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185" windowHeight="9090" tabRatio="604" firstSheet="6" activeTab="7"/>
  </bookViews>
  <sheets>
    <sheet name="Sheet1" sheetId="1" state="hidden" r:id="rId1"/>
    <sheet name="LPMQ" sheetId="2" state="hidden" r:id="rId2"/>
    <sheet name="AlQalam" sheetId="4" state="hidden" r:id="rId3"/>
    <sheet name="Full AlQalam" sheetId="6" r:id="rId4"/>
    <sheet name="Full AlQalam (2)" sheetId="9" r:id="rId5"/>
    <sheet name="Full AlQalam Zero TN" sheetId="7" r:id="rId6"/>
    <sheet name="Full LPMQ" sheetId="8" r:id="rId7"/>
    <sheet name="Full KFGQPC" sheetId="10" r:id="rId8"/>
    <sheet name="Stat" sheetId="5" r:id="rId9"/>
    <sheet name="Full AlKareem" sheetId="11" r:id="rId10"/>
    <sheet name="Full PDMS" sheetId="12" r:id="rId11"/>
    <sheet name="Full Amiri" sheetId="13" r:id="rId12"/>
    <sheet name="Full meQuran" sheetId="14" r:id="rId13"/>
    <sheet name="Full norehira" sheetId="15" r:id="rId14"/>
    <sheet name="Full norehuda" sheetId="16" r:id="rId15"/>
    <sheet name="Full norehidayat" sheetId="17" r:id="rId16"/>
    <sheet name="Full" sheetId="18" r:id="rId17"/>
  </sheets>
  <calcPr calcId="144525"/>
</workbook>
</file>

<file path=xl/sharedStrings.xml><?xml version="1.0" encoding="utf-8"?>
<sst xmlns="http://schemas.openxmlformats.org/spreadsheetml/2006/main" count="9953" uniqueCount="97">
  <si>
    <t>LPMQ</t>
  </si>
  <si>
    <t>Template Matching</t>
  </si>
  <si>
    <t>TOTAL</t>
  </si>
  <si>
    <t>True Label</t>
  </si>
  <si>
    <t>Tanwin</t>
  </si>
  <si>
    <t>Nun Sukun</t>
  </si>
  <si>
    <t>Mim Sukun</t>
  </si>
  <si>
    <t xml:space="preserve">Alif </t>
  </si>
  <si>
    <t xml:space="preserve">Ba </t>
  </si>
  <si>
    <t>Ta</t>
  </si>
  <si>
    <t>Tsa</t>
  </si>
  <si>
    <t>Jim</t>
  </si>
  <si>
    <t>ha</t>
  </si>
  <si>
    <t>Kha</t>
  </si>
  <si>
    <t>Dal</t>
  </si>
  <si>
    <t xml:space="preserve">Zal </t>
  </si>
  <si>
    <t>Ra</t>
  </si>
  <si>
    <t>Zai</t>
  </si>
  <si>
    <t>Sin</t>
  </si>
  <si>
    <t>Syin</t>
  </si>
  <si>
    <t>Sad</t>
  </si>
  <si>
    <t>Dad</t>
  </si>
  <si>
    <t>Tho</t>
  </si>
  <si>
    <t>Dza</t>
  </si>
  <si>
    <t>Ain</t>
  </si>
  <si>
    <t>Gain</t>
  </si>
  <si>
    <t>Fa</t>
  </si>
  <si>
    <t>Qaf</t>
  </si>
  <si>
    <t>Kaf</t>
  </si>
  <si>
    <t>Lam</t>
  </si>
  <si>
    <t>Mim</t>
  </si>
  <si>
    <t>Nun</t>
  </si>
  <si>
    <t>Waw</t>
  </si>
  <si>
    <t>Ha</t>
  </si>
  <si>
    <t>Ya</t>
  </si>
  <si>
    <t>TP</t>
  </si>
  <si>
    <t>FP</t>
  </si>
  <si>
    <t>FN</t>
  </si>
  <si>
    <t>TN</t>
  </si>
  <si>
    <t>0.75</t>
  </si>
  <si>
    <t>Ba</t>
  </si>
  <si>
    <t>0.775</t>
  </si>
  <si>
    <t>0.8</t>
  </si>
  <si>
    <t>0.825</t>
  </si>
  <si>
    <t>0.85</t>
  </si>
  <si>
    <t>Segmentasi</t>
  </si>
  <si>
    <t>T</t>
  </si>
  <si>
    <t>F</t>
  </si>
  <si>
    <t>Zal</t>
  </si>
  <si>
    <t>IDG</t>
  </si>
  <si>
    <t>IDL</t>
  </si>
  <si>
    <t>IDM</t>
  </si>
  <si>
    <t>IZH</t>
  </si>
  <si>
    <t>IZS</t>
  </si>
  <si>
    <t>IKH</t>
  </si>
  <si>
    <t>IKS</t>
  </si>
  <si>
    <t>IQB</t>
  </si>
  <si>
    <t>EMT</t>
  </si>
  <si>
    <t>Idgham Bigunnah</t>
  </si>
  <si>
    <t>Idgham Bilagunnah</t>
  </si>
  <si>
    <t>Idgham Mimi</t>
  </si>
  <si>
    <t>Idzhar Halqi</t>
  </si>
  <si>
    <t>Idzhar Syafawi</t>
  </si>
  <si>
    <t>Ikhfa Hakiki</t>
  </si>
  <si>
    <t>Ikhfa Syafawi</t>
  </si>
  <si>
    <t>Iqlab</t>
  </si>
  <si>
    <t>Empty</t>
  </si>
  <si>
    <t>AlQalam</t>
  </si>
  <si>
    <t>Pengenalan</t>
  </si>
  <si>
    <t>Hukum Bacaan</t>
  </si>
  <si>
    <t>A</t>
  </si>
  <si>
    <t>P</t>
  </si>
  <si>
    <t>R</t>
  </si>
  <si>
    <t>F1</t>
  </si>
  <si>
    <t>Total</t>
  </si>
  <si>
    <t>Total =</t>
  </si>
  <si>
    <t>0.9</t>
  </si>
  <si>
    <t>0.95</t>
  </si>
  <si>
    <t>KFGQPC</t>
  </si>
  <si>
    <t>sum char</t>
  </si>
  <si>
    <t>3 waw, 12 mim, 2 nun</t>
  </si>
  <si>
    <t>8 ra, 4 lam</t>
  </si>
  <si>
    <t>10 mim</t>
  </si>
  <si>
    <t>2 Ha, 14 alif, 1 kha, 2 ha, 2 gain</t>
  </si>
  <si>
    <t>1 kaf, 1 jim, 1 kha, 1 qaf, 2 ta, 2 alif, 3 waw, 2 fa, 2 nun, 1 lam, 1 syin, 2 dal, 2 ra, 1 dza, 1 Ha, 1 ya, 1 sad, 1 zal, 2 ain, 1 tho</t>
  </si>
  <si>
    <t>4 fa, 5 kaf, 2 sin, 3 dal, 6 ta, 2 tsa, 2 qaf, 1 sad, 2 zal, 1 syin, 1 zai, 1 dad</t>
  </si>
  <si>
    <t>11 ba</t>
  </si>
  <si>
    <t>AlKareem</t>
  </si>
  <si>
    <t>PDMS</t>
  </si>
  <si>
    <t>ID</t>
  </si>
  <si>
    <t>Amiri</t>
  </si>
  <si>
    <t>meQuran</t>
  </si>
  <si>
    <t>norehira</t>
  </si>
  <si>
    <t>norehuda</t>
  </si>
  <si>
    <t>norehidayat</t>
  </si>
  <si>
    <t>FULL</t>
  </si>
  <si>
    <t>Full TM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</si>
</sst>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3">
    <font>
      <sz val="11"/>
      <color theme="1"/>
      <name val="Calibri"/>
      <charset val="134"/>
      <scheme val="minor"/>
    </font>
    <font>
      <sz val="11"/>
      <color theme="1"/>
      <name val="Liberation Serif"/>
      <charset val="134"/>
    </font>
    <font>
      <b/>
      <sz val="11"/>
      <color theme="1"/>
      <name val="Liberation Serif"/>
      <charset val="134"/>
    </font>
    <font>
      <b/>
      <sz val="11"/>
      <color theme="0"/>
      <name val="Liberation Serif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2" tint="-0.2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9" tint="0.4"/>
        <bgColor theme="5" tint="0.599993896298105"/>
      </patternFill>
    </fill>
    <fill>
      <patternFill patternType="solid">
        <fgColor theme="9" tint="0.8"/>
        <bgColor theme="5" tint="0.599993896298105"/>
      </patternFill>
    </fill>
    <fill>
      <patternFill patternType="solid">
        <fgColor theme="9"/>
        <bgColor theme="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9" tint="0.8"/>
        <bgColor theme="9" tint="0.599993896298105"/>
      </patternFill>
    </fill>
    <fill>
      <patternFill patternType="solid">
        <fgColor theme="9" tint="0.6"/>
        <bgColor theme="9" tint="0.599993896298105"/>
      </patternFill>
    </fill>
    <fill>
      <patternFill patternType="solid">
        <fgColor theme="9" tint="0.4"/>
        <bgColor theme="9" tint="0.599993896298105"/>
      </patternFill>
    </fill>
    <fill>
      <patternFill patternType="solid">
        <fgColor theme="9" tint="0.4"/>
        <bgColor theme="5" tint="0.799981688894314"/>
      </patternFill>
    </fill>
    <fill>
      <patternFill patternType="solid">
        <fgColor theme="9" tint="0.4"/>
        <bgColor theme="9" tint="0.799981688894314"/>
      </patternFill>
    </fill>
    <fill>
      <patternFill patternType="solid">
        <fgColor theme="2" tint="-0.25"/>
        <bgColor theme="5" tint="0.799981688894314"/>
      </patternFill>
    </fill>
    <fill>
      <patternFill patternType="solid">
        <fgColor theme="2" tint="-0.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theme="9" tint="0.399975585192419"/>
      </left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 style="thin">
        <color theme="5" tint="0.399975585192419"/>
      </left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6" tint="0.399975585192419"/>
      </left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45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23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26" borderId="21" applyNumberFormat="0" applyFont="0" applyAlignment="0" applyProtection="0">
      <alignment vertical="center"/>
    </xf>
    <xf numFmtId="0" fontId="12" fillId="25" borderId="19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3" borderId="19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7" borderId="22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7" borderId="3" xfId="0" applyFont="1" applyFill="1" applyBorder="1">
      <alignment vertical="center"/>
    </xf>
    <xf numFmtId="0" fontId="3" fillId="7" borderId="4" xfId="0" applyFont="1" applyFill="1" applyBorder="1">
      <alignment vertical="center"/>
    </xf>
    <xf numFmtId="0" fontId="3" fillId="7" borderId="5" xfId="0" applyFont="1" applyFill="1" applyBorder="1">
      <alignment vertical="center"/>
    </xf>
    <xf numFmtId="0" fontId="1" fillId="8" borderId="2" xfId="0" applyFont="1" applyFill="1" applyBorder="1">
      <alignment vertical="center"/>
    </xf>
    <xf numFmtId="0" fontId="1" fillId="9" borderId="2" xfId="0" applyFont="1" applyFill="1" applyBorder="1">
      <alignment vertical="center"/>
    </xf>
    <xf numFmtId="0" fontId="3" fillId="7" borderId="6" xfId="0" applyFont="1" applyFill="1" applyBorder="1">
      <alignment vertical="center"/>
    </xf>
    <xf numFmtId="0" fontId="3" fillId="7" borderId="7" xfId="0" applyFont="1" applyFill="1" applyBorder="1">
      <alignment vertical="center"/>
    </xf>
    <xf numFmtId="0" fontId="2" fillId="0" borderId="0" xfId="0" applyFont="1" applyAlignment="1">
      <alignment vertical="center"/>
    </xf>
    <xf numFmtId="0" fontId="3" fillId="10" borderId="8" xfId="0" applyFont="1" applyFill="1" applyBorder="1" applyAlignment="1">
      <alignment vertical="center"/>
    </xf>
    <xf numFmtId="0" fontId="3" fillId="10" borderId="4" xfId="0" applyFont="1" applyFill="1" applyBorder="1">
      <alignment vertical="center"/>
    </xf>
    <xf numFmtId="0" fontId="3" fillId="10" borderId="9" xfId="0" applyFont="1" applyFill="1" applyBorder="1">
      <alignment vertical="center"/>
    </xf>
    <xf numFmtId="0" fontId="3" fillId="10" borderId="6" xfId="0" applyFont="1" applyFill="1" applyBorder="1">
      <alignment vertical="center"/>
    </xf>
    <xf numFmtId="0" fontId="3" fillId="10" borderId="7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3" fillId="7" borderId="10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11" borderId="11" xfId="0" applyFont="1" applyFill="1" applyBorder="1">
      <alignment vertical="center"/>
    </xf>
    <xf numFmtId="0" fontId="1" fillId="12" borderId="11" xfId="0" applyFont="1" applyFill="1" applyBorder="1">
      <alignment vertical="center"/>
    </xf>
    <xf numFmtId="0" fontId="3" fillId="10" borderId="10" xfId="0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16" borderId="12" xfId="0" applyFont="1" applyFill="1" applyBorder="1">
      <alignment vertical="center"/>
    </xf>
    <xf numFmtId="0" fontId="1" fillId="5" borderId="12" xfId="0" applyFont="1" applyFill="1" applyBorder="1">
      <alignment vertical="center"/>
    </xf>
    <xf numFmtId="0" fontId="1" fillId="5" borderId="13" xfId="0" applyFont="1" applyFill="1" applyBorder="1">
      <alignment vertical="center"/>
    </xf>
    <xf numFmtId="0" fontId="1" fillId="16" borderId="13" xfId="0" applyFont="1" applyFill="1" applyBorder="1">
      <alignment vertical="center"/>
    </xf>
    <xf numFmtId="0" fontId="1" fillId="5" borderId="14" xfId="0" applyFont="1" applyFill="1" applyBorder="1">
      <alignment vertical="center"/>
    </xf>
    <xf numFmtId="0" fontId="1" fillId="17" borderId="12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3" borderId="13" xfId="0" applyFont="1" applyFill="1" applyBorder="1">
      <alignment vertical="center"/>
    </xf>
    <xf numFmtId="0" fontId="1" fillId="17" borderId="13" xfId="0" applyFont="1" applyFill="1" applyBorder="1">
      <alignment vertical="center"/>
    </xf>
    <xf numFmtId="0" fontId="1" fillId="3" borderId="14" xfId="0" applyFont="1" applyFill="1" applyBorder="1">
      <alignment vertical="center"/>
    </xf>
    <xf numFmtId="0" fontId="1" fillId="5" borderId="15" xfId="0" applyFont="1" applyFill="1" applyBorder="1">
      <alignment vertical="center"/>
    </xf>
    <xf numFmtId="0" fontId="1" fillId="5" borderId="16" xfId="0" applyFont="1" applyFill="1" applyBorder="1">
      <alignment vertical="center"/>
    </xf>
    <xf numFmtId="0" fontId="1" fillId="18" borderId="17" xfId="0" applyFont="1" applyFill="1" applyBorder="1">
      <alignment vertical="center"/>
    </xf>
    <xf numFmtId="0" fontId="1" fillId="3" borderId="15" xfId="0" applyFont="1" applyFill="1" applyBorder="1">
      <alignment vertical="center"/>
    </xf>
    <xf numFmtId="0" fontId="1" fillId="3" borderId="16" xfId="0" applyFont="1" applyFill="1" applyBorder="1">
      <alignment vertical="center"/>
    </xf>
    <xf numFmtId="0" fontId="1" fillId="17" borderId="17" xfId="0" applyFont="1" applyFill="1" applyBorder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19" borderId="0" xfId="0" applyFont="1" applyFill="1">
      <alignment vertical="center"/>
    </xf>
    <xf numFmtId="0" fontId="3" fillId="10" borderId="0" xfId="0" applyFont="1" applyFill="1" applyAlignment="1">
      <alignment horizontal="center" vertical="center"/>
    </xf>
    <xf numFmtId="0" fontId="3" fillId="10" borderId="8" xfId="0" applyFont="1" applyFill="1" applyBorder="1">
      <alignment vertical="center"/>
    </xf>
    <xf numFmtId="0" fontId="3" fillId="10" borderId="3" xfId="0" applyFont="1" applyFill="1" applyBorder="1">
      <alignment vertical="center"/>
    </xf>
    <xf numFmtId="0" fontId="3" fillId="10" borderId="5" xfId="0" applyFont="1" applyFill="1" applyBorder="1">
      <alignment vertical="center"/>
    </xf>
    <xf numFmtId="0" fontId="1" fillId="16" borderId="17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50"/>
  <sheetViews>
    <sheetView topLeftCell="A3" workbookViewId="0">
      <selection activeCell="A20" sqref="A20:A27"/>
    </sheetView>
  </sheetViews>
  <sheetFormatPr defaultColWidth="9" defaultRowHeight="13.5"/>
  <cols>
    <col min="1" max="1" width="9" style="1"/>
    <col min="2" max="16" width="4.625" style="1" customWidth="1"/>
    <col min="17" max="17" width="5.125" style="1" customWidth="1"/>
    <col min="18" max="45" width="4.625" style="1" customWidth="1"/>
    <col min="46" max="16384" width="9" style="1"/>
  </cols>
  <sheetData>
    <row r="1" spans="1:22">
      <c r="A1" s="54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25" t="s">
        <v>2</v>
      </c>
      <c r="Q1" s="25"/>
      <c r="R1" s="9" t="s">
        <v>3</v>
      </c>
      <c r="S1" s="9"/>
      <c r="T1" s="9"/>
      <c r="V1" s="1">
        <f>SUM(R3:AS30)</f>
        <v>134</v>
      </c>
    </row>
    <row r="2" ht="14.25" spans="1:45">
      <c r="A2" s="54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56" t="s">
        <v>0</v>
      </c>
      <c r="Q2" s="57"/>
      <c r="R2" s="19" t="s">
        <v>7</v>
      </c>
      <c r="S2" s="19" t="s">
        <v>8</v>
      </c>
      <c r="T2" s="19" t="s">
        <v>9</v>
      </c>
      <c r="U2" s="19" t="s">
        <v>10</v>
      </c>
      <c r="V2" s="19" t="s">
        <v>11</v>
      </c>
      <c r="W2" s="19" t="s">
        <v>12</v>
      </c>
      <c r="X2" s="19" t="s">
        <v>13</v>
      </c>
      <c r="Y2" s="19" t="s">
        <v>14</v>
      </c>
      <c r="Z2" s="19" t="s">
        <v>15</v>
      </c>
      <c r="AA2" s="19" t="s">
        <v>16</v>
      </c>
      <c r="AB2" s="19" t="s">
        <v>17</v>
      </c>
      <c r="AC2" s="19" t="s">
        <v>18</v>
      </c>
      <c r="AD2" s="19" t="s">
        <v>19</v>
      </c>
      <c r="AE2" s="19" t="s">
        <v>20</v>
      </c>
      <c r="AF2" s="19" t="s">
        <v>21</v>
      </c>
      <c r="AG2" s="19" t="s">
        <v>22</v>
      </c>
      <c r="AH2" s="19" t="s">
        <v>23</v>
      </c>
      <c r="AI2" s="19" t="s">
        <v>24</v>
      </c>
      <c r="AJ2" s="19" t="s">
        <v>25</v>
      </c>
      <c r="AK2" s="19" t="s">
        <v>26</v>
      </c>
      <c r="AL2" s="19" t="s">
        <v>27</v>
      </c>
      <c r="AM2" s="19" t="s">
        <v>28</v>
      </c>
      <c r="AN2" s="19" t="s">
        <v>29</v>
      </c>
      <c r="AO2" s="19" t="s">
        <v>30</v>
      </c>
      <c r="AP2" s="19" t="s">
        <v>31</v>
      </c>
      <c r="AQ2" s="19" t="s">
        <v>32</v>
      </c>
      <c r="AR2" s="19" t="s">
        <v>33</v>
      </c>
      <c r="AS2" s="30" t="s">
        <v>34</v>
      </c>
    </row>
    <row r="3" ht="14.25" spans="1:45">
      <c r="A3" s="54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Q3" s="20" t="s">
        <v>7</v>
      </c>
      <c r="R3" s="40">
        <v>16</v>
      </c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8"/>
    </row>
    <row r="4" spans="1:45">
      <c r="A4" s="6" t="s">
        <v>39</v>
      </c>
      <c r="B4" s="34">
        <v>49</v>
      </c>
      <c r="C4" s="6">
        <v>2</v>
      </c>
      <c r="D4" s="34">
        <v>0</v>
      </c>
      <c r="E4" s="6">
        <v>0</v>
      </c>
      <c r="F4" s="34">
        <v>41</v>
      </c>
      <c r="G4" s="6">
        <v>26</v>
      </c>
      <c r="H4" s="34">
        <v>0</v>
      </c>
      <c r="I4" s="6">
        <v>0</v>
      </c>
      <c r="J4" s="34">
        <v>47</v>
      </c>
      <c r="K4" s="6">
        <v>46</v>
      </c>
      <c r="L4" s="34">
        <v>0</v>
      </c>
      <c r="M4" s="6">
        <v>0</v>
      </c>
      <c r="O4" s="1">
        <f>SUM(B4,D4,F4,H4,J4,L4)</f>
        <v>137</v>
      </c>
      <c r="Q4" s="21" t="s">
        <v>40</v>
      </c>
      <c r="R4" s="42"/>
      <c r="S4" s="43">
        <v>20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9"/>
    </row>
    <row r="5" spans="1:45">
      <c r="A5" s="6" t="s">
        <v>41</v>
      </c>
      <c r="B5" s="34"/>
      <c r="C5" s="6"/>
      <c r="D5" s="34"/>
      <c r="E5" s="6"/>
      <c r="F5" s="34"/>
      <c r="G5" s="6"/>
      <c r="H5" s="34"/>
      <c r="I5" s="6"/>
      <c r="J5" s="34"/>
      <c r="K5" s="6"/>
      <c r="L5" s="34"/>
      <c r="M5" s="6"/>
      <c r="O5" s="1">
        <f>SUM(B5,D5,F5,H5,J5,L5)</f>
        <v>0</v>
      </c>
      <c r="Q5" s="21" t="s">
        <v>9</v>
      </c>
      <c r="R5" s="42"/>
      <c r="S5" s="42"/>
      <c r="T5" s="43">
        <v>7</v>
      </c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9"/>
    </row>
    <row r="6" spans="1:45">
      <c r="A6" s="6" t="s">
        <v>42</v>
      </c>
      <c r="B6" s="34"/>
      <c r="C6" s="6"/>
      <c r="D6" s="34"/>
      <c r="E6" s="6"/>
      <c r="F6" s="34"/>
      <c r="G6" s="6"/>
      <c r="H6" s="34"/>
      <c r="I6" s="6"/>
      <c r="J6" s="34"/>
      <c r="K6" s="6"/>
      <c r="L6" s="34"/>
      <c r="M6" s="6"/>
      <c r="O6" s="1">
        <f>SUM(B6,D6,F6,H6,J6,L6)</f>
        <v>0</v>
      </c>
      <c r="Q6" s="21" t="s">
        <v>10</v>
      </c>
      <c r="R6" s="42"/>
      <c r="S6" s="42"/>
      <c r="T6" s="42"/>
      <c r="U6" s="43">
        <v>2</v>
      </c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9"/>
    </row>
    <row r="7" spans="1:45">
      <c r="A7" s="6" t="s">
        <v>43</v>
      </c>
      <c r="B7" s="34"/>
      <c r="C7" s="6"/>
      <c r="D7" s="34"/>
      <c r="E7" s="6"/>
      <c r="F7" s="34"/>
      <c r="G7" s="6"/>
      <c r="H7" s="34"/>
      <c r="I7" s="6"/>
      <c r="J7" s="34"/>
      <c r="K7" s="6"/>
      <c r="L7" s="34"/>
      <c r="M7" s="6"/>
      <c r="O7" s="1">
        <f>SUM(B7,D7,F7,H7,J7,L7)</f>
        <v>0</v>
      </c>
      <c r="Q7" s="21" t="s">
        <v>11</v>
      </c>
      <c r="R7" s="42"/>
      <c r="S7" s="42"/>
      <c r="T7" s="42"/>
      <c r="U7" s="42"/>
      <c r="V7" s="43">
        <v>1</v>
      </c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9"/>
    </row>
    <row r="8" spans="1:45">
      <c r="A8" s="6" t="s">
        <v>44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O8" s="1">
        <f>SUM(B8,D8,F8,H8,J8,L8)</f>
        <v>0</v>
      </c>
      <c r="Q8" s="21" t="s">
        <v>12</v>
      </c>
      <c r="R8" s="42"/>
      <c r="S8" s="42"/>
      <c r="T8" s="42"/>
      <c r="U8" s="42"/>
      <c r="V8" s="42"/>
      <c r="W8" s="43">
        <v>2</v>
      </c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9"/>
    </row>
    <row r="9" spans="17:45">
      <c r="Q9" s="21" t="s">
        <v>13</v>
      </c>
      <c r="R9" s="42"/>
      <c r="S9" s="42"/>
      <c r="T9" s="42"/>
      <c r="U9" s="42"/>
      <c r="V9" s="42"/>
      <c r="W9" s="42"/>
      <c r="X9" s="43">
        <v>2</v>
      </c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9"/>
    </row>
    <row r="10" spans="2:45">
      <c r="B10" s="9" t="s">
        <v>45</v>
      </c>
      <c r="C10" s="9"/>
      <c r="D10" s="9"/>
      <c r="E10" s="9"/>
      <c r="Q10" s="21" t="s">
        <v>14</v>
      </c>
      <c r="R10" s="42"/>
      <c r="S10" s="42"/>
      <c r="T10" s="42"/>
      <c r="U10" s="42"/>
      <c r="V10" s="42"/>
      <c r="W10" s="42"/>
      <c r="X10" s="42"/>
      <c r="Y10" s="43">
        <v>3</v>
      </c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9"/>
    </row>
    <row r="11" spans="1:45">
      <c r="A11" s="1" t="s">
        <v>0</v>
      </c>
      <c r="B11" s="1" t="s">
        <v>46</v>
      </c>
      <c r="C11" s="1" t="s">
        <v>47</v>
      </c>
      <c r="Q11" s="21" t="s">
        <v>48</v>
      </c>
      <c r="R11" s="42"/>
      <c r="S11" s="42"/>
      <c r="T11" s="42"/>
      <c r="U11" s="42"/>
      <c r="V11" s="42"/>
      <c r="W11" s="42"/>
      <c r="X11" s="42"/>
      <c r="Y11" s="42"/>
      <c r="Z11" s="43">
        <v>3</v>
      </c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9"/>
    </row>
    <row r="12" spans="1:45">
      <c r="A12" s="6" t="s">
        <v>39</v>
      </c>
      <c r="B12" s="1">
        <f>F32</f>
        <v>134</v>
      </c>
      <c r="C12" s="1">
        <v>5</v>
      </c>
      <c r="E12" s="1">
        <f>SUM(B12,C12)</f>
        <v>139</v>
      </c>
      <c r="Q12" s="21" t="s">
        <v>16</v>
      </c>
      <c r="R12" s="42"/>
      <c r="S12" s="42"/>
      <c r="T12" s="42"/>
      <c r="U12" s="42"/>
      <c r="V12" s="42"/>
      <c r="W12" s="42"/>
      <c r="X12" s="42"/>
      <c r="Y12" s="42"/>
      <c r="Z12" s="42"/>
      <c r="AA12" s="43">
        <v>10</v>
      </c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9"/>
    </row>
    <row r="13" ht="15" customHeight="1" spans="1:45">
      <c r="A13" s="6" t="s">
        <v>41</v>
      </c>
      <c r="Q13" s="21" t="s">
        <v>17</v>
      </c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3">
        <v>1</v>
      </c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9"/>
    </row>
    <row r="14" ht="15" customHeight="1" spans="1:45">
      <c r="A14" s="6" t="s">
        <v>42</v>
      </c>
      <c r="Q14" s="21" t="s">
        <v>18</v>
      </c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3">
        <v>2</v>
      </c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9"/>
    </row>
    <row r="15" ht="15" customHeight="1" spans="1:45">
      <c r="A15" s="6" t="s">
        <v>43</v>
      </c>
      <c r="Q15" s="21" t="s">
        <v>19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3">
        <v>1</v>
      </c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9"/>
    </row>
    <row r="16" ht="15" customHeight="1" spans="1:45">
      <c r="A16" s="6" t="s">
        <v>44</v>
      </c>
      <c r="Q16" s="21" t="s">
        <v>20</v>
      </c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3">
        <v>2</v>
      </c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9"/>
    </row>
    <row r="17" ht="15" customHeight="1" spans="17:45">
      <c r="Q17" s="21" t="s">
        <v>21</v>
      </c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3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9"/>
    </row>
    <row r="18" ht="15" customHeight="1" spans="1:45">
      <c r="A18" s="1" t="s">
        <v>2</v>
      </c>
      <c r="B18" s="9" t="s">
        <v>3</v>
      </c>
      <c r="C18" s="9"/>
      <c r="D18" s="9"/>
      <c r="Q18" s="21" t="s">
        <v>22</v>
      </c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9"/>
    </row>
    <row r="19" ht="15" customHeight="1" spans="1:45">
      <c r="A19" s="10" t="s">
        <v>0</v>
      </c>
      <c r="B19" s="11" t="s">
        <v>49</v>
      </c>
      <c r="C19" s="11" t="s">
        <v>50</v>
      </c>
      <c r="D19" s="11" t="s">
        <v>51</v>
      </c>
      <c r="E19" s="11" t="s">
        <v>52</v>
      </c>
      <c r="F19" s="11" t="s">
        <v>53</v>
      </c>
      <c r="G19" s="11" t="s">
        <v>54</v>
      </c>
      <c r="H19" s="11" t="s">
        <v>55</v>
      </c>
      <c r="I19" s="11" t="s">
        <v>56</v>
      </c>
      <c r="J19" s="24" t="s">
        <v>57</v>
      </c>
      <c r="M19" s="1">
        <f>SUM(B20:I27)</f>
        <v>142</v>
      </c>
      <c r="Q19" s="21" t="s">
        <v>23</v>
      </c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3">
        <v>1</v>
      </c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9"/>
    </row>
    <row r="20" ht="15" customHeight="1" spans="1:45">
      <c r="A20" s="12" t="s">
        <v>49</v>
      </c>
      <c r="B20" s="35">
        <v>17</v>
      </c>
      <c r="C20" s="36"/>
      <c r="D20" s="36"/>
      <c r="E20" s="36"/>
      <c r="F20" s="36"/>
      <c r="G20" s="36">
        <v>1</v>
      </c>
      <c r="H20" s="36"/>
      <c r="I20" s="36"/>
      <c r="J20" s="45">
        <v>7</v>
      </c>
      <c r="L20" s="1" t="s">
        <v>49</v>
      </c>
      <c r="M20" s="9" t="s">
        <v>58</v>
      </c>
      <c r="N20" s="9"/>
      <c r="O20" s="9"/>
      <c r="P20" s="9"/>
      <c r="Q20" s="21" t="s">
        <v>24</v>
      </c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3">
        <v>2</v>
      </c>
      <c r="AJ20" s="42"/>
      <c r="AK20" s="42"/>
      <c r="AL20" s="42"/>
      <c r="AM20" s="42"/>
      <c r="AN20" s="42"/>
      <c r="AO20" s="42"/>
      <c r="AP20" s="42"/>
      <c r="AQ20" s="42"/>
      <c r="AR20" s="42"/>
      <c r="AS20" s="49"/>
    </row>
    <row r="21" spans="1:45">
      <c r="A21" s="15" t="s">
        <v>50</v>
      </c>
      <c r="B21" s="37"/>
      <c r="C21" s="38">
        <v>12</v>
      </c>
      <c r="D21" s="37"/>
      <c r="E21" s="37"/>
      <c r="F21" s="37"/>
      <c r="G21" s="37"/>
      <c r="H21" s="37"/>
      <c r="I21" s="37"/>
      <c r="J21" s="37">
        <v>4</v>
      </c>
      <c r="L21" s="1" t="s">
        <v>50</v>
      </c>
      <c r="M21" s="9" t="s">
        <v>59</v>
      </c>
      <c r="N21" s="9"/>
      <c r="O21" s="9"/>
      <c r="P21" s="9"/>
      <c r="Q21" s="21" t="s">
        <v>25</v>
      </c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3">
        <v>2</v>
      </c>
      <c r="AK21" s="42"/>
      <c r="AL21" s="42"/>
      <c r="AM21" s="42"/>
      <c r="AN21" s="42"/>
      <c r="AO21" s="42"/>
      <c r="AP21" s="42"/>
      <c r="AQ21" s="42"/>
      <c r="AR21" s="42"/>
      <c r="AS21" s="49"/>
    </row>
    <row r="22" spans="1:45">
      <c r="A22" s="15" t="s">
        <v>51</v>
      </c>
      <c r="B22" s="37"/>
      <c r="C22" s="37"/>
      <c r="D22" s="38">
        <v>10</v>
      </c>
      <c r="E22" s="37"/>
      <c r="F22" s="37"/>
      <c r="G22" s="37"/>
      <c r="H22" s="37"/>
      <c r="I22" s="37"/>
      <c r="J22" s="46"/>
      <c r="L22" s="1" t="s">
        <v>51</v>
      </c>
      <c r="M22" s="9" t="s">
        <v>60</v>
      </c>
      <c r="N22" s="9"/>
      <c r="O22" s="9"/>
      <c r="P22" s="9"/>
      <c r="Q22" s="21" t="s">
        <v>26</v>
      </c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3">
        <v>6</v>
      </c>
      <c r="AL22" s="42"/>
      <c r="AM22" s="42"/>
      <c r="AN22" s="42"/>
      <c r="AO22" s="42"/>
      <c r="AP22" s="42"/>
      <c r="AQ22" s="42"/>
      <c r="AR22" s="42"/>
      <c r="AS22" s="49"/>
    </row>
    <row r="23" spans="1:45">
      <c r="A23" s="15" t="s">
        <v>52</v>
      </c>
      <c r="B23" s="37"/>
      <c r="C23" s="37"/>
      <c r="D23" s="37"/>
      <c r="E23" s="38">
        <v>20</v>
      </c>
      <c r="F23" s="37"/>
      <c r="G23" s="37"/>
      <c r="H23" s="37"/>
      <c r="I23" s="37">
        <v>1</v>
      </c>
      <c r="J23" s="46">
        <v>3</v>
      </c>
      <c r="L23" s="1" t="s">
        <v>52</v>
      </c>
      <c r="M23" s="9" t="s">
        <v>61</v>
      </c>
      <c r="N23" s="9"/>
      <c r="O23" s="9"/>
      <c r="P23" s="9"/>
      <c r="Q23" s="21" t="s">
        <v>27</v>
      </c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3">
        <v>3</v>
      </c>
      <c r="AM23" s="42"/>
      <c r="AN23" s="42"/>
      <c r="AO23" s="42"/>
      <c r="AP23" s="42"/>
      <c r="AQ23" s="42"/>
      <c r="AR23" s="42"/>
      <c r="AS23" s="49"/>
    </row>
    <row r="24" spans="1:45">
      <c r="A24" s="15" t="s">
        <v>53</v>
      </c>
      <c r="B24" s="37"/>
      <c r="C24" s="37"/>
      <c r="D24" s="37"/>
      <c r="E24" s="37">
        <v>1</v>
      </c>
      <c r="F24" s="38">
        <v>29</v>
      </c>
      <c r="G24" s="37"/>
      <c r="H24" s="37">
        <v>1</v>
      </c>
      <c r="I24" s="37">
        <v>1</v>
      </c>
      <c r="J24" s="46">
        <v>43</v>
      </c>
      <c r="L24" s="1" t="s">
        <v>53</v>
      </c>
      <c r="M24" s="9" t="s">
        <v>62</v>
      </c>
      <c r="N24" s="9"/>
      <c r="O24" s="9"/>
      <c r="P24" s="9"/>
      <c r="Q24" s="21" t="s">
        <v>28</v>
      </c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3">
        <v>6</v>
      </c>
      <c r="AN24" s="42"/>
      <c r="AO24" s="42"/>
      <c r="AP24" s="42"/>
      <c r="AQ24" s="42"/>
      <c r="AR24" s="42"/>
      <c r="AS24" s="49"/>
    </row>
    <row r="25" spans="1:45">
      <c r="A25" s="15" t="s">
        <v>54</v>
      </c>
      <c r="B25" s="37"/>
      <c r="C25" s="37"/>
      <c r="D25" s="37"/>
      <c r="E25" s="37"/>
      <c r="F25" s="37">
        <v>1</v>
      </c>
      <c r="G25" s="38">
        <v>28</v>
      </c>
      <c r="H25" s="37"/>
      <c r="I25" s="37"/>
      <c r="J25" s="46">
        <v>11</v>
      </c>
      <c r="L25" s="1" t="s">
        <v>54</v>
      </c>
      <c r="M25" s="9" t="s">
        <v>63</v>
      </c>
      <c r="N25" s="9"/>
      <c r="O25" s="9"/>
      <c r="P25" s="9"/>
      <c r="Q25" s="21" t="s">
        <v>29</v>
      </c>
      <c r="R25" s="42"/>
      <c r="S25" s="42"/>
      <c r="T25" s="42"/>
      <c r="U25" s="42"/>
      <c r="V25" s="42"/>
      <c r="W25" s="42"/>
      <c r="X25" s="42"/>
      <c r="Y25" s="42">
        <v>2</v>
      </c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3">
        <v>5</v>
      </c>
      <c r="AO25" s="42"/>
      <c r="AP25" s="42"/>
      <c r="AQ25" s="42"/>
      <c r="AR25" s="42"/>
      <c r="AS25" s="49"/>
    </row>
    <row r="26" spans="1:45">
      <c r="A26" s="15" t="s">
        <v>55</v>
      </c>
      <c r="B26" s="37"/>
      <c r="C26" s="37"/>
      <c r="D26" s="37"/>
      <c r="E26" s="37"/>
      <c r="F26" s="37"/>
      <c r="G26" s="37"/>
      <c r="H26" s="38">
        <v>10</v>
      </c>
      <c r="I26" s="37"/>
      <c r="J26" s="46"/>
      <c r="L26" s="1" t="s">
        <v>55</v>
      </c>
      <c r="M26" s="9" t="s">
        <v>64</v>
      </c>
      <c r="N26" s="9"/>
      <c r="O26" s="9"/>
      <c r="P26" s="9"/>
      <c r="Q26" s="21" t="s">
        <v>30</v>
      </c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3">
        <v>22</v>
      </c>
      <c r="AP26" s="42"/>
      <c r="AQ26" s="42"/>
      <c r="AR26" s="42"/>
      <c r="AS26" s="49"/>
    </row>
    <row r="27" spans="1:45">
      <c r="A27" s="15" t="s">
        <v>56</v>
      </c>
      <c r="B27" s="37"/>
      <c r="C27" s="37"/>
      <c r="D27" s="37"/>
      <c r="E27" s="37"/>
      <c r="F27" s="37"/>
      <c r="G27" s="37"/>
      <c r="H27" s="37"/>
      <c r="I27" s="38">
        <v>10</v>
      </c>
      <c r="J27" s="46">
        <v>2</v>
      </c>
      <c r="L27" s="1" t="s">
        <v>56</v>
      </c>
      <c r="M27" s="9" t="s">
        <v>65</v>
      </c>
      <c r="N27" s="9"/>
      <c r="O27" s="9"/>
      <c r="P27" s="9"/>
      <c r="Q27" s="21" t="s">
        <v>31</v>
      </c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3">
        <v>3</v>
      </c>
      <c r="AQ27" s="42"/>
      <c r="AR27" s="42"/>
      <c r="AS27" s="49"/>
    </row>
    <row r="28" spans="1:45">
      <c r="A28" s="16" t="s">
        <v>57</v>
      </c>
      <c r="B28" s="39"/>
      <c r="C28" s="39"/>
      <c r="D28" s="39"/>
      <c r="E28" s="39"/>
      <c r="F28" s="39"/>
      <c r="G28" s="39"/>
      <c r="H28" s="39"/>
      <c r="I28" s="39"/>
      <c r="J28" s="60"/>
      <c r="L28" s="1" t="s">
        <v>57</v>
      </c>
      <c r="M28" s="9" t="s">
        <v>66</v>
      </c>
      <c r="N28" s="9"/>
      <c r="O28" s="9"/>
      <c r="P28" s="9"/>
      <c r="Q28" s="21" t="s">
        <v>32</v>
      </c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3">
        <v>6</v>
      </c>
      <c r="AR28" s="42"/>
      <c r="AS28" s="49"/>
    </row>
    <row r="29" spans="17:45">
      <c r="Q29" s="21" t="s">
        <v>33</v>
      </c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3">
        <v>3</v>
      </c>
      <c r="AS29" s="49"/>
    </row>
    <row r="30" spans="17:45">
      <c r="Q30" s="22" t="s">
        <v>34</v>
      </c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50">
        <v>1</v>
      </c>
    </row>
    <row r="31" spans="1:29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</row>
    <row r="32" spans="2:6">
      <c r="B32" s="9" t="s">
        <v>3</v>
      </c>
      <c r="C32" s="9"/>
      <c r="D32" s="9"/>
      <c r="F32" s="1">
        <f>SUM(B34:AC61)</f>
        <v>134</v>
      </c>
    </row>
    <row r="33" ht="14.25" spans="1:29">
      <c r="A33" s="58" t="s">
        <v>39</v>
      </c>
      <c r="B33" s="19" t="s">
        <v>7</v>
      </c>
      <c r="C33" s="19" t="s">
        <v>8</v>
      </c>
      <c r="D33" s="19" t="s">
        <v>9</v>
      </c>
      <c r="E33" s="19" t="s">
        <v>10</v>
      </c>
      <c r="F33" s="19" t="s">
        <v>11</v>
      </c>
      <c r="G33" s="19" t="s">
        <v>12</v>
      </c>
      <c r="H33" s="19" t="s">
        <v>13</v>
      </c>
      <c r="I33" s="19" t="s">
        <v>14</v>
      </c>
      <c r="J33" s="19" t="s">
        <v>15</v>
      </c>
      <c r="K33" s="19" t="s">
        <v>16</v>
      </c>
      <c r="L33" s="19" t="s">
        <v>17</v>
      </c>
      <c r="M33" s="19" t="s">
        <v>18</v>
      </c>
      <c r="N33" s="19" t="s">
        <v>19</v>
      </c>
      <c r="O33" s="19" t="s">
        <v>20</v>
      </c>
      <c r="P33" s="19" t="s">
        <v>21</v>
      </c>
      <c r="Q33" s="19" t="s">
        <v>22</v>
      </c>
      <c r="R33" s="19" t="s">
        <v>23</v>
      </c>
      <c r="S33" s="19" t="s">
        <v>24</v>
      </c>
      <c r="T33" s="19" t="s">
        <v>25</v>
      </c>
      <c r="U33" s="19" t="s">
        <v>26</v>
      </c>
      <c r="V33" s="19" t="s">
        <v>27</v>
      </c>
      <c r="W33" s="19" t="s">
        <v>28</v>
      </c>
      <c r="X33" s="19" t="s">
        <v>29</v>
      </c>
      <c r="Y33" s="19" t="s">
        <v>30</v>
      </c>
      <c r="Z33" s="19" t="s">
        <v>31</v>
      </c>
      <c r="AA33" s="19" t="s">
        <v>32</v>
      </c>
      <c r="AB33" s="19" t="s">
        <v>33</v>
      </c>
      <c r="AC33" s="30" t="s">
        <v>34</v>
      </c>
    </row>
    <row r="34" ht="14.25" spans="1:29">
      <c r="A34" s="59" t="s">
        <v>7</v>
      </c>
      <c r="B34" s="40">
        <v>16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8"/>
    </row>
    <row r="35" spans="1:29">
      <c r="A35" s="21" t="s">
        <v>40</v>
      </c>
      <c r="B35" s="42"/>
      <c r="C35" s="43">
        <v>20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</row>
    <row r="36" spans="1:29">
      <c r="A36" s="21" t="s">
        <v>9</v>
      </c>
      <c r="B36" s="42"/>
      <c r="C36" s="42"/>
      <c r="D36" s="43">
        <v>7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</row>
    <row r="37" spans="1:29">
      <c r="A37" s="21" t="s">
        <v>10</v>
      </c>
      <c r="B37" s="42"/>
      <c r="C37" s="42"/>
      <c r="D37" s="42"/>
      <c r="E37" s="43">
        <v>2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</row>
    <row r="38" spans="1:29">
      <c r="A38" s="21" t="s">
        <v>11</v>
      </c>
      <c r="B38" s="42"/>
      <c r="C38" s="42"/>
      <c r="D38" s="42"/>
      <c r="E38" s="42"/>
      <c r="F38" s="43">
        <v>1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</row>
    <row r="39" spans="1:29">
      <c r="A39" s="21" t="s">
        <v>12</v>
      </c>
      <c r="B39" s="42"/>
      <c r="C39" s="42"/>
      <c r="D39" s="42"/>
      <c r="E39" s="42"/>
      <c r="F39" s="42"/>
      <c r="G39" s="43">
        <v>2</v>
      </c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</row>
    <row r="40" spans="1:29">
      <c r="A40" s="21" t="s">
        <v>13</v>
      </c>
      <c r="B40" s="42"/>
      <c r="C40" s="42"/>
      <c r="D40" s="42"/>
      <c r="E40" s="42"/>
      <c r="F40" s="42"/>
      <c r="G40" s="42"/>
      <c r="H40" s="43">
        <v>2</v>
      </c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</row>
    <row r="41" spans="1:29">
      <c r="A41" s="21" t="s">
        <v>14</v>
      </c>
      <c r="B41" s="42"/>
      <c r="C41" s="42"/>
      <c r="D41" s="42"/>
      <c r="E41" s="42"/>
      <c r="F41" s="42"/>
      <c r="G41" s="42"/>
      <c r="H41" s="42"/>
      <c r="I41" s="43">
        <v>3</v>
      </c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</row>
    <row r="42" spans="1:29">
      <c r="A42" s="21" t="s">
        <v>48</v>
      </c>
      <c r="B42" s="42"/>
      <c r="C42" s="42"/>
      <c r="D42" s="42"/>
      <c r="E42" s="42"/>
      <c r="F42" s="42"/>
      <c r="G42" s="42"/>
      <c r="H42" s="42"/>
      <c r="I42" s="42"/>
      <c r="J42" s="43">
        <v>3</v>
      </c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</row>
    <row r="43" spans="1:29">
      <c r="A43" s="21" t="s">
        <v>16</v>
      </c>
      <c r="B43" s="42"/>
      <c r="C43" s="42"/>
      <c r="D43" s="42"/>
      <c r="E43" s="42"/>
      <c r="F43" s="42"/>
      <c r="G43" s="42"/>
      <c r="H43" s="42"/>
      <c r="I43" s="42"/>
      <c r="J43" s="42"/>
      <c r="K43" s="43">
        <v>10</v>
      </c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9"/>
    </row>
    <row r="44" spans="1:29">
      <c r="A44" s="21" t="s">
        <v>17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3">
        <v>1</v>
      </c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9"/>
    </row>
    <row r="45" spans="1:29">
      <c r="A45" s="21" t="s">
        <v>18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3">
        <v>2</v>
      </c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9"/>
    </row>
    <row r="46" spans="1:29">
      <c r="A46" s="21" t="s">
        <v>19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3">
        <v>1</v>
      </c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9"/>
    </row>
    <row r="47" spans="1:29">
      <c r="A47" s="21" t="s">
        <v>20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3">
        <v>2</v>
      </c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9"/>
    </row>
    <row r="48" spans="1:29">
      <c r="A48" s="21" t="s">
        <v>21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3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9"/>
    </row>
    <row r="49" spans="1:29">
      <c r="A49" s="21" t="s">
        <v>22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3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9"/>
    </row>
    <row r="50" spans="1:29">
      <c r="A50" s="21" t="s">
        <v>23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3">
        <v>1</v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9"/>
    </row>
    <row r="51" spans="1:29">
      <c r="A51" s="21" t="s">
        <v>24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3">
        <v>2</v>
      </c>
      <c r="T51" s="42"/>
      <c r="U51" s="42"/>
      <c r="V51" s="42"/>
      <c r="W51" s="42"/>
      <c r="X51" s="42"/>
      <c r="Y51" s="42"/>
      <c r="Z51" s="42"/>
      <c r="AA51" s="42"/>
      <c r="AB51" s="42"/>
      <c r="AC51" s="49"/>
    </row>
    <row r="52" spans="1:29">
      <c r="A52" s="21" t="s">
        <v>25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3">
        <v>2</v>
      </c>
      <c r="U52" s="42"/>
      <c r="V52" s="42"/>
      <c r="W52" s="42"/>
      <c r="X52" s="42"/>
      <c r="Y52" s="42"/>
      <c r="Z52" s="42"/>
      <c r="AA52" s="42"/>
      <c r="AB52" s="42"/>
      <c r="AC52" s="49"/>
    </row>
    <row r="53" spans="1:29">
      <c r="A53" s="21" t="s">
        <v>26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3">
        <v>6</v>
      </c>
      <c r="V53" s="42"/>
      <c r="W53" s="42"/>
      <c r="X53" s="42"/>
      <c r="Y53" s="42"/>
      <c r="Z53" s="42"/>
      <c r="AA53" s="42"/>
      <c r="AB53" s="42"/>
      <c r="AC53" s="49"/>
    </row>
    <row r="54" spans="1:29">
      <c r="A54" s="21" t="s">
        <v>27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3">
        <v>3</v>
      </c>
      <c r="W54" s="42"/>
      <c r="X54" s="42"/>
      <c r="Y54" s="42"/>
      <c r="Z54" s="42"/>
      <c r="AA54" s="42"/>
      <c r="AB54" s="42"/>
      <c r="AC54" s="49"/>
    </row>
    <row r="55" spans="1:29">
      <c r="A55" s="21" t="s">
        <v>28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3">
        <v>6</v>
      </c>
      <c r="X55" s="42"/>
      <c r="Y55" s="42"/>
      <c r="Z55" s="42"/>
      <c r="AA55" s="42"/>
      <c r="AB55" s="42"/>
      <c r="AC55" s="49"/>
    </row>
    <row r="56" spans="1:29">
      <c r="A56" s="21" t="s">
        <v>29</v>
      </c>
      <c r="B56" s="42"/>
      <c r="C56" s="42"/>
      <c r="D56" s="42"/>
      <c r="E56" s="42"/>
      <c r="F56" s="42"/>
      <c r="G56" s="42"/>
      <c r="H56" s="42"/>
      <c r="I56" s="42">
        <v>2</v>
      </c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3">
        <v>5</v>
      </c>
      <c r="Y56" s="42"/>
      <c r="Z56" s="42"/>
      <c r="AA56" s="42"/>
      <c r="AB56" s="42"/>
      <c r="AC56" s="49"/>
    </row>
    <row r="57" spans="1:29">
      <c r="A57" s="21" t="s">
        <v>30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3">
        <v>22</v>
      </c>
      <c r="Z57" s="42"/>
      <c r="AA57" s="42"/>
      <c r="AB57" s="42"/>
      <c r="AC57" s="49"/>
    </row>
    <row r="58" spans="1:29">
      <c r="A58" s="21" t="s">
        <v>31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3">
        <v>3</v>
      </c>
      <c r="AA58" s="42"/>
      <c r="AB58" s="42"/>
      <c r="AC58" s="49"/>
    </row>
    <row r="59" spans="1:29">
      <c r="A59" s="21" t="s">
        <v>32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3">
        <v>6</v>
      </c>
      <c r="AB59" s="42"/>
      <c r="AC59" s="49"/>
    </row>
    <row r="60" spans="1:29">
      <c r="A60" s="21" t="s">
        <v>33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3">
        <v>3</v>
      </c>
      <c r="AC60" s="49"/>
    </row>
    <row r="61" spans="1:29">
      <c r="A61" s="22" t="s">
        <v>34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50">
        <v>1</v>
      </c>
    </row>
    <row r="63" spans="2:4">
      <c r="B63" s="9" t="s">
        <v>3</v>
      </c>
      <c r="C63" s="9"/>
      <c r="D63" s="9"/>
    </row>
    <row r="64" ht="14.25" spans="1:13">
      <c r="A64" s="10" t="s">
        <v>39</v>
      </c>
      <c r="B64" s="11" t="s">
        <v>49</v>
      </c>
      <c r="C64" s="11" t="s">
        <v>50</v>
      </c>
      <c r="D64" s="11" t="s">
        <v>51</v>
      </c>
      <c r="E64" s="11" t="s">
        <v>52</v>
      </c>
      <c r="F64" s="11" t="s">
        <v>53</v>
      </c>
      <c r="G64" s="11" t="s">
        <v>54</v>
      </c>
      <c r="H64" s="11" t="s">
        <v>55</v>
      </c>
      <c r="I64" s="11" t="s">
        <v>56</v>
      </c>
      <c r="J64" s="24" t="s">
        <v>57</v>
      </c>
      <c r="M64" s="1">
        <f>SUM(B65:I72)</f>
        <v>142</v>
      </c>
    </row>
    <row r="65" ht="14.25" spans="1:16">
      <c r="A65" s="12" t="s">
        <v>49</v>
      </c>
      <c r="B65" s="35">
        <v>17</v>
      </c>
      <c r="C65" s="36"/>
      <c r="D65" s="36"/>
      <c r="E65" s="36"/>
      <c r="F65" s="36"/>
      <c r="G65" s="36">
        <v>1</v>
      </c>
      <c r="H65" s="36"/>
      <c r="I65" s="36"/>
      <c r="J65" s="45">
        <v>7</v>
      </c>
      <c r="L65" s="1" t="s">
        <v>49</v>
      </c>
      <c r="M65" s="9" t="s">
        <v>58</v>
      </c>
      <c r="N65" s="9"/>
      <c r="O65" s="9"/>
      <c r="P65" s="9"/>
    </row>
    <row r="66" spans="1:16">
      <c r="A66" s="15" t="s">
        <v>50</v>
      </c>
      <c r="B66" s="37"/>
      <c r="C66" s="38">
        <v>12</v>
      </c>
      <c r="D66" s="37"/>
      <c r="E66" s="37"/>
      <c r="F66" s="37"/>
      <c r="G66" s="37"/>
      <c r="H66" s="37"/>
      <c r="I66" s="37"/>
      <c r="J66" s="37">
        <v>4</v>
      </c>
      <c r="L66" s="1" t="s">
        <v>50</v>
      </c>
      <c r="M66" s="9" t="s">
        <v>59</v>
      </c>
      <c r="N66" s="9"/>
      <c r="O66" s="9"/>
      <c r="P66" s="9"/>
    </row>
    <row r="67" spans="1:16">
      <c r="A67" s="15" t="s">
        <v>51</v>
      </c>
      <c r="B67" s="37"/>
      <c r="C67" s="37"/>
      <c r="D67" s="38">
        <v>10</v>
      </c>
      <c r="E67" s="37"/>
      <c r="F67" s="37"/>
      <c r="G67" s="37"/>
      <c r="H67" s="37"/>
      <c r="I67" s="37"/>
      <c r="J67" s="46"/>
      <c r="L67" s="1" t="s">
        <v>51</v>
      </c>
      <c r="M67" s="9" t="s">
        <v>60</v>
      </c>
      <c r="N67" s="9"/>
      <c r="O67" s="9"/>
      <c r="P67" s="9"/>
    </row>
    <row r="68" spans="1:16">
      <c r="A68" s="15" t="s">
        <v>52</v>
      </c>
      <c r="B68" s="37"/>
      <c r="C68" s="37"/>
      <c r="D68" s="37"/>
      <c r="E68" s="38">
        <v>20</v>
      </c>
      <c r="F68" s="37"/>
      <c r="G68" s="37"/>
      <c r="H68" s="37"/>
      <c r="I68" s="37">
        <v>1</v>
      </c>
      <c r="J68" s="46">
        <v>3</v>
      </c>
      <c r="L68" s="1" t="s">
        <v>52</v>
      </c>
      <c r="M68" s="9" t="s">
        <v>61</v>
      </c>
      <c r="N68" s="9"/>
      <c r="O68" s="9"/>
      <c r="P68" s="9"/>
    </row>
    <row r="69" spans="1:16">
      <c r="A69" s="15" t="s">
        <v>53</v>
      </c>
      <c r="B69" s="37"/>
      <c r="C69" s="37"/>
      <c r="D69" s="37"/>
      <c r="E69" s="37">
        <v>1</v>
      </c>
      <c r="F69" s="38">
        <v>29</v>
      </c>
      <c r="G69" s="37"/>
      <c r="H69" s="37">
        <v>1</v>
      </c>
      <c r="I69" s="37">
        <v>1</v>
      </c>
      <c r="J69" s="46">
        <v>43</v>
      </c>
      <c r="L69" s="1" t="s">
        <v>53</v>
      </c>
      <c r="M69" s="9" t="s">
        <v>62</v>
      </c>
      <c r="N69" s="9"/>
      <c r="O69" s="9"/>
      <c r="P69" s="9"/>
    </row>
    <row r="70" spans="1:16">
      <c r="A70" s="15" t="s">
        <v>54</v>
      </c>
      <c r="B70" s="37"/>
      <c r="C70" s="37"/>
      <c r="D70" s="37"/>
      <c r="E70" s="37"/>
      <c r="F70" s="37">
        <v>1</v>
      </c>
      <c r="G70" s="38">
        <v>28</v>
      </c>
      <c r="H70" s="37"/>
      <c r="I70" s="37"/>
      <c r="J70" s="46">
        <v>11</v>
      </c>
      <c r="L70" s="1" t="s">
        <v>54</v>
      </c>
      <c r="M70" s="9" t="s">
        <v>63</v>
      </c>
      <c r="N70" s="9"/>
      <c r="O70" s="9"/>
      <c r="P70" s="9"/>
    </row>
    <row r="71" spans="1:16">
      <c r="A71" s="15" t="s">
        <v>55</v>
      </c>
      <c r="B71" s="37"/>
      <c r="C71" s="37"/>
      <c r="D71" s="37"/>
      <c r="E71" s="37"/>
      <c r="F71" s="37"/>
      <c r="G71" s="37"/>
      <c r="H71" s="38">
        <v>10</v>
      </c>
      <c r="I71" s="37"/>
      <c r="J71" s="46"/>
      <c r="L71" s="1" t="s">
        <v>55</v>
      </c>
      <c r="M71" s="9" t="s">
        <v>64</v>
      </c>
      <c r="N71" s="9"/>
      <c r="O71" s="9"/>
      <c r="P71" s="9"/>
    </row>
    <row r="72" spans="1:16">
      <c r="A72" s="15" t="s">
        <v>56</v>
      </c>
      <c r="B72" s="37"/>
      <c r="C72" s="37"/>
      <c r="D72" s="37"/>
      <c r="E72" s="37"/>
      <c r="F72" s="37"/>
      <c r="G72" s="37"/>
      <c r="H72" s="37"/>
      <c r="I72" s="38">
        <v>10</v>
      </c>
      <c r="J72" s="46">
        <v>2</v>
      </c>
      <c r="L72" s="1" t="s">
        <v>56</v>
      </c>
      <c r="M72" s="9" t="s">
        <v>65</v>
      </c>
      <c r="N72" s="9"/>
      <c r="O72" s="9"/>
      <c r="P72" s="9"/>
    </row>
    <row r="73" spans="1:16">
      <c r="A73" s="16" t="s">
        <v>57</v>
      </c>
      <c r="B73" s="39"/>
      <c r="C73" s="39"/>
      <c r="D73" s="39"/>
      <c r="E73" s="39"/>
      <c r="F73" s="39"/>
      <c r="G73" s="39"/>
      <c r="H73" s="39"/>
      <c r="I73" s="39"/>
      <c r="J73" s="60"/>
      <c r="L73" s="1" t="s">
        <v>57</v>
      </c>
      <c r="M73" s="9" t="s">
        <v>66</v>
      </c>
      <c r="N73" s="9"/>
      <c r="O73" s="9"/>
      <c r="P73" s="9"/>
    </row>
    <row r="76" spans="1:29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</row>
    <row r="77" spans="2:6">
      <c r="B77" s="9" t="s">
        <v>3</v>
      </c>
      <c r="C77" s="9"/>
      <c r="D77" s="9"/>
      <c r="F77" s="1">
        <f>SUM(B79:AC106)</f>
        <v>134</v>
      </c>
    </row>
    <row r="78" ht="14.25" spans="1:29">
      <c r="A78" s="58" t="s">
        <v>41</v>
      </c>
      <c r="B78" s="19" t="s">
        <v>7</v>
      </c>
      <c r="C78" s="19" t="s">
        <v>8</v>
      </c>
      <c r="D78" s="19" t="s">
        <v>9</v>
      </c>
      <c r="E78" s="19" t="s">
        <v>10</v>
      </c>
      <c r="F78" s="19" t="s">
        <v>11</v>
      </c>
      <c r="G78" s="19" t="s">
        <v>12</v>
      </c>
      <c r="H78" s="19" t="s">
        <v>13</v>
      </c>
      <c r="I78" s="19" t="s">
        <v>14</v>
      </c>
      <c r="J78" s="19" t="s">
        <v>15</v>
      </c>
      <c r="K78" s="19" t="s">
        <v>16</v>
      </c>
      <c r="L78" s="19" t="s">
        <v>17</v>
      </c>
      <c r="M78" s="19" t="s">
        <v>18</v>
      </c>
      <c r="N78" s="19" t="s">
        <v>19</v>
      </c>
      <c r="O78" s="19" t="s">
        <v>20</v>
      </c>
      <c r="P78" s="19" t="s">
        <v>21</v>
      </c>
      <c r="Q78" s="19" t="s">
        <v>22</v>
      </c>
      <c r="R78" s="19" t="s">
        <v>23</v>
      </c>
      <c r="S78" s="19" t="s">
        <v>24</v>
      </c>
      <c r="T78" s="19" t="s">
        <v>25</v>
      </c>
      <c r="U78" s="19" t="s">
        <v>26</v>
      </c>
      <c r="V78" s="19" t="s">
        <v>27</v>
      </c>
      <c r="W78" s="19" t="s">
        <v>28</v>
      </c>
      <c r="X78" s="19" t="s">
        <v>29</v>
      </c>
      <c r="Y78" s="19" t="s">
        <v>30</v>
      </c>
      <c r="Z78" s="19" t="s">
        <v>31</v>
      </c>
      <c r="AA78" s="19" t="s">
        <v>32</v>
      </c>
      <c r="AB78" s="19" t="s">
        <v>33</v>
      </c>
      <c r="AC78" s="30" t="s">
        <v>34</v>
      </c>
    </row>
    <row r="79" ht="14.25" spans="1:29">
      <c r="A79" s="59" t="s">
        <v>7</v>
      </c>
      <c r="B79" s="40">
        <v>16</v>
      </c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8"/>
    </row>
    <row r="80" spans="1:29">
      <c r="A80" s="21" t="s">
        <v>40</v>
      </c>
      <c r="B80" s="42"/>
      <c r="C80" s="43">
        <v>20</v>
      </c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</row>
    <row r="81" spans="1:29">
      <c r="A81" s="21" t="s">
        <v>9</v>
      </c>
      <c r="B81" s="42"/>
      <c r="C81" s="42"/>
      <c r="D81" s="43">
        <v>7</v>
      </c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</row>
    <row r="82" spans="1:29">
      <c r="A82" s="21" t="s">
        <v>10</v>
      </c>
      <c r="B82" s="42"/>
      <c r="C82" s="42"/>
      <c r="D82" s="42"/>
      <c r="E82" s="43">
        <v>2</v>
      </c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</row>
    <row r="83" spans="1:29">
      <c r="A83" s="21" t="s">
        <v>11</v>
      </c>
      <c r="B83" s="42"/>
      <c r="C83" s="42"/>
      <c r="D83" s="42"/>
      <c r="E83" s="42"/>
      <c r="F83" s="43">
        <v>1</v>
      </c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</row>
    <row r="84" spans="1:29">
      <c r="A84" s="21" t="s">
        <v>12</v>
      </c>
      <c r="B84" s="42"/>
      <c r="C84" s="42"/>
      <c r="D84" s="42"/>
      <c r="E84" s="42"/>
      <c r="F84" s="42"/>
      <c r="G84" s="43">
        <v>2</v>
      </c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</row>
    <row r="85" spans="1:29">
      <c r="A85" s="21" t="s">
        <v>13</v>
      </c>
      <c r="B85" s="42"/>
      <c r="C85" s="42"/>
      <c r="D85" s="42"/>
      <c r="E85" s="42"/>
      <c r="F85" s="42"/>
      <c r="G85" s="42"/>
      <c r="H85" s="43">
        <v>2</v>
      </c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</row>
    <row r="86" spans="1:29">
      <c r="A86" s="21" t="s">
        <v>14</v>
      </c>
      <c r="B86" s="42"/>
      <c r="C86" s="42"/>
      <c r="D86" s="42"/>
      <c r="E86" s="42"/>
      <c r="F86" s="42"/>
      <c r="G86" s="42"/>
      <c r="H86" s="42"/>
      <c r="I86" s="43">
        <v>3</v>
      </c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</row>
    <row r="87" spans="1:29">
      <c r="A87" s="21" t="s">
        <v>48</v>
      </c>
      <c r="B87" s="42"/>
      <c r="C87" s="42"/>
      <c r="D87" s="42"/>
      <c r="E87" s="42"/>
      <c r="F87" s="42"/>
      <c r="G87" s="42"/>
      <c r="H87" s="42"/>
      <c r="I87" s="42"/>
      <c r="J87" s="43">
        <v>3</v>
      </c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</row>
    <row r="88" spans="1:29">
      <c r="A88" s="21" t="s">
        <v>16</v>
      </c>
      <c r="B88" s="42"/>
      <c r="C88" s="42"/>
      <c r="D88" s="42"/>
      <c r="E88" s="42"/>
      <c r="F88" s="42"/>
      <c r="G88" s="42"/>
      <c r="H88" s="42"/>
      <c r="I88" s="42"/>
      <c r="J88" s="42"/>
      <c r="K88" s="43">
        <v>10</v>
      </c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9"/>
    </row>
    <row r="89" spans="1:29">
      <c r="A89" s="21" t="s">
        <v>17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3">
        <v>1</v>
      </c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9"/>
    </row>
    <row r="90" spans="1:29">
      <c r="A90" s="21" t="s">
        <v>18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3">
        <v>2</v>
      </c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9"/>
    </row>
    <row r="91" spans="1:29">
      <c r="A91" s="21" t="s">
        <v>19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3">
        <v>1</v>
      </c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9"/>
    </row>
    <row r="92" spans="1:29">
      <c r="A92" s="21" t="s">
        <v>20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3">
        <v>2</v>
      </c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9"/>
    </row>
    <row r="93" spans="1:29">
      <c r="A93" s="21" t="s">
        <v>21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3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9"/>
    </row>
    <row r="94" spans="1:29">
      <c r="A94" s="21" t="s">
        <v>22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3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9"/>
    </row>
    <row r="95" spans="1:29">
      <c r="A95" s="21" t="s">
        <v>23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3">
        <v>1</v>
      </c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9"/>
    </row>
    <row r="96" spans="1:29">
      <c r="A96" s="21" t="s">
        <v>24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3">
        <v>2</v>
      </c>
      <c r="T96" s="42"/>
      <c r="U96" s="42"/>
      <c r="V96" s="42"/>
      <c r="W96" s="42"/>
      <c r="X96" s="42"/>
      <c r="Y96" s="42"/>
      <c r="Z96" s="42"/>
      <c r="AA96" s="42"/>
      <c r="AB96" s="42"/>
      <c r="AC96" s="49"/>
    </row>
    <row r="97" spans="1:29">
      <c r="A97" s="21" t="s">
        <v>25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3">
        <v>2</v>
      </c>
      <c r="U97" s="42"/>
      <c r="V97" s="42"/>
      <c r="W97" s="42"/>
      <c r="X97" s="42"/>
      <c r="Y97" s="42"/>
      <c r="Z97" s="42"/>
      <c r="AA97" s="42"/>
      <c r="AB97" s="42"/>
      <c r="AC97" s="49"/>
    </row>
    <row r="98" spans="1:29">
      <c r="A98" s="21" t="s">
        <v>26</v>
      </c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3">
        <v>6</v>
      </c>
      <c r="V98" s="42"/>
      <c r="W98" s="42"/>
      <c r="X98" s="42"/>
      <c r="Y98" s="42"/>
      <c r="Z98" s="42"/>
      <c r="AA98" s="42"/>
      <c r="AB98" s="42"/>
      <c r="AC98" s="49"/>
    </row>
    <row r="99" spans="1:29">
      <c r="A99" s="21" t="s">
        <v>27</v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3">
        <v>3</v>
      </c>
      <c r="W99" s="42"/>
      <c r="X99" s="42"/>
      <c r="Y99" s="42"/>
      <c r="Z99" s="42"/>
      <c r="AA99" s="42"/>
      <c r="AB99" s="42"/>
      <c r="AC99" s="49"/>
    </row>
    <row r="100" spans="1:29">
      <c r="A100" s="21" t="s">
        <v>28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3">
        <v>6</v>
      </c>
      <c r="X100" s="42"/>
      <c r="Y100" s="42"/>
      <c r="Z100" s="42"/>
      <c r="AA100" s="42"/>
      <c r="AB100" s="42"/>
      <c r="AC100" s="49"/>
    </row>
    <row r="101" spans="1:29">
      <c r="A101" s="21" t="s">
        <v>29</v>
      </c>
      <c r="B101" s="42"/>
      <c r="C101" s="42"/>
      <c r="D101" s="42"/>
      <c r="E101" s="42"/>
      <c r="F101" s="42"/>
      <c r="G101" s="42"/>
      <c r="H101" s="42"/>
      <c r="I101" s="42">
        <v>2</v>
      </c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3">
        <v>5</v>
      </c>
      <c r="Y101" s="42"/>
      <c r="Z101" s="42"/>
      <c r="AA101" s="42"/>
      <c r="AB101" s="42"/>
      <c r="AC101" s="49"/>
    </row>
    <row r="102" spans="1:29">
      <c r="A102" s="21" t="s">
        <v>30</v>
      </c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3">
        <v>22</v>
      </c>
      <c r="Z102" s="42"/>
      <c r="AA102" s="42"/>
      <c r="AB102" s="42"/>
      <c r="AC102" s="49"/>
    </row>
    <row r="103" spans="1:29">
      <c r="A103" s="21" t="s">
        <v>31</v>
      </c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3">
        <v>3</v>
      </c>
      <c r="AA103" s="42"/>
      <c r="AB103" s="42"/>
      <c r="AC103" s="49"/>
    </row>
    <row r="104" spans="1:29">
      <c r="A104" s="21" t="s">
        <v>32</v>
      </c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3">
        <v>6</v>
      </c>
      <c r="AB104" s="42"/>
      <c r="AC104" s="49"/>
    </row>
    <row r="105" spans="1:29">
      <c r="A105" s="21" t="s">
        <v>33</v>
      </c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3">
        <v>3</v>
      </c>
      <c r="AC105" s="49"/>
    </row>
    <row r="106" spans="1:29">
      <c r="A106" s="22" t="s">
        <v>34</v>
      </c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50">
        <v>1</v>
      </c>
    </row>
    <row r="108" spans="2:4">
      <c r="B108" s="9" t="s">
        <v>3</v>
      </c>
      <c r="C108" s="9"/>
      <c r="D108" s="9"/>
    </row>
    <row r="109" ht="14.25" spans="1:13">
      <c r="A109" s="10" t="s">
        <v>41</v>
      </c>
      <c r="B109" s="11" t="s">
        <v>49</v>
      </c>
      <c r="C109" s="11" t="s">
        <v>50</v>
      </c>
      <c r="D109" s="11" t="s">
        <v>51</v>
      </c>
      <c r="E109" s="11" t="s">
        <v>52</v>
      </c>
      <c r="F109" s="11" t="s">
        <v>53</v>
      </c>
      <c r="G109" s="11" t="s">
        <v>54</v>
      </c>
      <c r="H109" s="11" t="s">
        <v>55</v>
      </c>
      <c r="I109" s="11" t="s">
        <v>56</v>
      </c>
      <c r="J109" s="24" t="s">
        <v>57</v>
      </c>
      <c r="M109" s="1">
        <f>SUM(B110:I117)</f>
        <v>142</v>
      </c>
    </row>
    <row r="110" ht="14.25" spans="1:16">
      <c r="A110" s="12" t="s">
        <v>49</v>
      </c>
      <c r="B110" s="35">
        <v>17</v>
      </c>
      <c r="C110" s="36"/>
      <c r="D110" s="36"/>
      <c r="E110" s="36"/>
      <c r="F110" s="36"/>
      <c r="G110" s="36">
        <v>1</v>
      </c>
      <c r="H110" s="36"/>
      <c r="I110" s="36"/>
      <c r="J110" s="45">
        <v>7</v>
      </c>
      <c r="L110" s="1" t="s">
        <v>49</v>
      </c>
      <c r="M110" s="9" t="s">
        <v>58</v>
      </c>
      <c r="N110" s="9"/>
      <c r="O110" s="9"/>
      <c r="P110" s="9"/>
    </row>
    <row r="111" spans="1:16">
      <c r="A111" s="15" t="s">
        <v>50</v>
      </c>
      <c r="B111" s="37"/>
      <c r="C111" s="38">
        <v>12</v>
      </c>
      <c r="D111" s="37"/>
      <c r="E111" s="37"/>
      <c r="F111" s="37"/>
      <c r="G111" s="37"/>
      <c r="H111" s="37"/>
      <c r="I111" s="37"/>
      <c r="J111" s="37">
        <v>4</v>
      </c>
      <c r="L111" s="1" t="s">
        <v>50</v>
      </c>
      <c r="M111" s="9" t="s">
        <v>59</v>
      </c>
      <c r="N111" s="9"/>
      <c r="O111" s="9"/>
      <c r="P111" s="9"/>
    </row>
    <row r="112" spans="1:16">
      <c r="A112" s="15" t="s">
        <v>51</v>
      </c>
      <c r="B112" s="37"/>
      <c r="C112" s="37"/>
      <c r="D112" s="38">
        <v>10</v>
      </c>
      <c r="E112" s="37"/>
      <c r="F112" s="37"/>
      <c r="G112" s="37"/>
      <c r="H112" s="37"/>
      <c r="I112" s="37"/>
      <c r="J112" s="46"/>
      <c r="L112" s="1" t="s">
        <v>51</v>
      </c>
      <c r="M112" s="9" t="s">
        <v>60</v>
      </c>
      <c r="N112" s="9"/>
      <c r="O112" s="9"/>
      <c r="P112" s="9"/>
    </row>
    <row r="113" spans="1:16">
      <c r="A113" s="15" t="s">
        <v>52</v>
      </c>
      <c r="B113" s="37"/>
      <c r="C113" s="37"/>
      <c r="D113" s="37"/>
      <c r="E113" s="38">
        <v>20</v>
      </c>
      <c r="F113" s="37"/>
      <c r="G113" s="37"/>
      <c r="H113" s="37"/>
      <c r="I113" s="37">
        <v>1</v>
      </c>
      <c r="J113" s="46">
        <v>3</v>
      </c>
      <c r="L113" s="1" t="s">
        <v>52</v>
      </c>
      <c r="M113" s="9" t="s">
        <v>61</v>
      </c>
      <c r="N113" s="9"/>
      <c r="O113" s="9"/>
      <c r="P113" s="9"/>
    </row>
    <row r="114" spans="1:16">
      <c r="A114" s="15" t="s">
        <v>53</v>
      </c>
      <c r="B114" s="37"/>
      <c r="C114" s="37"/>
      <c r="D114" s="37"/>
      <c r="E114" s="37">
        <v>1</v>
      </c>
      <c r="F114" s="38">
        <v>29</v>
      </c>
      <c r="G114" s="37"/>
      <c r="H114" s="37">
        <v>1</v>
      </c>
      <c r="I114" s="37">
        <v>1</v>
      </c>
      <c r="J114" s="46">
        <v>43</v>
      </c>
      <c r="L114" s="1" t="s">
        <v>53</v>
      </c>
      <c r="M114" s="9" t="s">
        <v>62</v>
      </c>
      <c r="N114" s="9"/>
      <c r="O114" s="9"/>
      <c r="P114" s="9"/>
    </row>
    <row r="115" spans="1:16">
      <c r="A115" s="15" t="s">
        <v>54</v>
      </c>
      <c r="B115" s="37"/>
      <c r="C115" s="37"/>
      <c r="D115" s="37"/>
      <c r="E115" s="37"/>
      <c r="F115" s="37">
        <v>1</v>
      </c>
      <c r="G115" s="38">
        <v>28</v>
      </c>
      <c r="H115" s="37"/>
      <c r="I115" s="37"/>
      <c r="J115" s="46">
        <v>11</v>
      </c>
      <c r="L115" s="1" t="s">
        <v>54</v>
      </c>
      <c r="M115" s="9" t="s">
        <v>63</v>
      </c>
      <c r="N115" s="9"/>
      <c r="O115" s="9"/>
      <c r="P115" s="9"/>
    </row>
    <row r="116" spans="1:16">
      <c r="A116" s="15" t="s">
        <v>55</v>
      </c>
      <c r="B116" s="37"/>
      <c r="C116" s="37"/>
      <c r="D116" s="37"/>
      <c r="E116" s="37"/>
      <c r="F116" s="37"/>
      <c r="G116" s="37"/>
      <c r="H116" s="38">
        <v>10</v>
      </c>
      <c r="I116" s="37"/>
      <c r="J116" s="46"/>
      <c r="L116" s="1" t="s">
        <v>55</v>
      </c>
      <c r="M116" s="9" t="s">
        <v>64</v>
      </c>
      <c r="N116" s="9"/>
      <c r="O116" s="9"/>
      <c r="P116" s="9"/>
    </row>
    <row r="117" spans="1:16">
      <c r="A117" s="15" t="s">
        <v>56</v>
      </c>
      <c r="B117" s="37"/>
      <c r="C117" s="37"/>
      <c r="D117" s="37"/>
      <c r="E117" s="37"/>
      <c r="F117" s="37"/>
      <c r="G117" s="37"/>
      <c r="H117" s="37"/>
      <c r="I117" s="38">
        <v>10</v>
      </c>
      <c r="J117" s="46">
        <v>2</v>
      </c>
      <c r="L117" s="1" t="s">
        <v>56</v>
      </c>
      <c r="M117" s="9" t="s">
        <v>65</v>
      </c>
      <c r="N117" s="9"/>
      <c r="O117" s="9"/>
      <c r="P117" s="9"/>
    </row>
    <row r="118" spans="1:16">
      <c r="A118" s="16" t="s">
        <v>57</v>
      </c>
      <c r="B118" s="39"/>
      <c r="C118" s="39"/>
      <c r="D118" s="39"/>
      <c r="E118" s="39"/>
      <c r="F118" s="39"/>
      <c r="G118" s="39"/>
      <c r="H118" s="39"/>
      <c r="I118" s="39"/>
      <c r="J118" s="60"/>
      <c r="L118" s="1" t="s">
        <v>57</v>
      </c>
      <c r="M118" s="9" t="s">
        <v>66</v>
      </c>
      <c r="N118" s="9"/>
      <c r="O118" s="9"/>
      <c r="P118" s="9"/>
    </row>
    <row r="120" spans="1:29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</row>
    <row r="121" spans="2:6">
      <c r="B121" s="9" t="s">
        <v>3</v>
      </c>
      <c r="C121" s="9"/>
      <c r="D121" s="9"/>
      <c r="F121" s="1">
        <f>SUM(B123:AC150)</f>
        <v>134</v>
      </c>
    </row>
    <row r="122" ht="14.25" spans="1:29">
      <c r="A122" s="58" t="s">
        <v>42</v>
      </c>
      <c r="B122" s="19" t="s">
        <v>7</v>
      </c>
      <c r="C122" s="19" t="s">
        <v>8</v>
      </c>
      <c r="D122" s="19" t="s">
        <v>9</v>
      </c>
      <c r="E122" s="19" t="s">
        <v>10</v>
      </c>
      <c r="F122" s="19" t="s">
        <v>11</v>
      </c>
      <c r="G122" s="19" t="s">
        <v>12</v>
      </c>
      <c r="H122" s="19" t="s">
        <v>13</v>
      </c>
      <c r="I122" s="19" t="s">
        <v>14</v>
      </c>
      <c r="J122" s="19" t="s">
        <v>15</v>
      </c>
      <c r="K122" s="19" t="s">
        <v>16</v>
      </c>
      <c r="L122" s="19" t="s">
        <v>17</v>
      </c>
      <c r="M122" s="19" t="s">
        <v>18</v>
      </c>
      <c r="N122" s="19" t="s">
        <v>19</v>
      </c>
      <c r="O122" s="19" t="s">
        <v>20</v>
      </c>
      <c r="P122" s="19" t="s">
        <v>21</v>
      </c>
      <c r="Q122" s="19" t="s">
        <v>22</v>
      </c>
      <c r="R122" s="19" t="s">
        <v>23</v>
      </c>
      <c r="S122" s="19" t="s">
        <v>24</v>
      </c>
      <c r="T122" s="19" t="s">
        <v>25</v>
      </c>
      <c r="U122" s="19" t="s">
        <v>26</v>
      </c>
      <c r="V122" s="19" t="s">
        <v>27</v>
      </c>
      <c r="W122" s="19" t="s">
        <v>28</v>
      </c>
      <c r="X122" s="19" t="s">
        <v>29</v>
      </c>
      <c r="Y122" s="19" t="s">
        <v>30</v>
      </c>
      <c r="Z122" s="19" t="s">
        <v>31</v>
      </c>
      <c r="AA122" s="19" t="s">
        <v>32</v>
      </c>
      <c r="AB122" s="19" t="s">
        <v>33</v>
      </c>
      <c r="AC122" s="30" t="s">
        <v>34</v>
      </c>
    </row>
    <row r="123" ht="14.25" spans="1:29">
      <c r="A123" s="59" t="s">
        <v>7</v>
      </c>
      <c r="B123" s="40">
        <v>16</v>
      </c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8"/>
    </row>
    <row r="124" spans="1:29">
      <c r="A124" s="21" t="s">
        <v>40</v>
      </c>
      <c r="B124" s="42"/>
      <c r="C124" s="43">
        <v>20</v>
      </c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</row>
    <row r="125" spans="1:29">
      <c r="A125" s="21" t="s">
        <v>9</v>
      </c>
      <c r="B125" s="42"/>
      <c r="C125" s="42"/>
      <c r="D125" s="43">
        <v>7</v>
      </c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</row>
    <row r="126" spans="1:29">
      <c r="A126" s="21" t="s">
        <v>10</v>
      </c>
      <c r="B126" s="42"/>
      <c r="C126" s="42"/>
      <c r="D126" s="42"/>
      <c r="E126" s="43">
        <v>2</v>
      </c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</row>
    <row r="127" spans="1:29">
      <c r="A127" s="21" t="s">
        <v>11</v>
      </c>
      <c r="B127" s="42"/>
      <c r="C127" s="42"/>
      <c r="D127" s="42"/>
      <c r="E127" s="42"/>
      <c r="F127" s="43">
        <v>1</v>
      </c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</row>
    <row r="128" spans="1:29">
      <c r="A128" s="21" t="s">
        <v>12</v>
      </c>
      <c r="B128" s="42"/>
      <c r="C128" s="42"/>
      <c r="D128" s="42"/>
      <c r="E128" s="42"/>
      <c r="F128" s="42"/>
      <c r="G128" s="43">
        <v>2</v>
      </c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</row>
    <row r="129" spans="1:29">
      <c r="A129" s="21" t="s">
        <v>13</v>
      </c>
      <c r="B129" s="42"/>
      <c r="C129" s="42"/>
      <c r="D129" s="42"/>
      <c r="E129" s="42"/>
      <c r="F129" s="42"/>
      <c r="G129" s="42"/>
      <c r="H129" s="43">
        <v>2</v>
      </c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</row>
    <row r="130" spans="1:29">
      <c r="A130" s="21" t="s">
        <v>14</v>
      </c>
      <c r="B130" s="42"/>
      <c r="C130" s="42"/>
      <c r="D130" s="42"/>
      <c r="E130" s="42"/>
      <c r="F130" s="42"/>
      <c r="G130" s="42"/>
      <c r="H130" s="42"/>
      <c r="I130" s="43">
        <v>3</v>
      </c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</row>
    <row r="131" spans="1:29">
      <c r="A131" s="21" t="s">
        <v>48</v>
      </c>
      <c r="B131" s="42"/>
      <c r="C131" s="42"/>
      <c r="D131" s="42"/>
      <c r="E131" s="42"/>
      <c r="F131" s="42"/>
      <c r="G131" s="42"/>
      <c r="H131" s="42"/>
      <c r="I131" s="42"/>
      <c r="J131" s="43">
        <v>3</v>
      </c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</row>
    <row r="132" spans="1:29">
      <c r="A132" s="21" t="s">
        <v>16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3">
        <v>10</v>
      </c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</row>
    <row r="133" spans="1:29">
      <c r="A133" s="21" t="s">
        <v>17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3">
        <v>1</v>
      </c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9"/>
    </row>
    <row r="134" spans="1:29">
      <c r="A134" s="21" t="s">
        <v>18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3">
        <v>2</v>
      </c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9"/>
    </row>
    <row r="135" spans="1:29">
      <c r="A135" s="21" t="s">
        <v>19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3">
        <v>1</v>
      </c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9"/>
    </row>
    <row r="136" spans="1:29">
      <c r="A136" s="21" t="s">
        <v>20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3">
        <v>2</v>
      </c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9"/>
    </row>
    <row r="137" spans="1:29">
      <c r="A137" s="21" t="s">
        <v>21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3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9"/>
    </row>
    <row r="138" spans="1:29">
      <c r="A138" s="21" t="s">
        <v>22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3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9"/>
    </row>
    <row r="139" spans="1:29">
      <c r="A139" s="21" t="s">
        <v>23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3">
        <v>1</v>
      </c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9"/>
    </row>
    <row r="140" spans="1:29">
      <c r="A140" s="21" t="s">
        <v>24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3">
        <v>2</v>
      </c>
      <c r="T140" s="42"/>
      <c r="U140" s="42"/>
      <c r="V140" s="42"/>
      <c r="W140" s="42"/>
      <c r="X140" s="42"/>
      <c r="Y140" s="42"/>
      <c r="Z140" s="42"/>
      <c r="AA140" s="42"/>
      <c r="AB140" s="42"/>
      <c r="AC140" s="49"/>
    </row>
    <row r="141" spans="1:29">
      <c r="A141" s="21" t="s">
        <v>25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3">
        <v>2</v>
      </c>
      <c r="U141" s="42"/>
      <c r="V141" s="42"/>
      <c r="W141" s="42"/>
      <c r="X141" s="42"/>
      <c r="Y141" s="42"/>
      <c r="Z141" s="42"/>
      <c r="AA141" s="42"/>
      <c r="AB141" s="42"/>
      <c r="AC141" s="49"/>
    </row>
    <row r="142" spans="1:29">
      <c r="A142" s="21" t="s">
        <v>26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3">
        <v>6</v>
      </c>
      <c r="V142" s="42"/>
      <c r="W142" s="42"/>
      <c r="X142" s="42"/>
      <c r="Y142" s="42"/>
      <c r="Z142" s="42"/>
      <c r="AA142" s="42"/>
      <c r="AB142" s="42"/>
      <c r="AC142" s="49"/>
    </row>
    <row r="143" spans="1:29">
      <c r="A143" s="21" t="s">
        <v>27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3">
        <v>3</v>
      </c>
      <c r="W143" s="42"/>
      <c r="X143" s="42"/>
      <c r="Y143" s="42"/>
      <c r="Z143" s="42"/>
      <c r="AA143" s="42"/>
      <c r="AB143" s="42"/>
      <c r="AC143" s="49"/>
    </row>
    <row r="144" spans="1:29">
      <c r="A144" s="21" t="s">
        <v>28</v>
      </c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3">
        <v>6</v>
      </c>
      <c r="X144" s="42"/>
      <c r="Y144" s="42"/>
      <c r="Z144" s="42"/>
      <c r="AA144" s="42"/>
      <c r="AB144" s="42"/>
      <c r="AC144" s="49"/>
    </row>
    <row r="145" spans="1:29">
      <c r="A145" s="21" t="s">
        <v>29</v>
      </c>
      <c r="B145" s="42"/>
      <c r="C145" s="42"/>
      <c r="D145" s="42"/>
      <c r="E145" s="42"/>
      <c r="F145" s="42"/>
      <c r="G145" s="42"/>
      <c r="H145" s="42"/>
      <c r="I145" s="42">
        <v>2</v>
      </c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3">
        <v>5</v>
      </c>
      <c r="Y145" s="42"/>
      <c r="Z145" s="42"/>
      <c r="AA145" s="42"/>
      <c r="AB145" s="42"/>
      <c r="AC145" s="49"/>
    </row>
    <row r="146" spans="1:29">
      <c r="A146" s="21" t="s">
        <v>30</v>
      </c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3">
        <v>22</v>
      </c>
      <c r="Z146" s="42"/>
      <c r="AA146" s="42"/>
      <c r="AB146" s="42"/>
      <c r="AC146" s="49"/>
    </row>
    <row r="147" spans="1:29">
      <c r="A147" s="21" t="s">
        <v>31</v>
      </c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3">
        <v>3</v>
      </c>
      <c r="AA147" s="42"/>
      <c r="AB147" s="42"/>
      <c r="AC147" s="49"/>
    </row>
    <row r="148" spans="1:29">
      <c r="A148" s="21" t="s">
        <v>32</v>
      </c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3">
        <v>6</v>
      </c>
      <c r="AB148" s="42"/>
      <c r="AC148" s="49"/>
    </row>
    <row r="149" spans="1:29">
      <c r="A149" s="21" t="s">
        <v>33</v>
      </c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3">
        <v>3</v>
      </c>
      <c r="AC149" s="49"/>
    </row>
    <row r="150" spans="1:29">
      <c r="A150" s="22" t="s">
        <v>34</v>
      </c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50">
        <v>1</v>
      </c>
    </row>
    <row r="152" spans="2:4">
      <c r="B152" s="9" t="s">
        <v>3</v>
      </c>
      <c r="C152" s="9"/>
      <c r="D152" s="9"/>
    </row>
    <row r="153" ht="14.25" spans="1:13">
      <c r="A153" s="10" t="s">
        <v>42</v>
      </c>
      <c r="B153" s="11" t="s">
        <v>49</v>
      </c>
      <c r="C153" s="11" t="s">
        <v>50</v>
      </c>
      <c r="D153" s="11" t="s">
        <v>51</v>
      </c>
      <c r="E153" s="11" t="s">
        <v>52</v>
      </c>
      <c r="F153" s="11" t="s">
        <v>53</v>
      </c>
      <c r="G153" s="11" t="s">
        <v>54</v>
      </c>
      <c r="H153" s="11" t="s">
        <v>55</v>
      </c>
      <c r="I153" s="11" t="s">
        <v>56</v>
      </c>
      <c r="J153" s="24" t="s">
        <v>57</v>
      </c>
      <c r="M153" s="1">
        <f>SUM(B154:I161)</f>
        <v>142</v>
      </c>
    </row>
    <row r="154" ht="14.25" spans="1:16">
      <c r="A154" s="12" t="s">
        <v>49</v>
      </c>
      <c r="B154" s="35">
        <v>17</v>
      </c>
      <c r="C154" s="36"/>
      <c r="D154" s="36"/>
      <c r="E154" s="36"/>
      <c r="F154" s="36"/>
      <c r="G154" s="36">
        <v>1</v>
      </c>
      <c r="H154" s="36"/>
      <c r="I154" s="36"/>
      <c r="J154" s="45">
        <v>7</v>
      </c>
      <c r="L154" s="1" t="s">
        <v>49</v>
      </c>
      <c r="M154" s="9" t="s">
        <v>58</v>
      </c>
      <c r="N154" s="9"/>
      <c r="O154" s="9"/>
      <c r="P154" s="9"/>
    </row>
    <row r="155" spans="1:16">
      <c r="A155" s="15" t="s">
        <v>50</v>
      </c>
      <c r="B155" s="37"/>
      <c r="C155" s="38">
        <v>12</v>
      </c>
      <c r="D155" s="37"/>
      <c r="E155" s="37"/>
      <c r="F155" s="37"/>
      <c r="G155" s="37"/>
      <c r="H155" s="37"/>
      <c r="I155" s="37"/>
      <c r="J155" s="37">
        <v>4</v>
      </c>
      <c r="L155" s="1" t="s">
        <v>50</v>
      </c>
      <c r="M155" s="9" t="s">
        <v>59</v>
      </c>
      <c r="N155" s="9"/>
      <c r="O155" s="9"/>
      <c r="P155" s="9"/>
    </row>
    <row r="156" spans="1:16">
      <c r="A156" s="15" t="s">
        <v>51</v>
      </c>
      <c r="B156" s="37"/>
      <c r="C156" s="37"/>
      <c r="D156" s="38">
        <v>10</v>
      </c>
      <c r="E156" s="37"/>
      <c r="F156" s="37"/>
      <c r="G156" s="37"/>
      <c r="H156" s="37"/>
      <c r="I156" s="37"/>
      <c r="J156" s="46"/>
      <c r="L156" s="1" t="s">
        <v>51</v>
      </c>
      <c r="M156" s="9" t="s">
        <v>60</v>
      </c>
      <c r="N156" s="9"/>
      <c r="O156" s="9"/>
      <c r="P156" s="9"/>
    </row>
    <row r="157" spans="1:16">
      <c r="A157" s="15" t="s">
        <v>52</v>
      </c>
      <c r="B157" s="37"/>
      <c r="C157" s="37"/>
      <c r="D157" s="37"/>
      <c r="E157" s="38">
        <v>20</v>
      </c>
      <c r="F157" s="37"/>
      <c r="G157" s="37"/>
      <c r="H157" s="37"/>
      <c r="I157" s="37">
        <v>1</v>
      </c>
      <c r="J157" s="46">
        <v>3</v>
      </c>
      <c r="L157" s="1" t="s">
        <v>52</v>
      </c>
      <c r="M157" s="9" t="s">
        <v>61</v>
      </c>
      <c r="N157" s="9"/>
      <c r="O157" s="9"/>
      <c r="P157" s="9"/>
    </row>
    <row r="158" spans="1:16">
      <c r="A158" s="15" t="s">
        <v>53</v>
      </c>
      <c r="B158" s="37"/>
      <c r="C158" s="37"/>
      <c r="D158" s="37"/>
      <c r="E158" s="37">
        <v>1</v>
      </c>
      <c r="F158" s="38">
        <v>29</v>
      </c>
      <c r="G158" s="37"/>
      <c r="H158" s="37">
        <v>1</v>
      </c>
      <c r="I158" s="37">
        <v>1</v>
      </c>
      <c r="J158" s="46">
        <v>43</v>
      </c>
      <c r="L158" s="1" t="s">
        <v>53</v>
      </c>
      <c r="M158" s="9" t="s">
        <v>62</v>
      </c>
      <c r="N158" s="9"/>
      <c r="O158" s="9"/>
      <c r="P158" s="9"/>
    </row>
    <row r="159" spans="1:16">
      <c r="A159" s="15" t="s">
        <v>54</v>
      </c>
      <c r="B159" s="37"/>
      <c r="C159" s="37"/>
      <c r="D159" s="37"/>
      <c r="E159" s="37"/>
      <c r="F159" s="37">
        <v>1</v>
      </c>
      <c r="G159" s="38">
        <v>28</v>
      </c>
      <c r="H159" s="37"/>
      <c r="I159" s="37"/>
      <c r="J159" s="46">
        <v>11</v>
      </c>
      <c r="L159" s="1" t="s">
        <v>54</v>
      </c>
      <c r="M159" s="9" t="s">
        <v>63</v>
      </c>
      <c r="N159" s="9"/>
      <c r="O159" s="9"/>
      <c r="P159" s="9"/>
    </row>
    <row r="160" spans="1:16">
      <c r="A160" s="15" t="s">
        <v>55</v>
      </c>
      <c r="B160" s="37"/>
      <c r="C160" s="37"/>
      <c r="D160" s="37"/>
      <c r="E160" s="37"/>
      <c r="F160" s="37"/>
      <c r="G160" s="37"/>
      <c r="H160" s="38">
        <v>10</v>
      </c>
      <c r="I160" s="37"/>
      <c r="J160" s="46"/>
      <c r="L160" s="1" t="s">
        <v>55</v>
      </c>
      <c r="M160" s="9" t="s">
        <v>64</v>
      </c>
      <c r="N160" s="9"/>
      <c r="O160" s="9"/>
      <c r="P160" s="9"/>
    </row>
    <row r="161" spans="1:16">
      <c r="A161" s="15" t="s">
        <v>56</v>
      </c>
      <c r="B161" s="37"/>
      <c r="C161" s="37"/>
      <c r="D161" s="37"/>
      <c r="E161" s="37"/>
      <c r="F161" s="37"/>
      <c r="G161" s="37"/>
      <c r="H161" s="37"/>
      <c r="I161" s="38">
        <v>10</v>
      </c>
      <c r="J161" s="46">
        <v>2</v>
      </c>
      <c r="L161" s="1" t="s">
        <v>56</v>
      </c>
      <c r="M161" s="9" t="s">
        <v>65</v>
      </c>
      <c r="N161" s="9"/>
      <c r="O161" s="9"/>
      <c r="P161" s="9"/>
    </row>
    <row r="162" spans="1:16">
      <c r="A162" s="16" t="s">
        <v>57</v>
      </c>
      <c r="B162" s="39"/>
      <c r="C162" s="39"/>
      <c r="D162" s="39"/>
      <c r="E162" s="39"/>
      <c r="F162" s="39"/>
      <c r="G162" s="39"/>
      <c r="H162" s="39"/>
      <c r="I162" s="39"/>
      <c r="J162" s="60"/>
      <c r="L162" s="1" t="s">
        <v>57</v>
      </c>
      <c r="M162" s="9" t="s">
        <v>66</v>
      </c>
      <c r="N162" s="9"/>
      <c r="O162" s="9"/>
      <c r="P162" s="9"/>
    </row>
    <row r="164" spans="1:29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</row>
    <row r="165" spans="2:6">
      <c r="B165" s="9" t="s">
        <v>3</v>
      </c>
      <c r="C165" s="9"/>
      <c r="D165" s="9"/>
      <c r="F165" s="1">
        <f>SUM(B167:AC194)</f>
        <v>134</v>
      </c>
    </row>
    <row r="166" ht="14.25" spans="1:29">
      <c r="A166" s="58" t="s">
        <v>43</v>
      </c>
      <c r="B166" s="19" t="s">
        <v>7</v>
      </c>
      <c r="C166" s="19" t="s">
        <v>8</v>
      </c>
      <c r="D166" s="19" t="s">
        <v>9</v>
      </c>
      <c r="E166" s="19" t="s">
        <v>10</v>
      </c>
      <c r="F166" s="19" t="s">
        <v>11</v>
      </c>
      <c r="G166" s="19" t="s">
        <v>12</v>
      </c>
      <c r="H166" s="19" t="s">
        <v>13</v>
      </c>
      <c r="I166" s="19" t="s">
        <v>14</v>
      </c>
      <c r="J166" s="19" t="s">
        <v>15</v>
      </c>
      <c r="K166" s="19" t="s">
        <v>16</v>
      </c>
      <c r="L166" s="19" t="s">
        <v>17</v>
      </c>
      <c r="M166" s="19" t="s">
        <v>18</v>
      </c>
      <c r="N166" s="19" t="s">
        <v>19</v>
      </c>
      <c r="O166" s="19" t="s">
        <v>20</v>
      </c>
      <c r="P166" s="19" t="s">
        <v>21</v>
      </c>
      <c r="Q166" s="19" t="s">
        <v>22</v>
      </c>
      <c r="R166" s="19" t="s">
        <v>23</v>
      </c>
      <c r="S166" s="19" t="s">
        <v>24</v>
      </c>
      <c r="T166" s="19" t="s">
        <v>25</v>
      </c>
      <c r="U166" s="19" t="s">
        <v>26</v>
      </c>
      <c r="V166" s="19" t="s">
        <v>27</v>
      </c>
      <c r="W166" s="19" t="s">
        <v>28</v>
      </c>
      <c r="X166" s="19" t="s">
        <v>29</v>
      </c>
      <c r="Y166" s="19" t="s">
        <v>30</v>
      </c>
      <c r="Z166" s="19" t="s">
        <v>31</v>
      </c>
      <c r="AA166" s="19" t="s">
        <v>32</v>
      </c>
      <c r="AB166" s="19" t="s">
        <v>33</v>
      </c>
      <c r="AC166" s="30" t="s">
        <v>34</v>
      </c>
    </row>
    <row r="167" ht="14.25" spans="1:29">
      <c r="A167" s="59" t="s">
        <v>7</v>
      </c>
      <c r="B167" s="40">
        <v>16</v>
      </c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8"/>
    </row>
    <row r="168" spans="1:29">
      <c r="A168" s="21" t="s">
        <v>40</v>
      </c>
      <c r="B168" s="42"/>
      <c r="C168" s="43">
        <v>20</v>
      </c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</row>
    <row r="169" spans="1:29">
      <c r="A169" s="21" t="s">
        <v>9</v>
      </c>
      <c r="B169" s="42"/>
      <c r="C169" s="42"/>
      <c r="D169" s="43">
        <v>7</v>
      </c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</row>
    <row r="170" spans="1:29">
      <c r="A170" s="21" t="s">
        <v>10</v>
      </c>
      <c r="B170" s="42"/>
      <c r="C170" s="42"/>
      <c r="D170" s="42"/>
      <c r="E170" s="43">
        <v>2</v>
      </c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</row>
    <row r="171" spans="1:29">
      <c r="A171" s="21" t="s">
        <v>11</v>
      </c>
      <c r="B171" s="42"/>
      <c r="C171" s="42"/>
      <c r="D171" s="42"/>
      <c r="E171" s="42"/>
      <c r="F171" s="43">
        <v>1</v>
      </c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</row>
    <row r="172" spans="1:29">
      <c r="A172" s="21" t="s">
        <v>12</v>
      </c>
      <c r="B172" s="42"/>
      <c r="C172" s="42"/>
      <c r="D172" s="42"/>
      <c r="E172" s="42"/>
      <c r="F172" s="42"/>
      <c r="G172" s="43">
        <v>2</v>
      </c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</row>
    <row r="173" spans="1:29">
      <c r="A173" s="21" t="s">
        <v>13</v>
      </c>
      <c r="B173" s="42"/>
      <c r="C173" s="42"/>
      <c r="D173" s="42"/>
      <c r="E173" s="42"/>
      <c r="F173" s="42"/>
      <c r="G173" s="42"/>
      <c r="H173" s="43">
        <v>2</v>
      </c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</row>
    <row r="174" spans="1:29">
      <c r="A174" s="21" t="s">
        <v>14</v>
      </c>
      <c r="B174" s="42"/>
      <c r="C174" s="42"/>
      <c r="D174" s="42"/>
      <c r="E174" s="42"/>
      <c r="F174" s="42"/>
      <c r="G174" s="42"/>
      <c r="H174" s="42"/>
      <c r="I174" s="43">
        <v>3</v>
      </c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</row>
    <row r="175" spans="1:29">
      <c r="A175" s="21" t="s">
        <v>48</v>
      </c>
      <c r="B175" s="42"/>
      <c r="C175" s="42"/>
      <c r="D175" s="42"/>
      <c r="E175" s="42"/>
      <c r="F175" s="42"/>
      <c r="G175" s="42"/>
      <c r="H175" s="42"/>
      <c r="I175" s="42"/>
      <c r="J175" s="43">
        <v>3</v>
      </c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</row>
    <row r="176" spans="1:29">
      <c r="A176" s="21" t="s">
        <v>16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3">
        <v>10</v>
      </c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</row>
    <row r="177" spans="1:29">
      <c r="A177" s="21" t="s">
        <v>17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3">
        <v>1</v>
      </c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</row>
    <row r="178" spans="1:29">
      <c r="A178" s="21" t="s">
        <v>18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3">
        <v>2</v>
      </c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9"/>
    </row>
    <row r="179" spans="1:29">
      <c r="A179" s="21" t="s">
        <v>19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3">
        <v>1</v>
      </c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9"/>
    </row>
    <row r="180" spans="1:29">
      <c r="A180" s="21" t="s">
        <v>20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3">
        <v>2</v>
      </c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9"/>
    </row>
    <row r="181" spans="1:29">
      <c r="A181" s="21" t="s">
        <v>21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3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9"/>
    </row>
    <row r="182" spans="1:29">
      <c r="A182" s="21" t="s">
        <v>22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3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9"/>
    </row>
    <row r="183" spans="1:29">
      <c r="A183" s="21" t="s">
        <v>23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3">
        <v>1</v>
      </c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9"/>
    </row>
    <row r="184" spans="1:29">
      <c r="A184" s="21" t="s">
        <v>24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3">
        <v>2</v>
      </c>
      <c r="T184" s="42"/>
      <c r="U184" s="42"/>
      <c r="V184" s="42"/>
      <c r="W184" s="42"/>
      <c r="X184" s="42"/>
      <c r="Y184" s="42"/>
      <c r="Z184" s="42"/>
      <c r="AA184" s="42"/>
      <c r="AB184" s="42"/>
      <c r="AC184" s="49"/>
    </row>
    <row r="185" spans="1:29">
      <c r="A185" s="21" t="s">
        <v>25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3">
        <v>2</v>
      </c>
      <c r="U185" s="42"/>
      <c r="V185" s="42"/>
      <c r="W185" s="42"/>
      <c r="X185" s="42"/>
      <c r="Y185" s="42"/>
      <c r="Z185" s="42"/>
      <c r="AA185" s="42"/>
      <c r="AB185" s="42"/>
      <c r="AC185" s="49"/>
    </row>
    <row r="186" spans="1:29">
      <c r="A186" s="21" t="s">
        <v>26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3">
        <v>6</v>
      </c>
      <c r="V186" s="42"/>
      <c r="W186" s="42"/>
      <c r="X186" s="42"/>
      <c r="Y186" s="42"/>
      <c r="Z186" s="42"/>
      <c r="AA186" s="42"/>
      <c r="AB186" s="42"/>
      <c r="AC186" s="49"/>
    </row>
    <row r="187" spans="1:29">
      <c r="A187" s="21" t="s">
        <v>27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3">
        <v>3</v>
      </c>
      <c r="W187" s="42"/>
      <c r="X187" s="42"/>
      <c r="Y187" s="42"/>
      <c r="Z187" s="42"/>
      <c r="AA187" s="42"/>
      <c r="AB187" s="42"/>
      <c r="AC187" s="49"/>
    </row>
    <row r="188" spans="1:29">
      <c r="A188" s="21" t="s">
        <v>28</v>
      </c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3">
        <v>6</v>
      </c>
      <c r="X188" s="42"/>
      <c r="Y188" s="42"/>
      <c r="Z188" s="42"/>
      <c r="AA188" s="42"/>
      <c r="AB188" s="42"/>
      <c r="AC188" s="49"/>
    </row>
    <row r="189" spans="1:29">
      <c r="A189" s="21" t="s">
        <v>29</v>
      </c>
      <c r="B189" s="42"/>
      <c r="C189" s="42"/>
      <c r="D189" s="42"/>
      <c r="E189" s="42"/>
      <c r="F189" s="42"/>
      <c r="G189" s="42"/>
      <c r="H189" s="42"/>
      <c r="I189" s="42">
        <v>2</v>
      </c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3">
        <v>5</v>
      </c>
      <c r="Y189" s="42"/>
      <c r="Z189" s="42"/>
      <c r="AA189" s="42"/>
      <c r="AB189" s="42"/>
      <c r="AC189" s="49"/>
    </row>
    <row r="190" spans="1:29">
      <c r="A190" s="21" t="s">
        <v>30</v>
      </c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3">
        <v>22</v>
      </c>
      <c r="Z190" s="42"/>
      <c r="AA190" s="42"/>
      <c r="AB190" s="42"/>
      <c r="AC190" s="49"/>
    </row>
    <row r="191" spans="1:29">
      <c r="A191" s="21" t="s">
        <v>31</v>
      </c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3">
        <v>3</v>
      </c>
      <c r="AA191" s="42"/>
      <c r="AB191" s="42"/>
      <c r="AC191" s="49"/>
    </row>
    <row r="192" spans="1:29">
      <c r="A192" s="21" t="s">
        <v>32</v>
      </c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3">
        <v>6</v>
      </c>
      <c r="AB192" s="42"/>
      <c r="AC192" s="49"/>
    </row>
    <row r="193" spans="1:29">
      <c r="A193" s="21" t="s">
        <v>33</v>
      </c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3">
        <v>3</v>
      </c>
      <c r="AC193" s="49"/>
    </row>
    <row r="194" spans="1:29">
      <c r="A194" s="22" t="s">
        <v>34</v>
      </c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50">
        <v>1</v>
      </c>
    </row>
    <row r="196" spans="2:4">
      <c r="B196" s="9" t="s">
        <v>3</v>
      </c>
      <c r="C196" s="9"/>
      <c r="D196" s="9"/>
    </row>
    <row r="197" ht="14.25" spans="1:13">
      <c r="A197" s="10" t="s">
        <v>43</v>
      </c>
      <c r="B197" s="11" t="s">
        <v>49</v>
      </c>
      <c r="C197" s="11" t="s">
        <v>50</v>
      </c>
      <c r="D197" s="11" t="s">
        <v>51</v>
      </c>
      <c r="E197" s="11" t="s">
        <v>52</v>
      </c>
      <c r="F197" s="11" t="s">
        <v>53</v>
      </c>
      <c r="G197" s="11" t="s">
        <v>54</v>
      </c>
      <c r="H197" s="11" t="s">
        <v>55</v>
      </c>
      <c r="I197" s="11" t="s">
        <v>56</v>
      </c>
      <c r="J197" s="24" t="s">
        <v>57</v>
      </c>
      <c r="M197" s="1">
        <f>SUM(B198:I205)</f>
        <v>142</v>
      </c>
    </row>
    <row r="198" ht="14.25" spans="1:16">
      <c r="A198" s="12" t="s">
        <v>49</v>
      </c>
      <c r="B198" s="35">
        <v>17</v>
      </c>
      <c r="C198" s="36"/>
      <c r="D198" s="36"/>
      <c r="E198" s="36"/>
      <c r="F198" s="36"/>
      <c r="G198" s="36">
        <v>1</v>
      </c>
      <c r="H198" s="36"/>
      <c r="I198" s="36"/>
      <c r="J198" s="45">
        <v>7</v>
      </c>
      <c r="L198" s="1" t="s">
        <v>49</v>
      </c>
      <c r="M198" s="9" t="s">
        <v>58</v>
      </c>
      <c r="N198" s="9"/>
      <c r="O198" s="9"/>
      <c r="P198" s="9"/>
    </row>
    <row r="199" spans="1:16">
      <c r="A199" s="15" t="s">
        <v>50</v>
      </c>
      <c r="B199" s="37"/>
      <c r="C199" s="38">
        <v>12</v>
      </c>
      <c r="D199" s="37"/>
      <c r="E199" s="37"/>
      <c r="F199" s="37"/>
      <c r="G199" s="37"/>
      <c r="H199" s="37"/>
      <c r="I199" s="37"/>
      <c r="J199" s="37">
        <v>4</v>
      </c>
      <c r="L199" s="1" t="s">
        <v>50</v>
      </c>
      <c r="M199" s="9" t="s">
        <v>59</v>
      </c>
      <c r="N199" s="9"/>
      <c r="O199" s="9"/>
      <c r="P199" s="9"/>
    </row>
    <row r="200" spans="1:16">
      <c r="A200" s="15" t="s">
        <v>51</v>
      </c>
      <c r="B200" s="37"/>
      <c r="C200" s="37"/>
      <c r="D200" s="38">
        <v>10</v>
      </c>
      <c r="E200" s="37"/>
      <c r="F200" s="37"/>
      <c r="G200" s="37"/>
      <c r="H200" s="37"/>
      <c r="I200" s="37"/>
      <c r="J200" s="46"/>
      <c r="L200" s="1" t="s">
        <v>51</v>
      </c>
      <c r="M200" s="9" t="s">
        <v>60</v>
      </c>
      <c r="N200" s="9"/>
      <c r="O200" s="9"/>
      <c r="P200" s="9"/>
    </row>
    <row r="201" spans="1:16">
      <c r="A201" s="15" t="s">
        <v>52</v>
      </c>
      <c r="B201" s="37"/>
      <c r="C201" s="37"/>
      <c r="D201" s="37"/>
      <c r="E201" s="38">
        <v>20</v>
      </c>
      <c r="F201" s="37"/>
      <c r="G201" s="37"/>
      <c r="H201" s="37"/>
      <c r="I201" s="37">
        <v>1</v>
      </c>
      <c r="J201" s="46">
        <v>3</v>
      </c>
      <c r="L201" s="1" t="s">
        <v>52</v>
      </c>
      <c r="M201" s="9" t="s">
        <v>61</v>
      </c>
      <c r="N201" s="9"/>
      <c r="O201" s="9"/>
      <c r="P201" s="9"/>
    </row>
    <row r="202" spans="1:16">
      <c r="A202" s="15" t="s">
        <v>53</v>
      </c>
      <c r="B202" s="37"/>
      <c r="C202" s="37"/>
      <c r="D202" s="37"/>
      <c r="E202" s="37">
        <v>1</v>
      </c>
      <c r="F202" s="38">
        <v>29</v>
      </c>
      <c r="G202" s="37"/>
      <c r="H202" s="37">
        <v>1</v>
      </c>
      <c r="I202" s="37">
        <v>1</v>
      </c>
      <c r="J202" s="46">
        <v>43</v>
      </c>
      <c r="L202" s="1" t="s">
        <v>53</v>
      </c>
      <c r="M202" s="9" t="s">
        <v>62</v>
      </c>
      <c r="N202" s="9"/>
      <c r="O202" s="9"/>
      <c r="P202" s="9"/>
    </row>
    <row r="203" spans="1:16">
      <c r="A203" s="15" t="s">
        <v>54</v>
      </c>
      <c r="B203" s="37"/>
      <c r="C203" s="37"/>
      <c r="D203" s="37"/>
      <c r="E203" s="37"/>
      <c r="F203" s="37">
        <v>1</v>
      </c>
      <c r="G203" s="38">
        <v>28</v>
      </c>
      <c r="H203" s="37"/>
      <c r="I203" s="37"/>
      <c r="J203" s="46">
        <v>11</v>
      </c>
      <c r="L203" s="1" t="s">
        <v>54</v>
      </c>
      <c r="M203" s="9" t="s">
        <v>63</v>
      </c>
      <c r="N203" s="9"/>
      <c r="O203" s="9"/>
      <c r="P203" s="9"/>
    </row>
    <row r="204" spans="1:16">
      <c r="A204" s="15" t="s">
        <v>55</v>
      </c>
      <c r="B204" s="37"/>
      <c r="C204" s="37"/>
      <c r="D204" s="37"/>
      <c r="E204" s="37"/>
      <c r="F204" s="37"/>
      <c r="G204" s="37"/>
      <c r="H204" s="38">
        <v>10</v>
      </c>
      <c r="I204" s="37"/>
      <c r="J204" s="46"/>
      <c r="L204" s="1" t="s">
        <v>55</v>
      </c>
      <c r="M204" s="9" t="s">
        <v>64</v>
      </c>
      <c r="N204" s="9"/>
      <c r="O204" s="9"/>
      <c r="P204" s="9"/>
    </row>
    <row r="205" spans="1:16">
      <c r="A205" s="15" t="s">
        <v>56</v>
      </c>
      <c r="B205" s="37"/>
      <c r="C205" s="37"/>
      <c r="D205" s="37"/>
      <c r="E205" s="37"/>
      <c r="F205" s="37"/>
      <c r="G205" s="37"/>
      <c r="H205" s="37"/>
      <c r="I205" s="38">
        <v>10</v>
      </c>
      <c r="J205" s="46">
        <v>2</v>
      </c>
      <c r="L205" s="1" t="s">
        <v>56</v>
      </c>
      <c r="M205" s="9" t="s">
        <v>65</v>
      </c>
      <c r="N205" s="9"/>
      <c r="O205" s="9"/>
      <c r="P205" s="9"/>
    </row>
    <row r="206" spans="1:16">
      <c r="A206" s="16" t="s">
        <v>57</v>
      </c>
      <c r="B206" s="39"/>
      <c r="C206" s="39"/>
      <c r="D206" s="39"/>
      <c r="E206" s="39"/>
      <c r="F206" s="39"/>
      <c r="G206" s="39"/>
      <c r="H206" s="39"/>
      <c r="I206" s="39"/>
      <c r="J206" s="60"/>
      <c r="L206" s="1" t="s">
        <v>57</v>
      </c>
      <c r="M206" s="9" t="s">
        <v>66</v>
      </c>
      <c r="N206" s="9"/>
      <c r="O206" s="9"/>
      <c r="P206" s="9"/>
    </row>
    <row r="208" spans="1:29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</row>
    <row r="209" spans="2:6">
      <c r="B209" s="9" t="s">
        <v>3</v>
      </c>
      <c r="C209" s="9"/>
      <c r="D209" s="9"/>
      <c r="F209" s="1">
        <f>SUM(B211:AC238)</f>
        <v>134</v>
      </c>
    </row>
    <row r="210" ht="14.25" spans="1:29">
      <c r="A210" s="58" t="s">
        <v>44</v>
      </c>
      <c r="B210" s="19" t="s">
        <v>7</v>
      </c>
      <c r="C210" s="19" t="s">
        <v>8</v>
      </c>
      <c r="D210" s="19" t="s">
        <v>9</v>
      </c>
      <c r="E210" s="19" t="s">
        <v>10</v>
      </c>
      <c r="F210" s="19" t="s">
        <v>11</v>
      </c>
      <c r="G210" s="19" t="s">
        <v>12</v>
      </c>
      <c r="H210" s="19" t="s">
        <v>13</v>
      </c>
      <c r="I210" s="19" t="s">
        <v>14</v>
      </c>
      <c r="J210" s="19" t="s">
        <v>15</v>
      </c>
      <c r="K210" s="19" t="s">
        <v>16</v>
      </c>
      <c r="L210" s="19" t="s">
        <v>17</v>
      </c>
      <c r="M210" s="19" t="s">
        <v>18</v>
      </c>
      <c r="N210" s="19" t="s">
        <v>19</v>
      </c>
      <c r="O210" s="19" t="s">
        <v>20</v>
      </c>
      <c r="P210" s="19" t="s">
        <v>21</v>
      </c>
      <c r="Q210" s="19" t="s">
        <v>22</v>
      </c>
      <c r="R210" s="19" t="s">
        <v>23</v>
      </c>
      <c r="S210" s="19" t="s">
        <v>24</v>
      </c>
      <c r="T210" s="19" t="s">
        <v>25</v>
      </c>
      <c r="U210" s="19" t="s">
        <v>26</v>
      </c>
      <c r="V210" s="19" t="s">
        <v>27</v>
      </c>
      <c r="W210" s="19" t="s">
        <v>28</v>
      </c>
      <c r="X210" s="19" t="s">
        <v>29</v>
      </c>
      <c r="Y210" s="19" t="s">
        <v>30</v>
      </c>
      <c r="Z210" s="19" t="s">
        <v>31</v>
      </c>
      <c r="AA210" s="19" t="s">
        <v>32</v>
      </c>
      <c r="AB210" s="19" t="s">
        <v>33</v>
      </c>
      <c r="AC210" s="30" t="s">
        <v>34</v>
      </c>
    </row>
    <row r="211" ht="14.25" spans="1:29">
      <c r="A211" s="59" t="s">
        <v>7</v>
      </c>
      <c r="B211" s="40">
        <v>16</v>
      </c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8"/>
    </row>
    <row r="212" spans="1:29">
      <c r="A212" s="21" t="s">
        <v>40</v>
      </c>
      <c r="B212" s="42"/>
      <c r="C212" s="43">
        <v>20</v>
      </c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</row>
    <row r="213" spans="1:29">
      <c r="A213" s="21" t="s">
        <v>9</v>
      </c>
      <c r="B213" s="42"/>
      <c r="C213" s="42"/>
      <c r="D213" s="43">
        <v>7</v>
      </c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</row>
    <row r="214" spans="1:29">
      <c r="A214" s="21" t="s">
        <v>10</v>
      </c>
      <c r="B214" s="42"/>
      <c r="C214" s="42"/>
      <c r="D214" s="42"/>
      <c r="E214" s="43">
        <v>2</v>
      </c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</row>
    <row r="215" spans="1:29">
      <c r="A215" s="21" t="s">
        <v>11</v>
      </c>
      <c r="B215" s="42"/>
      <c r="C215" s="42"/>
      <c r="D215" s="42"/>
      <c r="E215" s="42"/>
      <c r="F215" s="43">
        <v>1</v>
      </c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</row>
    <row r="216" spans="1:29">
      <c r="A216" s="21" t="s">
        <v>12</v>
      </c>
      <c r="B216" s="42"/>
      <c r="C216" s="42"/>
      <c r="D216" s="42"/>
      <c r="E216" s="42"/>
      <c r="F216" s="42"/>
      <c r="G216" s="43">
        <v>2</v>
      </c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</row>
    <row r="217" spans="1:29">
      <c r="A217" s="21" t="s">
        <v>13</v>
      </c>
      <c r="B217" s="42"/>
      <c r="C217" s="42"/>
      <c r="D217" s="42"/>
      <c r="E217" s="42"/>
      <c r="F217" s="42"/>
      <c r="G217" s="42"/>
      <c r="H217" s="43">
        <v>2</v>
      </c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</row>
    <row r="218" spans="1:29">
      <c r="A218" s="21" t="s">
        <v>14</v>
      </c>
      <c r="B218" s="42"/>
      <c r="C218" s="42"/>
      <c r="D218" s="42"/>
      <c r="E218" s="42"/>
      <c r="F218" s="42"/>
      <c r="G218" s="42"/>
      <c r="H218" s="42"/>
      <c r="I218" s="43">
        <v>3</v>
      </c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</row>
    <row r="219" spans="1:29">
      <c r="A219" s="21" t="s">
        <v>48</v>
      </c>
      <c r="B219" s="42"/>
      <c r="C219" s="42"/>
      <c r="D219" s="42"/>
      <c r="E219" s="42"/>
      <c r="F219" s="42"/>
      <c r="G219" s="42"/>
      <c r="H219" s="42"/>
      <c r="I219" s="42"/>
      <c r="J219" s="43">
        <v>3</v>
      </c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</row>
    <row r="220" spans="1:29">
      <c r="A220" s="21" t="s">
        <v>16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3">
        <v>10</v>
      </c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</row>
    <row r="221" spans="1:29">
      <c r="A221" s="21" t="s">
        <v>17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3">
        <v>1</v>
      </c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</row>
    <row r="222" spans="1:29">
      <c r="A222" s="21" t="s">
        <v>18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3">
        <v>2</v>
      </c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</row>
    <row r="223" spans="1:29">
      <c r="A223" s="21" t="s">
        <v>19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3">
        <v>1</v>
      </c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9"/>
    </row>
    <row r="224" spans="1:29">
      <c r="A224" s="21" t="s">
        <v>20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3">
        <v>2</v>
      </c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9"/>
    </row>
    <row r="225" spans="1:29">
      <c r="A225" s="21" t="s">
        <v>21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3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9"/>
    </row>
    <row r="226" spans="1:29">
      <c r="A226" s="21" t="s">
        <v>22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3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9"/>
    </row>
    <row r="227" spans="1:29">
      <c r="A227" s="21" t="s">
        <v>23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3">
        <v>1</v>
      </c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9"/>
    </row>
    <row r="228" spans="1:29">
      <c r="A228" s="21" t="s">
        <v>24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3">
        <v>2</v>
      </c>
      <c r="T228" s="42"/>
      <c r="U228" s="42"/>
      <c r="V228" s="42"/>
      <c r="W228" s="42"/>
      <c r="X228" s="42"/>
      <c r="Y228" s="42"/>
      <c r="Z228" s="42"/>
      <c r="AA228" s="42"/>
      <c r="AB228" s="42"/>
      <c r="AC228" s="49"/>
    </row>
    <row r="229" spans="1:29">
      <c r="A229" s="21" t="s">
        <v>25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3">
        <v>2</v>
      </c>
      <c r="U229" s="42"/>
      <c r="V229" s="42"/>
      <c r="W229" s="42"/>
      <c r="X229" s="42"/>
      <c r="Y229" s="42"/>
      <c r="Z229" s="42"/>
      <c r="AA229" s="42"/>
      <c r="AB229" s="42"/>
      <c r="AC229" s="49"/>
    </row>
    <row r="230" spans="1:29">
      <c r="A230" s="21" t="s">
        <v>26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3">
        <v>6</v>
      </c>
      <c r="V230" s="42"/>
      <c r="W230" s="42"/>
      <c r="X230" s="42"/>
      <c r="Y230" s="42"/>
      <c r="Z230" s="42"/>
      <c r="AA230" s="42"/>
      <c r="AB230" s="42"/>
      <c r="AC230" s="49"/>
    </row>
    <row r="231" spans="1:29">
      <c r="A231" s="21" t="s">
        <v>27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3">
        <v>3</v>
      </c>
      <c r="W231" s="42"/>
      <c r="X231" s="42"/>
      <c r="Y231" s="42"/>
      <c r="Z231" s="42"/>
      <c r="AA231" s="42"/>
      <c r="AB231" s="42"/>
      <c r="AC231" s="49"/>
    </row>
    <row r="232" spans="1:29">
      <c r="A232" s="21" t="s">
        <v>28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3">
        <v>6</v>
      </c>
      <c r="X232" s="42"/>
      <c r="Y232" s="42"/>
      <c r="Z232" s="42"/>
      <c r="AA232" s="42"/>
      <c r="AB232" s="42"/>
      <c r="AC232" s="49"/>
    </row>
    <row r="233" spans="1:29">
      <c r="A233" s="21" t="s">
        <v>29</v>
      </c>
      <c r="B233" s="42"/>
      <c r="C233" s="42"/>
      <c r="D233" s="42"/>
      <c r="E233" s="42"/>
      <c r="F233" s="42"/>
      <c r="G233" s="42"/>
      <c r="H233" s="42"/>
      <c r="I233" s="42">
        <v>2</v>
      </c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3">
        <v>5</v>
      </c>
      <c r="Y233" s="42"/>
      <c r="Z233" s="42"/>
      <c r="AA233" s="42"/>
      <c r="AB233" s="42"/>
      <c r="AC233" s="49"/>
    </row>
    <row r="234" spans="1:29">
      <c r="A234" s="21" t="s">
        <v>30</v>
      </c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3">
        <v>22</v>
      </c>
      <c r="Z234" s="42"/>
      <c r="AA234" s="42"/>
      <c r="AB234" s="42"/>
      <c r="AC234" s="49"/>
    </row>
    <row r="235" spans="1:29">
      <c r="A235" s="21" t="s">
        <v>31</v>
      </c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3">
        <v>3</v>
      </c>
      <c r="AA235" s="42"/>
      <c r="AB235" s="42"/>
      <c r="AC235" s="49"/>
    </row>
    <row r="236" spans="1:29">
      <c r="A236" s="21" t="s">
        <v>32</v>
      </c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3">
        <v>6</v>
      </c>
      <c r="AB236" s="42"/>
      <c r="AC236" s="49"/>
    </row>
    <row r="237" spans="1:29">
      <c r="A237" s="21" t="s">
        <v>33</v>
      </c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3">
        <v>3</v>
      </c>
      <c r="AC237" s="49"/>
    </row>
    <row r="238" spans="1:29">
      <c r="A238" s="22" t="s">
        <v>34</v>
      </c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50">
        <v>1</v>
      </c>
    </row>
    <row r="240" spans="2:4">
      <c r="B240" s="9" t="s">
        <v>3</v>
      </c>
      <c r="C240" s="9"/>
      <c r="D240" s="9"/>
    </row>
    <row r="241" ht="14.25" spans="1:13">
      <c r="A241" s="10" t="s">
        <v>44</v>
      </c>
      <c r="B241" s="11" t="s">
        <v>49</v>
      </c>
      <c r="C241" s="11" t="s">
        <v>50</v>
      </c>
      <c r="D241" s="11" t="s">
        <v>51</v>
      </c>
      <c r="E241" s="11" t="s">
        <v>52</v>
      </c>
      <c r="F241" s="11" t="s">
        <v>53</v>
      </c>
      <c r="G241" s="11" t="s">
        <v>54</v>
      </c>
      <c r="H241" s="11" t="s">
        <v>55</v>
      </c>
      <c r="I241" s="11" t="s">
        <v>56</v>
      </c>
      <c r="J241" s="24" t="s">
        <v>57</v>
      </c>
      <c r="M241" s="1">
        <f>SUM(B242:I249)</f>
        <v>142</v>
      </c>
    </row>
    <row r="242" ht="14.25" spans="1:16">
      <c r="A242" s="12" t="s">
        <v>49</v>
      </c>
      <c r="B242" s="35">
        <v>17</v>
      </c>
      <c r="C242" s="36"/>
      <c r="D242" s="36"/>
      <c r="E242" s="36"/>
      <c r="F242" s="36"/>
      <c r="G242" s="36">
        <v>1</v>
      </c>
      <c r="H242" s="36"/>
      <c r="I242" s="36"/>
      <c r="J242" s="45">
        <v>7</v>
      </c>
      <c r="L242" s="1" t="s">
        <v>49</v>
      </c>
      <c r="M242" s="9" t="s">
        <v>58</v>
      </c>
      <c r="N242" s="9"/>
      <c r="O242" s="9"/>
      <c r="P242" s="9"/>
    </row>
    <row r="243" spans="1:16">
      <c r="A243" s="15" t="s">
        <v>50</v>
      </c>
      <c r="B243" s="37"/>
      <c r="C243" s="38">
        <v>12</v>
      </c>
      <c r="D243" s="37"/>
      <c r="E243" s="37"/>
      <c r="F243" s="37"/>
      <c r="G243" s="37"/>
      <c r="H243" s="37"/>
      <c r="I243" s="37"/>
      <c r="J243" s="37">
        <v>4</v>
      </c>
      <c r="L243" s="1" t="s">
        <v>50</v>
      </c>
      <c r="M243" s="9" t="s">
        <v>59</v>
      </c>
      <c r="N243" s="9"/>
      <c r="O243" s="9"/>
      <c r="P243" s="9"/>
    </row>
    <row r="244" spans="1:16">
      <c r="A244" s="15" t="s">
        <v>51</v>
      </c>
      <c r="B244" s="37"/>
      <c r="C244" s="37"/>
      <c r="D244" s="38">
        <v>10</v>
      </c>
      <c r="E244" s="37"/>
      <c r="F244" s="37"/>
      <c r="G244" s="37"/>
      <c r="H244" s="37"/>
      <c r="I244" s="37"/>
      <c r="J244" s="46"/>
      <c r="L244" s="1" t="s">
        <v>51</v>
      </c>
      <c r="M244" s="9" t="s">
        <v>60</v>
      </c>
      <c r="N244" s="9"/>
      <c r="O244" s="9"/>
      <c r="P244" s="9"/>
    </row>
    <row r="245" spans="1:16">
      <c r="A245" s="15" t="s">
        <v>52</v>
      </c>
      <c r="B245" s="37"/>
      <c r="C245" s="37"/>
      <c r="D245" s="37"/>
      <c r="E245" s="38">
        <v>20</v>
      </c>
      <c r="F245" s="37"/>
      <c r="G245" s="37"/>
      <c r="H245" s="37"/>
      <c r="I245" s="37">
        <v>1</v>
      </c>
      <c r="J245" s="46">
        <v>3</v>
      </c>
      <c r="L245" s="1" t="s">
        <v>52</v>
      </c>
      <c r="M245" s="9" t="s">
        <v>61</v>
      </c>
      <c r="N245" s="9"/>
      <c r="O245" s="9"/>
      <c r="P245" s="9"/>
    </row>
    <row r="246" spans="1:16">
      <c r="A246" s="15" t="s">
        <v>53</v>
      </c>
      <c r="B246" s="37"/>
      <c r="C246" s="37"/>
      <c r="D246" s="37"/>
      <c r="E246" s="37">
        <v>1</v>
      </c>
      <c r="F246" s="38">
        <v>29</v>
      </c>
      <c r="G246" s="37"/>
      <c r="H246" s="37">
        <v>1</v>
      </c>
      <c r="I246" s="37">
        <v>1</v>
      </c>
      <c r="J246" s="46">
        <v>43</v>
      </c>
      <c r="L246" s="1" t="s">
        <v>53</v>
      </c>
      <c r="M246" s="9" t="s">
        <v>62</v>
      </c>
      <c r="N246" s="9"/>
      <c r="O246" s="9"/>
      <c r="P246" s="9"/>
    </row>
    <row r="247" spans="1:16">
      <c r="A247" s="15" t="s">
        <v>54</v>
      </c>
      <c r="B247" s="37"/>
      <c r="C247" s="37"/>
      <c r="D247" s="37"/>
      <c r="E247" s="37"/>
      <c r="F247" s="37">
        <v>1</v>
      </c>
      <c r="G247" s="38">
        <v>28</v>
      </c>
      <c r="H247" s="37"/>
      <c r="I247" s="37"/>
      <c r="J247" s="46">
        <v>11</v>
      </c>
      <c r="L247" s="1" t="s">
        <v>54</v>
      </c>
      <c r="M247" s="9" t="s">
        <v>63</v>
      </c>
      <c r="N247" s="9"/>
      <c r="O247" s="9"/>
      <c r="P247" s="9"/>
    </row>
    <row r="248" spans="1:16">
      <c r="A248" s="15" t="s">
        <v>55</v>
      </c>
      <c r="B248" s="37"/>
      <c r="C248" s="37"/>
      <c r="D248" s="37"/>
      <c r="E248" s="37"/>
      <c r="F248" s="37"/>
      <c r="G248" s="37"/>
      <c r="H248" s="38">
        <v>10</v>
      </c>
      <c r="I248" s="37"/>
      <c r="J248" s="46"/>
      <c r="L248" s="1" t="s">
        <v>55</v>
      </c>
      <c r="M248" s="9" t="s">
        <v>64</v>
      </c>
      <c r="N248" s="9"/>
      <c r="O248" s="9"/>
      <c r="P248" s="9"/>
    </row>
    <row r="249" spans="1:16">
      <c r="A249" s="15" t="s">
        <v>56</v>
      </c>
      <c r="B249" s="37"/>
      <c r="C249" s="37"/>
      <c r="D249" s="37"/>
      <c r="E249" s="37"/>
      <c r="F249" s="37"/>
      <c r="G249" s="37"/>
      <c r="H249" s="37"/>
      <c r="I249" s="38">
        <v>10</v>
      </c>
      <c r="J249" s="46">
        <v>2</v>
      </c>
      <c r="L249" s="1" t="s">
        <v>56</v>
      </c>
      <c r="M249" s="9" t="s">
        <v>65</v>
      </c>
      <c r="N249" s="9"/>
      <c r="O249" s="9"/>
      <c r="P249" s="9"/>
    </row>
    <row r="250" spans="1:16">
      <c r="A250" s="16" t="s">
        <v>57</v>
      </c>
      <c r="B250" s="39"/>
      <c r="C250" s="39"/>
      <c r="D250" s="39"/>
      <c r="E250" s="39"/>
      <c r="F250" s="39"/>
      <c r="G250" s="39"/>
      <c r="H250" s="39"/>
      <c r="I250" s="39"/>
      <c r="J250" s="60"/>
      <c r="L250" s="1" t="s">
        <v>57</v>
      </c>
      <c r="M250" s="9" t="s">
        <v>66</v>
      </c>
      <c r="N250" s="9"/>
      <c r="O250" s="9"/>
      <c r="P250" s="9"/>
    </row>
  </sheetData>
  <mergeCells count="74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2:D32"/>
    <mergeCell ref="B63:D63"/>
    <mergeCell ref="M65:P65"/>
    <mergeCell ref="M66:P66"/>
    <mergeCell ref="M67:P67"/>
    <mergeCell ref="M68:P68"/>
    <mergeCell ref="M69:P69"/>
    <mergeCell ref="M70:P70"/>
    <mergeCell ref="M71:P71"/>
    <mergeCell ref="M72:P72"/>
    <mergeCell ref="M73:P73"/>
    <mergeCell ref="B77:D77"/>
    <mergeCell ref="B108:D108"/>
    <mergeCell ref="M110:P110"/>
    <mergeCell ref="M111:P111"/>
    <mergeCell ref="M112:P112"/>
    <mergeCell ref="M113:P113"/>
    <mergeCell ref="M114:P114"/>
    <mergeCell ref="M115:P115"/>
    <mergeCell ref="M116:P116"/>
    <mergeCell ref="M117:P117"/>
    <mergeCell ref="M118:P118"/>
    <mergeCell ref="B121:D121"/>
    <mergeCell ref="B152:D152"/>
    <mergeCell ref="M154:P154"/>
    <mergeCell ref="M155:P155"/>
    <mergeCell ref="M156:P156"/>
    <mergeCell ref="M157:P157"/>
    <mergeCell ref="M158:P158"/>
    <mergeCell ref="M159:P159"/>
    <mergeCell ref="M160:P160"/>
    <mergeCell ref="M161:P161"/>
    <mergeCell ref="M162:P162"/>
    <mergeCell ref="B165:D165"/>
    <mergeCell ref="B196:D196"/>
    <mergeCell ref="M198:P198"/>
    <mergeCell ref="M199:P199"/>
    <mergeCell ref="M200:P200"/>
    <mergeCell ref="M201:P201"/>
    <mergeCell ref="M202:P202"/>
    <mergeCell ref="M203:P203"/>
    <mergeCell ref="M204:P204"/>
    <mergeCell ref="M205:P205"/>
    <mergeCell ref="M206:P206"/>
    <mergeCell ref="B209:D209"/>
    <mergeCell ref="B240:D240"/>
    <mergeCell ref="M242:P242"/>
    <mergeCell ref="M243:P243"/>
    <mergeCell ref="M244:P244"/>
    <mergeCell ref="M245:P245"/>
    <mergeCell ref="M246:P246"/>
    <mergeCell ref="M247:P247"/>
    <mergeCell ref="M248:P248"/>
    <mergeCell ref="M249:P249"/>
    <mergeCell ref="M250:P250"/>
    <mergeCell ref="A1:A3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B5" sqref="B5:M7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45" width="4.625" style="1" customWidth="1"/>
    <col min="46" max="47" width="9" style="1"/>
    <col min="48" max="62" width="4.625" style="1" customWidth="1"/>
    <col min="63" max="16384" width="9" style="1"/>
  </cols>
  <sheetData>
    <row r="1" spans="1:33">
      <c r="A1" s="2" t="s">
        <v>87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/>
      <c r="C4" s="6"/>
      <c r="D4" s="34"/>
      <c r="E4" s="6"/>
      <c r="F4" s="34"/>
      <c r="G4" s="6"/>
      <c r="H4" s="34"/>
      <c r="I4" s="6"/>
      <c r="J4" s="34"/>
      <c r="K4" s="6"/>
      <c r="L4" s="34"/>
      <c r="M4" s="6"/>
      <c r="N4" s="1">
        <f t="shared" ref="N4:N8" si="0">SUM(B4,F4,J4)</f>
        <v>0</v>
      </c>
      <c r="P4" s="4">
        <f>H24</f>
        <v>140</v>
      </c>
      <c r="Q4" s="5">
        <f t="shared" ref="Q4:Q8" si="1">N4-P4</f>
        <v>-140</v>
      </c>
      <c r="R4" s="28">
        <f t="shared" ref="R4:Y4" si="2">AD54</f>
        <v>140</v>
      </c>
      <c r="S4" s="29">
        <f t="shared" si="2"/>
        <v>0</v>
      </c>
      <c r="T4" s="28">
        <f t="shared" si="2"/>
        <v>0</v>
      </c>
      <c r="U4" s="29">
        <f t="shared" si="2"/>
        <v>0</v>
      </c>
      <c r="V4" s="5">
        <f t="shared" si="2"/>
        <v>1</v>
      </c>
      <c r="W4" s="5">
        <f t="shared" si="2"/>
        <v>1</v>
      </c>
      <c r="X4" s="5">
        <f t="shared" si="2"/>
        <v>1</v>
      </c>
      <c r="Y4" s="5">
        <f t="shared" si="2"/>
        <v>1</v>
      </c>
      <c r="Z4" s="29">
        <f t="shared" ref="Z4:AG4" si="3">Q23</f>
        <v>140</v>
      </c>
      <c r="AA4" s="29">
        <f t="shared" si="3"/>
        <v>64</v>
      </c>
      <c r="AB4" s="29">
        <f t="shared" si="3"/>
        <v>5</v>
      </c>
      <c r="AC4" s="29">
        <f t="shared" si="3"/>
        <v>0</v>
      </c>
      <c r="AD4" s="4">
        <f t="shared" si="3"/>
        <v>0.669856459330144</v>
      </c>
      <c r="AE4" s="5">
        <f t="shared" si="3"/>
        <v>0.686274509803922</v>
      </c>
      <c r="AF4" s="4">
        <f t="shared" si="3"/>
        <v>0.96551724137931</v>
      </c>
      <c r="AG4" s="5">
        <f t="shared" si="3"/>
        <v>0.802292263610315</v>
      </c>
    </row>
    <row r="5" spans="1:33">
      <c r="A5" s="6" t="s">
        <v>42</v>
      </c>
      <c r="B5" s="34">
        <v>49</v>
      </c>
      <c r="C5" s="6">
        <v>2</v>
      </c>
      <c r="D5" s="34">
        <v>0</v>
      </c>
      <c r="E5" s="6">
        <v>0</v>
      </c>
      <c r="F5" s="34">
        <v>42</v>
      </c>
      <c r="G5" s="6">
        <v>18</v>
      </c>
      <c r="H5" s="34">
        <v>0</v>
      </c>
      <c r="I5" s="6">
        <v>0</v>
      </c>
      <c r="J5" s="34">
        <v>50</v>
      </c>
      <c r="K5" s="6">
        <v>25</v>
      </c>
      <c r="L5" s="34">
        <v>0</v>
      </c>
      <c r="M5" s="6">
        <v>0</v>
      </c>
      <c r="N5" s="1">
        <f t="shared" si="0"/>
        <v>141</v>
      </c>
      <c r="P5" s="4">
        <f>H69</f>
        <v>140</v>
      </c>
      <c r="Q5" s="5">
        <f t="shared" si="1"/>
        <v>1</v>
      </c>
      <c r="R5" s="28">
        <f t="shared" ref="R5:Y5" si="4">AD99</f>
        <v>140</v>
      </c>
      <c r="S5" s="29">
        <f t="shared" si="4"/>
        <v>0</v>
      </c>
      <c r="T5" s="28">
        <f t="shared" si="4"/>
        <v>0</v>
      </c>
      <c r="U5" s="29">
        <f t="shared" si="4"/>
        <v>0</v>
      </c>
      <c r="V5" s="5">
        <f t="shared" si="4"/>
        <v>1</v>
      </c>
      <c r="W5" s="5">
        <f t="shared" si="4"/>
        <v>1</v>
      </c>
      <c r="X5" s="5">
        <f t="shared" si="4"/>
        <v>1</v>
      </c>
      <c r="Y5" s="5">
        <f t="shared" si="4"/>
        <v>1</v>
      </c>
      <c r="Z5" s="29">
        <f t="shared" ref="Z5:AG5" si="5">Q68</f>
        <v>140</v>
      </c>
      <c r="AA5" s="29">
        <f t="shared" si="5"/>
        <v>41</v>
      </c>
      <c r="AB5" s="29">
        <f t="shared" si="5"/>
        <v>4</v>
      </c>
      <c r="AC5" s="29">
        <f t="shared" si="5"/>
        <v>0</v>
      </c>
      <c r="AD5" s="4">
        <f t="shared" si="5"/>
        <v>0.756756756756757</v>
      </c>
      <c r="AE5" s="5">
        <f t="shared" si="5"/>
        <v>0.773480662983425</v>
      </c>
      <c r="AF5" s="4">
        <f t="shared" si="5"/>
        <v>0.972222222222222</v>
      </c>
      <c r="AG5" s="5">
        <f t="shared" si="5"/>
        <v>0.861538461538462</v>
      </c>
    </row>
    <row r="6" spans="1:33">
      <c r="A6" s="6" t="s">
        <v>44</v>
      </c>
      <c r="B6" s="34">
        <v>49</v>
      </c>
      <c r="C6" s="6">
        <v>0</v>
      </c>
      <c r="D6" s="34">
        <v>0</v>
      </c>
      <c r="E6" s="6">
        <v>0</v>
      </c>
      <c r="F6" s="34">
        <v>42</v>
      </c>
      <c r="G6" s="6">
        <v>14</v>
      </c>
      <c r="H6" s="34">
        <v>0</v>
      </c>
      <c r="I6" s="6">
        <v>0</v>
      </c>
      <c r="J6" s="34">
        <v>50</v>
      </c>
      <c r="K6" s="6">
        <v>7</v>
      </c>
      <c r="L6" s="34">
        <v>0</v>
      </c>
      <c r="M6" s="6">
        <v>0</v>
      </c>
      <c r="N6" s="1">
        <f t="shared" si="0"/>
        <v>141</v>
      </c>
      <c r="P6" s="4">
        <f>H114</f>
        <v>140</v>
      </c>
      <c r="Q6" s="5">
        <f t="shared" si="1"/>
        <v>1</v>
      </c>
      <c r="R6" s="28">
        <f t="shared" ref="R6:Y6" si="6">AD144</f>
        <v>140</v>
      </c>
      <c r="S6" s="29">
        <f t="shared" si="6"/>
        <v>0</v>
      </c>
      <c r="T6" s="28">
        <f t="shared" si="6"/>
        <v>0</v>
      </c>
      <c r="U6" s="29">
        <f t="shared" si="6"/>
        <v>0</v>
      </c>
      <c r="V6" s="5">
        <f t="shared" si="6"/>
        <v>1</v>
      </c>
      <c r="W6" s="5">
        <f t="shared" si="6"/>
        <v>1</v>
      </c>
      <c r="X6" s="5">
        <f t="shared" si="6"/>
        <v>1</v>
      </c>
      <c r="Y6" s="5">
        <f t="shared" si="6"/>
        <v>1</v>
      </c>
      <c r="Z6" s="29">
        <f t="shared" ref="Z6:AG6" si="7">Q113</f>
        <v>140</v>
      </c>
      <c r="AA6" s="29">
        <f t="shared" si="7"/>
        <v>22</v>
      </c>
      <c r="AB6" s="29">
        <f t="shared" si="7"/>
        <v>2</v>
      </c>
      <c r="AC6" s="29">
        <f t="shared" si="7"/>
        <v>0</v>
      </c>
      <c r="AD6" s="4">
        <f t="shared" si="7"/>
        <v>0.853658536585366</v>
      </c>
      <c r="AE6" s="5">
        <f t="shared" si="7"/>
        <v>0.864197530864197</v>
      </c>
      <c r="AF6" s="4">
        <f t="shared" si="7"/>
        <v>0.985915492957746</v>
      </c>
      <c r="AG6" s="5">
        <f t="shared" si="7"/>
        <v>0.921052631578947</v>
      </c>
    </row>
    <row r="7" spans="1:33">
      <c r="A7" s="6" t="s">
        <v>76</v>
      </c>
      <c r="B7" s="34">
        <v>49</v>
      </c>
      <c r="C7" s="6">
        <v>0</v>
      </c>
      <c r="D7" s="34">
        <v>0</v>
      </c>
      <c r="E7" s="6">
        <v>0</v>
      </c>
      <c r="F7" s="34">
        <v>41</v>
      </c>
      <c r="G7" s="6">
        <v>3</v>
      </c>
      <c r="H7" s="34">
        <v>0</v>
      </c>
      <c r="I7" s="6">
        <v>0</v>
      </c>
      <c r="J7" s="34">
        <v>50</v>
      </c>
      <c r="K7" s="6">
        <v>5</v>
      </c>
      <c r="L7" s="34">
        <v>0</v>
      </c>
      <c r="M7" s="6">
        <v>0</v>
      </c>
      <c r="N7" s="1">
        <f t="shared" si="0"/>
        <v>140</v>
      </c>
      <c r="P7" s="4">
        <f>H159</f>
        <v>139</v>
      </c>
      <c r="Q7" s="5">
        <f t="shared" si="1"/>
        <v>1</v>
      </c>
      <c r="R7" s="28">
        <f t="shared" ref="R7:Y7" si="8">AD189</f>
        <v>139</v>
      </c>
      <c r="S7" s="28">
        <f t="shared" si="8"/>
        <v>0</v>
      </c>
      <c r="T7" s="28">
        <f t="shared" si="8"/>
        <v>0</v>
      </c>
      <c r="U7" s="28">
        <f t="shared" si="8"/>
        <v>0</v>
      </c>
      <c r="V7" s="28">
        <f t="shared" si="8"/>
        <v>1</v>
      </c>
      <c r="W7" s="28">
        <f t="shared" si="8"/>
        <v>1</v>
      </c>
      <c r="X7" s="28">
        <f t="shared" si="8"/>
        <v>1</v>
      </c>
      <c r="Y7" s="28">
        <f t="shared" si="8"/>
        <v>1</v>
      </c>
      <c r="Z7" s="29">
        <f t="shared" ref="Z7:AG7" si="9">Q158</f>
        <v>139</v>
      </c>
      <c r="AA7" s="29">
        <f t="shared" si="9"/>
        <v>8</v>
      </c>
      <c r="AB7" s="29">
        <f t="shared" si="9"/>
        <v>1</v>
      </c>
      <c r="AC7" s="29">
        <f t="shared" si="9"/>
        <v>0</v>
      </c>
      <c r="AD7" s="4">
        <f t="shared" si="9"/>
        <v>0.939189189189189</v>
      </c>
      <c r="AE7" s="5">
        <f t="shared" si="9"/>
        <v>0.945578231292517</v>
      </c>
      <c r="AF7" s="4">
        <f t="shared" si="9"/>
        <v>0.992857142857143</v>
      </c>
      <c r="AG7" s="5">
        <f t="shared" si="9"/>
        <v>0.968641114982578</v>
      </c>
    </row>
    <row r="8" spans="1:33">
      <c r="A8" s="6" t="s">
        <v>77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N8" s="1">
        <f t="shared" si="0"/>
        <v>0</v>
      </c>
      <c r="P8" s="4">
        <f>H204</f>
        <v>140</v>
      </c>
      <c r="Q8" s="5">
        <f t="shared" si="1"/>
        <v>-140</v>
      </c>
      <c r="R8" s="28">
        <f t="shared" ref="R8:Y8" si="10">AD234</f>
        <v>140</v>
      </c>
      <c r="S8" s="28">
        <f t="shared" si="10"/>
        <v>0</v>
      </c>
      <c r="T8" s="28">
        <f t="shared" si="10"/>
        <v>0</v>
      </c>
      <c r="U8" s="28">
        <f t="shared" si="10"/>
        <v>0</v>
      </c>
      <c r="V8" s="28">
        <f t="shared" si="10"/>
        <v>1</v>
      </c>
      <c r="W8" s="28">
        <f t="shared" si="10"/>
        <v>1</v>
      </c>
      <c r="X8" s="28">
        <f t="shared" si="10"/>
        <v>1</v>
      </c>
      <c r="Y8" s="28">
        <f t="shared" si="10"/>
        <v>1</v>
      </c>
      <c r="Z8" s="29">
        <f t="shared" ref="Z8:AG8" si="11">Q203</f>
        <v>140</v>
      </c>
      <c r="AA8" s="29">
        <f t="shared" si="11"/>
        <v>30</v>
      </c>
      <c r="AB8" s="29">
        <f t="shared" si="11"/>
        <v>4</v>
      </c>
      <c r="AC8" s="29">
        <f t="shared" si="11"/>
        <v>0</v>
      </c>
      <c r="AD8" s="29">
        <f t="shared" si="11"/>
        <v>0.804597701149425</v>
      </c>
      <c r="AE8" s="29">
        <f t="shared" si="11"/>
        <v>0.823529411764706</v>
      </c>
      <c r="AF8" s="29">
        <f t="shared" si="11"/>
        <v>0.972222222222222</v>
      </c>
      <c r="AG8" s="29">
        <f t="shared" si="11"/>
        <v>0.89171974522293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AlKareem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>
        <v>17</v>
      </c>
      <c r="C14" s="36"/>
      <c r="D14" s="36"/>
      <c r="E14" s="36"/>
      <c r="F14" s="36"/>
      <c r="G14" s="36"/>
      <c r="H14" s="36"/>
      <c r="I14" s="36"/>
      <c r="J14" s="45">
        <v>8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8</v>
      </c>
      <c r="S14" s="29">
        <f>SUM(B15:B22)</f>
        <v>2</v>
      </c>
      <c r="T14" s="29">
        <v>0</v>
      </c>
      <c r="U14" s="5">
        <f t="shared" ref="U14:U21" si="12">(SUM(Q14,T14)/SUM(Q14,R14,S14,T14))</f>
        <v>0.62962962962963</v>
      </c>
      <c r="V14" s="5">
        <f t="shared" ref="V14:V21" si="13">Q14/(SUM(Q14,R14))</f>
        <v>0.68</v>
      </c>
      <c r="W14" s="5">
        <f t="shared" ref="W14:W21" si="14">Q14/SUM(Q14,S14)</f>
        <v>0.894736842105263</v>
      </c>
      <c r="X14" s="5">
        <f t="shared" ref="X14:X21" si="15">2*V14*W14/(SUM(V14,W14))</f>
        <v>0.772727272727273</v>
      </c>
    </row>
    <row r="15" spans="1:24">
      <c r="A15" s="15" t="s">
        <v>50</v>
      </c>
      <c r="B15" s="37"/>
      <c r="C15" s="38">
        <v>12</v>
      </c>
      <c r="D15" s="37"/>
      <c r="E15" s="37"/>
      <c r="F15" s="37"/>
      <c r="G15" s="37"/>
      <c r="H15" s="37"/>
      <c r="I15" s="37"/>
      <c r="J15" s="37">
        <v>5</v>
      </c>
      <c r="L15" s="1" t="s">
        <v>50</v>
      </c>
      <c r="M15" s="9" t="s">
        <v>59</v>
      </c>
      <c r="N15" s="9"/>
      <c r="O15" s="9"/>
      <c r="P15" s="9"/>
      <c r="Q15" s="28">
        <f>C15</f>
        <v>12</v>
      </c>
      <c r="R15" s="28">
        <f>SUM(B15,D15:J15)</f>
        <v>5</v>
      </c>
      <c r="S15" s="28">
        <f>SUM(C14,C16:C22)</f>
        <v>0</v>
      </c>
      <c r="T15" s="28">
        <v>0</v>
      </c>
      <c r="U15" s="4">
        <f t="shared" si="12"/>
        <v>0.705882352941177</v>
      </c>
      <c r="V15" s="4">
        <f t="shared" si="13"/>
        <v>0.705882352941177</v>
      </c>
      <c r="W15" s="4">
        <f t="shared" si="14"/>
        <v>1</v>
      </c>
      <c r="X15" s="4">
        <f t="shared" si="15"/>
        <v>0.827586206896552</v>
      </c>
    </row>
    <row r="16" spans="1:24">
      <c r="A16" s="15" t="s">
        <v>51</v>
      </c>
      <c r="B16" s="37">
        <v>1</v>
      </c>
      <c r="C16" s="37"/>
      <c r="D16" s="38">
        <v>10</v>
      </c>
      <c r="E16" s="37"/>
      <c r="F16" s="37"/>
      <c r="G16" s="37"/>
      <c r="H16" s="37"/>
      <c r="I16" s="37"/>
      <c r="J16" s="46"/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v>0</v>
      </c>
      <c r="U16" s="5">
        <f t="shared" si="12"/>
        <v>0.909090909090909</v>
      </c>
      <c r="V16" s="5">
        <f t="shared" si="13"/>
        <v>0.909090909090909</v>
      </c>
      <c r="W16" s="5">
        <f t="shared" si="14"/>
        <v>1</v>
      </c>
      <c r="X16" s="5">
        <f t="shared" si="15"/>
        <v>0.952380952380952</v>
      </c>
    </row>
    <row r="17" spans="1:24">
      <c r="A17" s="15" t="s">
        <v>52</v>
      </c>
      <c r="B17" s="37"/>
      <c r="C17" s="37"/>
      <c r="D17" s="37"/>
      <c r="E17" s="38">
        <v>21</v>
      </c>
      <c r="F17" s="37"/>
      <c r="G17" s="37"/>
      <c r="H17" s="37"/>
      <c r="I17" s="37"/>
      <c r="J17" s="46">
        <v>3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3</v>
      </c>
      <c r="S17" s="28">
        <f>SUM(E14:E16,E18:E22)</f>
        <v>0</v>
      </c>
      <c r="T17" s="28">
        <v>0</v>
      </c>
      <c r="U17" s="4">
        <f t="shared" si="12"/>
        <v>0.875</v>
      </c>
      <c r="V17" s="4">
        <f t="shared" si="13"/>
        <v>0.875</v>
      </c>
      <c r="W17" s="4">
        <f t="shared" si="14"/>
        <v>1</v>
      </c>
      <c r="X17" s="4">
        <f t="shared" si="15"/>
        <v>0.933333333333333</v>
      </c>
    </row>
    <row r="18" spans="1:24">
      <c r="A18" s="15" t="s">
        <v>53</v>
      </c>
      <c r="B18" s="37">
        <v>1</v>
      </c>
      <c r="C18" s="37"/>
      <c r="D18" s="37"/>
      <c r="E18" s="37"/>
      <c r="F18" s="38">
        <v>29</v>
      </c>
      <c r="G18" s="37">
        <v>1</v>
      </c>
      <c r="H18" s="37"/>
      <c r="I18" s="37"/>
      <c r="J18" s="46">
        <v>34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36</v>
      </c>
      <c r="S18" s="29">
        <f>SUM(F14:F17,F19:F22)</f>
        <v>0</v>
      </c>
      <c r="T18" s="29">
        <v>0</v>
      </c>
      <c r="U18" s="5">
        <f t="shared" si="12"/>
        <v>0.446153846153846</v>
      </c>
      <c r="V18" s="5">
        <f t="shared" si="13"/>
        <v>0.446153846153846</v>
      </c>
      <c r="W18" s="5">
        <f t="shared" si="14"/>
        <v>1</v>
      </c>
      <c r="X18" s="5">
        <f t="shared" si="15"/>
        <v>0.617021276595745</v>
      </c>
    </row>
    <row r="19" spans="1:24">
      <c r="A19" s="15" t="s">
        <v>54</v>
      </c>
      <c r="B19" s="37"/>
      <c r="C19" s="37"/>
      <c r="D19" s="37"/>
      <c r="E19" s="37"/>
      <c r="F19" s="37"/>
      <c r="G19" s="38">
        <v>29</v>
      </c>
      <c r="H19" s="37"/>
      <c r="I19" s="37"/>
      <c r="J19" s="46">
        <v>8</v>
      </c>
      <c r="L19" s="1" t="s">
        <v>54</v>
      </c>
      <c r="M19" s="9" t="s">
        <v>63</v>
      </c>
      <c r="N19" s="9"/>
      <c r="O19" s="9"/>
      <c r="P19" s="9"/>
      <c r="Q19" s="28">
        <f>G19</f>
        <v>29</v>
      </c>
      <c r="R19" s="28">
        <f>SUM(B19:F19,H19:J19)</f>
        <v>8</v>
      </c>
      <c r="S19" s="28">
        <f>SUM(G14:G18,G20:G22)</f>
        <v>2</v>
      </c>
      <c r="T19" s="28">
        <v>0</v>
      </c>
      <c r="U19" s="4">
        <f t="shared" si="12"/>
        <v>0.743589743589744</v>
      </c>
      <c r="V19" s="4">
        <f t="shared" si="13"/>
        <v>0.783783783783784</v>
      </c>
      <c r="W19" s="4">
        <f t="shared" si="14"/>
        <v>0.935483870967742</v>
      </c>
      <c r="X19" s="4">
        <f t="shared" si="15"/>
        <v>0.852941176470588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>
        <v>11</v>
      </c>
      <c r="I20" s="37">
        <v>1</v>
      </c>
      <c r="J20" s="46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1</v>
      </c>
      <c r="S20" s="29">
        <f>SUM(H14:H19,H21:H22)</f>
        <v>0</v>
      </c>
      <c r="T20" s="29">
        <v>0</v>
      </c>
      <c r="U20" s="5">
        <f t="shared" si="12"/>
        <v>0.916666666666667</v>
      </c>
      <c r="V20" s="5">
        <f t="shared" si="13"/>
        <v>0.916666666666667</v>
      </c>
      <c r="W20" s="5">
        <f t="shared" si="14"/>
        <v>1</v>
      </c>
      <c r="X20" s="5">
        <f t="shared" si="15"/>
        <v>0.956521739130435</v>
      </c>
    </row>
    <row r="21" spans="1:24">
      <c r="A21" s="15" t="s">
        <v>56</v>
      </c>
      <c r="B21" s="37"/>
      <c r="C21" s="37"/>
      <c r="D21" s="37"/>
      <c r="E21" s="37"/>
      <c r="F21" s="37"/>
      <c r="G21" s="37">
        <v>1</v>
      </c>
      <c r="H21" s="37"/>
      <c r="I21" s="38">
        <v>11</v>
      </c>
      <c r="J21" s="46">
        <v>1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2</v>
      </c>
      <c r="S21" s="28">
        <f>SUM(I14:I20,I22)</f>
        <v>1</v>
      </c>
      <c r="T21" s="28">
        <v>0</v>
      </c>
      <c r="U21" s="4">
        <f t="shared" si="12"/>
        <v>0.785714285714286</v>
      </c>
      <c r="V21" s="4">
        <f t="shared" si="13"/>
        <v>0.846153846153846</v>
      </c>
      <c r="W21" s="4">
        <f t="shared" si="14"/>
        <v>0.916666666666667</v>
      </c>
      <c r="X21" s="4">
        <f t="shared" si="15"/>
        <v>0.88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140</v>
      </c>
      <c r="R23" s="28">
        <f t="shared" si="16"/>
        <v>64</v>
      </c>
      <c r="S23" s="28">
        <f t="shared" si="16"/>
        <v>5</v>
      </c>
      <c r="T23" s="28">
        <f t="shared" si="16"/>
        <v>0</v>
      </c>
      <c r="U23" s="4">
        <f>(SUM(Q23,T23)/SUM(Q23,R23,S23,T23))</f>
        <v>0.669856459330144</v>
      </c>
      <c r="V23" s="4">
        <f>Q23/(SUM(Q23,R23))</f>
        <v>0.686274509803922</v>
      </c>
      <c r="W23" s="4">
        <f>Q23/SUM(Q23,S23)</f>
        <v>0.96551724137931</v>
      </c>
      <c r="X23" s="4">
        <f>2*V23*W23/(SUM(V23,W23))</f>
        <v>0.802292263610315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140</v>
      </c>
    </row>
    <row r="25" ht="14.25" spans="1:37">
      <c r="A25" s="18" t="str">
        <f>A1</f>
        <v>AlKareem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>
        <v>16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16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7">(SUM(AD26,AG26)/SUM(AD26,AE26,AF26,AG26))</f>
        <v>1</v>
      </c>
      <c r="AI26" s="5">
        <f t="shared" ref="AI26:AI54" si="18">AD26/(SUM(AD26,AE26))</f>
        <v>1</v>
      </c>
      <c r="AJ26" s="5">
        <f t="shared" ref="AJ26:AJ54" si="19">AD26/SUM(AD26,AF26)</f>
        <v>1</v>
      </c>
      <c r="AK26" s="5">
        <f t="shared" ref="AK26:AK54" si="20">2*AI26*AJ26/(SUM(AI26,AJ26))</f>
        <v>1</v>
      </c>
    </row>
    <row r="27" spans="1:37">
      <c r="A27" s="21" t="s">
        <v>40</v>
      </c>
      <c r="B27" s="42"/>
      <c r="C27" s="43">
        <v>22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22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1" t="s">
        <v>9</v>
      </c>
      <c r="B28" s="42"/>
      <c r="C28" s="42"/>
      <c r="D28" s="43">
        <v>7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21" t="s">
        <v>10</v>
      </c>
      <c r="B29" s="42"/>
      <c r="C29" s="42"/>
      <c r="D29" s="42"/>
      <c r="E29" s="43">
        <v>2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1" t="s">
        <v>11</v>
      </c>
      <c r="B30" s="42"/>
      <c r="C30" s="42"/>
      <c r="D30" s="42"/>
      <c r="E30" s="42"/>
      <c r="F30" s="43">
        <v>1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1" t="s">
        <v>12</v>
      </c>
      <c r="B31" s="42"/>
      <c r="C31" s="42"/>
      <c r="D31" s="42"/>
      <c r="E31" s="42"/>
      <c r="F31" s="42"/>
      <c r="G31" s="43">
        <v>2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7"/>
        <v>1</v>
      </c>
      <c r="AI31" s="4">
        <f t="shared" si="18"/>
        <v>1</v>
      </c>
      <c r="AJ31" s="4">
        <f t="shared" si="19"/>
        <v>1</v>
      </c>
      <c r="AK31" s="4">
        <f t="shared" si="20"/>
        <v>1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>
        <v>2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>
        <v>5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7"/>
        <v>1</v>
      </c>
      <c r="AI33" s="4">
        <f t="shared" si="18"/>
        <v>1</v>
      </c>
      <c r="AJ33" s="4">
        <f t="shared" si="19"/>
        <v>1</v>
      </c>
      <c r="AK33" s="4">
        <f t="shared" si="20"/>
        <v>1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>
        <v>3</v>
      </c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>
        <v>10</v>
      </c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>
        <v>1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8">
        <v>0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>
        <v>2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>
        <v>2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>
        <v>2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>
        <v>1</v>
      </c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>
        <v>1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>
        <v>1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>
        <v>2</v>
      </c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>
        <v>2</v>
      </c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>
        <v>6</v>
      </c>
      <c r="V45" s="42"/>
      <c r="W45" s="42"/>
      <c r="X45" s="42"/>
      <c r="Y45" s="42"/>
      <c r="Z45" s="42"/>
      <c r="AA45" s="42"/>
      <c r="AB45" s="42"/>
      <c r="AC45" s="49"/>
      <c r="AD45" s="28">
        <f>U45</f>
        <v>6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7"/>
        <v>1</v>
      </c>
      <c r="AI45" s="4">
        <f t="shared" si="18"/>
        <v>1</v>
      </c>
      <c r="AJ45" s="4">
        <f t="shared" si="19"/>
        <v>1</v>
      </c>
      <c r="AK45" s="4">
        <f t="shared" si="20"/>
        <v>1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>
        <v>3</v>
      </c>
      <c r="W46" s="42"/>
      <c r="X46" s="42"/>
      <c r="Y46" s="42"/>
      <c r="Z46" s="42"/>
      <c r="AA46" s="42"/>
      <c r="AB46" s="42"/>
      <c r="AC46" s="49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>
        <v>6</v>
      </c>
      <c r="X47" s="42"/>
      <c r="Y47" s="42"/>
      <c r="Z47" s="42"/>
      <c r="AA47" s="42"/>
      <c r="AB47" s="42"/>
      <c r="AC47" s="49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>
        <v>5</v>
      </c>
      <c r="Y48" s="42"/>
      <c r="Z48" s="42"/>
      <c r="AA48" s="42"/>
      <c r="AB48" s="42"/>
      <c r="AC48" s="49"/>
      <c r="AD48" s="29">
        <f>X48</f>
        <v>5</v>
      </c>
      <c r="AE48" s="29">
        <f>SUM(B48:W48,Y48:AC48)</f>
        <v>0</v>
      </c>
      <c r="AF48" s="29">
        <f>SUM(X26:X47,X49:X53)</f>
        <v>0</v>
      </c>
      <c r="AG48" s="28">
        <v>0</v>
      </c>
      <c r="AH48" s="5">
        <f t="shared" si="17"/>
        <v>1</v>
      </c>
      <c r="AI48" s="5">
        <f t="shared" si="18"/>
        <v>1</v>
      </c>
      <c r="AJ48" s="5">
        <f t="shared" si="19"/>
        <v>1</v>
      </c>
      <c r="AK48" s="5">
        <f t="shared" si="20"/>
        <v>1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3">
        <v>22</v>
      </c>
      <c r="Z49" s="42"/>
      <c r="AA49" s="42"/>
      <c r="AB49" s="42"/>
      <c r="AC49" s="49"/>
      <c r="AD49" s="28">
        <f>Y49</f>
        <v>22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7"/>
        <v>1</v>
      </c>
      <c r="AI49" s="4">
        <f t="shared" si="18"/>
        <v>1</v>
      </c>
      <c r="AJ49" s="4">
        <f t="shared" si="19"/>
        <v>1</v>
      </c>
      <c r="AK49" s="4">
        <f t="shared" si="20"/>
        <v>1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>
        <v>4</v>
      </c>
      <c r="AA50" s="42"/>
      <c r="AB50" s="42"/>
      <c r="AC50" s="49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>
        <v>6</v>
      </c>
      <c r="AB51" s="42"/>
      <c r="AC51" s="49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>
        <v>3</v>
      </c>
      <c r="AC52" s="49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7"/>
        <v>1</v>
      </c>
      <c r="AI52" s="5">
        <f t="shared" si="18"/>
        <v>1</v>
      </c>
      <c r="AJ52" s="5">
        <f t="shared" si="19"/>
        <v>1</v>
      </c>
      <c r="AK52" s="5">
        <f t="shared" si="20"/>
        <v>1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5" t="s">
        <v>74</v>
      </c>
      <c r="AC54" s="25"/>
      <c r="AD54" s="29">
        <f t="shared" ref="AD54:AF54" si="21">SUM(AD26:AD53)</f>
        <v>140</v>
      </c>
      <c r="AE54" s="29">
        <f t="shared" si="21"/>
        <v>0</v>
      </c>
      <c r="AF54" s="29">
        <f t="shared" si="21"/>
        <v>0</v>
      </c>
      <c r="AG54" s="29">
        <v>0</v>
      </c>
      <c r="AH54" s="5">
        <f t="shared" si="17"/>
        <v>1</v>
      </c>
      <c r="AI54" s="5">
        <f t="shared" si="18"/>
        <v>1</v>
      </c>
      <c r="AJ54" s="5">
        <f t="shared" si="19"/>
        <v>1</v>
      </c>
      <c r="AK54" s="5">
        <f t="shared" si="20"/>
        <v>1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AlKareem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/>
      <c r="D59" s="36"/>
      <c r="E59" s="36"/>
      <c r="F59" s="36"/>
      <c r="G59" s="36"/>
      <c r="H59" s="36"/>
      <c r="I59" s="36"/>
      <c r="J59" s="45">
        <v>5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5</v>
      </c>
      <c r="S59" s="29">
        <f>SUM(B60:B67)</f>
        <v>1</v>
      </c>
      <c r="T59" s="29">
        <v>0</v>
      </c>
      <c r="U59" s="5">
        <f t="shared" ref="U59:U66" si="22">(SUM(Q59,T59)/SUM(Q59,R59,S59,T59))</f>
        <v>0.739130434782609</v>
      </c>
      <c r="V59" s="5">
        <f t="shared" ref="V59:V66" si="23">Q59/(SUM(Q59,R59))</f>
        <v>0.772727272727273</v>
      </c>
      <c r="W59" s="5">
        <f t="shared" ref="W59:W66" si="24">Q59/SUM(Q59,S59)</f>
        <v>0.944444444444444</v>
      </c>
      <c r="X59" s="5">
        <f t="shared" ref="X59:X66" si="25">2*V59*W59/(SUM(V59,W59))</f>
        <v>0.85</v>
      </c>
    </row>
    <row r="60" spans="1:24">
      <c r="A60" s="15" t="s">
        <v>50</v>
      </c>
      <c r="B60" s="37"/>
      <c r="C60" s="38">
        <v>12</v>
      </c>
      <c r="D60" s="37"/>
      <c r="E60" s="37"/>
      <c r="F60" s="37"/>
      <c r="G60" s="37"/>
      <c r="H60" s="37"/>
      <c r="I60" s="37"/>
      <c r="J60" s="37">
        <v>5</v>
      </c>
      <c r="L60" s="1" t="s">
        <v>50</v>
      </c>
      <c r="M60" s="9" t="s">
        <v>59</v>
      </c>
      <c r="N60" s="9"/>
      <c r="O60" s="9"/>
      <c r="P60" s="9"/>
      <c r="Q60" s="28">
        <f>C60</f>
        <v>12</v>
      </c>
      <c r="R60" s="28">
        <f>SUM(B60,D60:J60)</f>
        <v>5</v>
      </c>
      <c r="S60" s="28">
        <f>SUM(C59,C61:C67)</f>
        <v>0</v>
      </c>
      <c r="T60" s="28">
        <v>0</v>
      </c>
      <c r="U60" s="4">
        <f t="shared" si="22"/>
        <v>0.705882352941177</v>
      </c>
      <c r="V60" s="4">
        <f t="shared" si="23"/>
        <v>0.705882352941177</v>
      </c>
      <c r="W60" s="4">
        <f t="shared" si="24"/>
        <v>1</v>
      </c>
      <c r="X60" s="4">
        <f t="shared" si="25"/>
        <v>0.827586206896552</v>
      </c>
    </row>
    <row r="61" spans="1:24">
      <c r="A61" s="15" t="s">
        <v>51</v>
      </c>
      <c r="B61" s="37">
        <v>1</v>
      </c>
      <c r="C61" s="37"/>
      <c r="D61" s="38">
        <v>10</v>
      </c>
      <c r="E61" s="37"/>
      <c r="F61" s="37"/>
      <c r="G61" s="37"/>
      <c r="H61" s="37"/>
      <c r="I61" s="37"/>
      <c r="J61" s="46"/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v>0</v>
      </c>
      <c r="U61" s="5">
        <f t="shared" si="22"/>
        <v>0.909090909090909</v>
      </c>
      <c r="V61" s="5">
        <f t="shared" si="23"/>
        <v>0.909090909090909</v>
      </c>
      <c r="W61" s="5">
        <f t="shared" si="24"/>
        <v>1</v>
      </c>
      <c r="X61" s="5">
        <f t="shared" si="25"/>
        <v>0.952380952380952</v>
      </c>
    </row>
    <row r="62" spans="1:24">
      <c r="A62" s="15" t="s">
        <v>52</v>
      </c>
      <c r="B62" s="37"/>
      <c r="C62" s="37"/>
      <c r="D62" s="37"/>
      <c r="E62" s="38">
        <v>21</v>
      </c>
      <c r="F62" s="37"/>
      <c r="G62" s="37"/>
      <c r="H62" s="37"/>
      <c r="I62" s="37"/>
      <c r="J62" s="46">
        <v>1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1</v>
      </c>
      <c r="S62" s="28">
        <f>SUM(E59:E61,E63:E67)</f>
        <v>0</v>
      </c>
      <c r="T62" s="28">
        <v>0</v>
      </c>
      <c r="U62" s="4">
        <f t="shared" si="22"/>
        <v>0.954545454545455</v>
      </c>
      <c r="V62" s="4">
        <f t="shared" si="23"/>
        <v>0.954545454545455</v>
      </c>
      <c r="W62" s="4">
        <f t="shared" si="24"/>
        <v>1</v>
      </c>
      <c r="X62" s="4">
        <f t="shared" si="25"/>
        <v>0.976744186046512</v>
      </c>
    </row>
    <row r="63" spans="1:24">
      <c r="A63" s="15" t="s">
        <v>53</v>
      </c>
      <c r="B63" s="37"/>
      <c r="C63" s="37"/>
      <c r="D63" s="37"/>
      <c r="E63" s="37"/>
      <c r="F63" s="38">
        <v>29</v>
      </c>
      <c r="G63" s="37">
        <v>1</v>
      </c>
      <c r="H63" s="37"/>
      <c r="I63" s="37"/>
      <c r="J63" s="46">
        <v>21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22</v>
      </c>
      <c r="S63" s="29">
        <f>SUM(F59:F62,F64:F67)</f>
        <v>0</v>
      </c>
      <c r="T63" s="29">
        <v>0</v>
      </c>
      <c r="U63" s="5">
        <f t="shared" si="22"/>
        <v>0.568627450980392</v>
      </c>
      <c r="V63" s="5">
        <f t="shared" si="23"/>
        <v>0.568627450980392</v>
      </c>
      <c r="W63" s="5">
        <f t="shared" si="24"/>
        <v>1</v>
      </c>
      <c r="X63" s="5">
        <f t="shared" si="25"/>
        <v>0.725</v>
      </c>
    </row>
    <row r="64" spans="1:24">
      <c r="A64" s="15" t="s">
        <v>54</v>
      </c>
      <c r="B64" s="37"/>
      <c r="C64" s="37"/>
      <c r="D64" s="37"/>
      <c r="E64" s="37"/>
      <c r="F64" s="37"/>
      <c r="G64" s="38">
        <v>29</v>
      </c>
      <c r="H64" s="37"/>
      <c r="I64" s="37"/>
      <c r="J64" s="46">
        <v>4</v>
      </c>
      <c r="L64" s="1" t="s">
        <v>54</v>
      </c>
      <c r="M64" s="9" t="s">
        <v>63</v>
      </c>
      <c r="N64" s="9"/>
      <c r="O64" s="9"/>
      <c r="P64" s="9"/>
      <c r="Q64" s="28">
        <f>G64</f>
        <v>29</v>
      </c>
      <c r="R64" s="28">
        <f>SUM(B64:F64,H64:J64)</f>
        <v>4</v>
      </c>
      <c r="S64" s="28">
        <f>SUM(G59:G63,G65:G67)</f>
        <v>2</v>
      </c>
      <c r="T64" s="28">
        <v>0</v>
      </c>
      <c r="U64" s="4">
        <f t="shared" si="22"/>
        <v>0.828571428571429</v>
      </c>
      <c r="V64" s="4">
        <f t="shared" si="23"/>
        <v>0.878787878787879</v>
      </c>
      <c r="W64" s="4">
        <f t="shared" si="24"/>
        <v>0.935483870967742</v>
      </c>
      <c r="X64" s="4">
        <f t="shared" si="25"/>
        <v>0.90625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11</v>
      </c>
      <c r="I65" s="37">
        <v>1</v>
      </c>
      <c r="J65" s="46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1</v>
      </c>
      <c r="S65" s="29">
        <f>SUM(H59:H64,H66:H67)</f>
        <v>0</v>
      </c>
      <c r="T65" s="29">
        <v>0</v>
      </c>
      <c r="U65" s="5">
        <f t="shared" si="22"/>
        <v>0.916666666666667</v>
      </c>
      <c r="V65" s="5">
        <f t="shared" si="23"/>
        <v>0.916666666666667</v>
      </c>
      <c r="W65" s="5">
        <f t="shared" si="24"/>
        <v>1</v>
      </c>
      <c r="X65" s="5">
        <f t="shared" si="25"/>
        <v>0.956521739130435</v>
      </c>
    </row>
    <row r="66" spans="1:24">
      <c r="A66" s="15" t="s">
        <v>56</v>
      </c>
      <c r="B66" s="37"/>
      <c r="C66" s="37"/>
      <c r="D66" s="37"/>
      <c r="E66" s="37"/>
      <c r="F66" s="37"/>
      <c r="G66" s="37">
        <v>1</v>
      </c>
      <c r="H66" s="37"/>
      <c r="I66" s="38">
        <v>11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2</v>
      </c>
      <c r="S66" s="28">
        <f>SUM(I59:I65,I67)</f>
        <v>1</v>
      </c>
      <c r="T66" s="28">
        <v>0</v>
      </c>
      <c r="U66" s="4">
        <f t="shared" si="22"/>
        <v>0.785714285714286</v>
      </c>
      <c r="V66" s="4">
        <f t="shared" si="23"/>
        <v>0.846153846153846</v>
      </c>
      <c r="W66" s="4">
        <f t="shared" si="24"/>
        <v>0.916666666666667</v>
      </c>
      <c r="X66" s="4">
        <f t="shared" si="25"/>
        <v>0.88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140</v>
      </c>
      <c r="R68" s="28">
        <f t="shared" si="26"/>
        <v>41</v>
      </c>
      <c r="S68" s="28">
        <f t="shared" si="26"/>
        <v>4</v>
      </c>
      <c r="T68" s="28">
        <f t="shared" si="26"/>
        <v>0</v>
      </c>
      <c r="U68" s="4">
        <f>(SUM(Q68,T68)/SUM(Q68,R68,S68,T68))</f>
        <v>0.756756756756757</v>
      </c>
      <c r="V68" s="4">
        <f>Q68/(SUM(Q68,R68))</f>
        <v>0.773480662983425</v>
      </c>
      <c r="W68" s="4">
        <f>Q68/SUM(Q68,S68)</f>
        <v>0.972222222222222</v>
      </c>
      <c r="X68" s="4">
        <f>2*V68*W68/(SUM(V68,W68))</f>
        <v>0.861538461538462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140</v>
      </c>
    </row>
    <row r="70" ht="14.25" spans="1:37">
      <c r="A70" s="18" t="str">
        <f>A1</f>
        <v>AlKareem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16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42"/>
      <c r="C72" s="43">
        <v>22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22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42"/>
      <c r="C73" s="42"/>
      <c r="D73" s="43">
        <v>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42"/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3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10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>
        <v>1</v>
      </c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6</v>
      </c>
      <c r="V90" s="42"/>
      <c r="W90" s="42"/>
      <c r="X90" s="42"/>
      <c r="Y90" s="42"/>
      <c r="Z90" s="42"/>
      <c r="AA90" s="42"/>
      <c r="AB90" s="42"/>
      <c r="AC90" s="49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3</v>
      </c>
      <c r="W91" s="42"/>
      <c r="X91" s="42"/>
      <c r="Y91" s="42"/>
      <c r="Z91" s="42"/>
      <c r="AA91" s="42"/>
      <c r="AB91" s="42"/>
      <c r="AC91" s="49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5</v>
      </c>
      <c r="Y93" s="42"/>
      <c r="Z93" s="42"/>
      <c r="AA93" s="42"/>
      <c r="AB93" s="42"/>
      <c r="AC93" s="49"/>
      <c r="AD93" s="29">
        <f>X93</f>
        <v>5</v>
      </c>
      <c r="AE93" s="29">
        <f>SUM(B93:W93,Y93:AC93)</f>
        <v>0</v>
      </c>
      <c r="AF93" s="29">
        <f>SUM(X71:X92,X94:X98)</f>
        <v>0</v>
      </c>
      <c r="AG93" s="28">
        <v>0</v>
      </c>
      <c r="AH93" s="5">
        <f t="shared" si="27"/>
        <v>1</v>
      </c>
      <c r="AI93" s="5">
        <f t="shared" si="28"/>
        <v>1</v>
      </c>
      <c r="AJ93" s="5">
        <f t="shared" si="29"/>
        <v>1</v>
      </c>
      <c r="AK93" s="5">
        <f t="shared" si="30"/>
        <v>1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3">
        <v>22</v>
      </c>
      <c r="Z94" s="42"/>
      <c r="AA94" s="42"/>
      <c r="AB94" s="42"/>
      <c r="AC94" s="49"/>
      <c r="AD94" s="28">
        <f>Y94</f>
        <v>22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7"/>
        <v>1</v>
      </c>
      <c r="AI94" s="4">
        <f t="shared" si="28"/>
        <v>1</v>
      </c>
      <c r="AJ94" s="4">
        <f t="shared" si="29"/>
        <v>1</v>
      </c>
      <c r="AK94" s="4">
        <f t="shared" si="30"/>
        <v>1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4</v>
      </c>
      <c r="AA95" s="42"/>
      <c r="AB95" s="42"/>
      <c r="AC95" s="49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6</v>
      </c>
      <c r="AB96" s="42"/>
      <c r="AC96" s="49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3</v>
      </c>
      <c r="AC97" s="49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140</v>
      </c>
      <c r="AE99" s="29">
        <f t="shared" si="31"/>
        <v>0</v>
      </c>
      <c r="AF99" s="29">
        <f t="shared" si="31"/>
        <v>0</v>
      </c>
      <c r="AG99" s="29">
        <v>0</v>
      </c>
      <c r="AH99" s="5">
        <f t="shared" si="27"/>
        <v>1</v>
      </c>
      <c r="AI99" s="5">
        <f t="shared" si="28"/>
        <v>1</v>
      </c>
      <c r="AJ99" s="5">
        <f t="shared" si="29"/>
        <v>1</v>
      </c>
      <c r="AK99" s="5">
        <f t="shared" si="30"/>
        <v>1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AlKareem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/>
      <c r="D104" s="36"/>
      <c r="E104" s="36"/>
      <c r="F104" s="36"/>
      <c r="G104" s="36"/>
      <c r="H104" s="36"/>
      <c r="I104" s="36"/>
      <c r="J104" s="45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4</v>
      </c>
      <c r="S104" s="29">
        <f>SUM(B105:B112)</f>
        <v>1</v>
      </c>
      <c r="T104" s="29">
        <v>0</v>
      </c>
      <c r="U104" s="5">
        <f t="shared" ref="U104:U111" si="32">(SUM(Q104,T104)/SUM(Q104,R104,S104,T104))</f>
        <v>0.772727272727273</v>
      </c>
      <c r="V104" s="5">
        <f t="shared" ref="V104:V111" si="33">Q104/(SUM(Q104,R104))</f>
        <v>0.80952380952381</v>
      </c>
      <c r="W104" s="5">
        <f t="shared" ref="W104:W111" si="34">Q104/SUM(Q104,S104)</f>
        <v>0.944444444444444</v>
      </c>
      <c r="X104" s="5">
        <f t="shared" ref="X104:X111" si="35">2*V104*W104/(SUM(V104,W104))</f>
        <v>0.871794871794872</v>
      </c>
    </row>
    <row r="105" spans="1:24">
      <c r="A105" s="15" t="s">
        <v>50</v>
      </c>
      <c r="B105" s="37"/>
      <c r="C105" s="38">
        <v>12</v>
      </c>
      <c r="D105" s="37"/>
      <c r="E105" s="37"/>
      <c r="F105" s="37"/>
      <c r="G105" s="37"/>
      <c r="H105" s="37"/>
      <c r="I105" s="37"/>
      <c r="J105" s="37">
        <v>4</v>
      </c>
      <c r="L105" s="1" t="s">
        <v>50</v>
      </c>
      <c r="M105" s="9" t="s">
        <v>59</v>
      </c>
      <c r="N105" s="9"/>
      <c r="O105" s="9"/>
      <c r="P105" s="9"/>
      <c r="Q105" s="28">
        <f>C105</f>
        <v>12</v>
      </c>
      <c r="R105" s="28">
        <f>SUM(B105,D105:J105)</f>
        <v>4</v>
      </c>
      <c r="S105" s="28">
        <f>SUM(C104,C106:C112)</f>
        <v>0</v>
      </c>
      <c r="T105" s="28">
        <v>0</v>
      </c>
      <c r="U105" s="4">
        <f t="shared" si="32"/>
        <v>0.75</v>
      </c>
      <c r="V105" s="4">
        <f t="shared" si="33"/>
        <v>0.75</v>
      </c>
      <c r="W105" s="4">
        <f t="shared" si="34"/>
        <v>1</v>
      </c>
      <c r="X105" s="4">
        <f t="shared" si="35"/>
        <v>0.857142857142857</v>
      </c>
    </row>
    <row r="106" spans="1:24">
      <c r="A106" s="15" t="s">
        <v>51</v>
      </c>
      <c r="B106" s="37">
        <v>1</v>
      </c>
      <c r="C106" s="37"/>
      <c r="D106" s="38">
        <v>10</v>
      </c>
      <c r="E106" s="37"/>
      <c r="F106" s="37"/>
      <c r="G106" s="37"/>
      <c r="H106" s="37"/>
      <c r="I106" s="37"/>
      <c r="J106" s="46"/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2"/>
        <v>0.909090909090909</v>
      </c>
      <c r="V106" s="5">
        <f t="shared" si="33"/>
        <v>0.909090909090909</v>
      </c>
      <c r="W106" s="5">
        <f t="shared" si="34"/>
        <v>1</v>
      </c>
      <c r="X106" s="5">
        <f t="shared" si="35"/>
        <v>0.952380952380952</v>
      </c>
    </row>
    <row r="107" spans="1:24">
      <c r="A107" s="15" t="s">
        <v>52</v>
      </c>
      <c r="B107" s="37"/>
      <c r="C107" s="37"/>
      <c r="D107" s="37"/>
      <c r="E107" s="38">
        <v>21</v>
      </c>
      <c r="F107" s="37"/>
      <c r="G107" s="37"/>
      <c r="H107" s="37"/>
      <c r="I107" s="37"/>
      <c r="J107" s="46">
        <v>1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1</v>
      </c>
      <c r="S107" s="28">
        <f>SUM(E104:E106,E108:E112)</f>
        <v>0</v>
      </c>
      <c r="T107" s="28">
        <v>0</v>
      </c>
      <c r="U107" s="4">
        <f t="shared" si="32"/>
        <v>0.954545454545455</v>
      </c>
      <c r="V107" s="4">
        <f t="shared" si="33"/>
        <v>0.954545454545455</v>
      </c>
      <c r="W107" s="4">
        <f t="shared" si="34"/>
        <v>1</v>
      </c>
      <c r="X107" s="4">
        <f t="shared" si="35"/>
        <v>0.976744186046512</v>
      </c>
    </row>
    <row r="108" spans="1:24">
      <c r="A108" s="15" t="s">
        <v>53</v>
      </c>
      <c r="B108" s="37"/>
      <c r="C108" s="37"/>
      <c r="D108" s="37"/>
      <c r="E108" s="37"/>
      <c r="F108" s="38">
        <v>29</v>
      </c>
      <c r="G108" s="37"/>
      <c r="H108" s="37"/>
      <c r="I108" s="37"/>
      <c r="J108" s="46">
        <v>6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6</v>
      </c>
      <c r="S108" s="29">
        <f>SUM(F104:F107,F109:F112)</f>
        <v>0</v>
      </c>
      <c r="T108" s="29">
        <v>0</v>
      </c>
      <c r="U108" s="5">
        <f t="shared" si="32"/>
        <v>0.828571428571429</v>
      </c>
      <c r="V108" s="5">
        <f t="shared" si="33"/>
        <v>0.828571428571429</v>
      </c>
      <c r="W108" s="5">
        <f t="shared" si="34"/>
        <v>1</v>
      </c>
      <c r="X108" s="5">
        <f t="shared" si="35"/>
        <v>0.90625</v>
      </c>
    </row>
    <row r="109" spans="1:24">
      <c r="A109" s="15" t="s">
        <v>54</v>
      </c>
      <c r="B109" s="37"/>
      <c r="C109" s="37"/>
      <c r="D109" s="37"/>
      <c r="E109" s="37"/>
      <c r="F109" s="37"/>
      <c r="G109" s="38">
        <v>29</v>
      </c>
      <c r="H109" s="37"/>
      <c r="I109" s="37"/>
      <c r="J109" s="46">
        <v>4</v>
      </c>
      <c r="L109" s="1" t="s">
        <v>54</v>
      </c>
      <c r="M109" s="9" t="s">
        <v>63</v>
      </c>
      <c r="N109" s="9"/>
      <c r="O109" s="9"/>
      <c r="P109" s="9"/>
      <c r="Q109" s="28">
        <f>G109</f>
        <v>29</v>
      </c>
      <c r="R109" s="28">
        <f>SUM(B109:F109,H109:J109)</f>
        <v>4</v>
      </c>
      <c r="S109" s="28">
        <f>SUM(G104:G108,G110:G112)</f>
        <v>1</v>
      </c>
      <c r="T109" s="28">
        <v>0</v>
      </c>
      <c r="U109" s="4">
        <f t="shared" si="32"/>
        <v>0.852941176470588</v>
      </c>
      <c r="V109" s="4">
        <f t="shared" si="33"/>
        <v>0.878787878787879</v>
      </c>
      <c r="W109" s="4">
        <f t="shared" si="34"/>
        <v>0.966666666666667</v>
      </c>
      <c r="X109" s="4">
        <f t="shared" si="35"/>
        <v>0.920634920634921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11</v>
      </c>
      <c r="I110" s="37"/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15" t="s">
        <v>56</v>
      </c>
      <c r="B111" s="37"/>
      <c r="C111" s="37"/>
      <c r="D111" s="37"/>
      <c r="E111" s="37"/>
      <c r="F111" s="37"/>
      <c r="G111" s="37">
        <v>1</v>
      </c>
      <c r="H111" s="37"/>
      <c r="I111" s="38">
        <v>11</v>
      </c>
      <c r="J111" s="46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2</v>
      </c>
      <c r="S111" s="28">
        <f>SUM(I104:I110,I112)</f>
        <v>0</v>
      </c>
      <c r="T111" s="28">
        <v>0</v>
      </c>
      <c r="U111" s="4">
        <f t="shared" si="32"/>
        <v>0.846153846153846</v>
      </c>
      <c r="V111" s="4">
        <f t="shared" si="33"/>
        <v>0.846153846153846</v>
      </c>
      <c r="W111" s="4">
        <f t="shared" si="34"/>
        <v>1</v>
      </c>
      <c r="X111" s="4">
        <f t="shared" si="35"/>
        <v>0.916666666666667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140</v>
      </c>
      <c r="R113" s="28">
        <f t="shared" si="36"/>
        <v>22</v>
      </c>
      <c r="S113" s="28">
        <f t="shared" si="36"/>
        <v>2</v>
      </c>
      <c r="T113" s="28">
        <f t="shared" si="36"/>
        <v>0</v>
      </c>
      <c r="U113" s="4">
        <f>(SUM(Q113,T113)/SUM(Q113,R113,S113,T113))</f>
        <v>0.853658536585366</v>
      </c>
      <c r="V113" s="4">
        <f>Q113/(SUM(Q113,R113))</f>
        <v>0.864197530864197</v>
      </c>
      <c r="W113" s="4">
        <f>Q113/SUM(Q113,S113)</f>
        <v>0.985915492957746</v>
      </c>
      <c r="X113" s="4">
        <f>2*V113*W113/(SUM(V113,W113))</f>
        <v>0.921052631578947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140</v>
      </c>
    </row>
    <row r="115" ht="14.25" spans="1:37">
      <c r="A115" s="18" t="str">
        <f>A1</f>
        <v>AlKareem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16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1" t="s">
        <v>40</v>
      </c>
      <c r="B117" s="42"/>
      <c r="C117" s="43">
        <v>22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22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42"/>
      <c r="C118" s="42"/>
      <c r="D118" s="43">
        <v>7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42"/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3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10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>
        <v>1</v>
      </c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6</v>
      </c>
      <c r="V135" s="42"/>
      <c r="W135" s="42"/>
      <c r="X135" s="42"/>
      <c r="Y135" s="42"/>
      <c r="Z135" s="42"/>
      <c r="AA135" s="42"/>
      <c r="AB135" s="42"/>
      <c r="AC135" s="49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3</v>
      </c>
      <c r="W136" s="42"/>
      <c r="X136" s="42"/>
      <c r="Y136" s="42"/>
      <c r="Z136" s="42"/>
      <c r="AA136" s="42"/>
      <c r="AB136" s="42"/>
      <c r="AC136" s="49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6</v>
      </c>
      <c r="X137" s="42"/>
      <c r="Y137" s="42"/>
      <c r="Z137" s="42"/>
      <c r="AA137" s="42"/>
      <c r="AB137" s="42"/>
      <c r="AC137" s="49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5</v>
      </c>
      <c r="Y138" s="42"/>
      <c r="Z138" s="42"/>
      <c r="AA138" s="42"/>
      <c r="AB138" s="42"/>
      <c r="AC138" s="49"/>
      <c r="AD138" s="29">
        <f>X138</f>
        <v>5</v>
      </c>
      <c r="AE138" s="29">
        <f>SUM(B138:W138,Y138:AC138)</f>
        <v>0</v>
      </c>
      <c r="AF138" s="29">
        <f>SUM(X116:X137,X139:X143)</f>
        <v>0</v>
      </c>
      <c r="AG138" s="28">
        <v>0</v>
      </c>
      <c r="AH138" s="5">
        <f t="shared" si="37"/>
        <v>1</v>
      </c>
      <c r="AI138" s="5">
        <f t="shared" si="38"/>
        <v>1</v>
      </c>
      <c r="AJ138" s="5">
        <f t="shared" si="39"/>
        <v>1</v>
      </c>
      <c r="AK138" s="5">
        <f t="shared" si="40"/>
        <v>1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3">
        <v>22</v>
      </c>
      <c r="Z139" s="42"/>
      <c r="AA139" s="42"/>
      <c r="AB139" s="42"/>
      <c r="AC139" s="49"/>
      <c r="AD139" s="28">
        <f>Y139</f>
        <v>22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7"/>
        <v>1</v>
      </c>
      <c r="AI139" s="4">
        <f t="shared" si="38"/>
        <v>1</v>
      </c>
      <c r="AJ139" s="4">
        <f t="shared" si="39"/>
        <v>1</v>
      </c>
      <c r="AK139" s="4">
        <f t="shared" si="40"/>
        <v>1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4</v>
      </c>
      <c r="AA140" s="42"/>
      <c r="AB140" s="42"/>
      <c r="AC140" s="49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6</v>
      </c>
      <c r="AB141" s="42"/>
      <c r="AC141" s="49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3</v>
      </c>
      <c r="AC142" s="49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F144" si="41">SUM(AD116:AD143)</f>
        <v>140</v>
      </c>
      <c r="AE144" s="29">
        <f t="shared" si="41"/>
        <v>0</v>
      </c>
      <c r="AF144" s="29">
        <f t="shared" si="41"/>
        <v>0</v>
      </c>
      <c r="AG144" s="29">
        <v>0</v>
      </c>
      <c r="AH144" s="5">
        <f t="shared" si="37"/>
        <v>1</v>
      </c>
      <c r="AI144" s="5">
        <f t="shared" si="38"/>
        <v>1</v>
      </c>
      <c r="AJ144" s="5">
        <f t="shared" si="39"/>
        <v>1</v>
      </c>
      <c r="AK144" s="5">
        <f t="shared" si="40"/>
        <v>1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AlKareem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17</v>
      </c>
      <c r="C149" s="36"/>
      <c r="D149" s="36"/>
      <c r="E149" s="36"/>
      <c r="F149" s="36"/>
      <c r="G149" s="36"/>
      <c r="H149" s="36"/>
      <c r="I149" s="36"/>
      <c r="J149" s="45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1</v>
      </c>
      <c r="S149" s="29">
        <f>SUM(B150:B157)</f>
        <v>1</v>
      </c>
      <c r="T149" s="29">
        <v>0</v>
      </c>
      <c r="U149" s="5">
        <f t="shared" ref="U149:U156" si="42">(SUM(Q149,T149)/SUM(Q149,R149,S149,T149))</f>
        <v>0.894736842105263</v>
      </c>
      <c r="V149" s="5">
        <f t="shared" ref="V149:V156" si="43">Q149/(SUM(Q149,R149))</f>
        <v>0.944444444444444</v>
      </c>
      <c r="W149" s="5">
        <f t="shared" ref="W149:W156" si="44">Q149/SUM(Q149,S149)</f>
        <v>0.944444444444444</v>
      </c>
      <c r="X149" s="5">
        <f t="shared" ref="X149:X156" si="45">2*V149*W149/(SUM(V149,W149))</f>
        <v>0.944444444444444</v>
      </c>
    </row>
    <row r="150" spans="1:24">
      <c r="A150" s="15" t="s">
        <v>50</v>
      </c>
      <c r="B150" s="37"/>
      <c r="C150" s="38">
        <v>12</v>
      </c>
      <c r="D150" s="37"/>
      <c r="E150" s="37"/>
      <c r="F150" s="37"/>
      <c r="G150" s="37"/>
      <c r="H150" s="37"/>
      <c r="I150" s="37"/>
      <c r="J150" s="37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12</v>
      </c>
      <c r="R150" s="28">
        <f>SUM(B150,D150:J150)</f>
        <v>1</v>
      </c>
      <c r="S150" s="28">
        <f>SUM(C149,C151:C157)</f>
        <v>0</v>
      </c>
      <c r="T150" s="28">
        <v>0</v>
      </c>
      <c r="U150" s="4">
        <f t="shared" si="42"/>
        <v>0.923076923076923</v>
      </c>
      <c r="V150" s="4">
        <f t="shared" si="43"/>
        <v>0.923076923076923</v>
      </c>
      <c r="W150" s="4">
        <f t="shared" si="44"/>
        <v>1</v>
      </c>
      <c r="X150" s="4">
        <f t="shared" si="45"/>
        <v>0.96</v>
      </c>
    </row>
    <row r="151" spans="1:24">
      <c r="A151" s="15" t="s">
        <v>51</v>
      </c>
      <c r="B151" s="37">
        <v>1</v>
      </c>
      <c r="C151" s="37"/>
      <c r="D151" s="38">
        <v>10</v>
      </c>
      <c r="E151" s="37"/>
      <c r="F151" s="37"/>
      <c r="G151" s="37"/>
      <c r="H151" s="37"/>
      <c r="I151" s="37"/>
      <c r="J151" s="46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2"/>
        <v>0.909090909090909</v>
      </c>
      <c r="V151" s="5">
        <f t="shared" si="43"/>
        <v>0.909090909090909</v>
      </c>
      <c r="W151" s="5">
        <f t="shared" si="44"/>
        <v>1</v>
      </c>
      <c r="X151" s="5">
        <f t="shared" si="45"/>
        <v>0.952380952380952</v>
      </c>
    </row>
    <row r="152" spans="1:24">
      <c r="A152" s="15" t="s">
        <v>52</v>
      </c>
      <c r="B152" s="37"/>
      <c r="C152" s="37"/>
      <c r="D152" s="37"/>
      <c r="E152" s="38">
        <v>21</v>
      </c>
      <c r="F152" s="37"/>
      <c r="G152" s="37"/>
      <c r="H152" s="37"/>
      <c r="I152" s="37"/>
      <c r="J152" s="46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1</v>
      </c>
      <c r="S152" s="28">
        <f>SUM(E149:E151,E153:E157)</f>
        <v>0</v>
      </c>
      <c r="T152" s="28">
        <v>0</v>
      </c>
      <c r="U152" s="4">
        <f t="shared" si="42"/>
        <v>0.954545454545455</v>
      </c>
      <c r="V152" s="4">
        <f t="shared" si="43"/>
        <v>0.954545454545455</v>
      </c>
      <c r="W152" s="4">
        <f t="shared" si="44"/>
        <v>1</v>
      </c>
      <c r="X152" s="4">
        <f t="shared" si="45"/>
        <v>0.976744186046512</v>
      </c>
    </row>
    <row r="153" spans="1:24">
      <c r="A153" s="15" t="s">
        <v>53</v>
      </c>
      <c r="B153" s="37"/>
      <c r="C153" s="37"/>
      <c r="D153" s="37"/>
      <c r="E153" s="37"/>
      <c r="F153" s="38">
        <v>29</v>
      </c>
      <c r="G153" s="37"/>
      <c r="H153" s="37"/>
      <c r="I153" s="37"/>
      <c r="J153" s="46">
        <v>4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4</v>
      </c>
      <c r="S153" s="29">
        <f>SUM(F149:F152,F154:F157)</f>
        <v>0</v>
      </c>
      <c r="T153" s="29">
        <v>0</v>
      </c>
      <c r="U153" s="5">
        <f t="shared" si="42"/>
        <v>0.878787878787879</v>
      </c>
      <c r="V153" s="5">
        <f t="shared" si="43"/>
        <v>0.878787878787879</v>
      </c>
      <c r="W153" s="5">
        <f t="shared" si="44"/>
        <v>1</v>
      </c>
      <c r="X153" s="5">
        <f t="shared" si="45"/>
        <v>0.935483870967742</v>
      </c>
    </row>
    <row r="154" spans="1:24">
      <c r="A154" s="15" t="s">
        <v>54</v>
      </c>
      <c r="B154" s="37"/>
      <c r="C154" s="37"/>
      <c r="D154" s="37"/>
      <c r="E154" s="37"/>
      <c r="F154" s="37"/>
      <c r="G154" s="38">
        <v>28</v>
      </c>
      <c r="H154" s="37"/>
      <c r="I154" s="37"/>
      <c r="J154" s="46"/>
      <c r="L154" s="1" t="s">
        <v>54</v>
      </c>
      <c r="M154" s="9" t="s">
        <v>63</v>
      </c>
      <c r="N154" s="9"/>
      <c r="O154" s="9"/>
      <c r="P154" s="9"/>
      <c r="Q154" s="28">
        <f>G154</f>
        <v>28</v>
      </c>
      <c r="R154" s="28">
        <f>SUM(B154:F154,H154:J154)</f>
        <v>0</v>
      </c>
      <c r="S154" s="28">
        <f>SUM(G149:G153,G155:G157)</f>
        <v>0</v>
      </c>
      <c r="T154" s="28">
        <v>0</v>
      </c>
      <c r="U154" s="4">
        <f t="shared" si="42"/>
        <v>1</v>
      </c>
      <c r="V154" s="4">
        <f t="shared" si="43"/>
        <v>1</v>
      </c>
      <c r="W154" s="4">
        <f t="shared" si="44"/>
        <v>1</v>
      </c>
      <c r="X154" s="4">
        <f t="shared" si="45"/>
        <v>1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11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v>0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11</v>
      </c>
      <c r="J156" s="46"/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0</v>
      </c>
      <c r="S156" s="28">
        <f>SUM(I149:I155,I157)</f>
        <v>0</v>
      </c>
      <c r="T156" s="28">
        <v>0</v>
      </c>
      <c r="U156" s="4">
        <f t="shared" si="42"/>
        <v>1</v>
      </c>
      <c r="V156" s="4">
        <f t="shared" si="43"/>
        <v>1</v>
      </c>
      <c r="W156" s="4">
        <f t="shared" si="44"/>
        <v>1</v>
      </c>
      <c r="X156" s="4">
        <f t="shared" si="45"/>
        <v>1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139</v>
      </c>
      <c r="R158" s="28">
        <f t="shared" si="46"/>
        <v>8</v>
      </c>
      <c r="S158" s="28">
        <f t="shared" si="46"/>
        <v>1</v>
      </c>
      <c r="T158" s="28">
        <f t="shared" si="46"/>
        <v>0</v>
      </c>
      <c r="U158" s="4">
        <f>(SUM(Q158,T158)/SUM(Q158,R158,S158,T158))</f>
        <v>0.939189189189189</v>
      </c>
      <c r="V158" s="4">
        <f>Q158/(SUM(Q158,R158))</f>
        <v>0.945578231292517</v>
      </c>
      <c r="W158" s="4">
        <f>Q158/SUM(Q158,S158)</f>
        <v>0.992857142857143</v>
      </c>
      <c r="X158" s="4">
        <f>2*V158*W158/(SUM(V158,W158))</f>
        <v>0.968641114982578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139</v>
      </c>
    </row>
    <row r="160" ht="14.25" spans="1:37">
      <c r="A160" s="18" t="str">
        <f>A1</f>
        <v>AlKareem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16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42"/>
      <c r="C162" s="43">
        <v>22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22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42"/>
      <c r="C163" s="42"/>
      <c r="D163" s="43">
        <v>7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1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5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3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10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>
        <v>1</v>
      </c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6</v>
      </c>
      <c r="V180" s="42"/>
      <c r="W180" s="42"/>
      <c r="X180" s="42"/>
      <c r="Y180" s="42"/>
      <c r="Z180" s="42"/>
      <c r="AA180" s="42"/>
      <c r="AB180" s="42"/>
      <c r="AC180" s="49"/>
      <c r="AD180" s="28">
        <f>U180</f>
        <v>6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2</v>
      </c>
      <c r="W181" s="42"/>
      <c r="X181" s="42"/>
      <c r="Y181" s="42"/>
      <c r="Z181" s="42"/>
      <c r="AA181" s="42"/>
      <c r="AB181" s="42"/>
      <c r="AC181" s="49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6</v>
      </c>
      <c r="X182" s="42"/>
      <c r="Y182" s="42"/>
      <c r="Z182" s="42"/>
      <c r="AA182" s="42"/>
      <c r="AB182" s="42"/>
      <c r="AC182" s="49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5</v>
      </c>
      <c r="Y183" s="42"/>
      <c r="Z183" s="42"/>
      <c r="AA183" s="42"/>
      <c r="AB183" s="42"/>
      <c r="AC183" s="49"/>
      <c r="AD183" s="29">
        <f>X183</f>
        <v>5</v>
      </c>
      <c r="AE183" s="29">
        <f>SUM(B183:W183,Y183:AC183)</f>
        <v>0</v>
      </c>
      <c r="AF183" s="29">
        <f>SUM(X161:X182,X184:X188)</f>
        <v>0</v>
      </c>
      <c r="AG183" s="28">
        <v>0</v>
      </c>
      <c r="AH183" s="5">
        <f t="shared" si="47"/>
        <v>1</v>
      </c>
      <c r="AI183" s="5">
        <f t="shared" si="48"/>
        <v>1</v>
      </c>
      <c r="AJ183" s="5">
        <f t="shared" si="49"/>
        <v>1</v>
      </c>
      <c r="AK183" s="5">
        <f t="shared" si="50"/>
        <v>1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3">
        <v>22</v>
      </c>
      <c r="Z184" s="42"/>
      <c r="AA184" s="42"/>
      <c r="AB184" s="42"/>
      <c r="AC184" s="49"/>
      <c r="AD184" s="28">
        <f>Y184</f>
        <v>22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7"/>
        <v>1</v>
      </c>
      <c r="AI184" s="4">
        <f t="shared" si="48"/>
        <v>1</v>
      </c>
      <c r="AJ184" s="4">
        <f t="shared" si="49"/>
        <v>1</v>
      </c>
      <c r="AK184" s="4">
        <f t="shared" si="50"/>
        <v>1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4</v>
      </c>
      <c r="AA185" s="42"/>
      <c r="AB185" s="42"/>
      <c r="AC185" s="49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6</v>
      </c>
      <c r="AB186" s="42"/>
      <c r="AC186" s="49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3</v>
      </c>
      <c r="AC187" s="49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139</v>
      </c>
      <c r="AE189" s="29">
        <f t="shared" si="51"/>
        <v>0</v>
      </c>
      <c r="AF189" s="29">
        <f t="shared" si="51"/>
        <v>0</v>
      </c>
      <c r="AG189" s="29">
        <v>0</v>
      </c>
      <c r="AH189" s="5">
        <f t="shared" si="47"/>
        <v>1</v>
      </c>
      <c r="AI189" s="5">
        <f t="shared" si="48"/>
        <v>1</v>
      </c>
      <c r="AJ189" s="5">
        <f t="shared" si="49"/>
        <v>1</v>
      </c>
      <c r="AK189" s="5">
        <f t="shared" si="50"/>
        <v>1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AlKareem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17</v>
      </c>
      <c r="C194" s="36"/>
      <c r="D194" s="36"/>
      <c r="E194" s="36"/>
      <c r="F194" s="36"/>
      <c r="G194" s="36"/>
      <c r="H194" s="36"/>
      <c r="I194" s="36"/>
      <c r="J194" s="45">
        <v>5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5</v>
      </c>
      <c r="S194" s="29">
        <f>SUM(B195:B202)</f>
        <v>1</v>
      </c>
      <c r="T194" s="29">
        <v>0</v>
      </c>
      <c r="U194" s="5">
        <f t="shared" ref="U194:U201" si="52">(SUM(Q194,T194)/SUM(Q194,R194,S194,T194))</f>
        <v>0.739130434782609</v>
      </c>
      <c r="V194" s="5">
        <f t="shared" ref="V194:V201" si="53">Q194/(SUM(Q194,R194))</f>
        <v>0.772727272727273</v>
      </c>
      <c r="W194" s="5">
        <f t="shared" ref="W194:W201" si="54">Q194/SUM(Q194,S194)</f>
        <v>0.944444444444444</v>
      </c>
      <c r="X194" s="5">
        <f t="shared" ref="X194:X201" si="55">2*V194*W194/(SUM(V194,W194))</f>
        <v>0.85</v>
      </c>
    </row>
    <row r="195" spans="1:24">
      <c r="A195" s="15" t="s">
        <v>50</v>
      </c>
      <c r="B195" s="37"/>
      <c r="C195" s="38">
        <v>12</v>
      </c>
      <c r="D195" s="37"/>
      <c r="E195" s="37"/>
      <c r="F195" s="37"/>
      <c r="G195" s="37"/>
      <c r="H195" s="37"/>
      <c r="I195" s="37"/>
      <c r="J195" s="37">
        <v>5</v>
      </c>
      <c r="L195" s="1" t="s">
        <v>50</v>
      </c>
      <c r="M195" s="9" t="s">
        <v>59</v>
      </c>
      <c r="N195" s="9"/>
      <c r="O195" s="9"/>
      <c r="P195" s="9"/>
      <c r="Q195" s="28">
        <f>C195</f>
        <v>12</v>
      </c>
      <c r="R195" s="28">
        <f>SUM(B195,D195:J195)</f>
        <v>5</v>
      </c>
      <c r="S195" s="28">
        <f>SUM(C194,C196:C202)</f>
        <v>0</v>
      </c>
      <c r="T195" s="28">
        <v>0</v>
      </c>
      <c r="U195" s="4">
        <f t="shared" si="52"/>
        <v>0.705882352941177</v>
      </c>
      <c r="V195" s="4">
        <f t="shared" si="53"/>
        <v>0.705882352941177</v>
      </c>
      <c r="W195" s="4">
        <f t="shared" si="54"/>
        <v>1</v>
      </c>
      <c r="X195" s="4">
        <f t="shared" si="55"/>
        <v>0.827586206896552</v>
      </c>
    </row>
    <row r="196" spans="1:24">
      <c r="A196" s="15" t="s">
        <v>51</v>
      </c>
      <c r="B196" s="37">
        <v>1</v>
      </c>
      <c r="C196" s="37"/>
      <c r="D196" s="38">
        <v>10</v>
      </c>
      <c r="E196" s="37"/>
      <c r="F196" s="37"/>
      <c r="G196" s="37"/>
      <c r="H196" s="37"/>
      <c r="I196" s="37"/>
      <c r="J196" s="46"/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1</v>
      </c>
      <c r="S196" s="29">
        <f>SUM(D194:D195,D197:D202)</f>
        <v>0</v>
      </c>
      <c r="T196" s="29">
        <v>0</v>
      </c>
      <c r="U196" s="5">
        <f t="shared" si="52"/>
        <v>0.909090909090909</v>
      </c>
      <c r="V196" s="5">
        <f t="shared" si="53"/>
        <v>0.909090909090909</v>
      </c>
      <c r="W196" s="5">
        <f t="shared" si="54"/>
        <v>1</v>
      </c>
      <c r="X196" s="5">
        <f t="shared" si="55"/>
        <v>0.952380952380952</v>
      </c>
    </row>
    <row r="197" spans="1:24">
      <c r="A197" s="15" t="s">
        <v>52</v>
      </c>
      <c r="B197" s="37"/>
      <c r="C197" s="37"/>
      <c r="D197" s="37"/>
      <c r="E197" s="38">
        <v>21</v>
      </c>
      <c r="F197" s="37"/>
      <c r="G197" s="37"/>
      <c r="H197" s="37"/>
      <c r="I197" s="37"/>
      <c r="J197" s="46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21</v>
      </c>
      <c r="R197" s="28">
        <f>SUM(B197:D197,F197:J197)</f>
        <v>1</v>
      </c>
      <c r="S197" s="28">
        <f>SUM(E194:E196,E198:E202)</f>
        <v>0</v>
      </c>
      <c r="T197" s="28">
        <v>0</v>
      </c>
      <c r="U197" s="4">
        <f t="shared" si="52"/>
        <v>0.954545454545455</v>
      </c>
      <c r="V197" s="4">
        <f t="shared" si="53"/>
        <v>0.954545454545455</v>
      </c>
      <c r="W197" s="4">
        <f t="shared" si="54"/>
        <v>1</v>
      </c>
      <c r="X197" s="4">
        <f t="shared" si="55"/>
        <v>0.976744186046512</v>
      </c>
    </row>
    <row r="198" spans="1:24">
      <c r="A198" s="15" t="s">
        <v>53</v>
      </c>
      <c r="B198" s="37"/>
      <c r="C198" s="37"/>
      <c r="D198" s="37"/>
      <c r="E198" s="37"/>
      <c r="F198" s="38">
        <v>29</v>
      </c>
      <c r="G198" s="37">
        <v>1</v>
      </c>
      <c r="H198" s="37"/>
      <c r="I198" s="37"/>
      <c r="J198" s="46">
        <v>10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11</v>
      </c>
      <c r="S198" s="29">
        <f>SUM(F194:F197,F199:F202)</f>
        <v>0</v>
      </c>
      <c r="T198" s="29">
        <v>0</v>
      </c>
      <c r="U198" s="5">
        <f t="shared" si="52"/>
        <v>0.725</v>
      </c>
      <c r="V198" s="5">
        <f t="shared" si="53"/>
        <v>0.725</v>
      </c>
      <c r="W198" s="5">
        <f t="shared" si="54"/>
        <v>1</v>
      </c>
      <c r="X198" s="5">
        <f t="shared" si="55"/>
        <v>0.840579710144927</v>
      </c>
    </row>
    <row r="199" spans="1:24">
      <c r="A199" s="15" t="s">
        <v>54</v>
      </c>
      <c r="B199" s="37"/>
      <c r="C199" s="37"/>
      <c r="D199" s="37"/>
      <c r="E199" s="37"/>
      <c r="F199" s="37"/>
      <c r="G199" s="38">
        <v>29</v>
      </c>
      <c r="H199" s="37"/>
      <c r="I199" s="37"/>
      <c r="J199" s="46">
        <v>4</v>
      </c>
      <c r="L199" s="1" t="s">
        <v>54</v>
      </c>
      <c r="M199" s="9" t="s">
        <v>63</v>
      </c>
      <c r="N199" s="9"/>
      <c r="O199" s="9"/>
      <c r="P199" s="9"/>
      <c r="Q199" s="28">
        <f>G199</f>
        <v>29</v>
      </c>
      <c r="R199" s="28">
        <f>SUM(B199:F199,H199:J199)</f>
        <v>4</v>
      </c>
      <c r="S199" s="28">
        <f>SUM(G194:G198,G200:G202)</f>
        <v>2</v>
      </c>
      <c r="T199" s="28">
        <v>0</v>
      </c>
      <c r="U199" s="4">
        <f t="shared" si="52"/>
        <v>0.828571428571429</v>
      </c>
      <c r="V199" s="4">
        <f t="shared" si="53"/>
        <v>0.878787878787879</v>
      </c>
      <c r="W199" s="4">
        <f t="shared" si="54"/>
        <v>0.935483870967742</v>
      </c>
      <c r="X199" s="4">
        <f t="shared" si="55"/>
        <v>0.90625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11</v>
      </c>
      <c r="I200" s="37">
        <v>1</v>
      </c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1</v>
      </c>
      <c r="S200" s="29">
        <f>SUM(H194:H199,H201:H202)</f>
        <v>0</v>
      </c>
      <c r="T200" s="29">
        <v>0</v>
      </c>
      <c r="U200" s="5">
        <f t="shared" si="52"/>
        <v>0.916666666666667</v>
      </c>
      <c r="V200" s="5">
        <f t="shared" si="53"/>
        <v>0.916666666666667</v>
      </c>
      <c r="W200" s="5">
        <f t="shared" si="54"/>
        <v>1</v>
      </c>
      <c r="X200" s="5">
        <f t="shared" si="55"/>
        <v>0.956521739130435</v>
      </c>
    </row>
    <row r="201" spans="1:24">
      <c r="A201" s="15" t="s">
        <v>56</v>
      </c>
      <c r="B201" s="37"/>
      <c r="C201" s="37"/>
      <c r="D201" s="37"/>
      <c r="E201" s="37"/>
      <c r="F201" s="37"/>
      <c r="G201" s="37">
        <v>1</v>
      </c>
      <c r="H201" s="37"/>
      <c r="I201" s="38">
        <v>11</v>
      </c>
      <c r="J201" s="46">
        <v>1</v>
      </c>
      <c r="L201" s="1" t="s">
        <v>56</v>
      </c>
      <c r="M201" s="9" t="s">
        <v>65</v>
      </c>
      <c r="N201" s="9"/>
      <c r="O201" s="9"/>
      <c r="P201" s="9"/>
      <c r="Q201" s="28">
        <f>I201</f>
        <v>11</v>
      </c>
      <c r="R201" s="28">
        <f>SUM(J201,B201:H201)</f>
        <v>2</v>
      </c>
      <c r="S201" s="28">
        <f>SUM(I194:I200,I202)</f>
        <v>1</v>
      </c>
      <c r="T201" s="28">
        <v>0</v>
      </c>
      <c r="U201" s="4">
        <f t="shared" si="52"/>
        <v>0.785714285714286</v>
      </c>
      <c r="V201" s="4">
        <f t="shared" si="53"/>
        <v>0.846153846153846</v>
      </c>
      <c r="W201" s="4">
        <f t="shared" si="54"/>
        <v>0.916666666666667</v>
      </c>
      <c r="X201" s="4">
        <f t="shared" si="55"/>
        <v>0.88</v>
      </c>
    </row>
    <row r="202" spans="1:24">
      <c r="A202" s="16" t="s">
        <v>57</v>
      </c>
      <c r="B202" s="39"/>
      <c r="C202" s="39"/>
      <c r="D202" s="39"/>
      <c r="E202" s="39"/>
      <c r="F202" s="39"/>
      <c r="G202" s="39"/>
      <c r="H202" s="39"/>
      <c r="I202" s="39"/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140</v>
      </c>
      <c r="R203" s="28">
        <f t="shared" si="56"/>
        <v>30</v>
      </c>
      <c r="S203" s="28">
        <f t="shared" si="56"/>
        <v>4</v>
      </c>
      <c r="T203" s="28">
        <f t="shared" si="56"/>
        <v>0</v>
      </c>
      <c r="U203" s="4">
        <f>(SUM(Q203,T203)/SUM(Q203,R203,S203,T203))</f>
        <v>0.804597701149425</v>
      </c>
      <c r="V203" s="4">
        <f>Q203/(SUM(Q203,R203))</f>
        <v>0.823529411764706</v>
      </c>
      <c r="W203" s="4">
        <f>Q203/SUM(Q203,S203)</f>
        <v>0.972222222222222</v>
      </c>
      <c r="X203" s="4">
        <f>2*V203*W203/(SUM(V203,W203))</f>
        <v>0.89171974522293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140</v>
      </c>
    </row>
    <row r="205" ht="14.25" spans="1:37">
      <c r="A205" s="18" t="str">
        <f>A1</f>
        <v>AlKareem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16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16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42"/>
      <c r="C207" s="43">
        <v>22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22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42"/>
      <c r="C208" s="42"/>
      <c r="D208" s="43">
        <v>7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1" t="s">
        <v>12</v>
      </c>
      <c r="B211" s="42"/>
      <c r="C211" s="42"/>
      <c r="D211" s="42"/>
      <c r="E211" s="42"/>
      <c r="F211" s="42"/>
      <c r="G211" s="43">
        <v>2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5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3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10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>
        <v>1</v>
      </c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2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6</v>
      </c>
      <c r="V225" s="42"/>
      <c r="W225" s="42"/>
      <c r="X225" s="42"/>
      <c r="Y225" s="42"/>
      <c r="Z225" s="42"/>
      <c r="AA225" s="42"/>
      <c r="AB225" s="42"/>
      <c r="AC225" s="49"/>
      <c r="AD225" s="28">
        <f>U225</f>
        <v>6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3</v>
      </c>
      <c r="W226" s="42"/>
      <c r="X226" s="42"/>
      <c r="Y226" s="42"/>
      <c r="Z226" s="42"/>
      <c r="AA226" s="42"/>
      <c r="AB226" s="42"/>
      <c r="AC226" s="49"/>
      <c r="AD226" s="29">
        <f>V226</f>
        <v>3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6</v>
      </c>
      <c r="X227" s="42"/>
      <c r="Y227" s="42"/>
      <c r="Z227" s="42"/>
      <c r="AA227" s="42"/>
      <c r="AB227" s="42"/>
      <c r="AC227" s="49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5</v>
      </c>
      <c r="Y228" s="42"/>
      <c r="Z228" s="42"/>
      <c r="AA228" s="42"/>
      <c r="AB228" s="42"/>
      <c r="AC228" s="49"/>
      <c r="AD228" s="29">
        <f>X228</f>
        <v>5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>
        <f t="shared" si="57"/>
        <v>1</v>
      </c>
      <c r="AI228" s="5">
        <f t="shared" si="58"/>
        <v>1</v>
      </c>
      <c r="AJ228" s="5">
        <f t="shared" si="59"/>
        <v>1</v>
      </c>
      <c r="AK228" s="5">
        <f t="shared" si="60"/>
        <v>1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3">
        <v>22</v>
      </c>
      <c r="Z229" s="42"/>
      <c r="AA229" s="42"/>
      <c r="AB229" s="42"/>
      <c r="AC229" s="49"/>
      <c r="AD229" s="28">
        <f>Y229</f>
        <v>22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7"/>
        <v>1</v>
      </c>
      <c r="AI229" s="4">
        <f t="shared" si="58"/>
        <v>1</v>
      </c>
      <c r="AJ229" s="4">
        <f t="shared" si="59"/>
        <v>1</v>
      </c>
      <c r="AK229" s="4">
        <f t="shared" si="60"/>
        <v>1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4</v>
      </c>
      <c r="AA230" s="42"/>
      <c r="AB230" s="42"/>
      <c r="AC230" s="49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6</v>
      </c>
      <c r="AB231" s="42"/>
      <c r="AC231" s="49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3</v>
      </c>
      <c r="AC232" s="49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140</v>
      </c>
      <c r="AE234" s="29">
        <f t="shared" si="61"/>
        <v>0</v>
      </c>
      <c r="AF234" s="29">
        <f t="shared" si="61"/>
        <v>0</v>
      </c>
      <c r="AG234" s="29">
        <v>0</v>
      </c>
      <c r="AH234" s="5">
        <f t="shared" si="57"/>
        <v>1</v>
      </c>
      <c r="AI234" s="5">
        <f t="shared" si="58"/>
        <v>1</v>
      </c>
      <c r="AJ234" s="5">
        <f t="shared" si="59"/>
        <v>1</v>
      </c>
      <c r="AK234" s="5">
        <f t="shared" si="60"/>
        <v>1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B5" sqref="B5:M7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45" width="4.625" style="1" customWidth="1"/>
    <col min="46" max="47" width="9" style="1"/>
    <col min="48" max="62" width="4.625" style="1" customWidth="1"/>
    <col min="63" max="16384" width="9" style="1"/>
  </cols>
  <sheetData>
    <row r="1" spans="1:33">
      <c r="A1" s="2" t="s">
        <v>88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/>
      <c r="C4" s="6"/>
      <c r="D4" s="34"/>
      <c r="E4" s="6"/>
      <c r="F4" s="34"/>
      <c r="G4" s="6"/>
      <c r="H4" s="34"/>
      <c r="I4" s="6"/>
      <c r="J4" s="34"/>
      <c r="K4" s="6"/>
      <c r="L4" s="34"/>
      <c r="M4" s="6"/>
      <c r="N4" s="1">
        <f t="shared" ref="N4:N8" si="0">SUM(B4,F4,J4)</f>
        <v>0</v>
      </c>
      <c r="P4" s="4">
        <f>H24</f>
        <v>0</v>
      </c>
      <c r="Q4" s="5">
        <f t="shared" ref="Q4:Q8" si="1">N4-P4</f>
        <v>0</v>
      </c>
      <c r="R4" s="28">
        <f t="shared" ref="R4:Y4" si="2">AD54</f>
        <v>0</v>
      </c>
      <c r="S4" s="29">
        <f t="shared" si="2"/>
        <v>0</v>
      </c>
      <c r="T4" s="28">
        <f t="shared" si="2"/>
        <v>0</v>
      </c>
      <c r="U4" s="29">
        <f t="shared" si="2"/>
        <v>0</v>
      </c>
      <c r="V4" s="5" t="e">
        <f t="shared" si="2"/>
        <v>#DIV/0!</v>
      </c>
      <c r="W4" s="5" t="e">
        <f t="shared" si="2"/>
        <v>#DIV/0!</v>
      </c>
      <c r="X4" s="5" t="e">
        <f t="shared" si="2"/>
        <v>#DIV/0!</v>
      </c>
      <c r="Y4" s="5" t="e">
        <f t="shared" si="2"/>
        <v>#DIV/0!</v>
      </c>
      <c r="Z4" s="29">
        <f t="shared" ref="Z4:AG4" si="3">Q23</f>
        <v>0</v>
      </c>
      <c r="AA4" s="29">
        <f t="shared" si="3"/>
        <v>0</v>
      </c>
      <c r="AB4" s="29">
        <f t="shared" si="3"/>
        <v>0</v>
      </c>
      <c r="AC4" s="29">
        <f t="shared" si="3"/>
        <v>0</v>
      </c>
      <c r="AD4" s="4" t="e">
        <f t="shared" si="3"/>
        <v>#DIV/0!</v>
      </c>
      <c r="AE4" s="5" t="e">
        <f t="shared" si="3"/>
        <v>#DIV/0!</v>
      </c>
      <c r="AF4" s="4" t="e">
        <f t="shared" si="3"/>
        <v>#DIV/0!</v>
      </c>
      <c r="AG4" s="5" t="e">
        <f t="shared" si="3"/>
        <v>#DIV/0!</v>
      </c>
    </row>
    <row r="5" spans="1:33">
      <c r="A5" s="6" t="s">
        <v>42</v>
      </c>
      <c r="B5" s="34">
        <v>49</v>
      </c>
      <c r="C5" s="6">
        <v>2</v>
      </c>
      <c r="D5" s="34">
        <v>0</v>
      </c>
      <c r="E5" s="6">
        <v>0</v>
      </c>
      <c r="F5" s="34">
        <v>42</v>
      </c>
      <c r="G5" s="6">
        <v>19</v>
      </c>
      <c r="H5" s="34">
        <v>0</v>
      </c>
      <c r="I5" s="6">
        <v>0</v>
      </c>
      <c r="J5" s="34">
        <v>50</v>
      </c>
      <c r="K5" s="6">
        <v>11</v>
      </c>
      <c r="L5" s="34">
        <v>0</v>
      </c>
      <c r="M5" s="6">
        <v>0</v>
      </c>
      <c r="N5" s="1">
        <f t="shared" si="0"/>
        <v>141</v>
      </c>
      <c r="P5" s="4">
        <f>H69</f>
        <v>113</v>
      </c>
      <c r="Q5" s="5">
        <f t="shared" si="1"/>
        <v>28</v>
      </c>
      <c r="R5" s="28">
        <f t="shared" ref="R5:Y5" si="4">AD99</f>
        <v>110</v>
      </c>
      <c r="S5" s="29">
        <f t="shared" si="4"/>
        <v>3</v>
      </c>
      <c r="T5" s="28">
        <f t="shared" si="4"/>
        <v>3</v>
      </c>
      <c r="U5" s="29">
        <f t="shared" si="4"/>
        <v>0</v>
      </c>
      <c r="V5" s="5">
        <f t="shared" si="4"/>
        <v>0.948275862068966</v>
      </c>
      <c r="W5" s="5">
        <f t="shared" si="4"/>
        <v>0.973451327433628</v>
      </c>
      <c r="X5" s="5">
        <f t="shared" si="4"/>
        <v>0.973451327433628</v>
      </c>
      <c r="Y5" s="5">
        <f t="shared" si="4"/>
        <v>0.973451327433628</v>
      </c>
      <c r="Z5" s="29">
        <f t="shared" ref="Z5:AG5" si="5">Q68</f>
        <v>119</v>
      </c>
      <c r="AA5" s="29">
        <f t="shared" si="5"/>
        <v>44</v>
      </c>
      <c r="AB5" s="29">
        <f t="shared" si="5"/>
        <v>21</v>
      </c>
      <c r="AC5" s="29">
        <f t="shared" si="5"/>
        <v>0</v>
      </c>
      <c r="AD5" s="4">
        <f t="shared" si="5"/>
        <v>0.646739130434783</v>
      </c>
      <c r="AE5" s="5">
        <f t="shared" si="5"/>
        <v>0.730061349693252</v>
      </c>
      <c r="AF5" s="4">
        <f t="shared" si="5"/>
        <v>0.85</v>
      </c>
      <c r="AG5" s="5">
        <f t="shared" si="5"/>
        <v>0.785478547854786</v>
      </c>
    </row>
    <row r="6" spans="1:33">
      <c r="A6" s="6" t="s">
        <v>44</v>
      </c>
      <c r="B6" s="34">
        <v>49</v>
      </c>
      <c r="C6" s="6">
        <v>2</v>
      </c>
      <c r="D6" s="34">
        <v>0</v>
      </c>
      <c r="E6" s="6">
        <v>0</v>
      </c>
      <c r="F6" s="34">
        <v>42</v>
      </c>
      <c r="G6" s="6">
        <v>16</v>
      </c>
      <c r="H6" s="34">
        <v>0</v>
      </c>
      <c r="I6" s="6">
        <v>0</v>
      </c>
      <c r="J6" s="34">
        <v>50</v>
      </c>
      <c r="K6" s="6">
        <v>7</v>
      </c>
      <c r="L6" s="34">
        <v>0</v>
      </c>
      <c r="M6" s="6">
        <v>0</v>
      </c>
      <c r="N6" s="1">
        <f t="shared" si="0"/>
        <v>141</v>
      </c>
      <c r="P6" s="4">
        <f>H114</f>
        <v>113</v>
      </c>
      <c r="Q6" s="5">
        <f t="shared" si="1"/>
        <v>28</v>
      </c>
      <c r="R6" s="28">
        <f t="shared" ref="R6:Y6" si="6">AD144</f>
        <v>110</v>
      </c>
      <c r="S6" s="29">
        <f t="shared" si="6"/>
        <v>3</v>
      </c>
      <c r="T6" s="28">
        <f t="shared" si="6"/>
        <v>3</v>
      </c>
      <c r="U6" s="29">
        <f t="shared" si="6"/>
        <v>0</v>
      </c>
      <c r="V6" s="5">
        <f t="shared" si="6"/>
        <v>0.948275862068966</v>
      </c>
      <c r="W6" s="5">
        <f t="shared" si="6"/>
        <v>0.973451327433628</v>
      </c>
      <c r="X6" s="5">
        <f t="shared" si="6"/>
        <v>0.973451327433628</v>
      </c>
      <c r="Y6" s="5">
        <f t="shared" si="6"/>
        <v>0.973451327433628</v>
      </c>
      <c r="Z6" s="29">
        <f t="shared" ref="Z6:AG6" si="7">Q113</f>
        <v>119</v>
      </c>
      <c r="AA6" s="29">
        <f t="shared" si="7"/>
        <v>39</v>
      </c>
      <c r="AB6" s="29">
        <f t="shared" si="7"/>
        <v>21</v>
      </c>
      <c r="AC6" s="29">
        <f t="shared" si="7"/>
        <v>0</v>
      </c>
      <c r="AD6" s="4">
        <f t="shared" si="7"/>
        <v>0.664804469273743</v>
      </c>
      <c r="AE6" s="5">
        <f t="shared" si="7"/>
        <v>0.753164556962025</v>
      </c>
      <c r="AF6" s="4">
        <f t="shared" si="7"/>
        <v>0.85</v>
      </c>
      <c r="AG6" s="5">
        <f t="shared" si="7"/>
        <v>0.798657718120805</v>
      </c>
    </row>
    <row r="7" spans="1:33">
      <c r="A7" s="6" t="s">
        <v>76</v>
      </c>
      <c r="B7" s="34">
        <v>49</v>
      </c>
      <c r="C7" s="6">
        <v>2</v>
      </c>
      <c r="D7" s="34">
        <v>0</v>
      </c>
      <c r="E7" s="6">
        <v>0</v>
      </c>
      <c r="F7" s="34">
        <v>42</v>
      </c>
      <c r="G7" s="6">
        <v>4</v>
      </c>
      <c r="H7" s="34">
        <v>0</v>
      </c>
      <c r="I7" s="6">
        <v>0</v>
      </c>
      <c r="J7" s="34">
        <v>50</v>
      </c>
      <c r="K7" s="6">
        <v>4</v>
      </c>
      <c r="L7" s="34">
        <v>0</v>
      </c>
      <c r="M7" s="6">
        <v>0</v>
      </c>
      <c r="N7" s="1">
        <f t="shared" si="0"/>
        <v>141</v>
      </c>
      <c r="P7" s="4">
        <f>H159</f>
        <v>113</v>
      </c>
      <c r="Q7" s="5">
        <f t="shared" si="1"/>
        <v>28</v>
      </c>
      <c r="R7" s="28">
        <f t="shared" ref="R7:Y7" si="8">AD189</f>
        <v>110</v>
      </c>
      <c r="S7" s="28">
        <f t="shared" si="8"/>
        <v>3</v>
      </c>
      <c r="T7" s="28">
        <f t="shared" si="8"/>
        <v>3</v>
      </c>
      <c r="U7" s="28">
        <f t="shared" si="8"/>
        <v>0</v>
      </c>
      <c r="V7" s="28">
        <f t="shared" si="8"/>
        <v>0.948275862068966</v>
      </c>
      <c r="W7" s="28">
        <f t="shared" si="8"/>
        <v>0.973451327433628</v>
      </c>
      <c r="X7" s="28">
        <f t="shared" si="8"/>
        <v>0.973451327433628</v>
      </c>
      <c r="Y7" s="28">
        <f t="shared" si="8"/>
        <v>0.973451327433628</v>
      </c>
      <c r="Z7" s="29">
        <f t="shared" ref="Z7:AG7" si="9">Q158</f>
        <v>119</v>
      </c>
      <c r="AA7" s="29">
        <f t="shared" si="9"/>
        <v>26</v>
      </c>
      <c r="AB7" s="29">
        <f t="shared" si="9"/>
        <v>19</v>
      </c>
      <c r="AC7" s="29">
        <f t="shared" si="9"/>
        <v>0</v>
      </c>
      <c r="AD7" s="4">
        <f t="shared" si="9"/>
        <v>0.725609756097561</v>
      </c>
      <c r="AE7" s="5">
        <f t="shared" si="9"/>
        <v>0.820689655172414</v>
      </c>
      <c r="AF7" s="4">
        <f t="shared" si="9"/>
        <v>0.86231884057971</v>
      </c>
      <c r="AG7" s="5">
        <f t="shared" si="9"/>
        <v>0.840989399293286</v>
      </c>
    </row>
    <row r="8" spans="1:33">
      <c r="A8" s="6" t="s">
        <v>77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N8" s="1">
        <f t="shared" si="0"/>
        <v>0</v>
      </c>
      <c r="P8" s="4">
        <f>H204</f>
        <v>113</v>
      </c>
      <c r="Q8" s="5">
        <f t="shared" si="1"/>
        <v>-113</v>
      </c>
      <c r="R8" s="28">
        <f t="shared" ref="R8:Y8" si="10">AD234</f>
        <v>110</v>
      </c>
      <c r="S8" s="28">
        <f t="shared" si="10"/>
        <v>3</v>
      </c>
      <c r="T8" s="28">
        <f t="shared" si="10"/>
        <v>3</v>
      </c>
      <c r="U8" s="28">
        <f t="shared" si="10"/>
        <v>0</v>
      </c>
      <c r="V8" s="28">
        <f t="shared" si="10"/>
        <v>0.948275862068966</v>
      </c>
      <c r="W8" s="28">
        <f t="shared" si="10"/>
        <v>0.973451327433628</v>
      </c>
      <c r="X8" s="28">
        <f t="shared" si="10"/>
        <v>0.973451327433628</v>
      </c>
      <c r="Y8" s="28">
        <f t="shared" si="10"/>
        <v>0.973451327433628</v>
      </c>
      <c r="Z8" s="29">
        <f t="shared" ref="Z8:AG8" si="11">Q203</f>
        <v>119</v>
      </c>
      <c r="AA8" s="29">
        <f t="shared" si="11"/>
        <v>26</v>
      </c>
      <c r="AB8" s="29">
        <f t="shared" si="11"/>
        <v>19</v>
      </c>
      <c r="AC8" s="29">
        <f t="shared" si="11"/>
        <v>0</v>
      </c>
      <c r="AD8" s="29">
        <f t="shared" si="11"/>
        <v>0.725609756097561</v>
      </c>
      <c r="AE8" s="29">
        <f t="shared" si="11"/>
        <v>0.820689655172414</v>
      </c>
      <c r="AF8" s="29">
        <f t="shared" si="11"/>
        <v>0.86231884057971</v>
      </c>
      <c r="AG8" s="29">
        <f t="shared" si="11"/>
        <v>0.840989399293286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PDMS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/>
      <c r="C14" s="36"/>
      <c r="D14" s="36"/>
      <c r="E14" s="36"/>
      <c r="F14" s="36"/>
      <c r="G14" s="36"/>
      <c r="H14" s="36"/>
      <c r="I14" s="36"/>
      <c r="J14" s="45"/>
      <c r="L14" s="1" t="s">
        <v>49</v>
      </c>
      <c r="M14" s="9" t="s">
        <v>58</v>
      </c>
      <c r="N14" s="9"/>
      <c r="O14" s="9"/>
      <c r="P14" s="9"/>
      <c r="Q14" s="29">
        <f>B14</f>
        <v>0</v>
      </c>
      <c r="R14" s="29">
        <f>SUM(C14:J14)</f>
        <v>0</v>
      </c>
      <c r="S14" s="29">
        <f>SUM(B15:B22)</f>
        <v>0</v>
      </c>
      <c r="T14" s="29">
        <v>0</v>
      </c>
      <c r="U14" s="5" t="e">
        <f t="shared" ref="U14:U21" si="12">(SUM(Q14,T14)/SUM(Q14,R14,S14,T14))</f>
        <v>#DIV/0!</v>
      </c>
      <c r="V14" s="5" t="e">
        <f t="shared" ref="V14:V21" si="13">Q14/(SUM(Q14,R14))</f>
        <v>#DIV/0!</v>
      </c>
      <c r="W14" s="5" t="e">
        <f t="shared" ref="W14:W21" si="14">Q14/SUM(Q14,S14)</f>
        <v>#DIV/0!</v>
      </c>
      <c r="X14" s="5" t="e">
        <f t="shared" ref="X14:X21" si="15">2*V14*W14/(SUM(V14,W14))</f>
        <v>#DIV/0!</v>
      </c>
    </row>
    <row r="15" spans="1:24">
      <c r="A15" s="15" t="s">
        <v>50</v>
      </c>
      <c r="B15" s="37"/>
      <c r="C15" s="38"/>
      <c r="D15" s="37"/>
      <c r="E15" s="37"/>
      <c r="F15" s="37"/>
      <c r="G15" s="37"/>
      <c r="H15" s="37"/>
      <c r="I15" s="37"/>
      <c r="J15" s="37"/>
      <c r="L15" s="1" t="s">
        <v>50</v>
      </c>
      <c r="M15" s="9" t="s">
        <v>59</v>
      </c>
      <c r="N15" s="9"/>
      <c r="O15" s="9"/>
      <c r="P15" s="9"/>
      <c r="Q15" s="28">
        <f>C15</f>
        <v>0</v>
      </c>
      <c r="R15" s="28">
        <f>SUM(B15,D15:J15)</f>
        <v>0</v>
      </c>
      <c r="S15" s="28">
        <f>SUM(C14,C16:C22)</f>
        <v>0</v>
      </c>
      <c r="T15" s="28">
        <v>0</v>
      </c>
      <c r="U15" s="4" t="e">
        <f t="shared" si="12"/>
        <v>#DIV/0!</v>
      </c>
      <c r="V15" s="4" t="e">
        <f t="shared" si="13"/>
        <v>#DIV/0!</v>
      </c>
      <c r="W15" s="4" t="e">
        <f t="shared" si="14"/>
        <v>#DIV/0!</v>
      </c>
      <c r="X15" s="4" t="e">
        <f t="shared" si="15"/>
        <v>#DIV/0!</v>
      </c>
    </row>
    <row r="16" spans="1:24">
      <c r="A16" s="15" t="s">
        <v>51</v>
      </c>
      <c r="B16" s="37"/>
      <c r="C16" s="37"/>
      <c r="D16" s="38"/>
      <c r="E16" s="37"/>
      <c r="F16" s="37"/>
      <c r="G16" s="37"/>
      <c r="H16" s="37"/>
      <c r="I16" s="37"/>
      <c r="J16" s="46"/>
      <c r="L16" s="1" t="s">
        <v>51</v>
      </c>
      <c r="M16" s="9" t="s">
        <v>60</v>
      </c>
      <c r="N16" s="9"/>
      <c r="O16" s="9"/>
      <c r="P16" s="9"/>
      <c r="Q16" s="29">
        <f>D16</f>
        <v>0</v>
      </c>
      <c r="R16" s="29">
        <f>SUM(B16:C16,E16:J16)</f>
        <v>0</v>
      </c>
      <c r="S16" s="29">
        <f>SUM(D14:D15,D17:D22)</f>
        <v>0</v>
      </c>
      <c r="T16" s="29">
        <v>0</v>
      </c>
      <c r="U16" s="5" t="e">
        <f t="shared" si="12"/>
        <v>#DIV/0!</v>
      </c>
      <c r="V16" s="5" t="e">
        <f t="shared" si="13"/>
        <v>#DIV/0!</v>
      </c>
      <c r="W16" s="5" t="e">
        <f t="shared" si="14"/>
        <v>#DIV/0!</v>
      </c>
      <c r="X16" s="5" t="e">
        <f t="shared" si="15"/>
        <v>#DIV/0!</v>
      </c>
    </row>
    <row r="17" spans="1:24">
      <c r="A17" s="15" t="s">
        <v>52</v>
      </c>
      <c r="B17" s="37"/>
      <c r="C17" s="37"/>
      <c r="D17" s="37"/>
      <c r="E17" s="38"/>
      <c r="F17" s="37"/>
      <c r="G17" s="37"/>
      <c r="H17" s="37"/>
      <c r="I17" s="37"/>
      <c r="J17" s="46"/>
      <c r="L17" s="1" t="s">
        <v>52</v>
      </c>
      <c r="M17" s="9" t="s">
        <v>61</v>
      </c>
      <c r="N17" s="9"/>
      <c r="O17" s="9"/>
      <c r="P17" s="9"/>
      <c r="Q17" s="28">
        <f>E17</f>
        <v>0</v>
      </c>
      <c r="R17" s="28">
        <f>SUM(B17:D17,F17:J17)</f>
        <v>0</v>
      </c>
      <c r="S17" s="28">
        <f>SUM(E14:E16,E18:E22)</f>
        <v>0</v>
      </c>
      <c r="T17" s="28">
        <v>0</v>
      </c>
      <c r="U17" s="4" t="e">
        <f t="shared" si="12"/>
        <v>#DIV/0!</v>
      </c>
      <c r="V17" s="4" t="e">
        <f t="shared" si="13"/>
        <v>#DIV/0!</v>
      </c>
      <c r="W17" s="4" t="e">
        <f t="shared" si="14"/>
        <v>#DIV/0!</v>
      </c>
      <c r="X17" s="4" t="e">
        <f t="shared" si="15"/>
        <v>#DIV/0!</v>
      </c>
    </row>
    <row r="18" spans="1:24">
      <c r="A18" s="15" t="s">
        <v>53</v>
      </c>
      <c r="B18" s="37"/>
      <c r="C18" s="37"/>
      <c r="D18" s="37"/>
      <c r="E18" s="37"/>
      <c r="F18" s="38"/>
      <c r="G18" s="37"/>
      <c r="H18" s="37"/>
      <c r="I18" s="37"/>
      <c r="J18" s="46"/>
      <c r="L18" s="1" t="s">
        <v>53</v>
      </c>
      <c r="M18" s="9" t="s">
        <v>62</v>
      </c>
      <c r="N18" s="9"/>
      <c r="O18" s="9"/>
      <c r="P18" s="9"/>
      <c r="Q18" s="29">
        <f>F18</f>
        <v>0</v>
      </c>
      <c r="R18" s="29">
        <f>SUM(B18:E18,G18:J18)</f>
        <v>0</v>
      </c>
      <c r="S18" s="29">
        <f>SUM(F14:F17,F19:F22)</f>
        <v>0</v>
      </c>
      <c r="T18" s="29">
        <v>0</v>
      </c>
      <c r="U18" s="5" t="e">
        <f t="shared" si="12"/>
        <v>#DIV/0!</v>
      </c>
      <c r="V18" s="5" t="e">
        <f t="shared" si="13"/>
        <v>#DIV/0!</v>
      </c>
      <c r="W18" s="5" t="e">
        <f t="shared" si="14"/>
        <v>#DIV/0!</v>
      </c>
      <c r="X18" s="5" t="e">
        <f t="shared" si="15"/>
        <v>#DIV/0!</v>
      </c>
    </row>
    <row r="19" spans="1:24">
      <c r="A19" s="15" t="s">
        <v>54</v>
      </c>
      <c r="B19" s="37"/>
      <c r="C19" s="37"/>
      <c r="D19" s="37"/>
      <c r="E19" s="37"/>
      <c r="F19" s="37"/>
      <c r="G19" s="38"/>
      <c r="H19" s="37"/>
      <c r="I19" s="37"/>
      <c r="J19" s="46"/>
      <c r="L19" s="1" t="s">
        <v>54</v>
      </c>
      <c r="M19" s="9" t="s">
        <v>63</v>
      </c>
      <c r="N19" s="9"/>
      <c r="O19" s="9"/>
      <c r="P19" s="9"/>
      <c r="Q19" s="28">
        <f>G19</f>
        <v>0</v>
      </c>
      <c r="R19" s="28">
        <f>SUM(B19:F19,H19:J19)</f>
        <v>0</v>
      </c>
      <c r="S19" s="28">
        <f>SUM(G14:G18,G20:G22)</f>
        <v>0</v>
      </c>
      <c r="T19" s="28">
        <v>0</v>
      </c>
      <c r="U19" s="4" t="e">
        <f t="shared" si="12"/>
        <v>#DIV/0!</v>
      </c>
      <c r="V19" s="4" t="e">
        <f t="shared" si="13"/>
        <v>#DIV/0!</v>
      </c>
      <c r="W19" s="4" t="e">
        <f t="shared" si="14"/>
        <v>#DIV/0!</v>
      </c>
      <c r="X19" s="4" t="e">
        <f t="shared" si="15"/>
        <v>#DIV/0!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/>
      <c r="I20" s="37"/>
      <c r="J20" s="46"/>
      <c r="L20" s="1" t="s">
        <v>55</v>
      </c>
      <c r="M20" s="9" t="s">
        <v>64</v>
      </c>
      <c r="N20" s="9"/>
      <c r="O20" s="9"/>
      <c r="P20" s="9"/>
      <c r="Q20" s="29">
        <f>H20</f>
        <v>0</v>
      </c>
      <c r="R20" s="29">
        <f>SUM(B20:G20,I20:J20)</f>
        <v>0</v>
      </c>
      <c r="S20" s="29">
        <f>SUM(H14:H19,H21:H22)</f>
        <v>0</v>
      </c>
      <c r="T20" s="29">
        <v>0</v>
      </c>
      <c r="U20" s="5" t="e">
        <f t="shared" si="12"/>
        <v>#DIV/0!</v>
      </c>
      <c r="V20" s="5" t="e">
        <f t="shared" si="13"/>
        <v>#DIV/0!</v>
      </c>
      <c r="W20" s="5" t="e">
        <f t="shared" si="14"/>
        <v>#DIV/0!</v>
      </c>
      <c r="X20" s="5" t="e">
        <f t="shared" si="15"/>
        <v>#DIV/0!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/>
      <c r="J21" s="46"/>
      <c r="L21" s="1" t="s">
        <v>56</v>
      </c>
      <c r="M21" s="9" t="s">
        <v>65</v>
      </c>
      <c r="N21" s="9"/>
      <c r="O21" s="9"/>
      <c r="P21" s="9"/>
      <c r="Q21" s="28">
        <f>I21</f>
        <v>0</v>
      </c>
      <c r="R21" s="28">
        <f>SUM(J21,B21:H21)</f>
        <v>0</v>
      </c>
      <c r="S21" s="28">
        <f>SUM(I14:I20,I22)</f>
        <v>0</v>
      </c>
      <c r="T21" s="28">
        <v>0</v>
      </c>
      <c r="U21" s="4" t="e">
        <f t="shared" si="12"/>
        <v>#DIV/0!</v>
      </c>
      <c r="V21" s="4" t="e">
        <f t="shared" si="13"/>
        <v>#DIV/0!</v>
      </c>
      <c r="W21" s="4" t="e">
        <f t="shared" si="14"/>
        <v>#DIV/0!</v>
      </c>
      <c r="X21" s="4" t="e">
        <f t="shared" si="15"/>
        <v>#DIV/0!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0</v>
      </c>
      <c r="R23" s="28">
        <f t="shared" si="16"/>
        <v>0</v>
      </c>
      <c r="S23" s="28">
        <f t="shared" si="16"/>
        <v>0</v>
      </c>
      <c r="T23" s="28">
        <f t="shared" si="16"/>
        <v>0</v>
      </c>
      <c r="U23" s="4" t="e">
        <f>(SUM(Q23,T23)/SUM(Q23,R23,S23,T23))</f>
        <v>#DIV/0!</v>
      </c>
      <c r="V23" s="4" t="e">
        <f>Q23/(SUM(Q23,R23))</f>
        <v>#DIV/0!</v>
      </c>
      <c r="W23" s="4" t="e">
        <f>Q23/SUM(Q23,S23)</f>
        <v>#DIV/0!</v>
      </c>
      <c r="X23" s="4" t="e">
        <f>2*V23*W23/(SUM(V23,W23))</f>
        <v>#DIV/0!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0</v>
      </c>
    </row>
    <row r="25" ht="14.25" spans="1:37">
      <c r="A25" s="18" t="str">
        <f>A1</f>
        <v>PDMS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0</v>
      </c>
      <c r="AE26" s="29">
        <f>SUM(C26:AC26)</f>
        <v>0</v>
      </c>
      <c r="AF26" s="29">
        <f>SUM(B27:B53)</f>
        <v>0</v>
      </c>
      <c r="AG26" s="29">
        <v>0</v>
      </c>
      <c r="AH26" s="5" t="e">
        <f t="shared" ref="AH26:AH54" si="17">(SUM(AD26,AG26)/SUM(AD26,AE26,AF26,AG26))</f>
        <v>#DIV/0!</v>
      </c>
      <c r="AI26" s="5" t="e">
        <f t="shared" ref="AI26:AI54" si="18">AD26/(SUM(AD26,AE26))</f>
        <v>#DIV/0!</v>
      </c>
      <c r="AJ26" s="5" t="e">
        <f t="shared" ref="AJ26:AJ54" si="19">AD26/SUM(AD26,AF26)</f>
        <v>#DIV/0!</v>
      </c>
      <c r="AK26" s="5" t="e">
        <f t="shared" ref="AK26:AK54" si="20">2*AI26*AJ26/(SUM(AI26,AJ26))</f>
        <v>#DIV/0!</v>
      </c>
    </row>
    <row r="27" spans="1:37">
      <c r="A27" s="21" t="s">
        <v>40</v>
      </c>
      <c r="B27" s="42"/>
      <c r="C27" s="4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0</v>
      </c>
      <c r="AE27" s="28">
        <f>SUM(D27:AC27,B27)</f>
        <v>0</v>
      </c>
      <c r="AF27" s="28">
        <f>SUM(C26,C28:C53)</f>
        <v>0</v>
      </c>
      <c r="AG27" s="28">
        <v>0</v>
      </c>
      <c r="AH27" s="4" t="e">
        <f t="shared" si="17"/>
        <v>#DIV/0!</v>
      </c>
      <c r="AI27" s="4" t="e">
        <f t="shared" si="18"/>
        <v>#DIV/0!</v>
      </c>
      <c r="AJ27" s="4" t="e">
        <f t="shared" si="19"/>
        <v>#DIV/0!</v>
      </c>
      <c r="AK27" s="4" t="e">
        <f t="shared" si="20"/>
        <v>#DIV/0!</v>
      </c>
    </row>
    <row r="28" spans="1:37">
      <c r="A28" s="21" t="s">
        <v>9</v>
      </c>
      <c r="B28" s="42"/>
      <c r="C28" s="42"/>
      <c r="D28" s="43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0</v>
      </c>
      <c r="AE28" s="29">
        <f>SUM(B28,C28,E28:AC28)</f>
        <v>0</v>
      </c>
      <c r="AF28" s="29">
        <f>SUM(D26,D27,D29:D53)</f>
        <v>0</v>
      </c>
      <c r="AG28" s="29">
        <v>0</v>
      </c>
      <c r="AH28" s="5" t="e">
        <f t="shared" si="17"/>
        <v>#DIV/0!</v>
      </c>
      <c r="AI28" s="5" t="e">
        <f t="shared" si="18"/>
        <v>#DIV/0!</v>
      </c>
      <c r="AJ28" s="5" t="e">
        <f t="shared" si="19"/>
        <v>#DIV/0!</v>
      </c>
      <c r="AK28" s="5" t="e">
        <f t="shared" si="20"/>
        <v>#DIV/0!</v>
      </c>
    </row>
    <row r="29" spans="1:37">
      <c r="A29" s="21" t="s">
        <v>10</v>
      </c>
      <c r="B29" s="42"/>
      <c r="C29" s="42"/>
      <c r="D29" s="42"/>
      <c r="E29" s="43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0</v>
      </c>
      <c r="AE29" s="28">
        <f>SUM(B29:D29,F29:AC29)</f>
        <v>0</v>
      </c>
      <c r="AF29" s="28">
        <f>SUM(E26:E28,E30:E53)</f>
        <v>0</v>
      </c>
      <c r="AG29" s="28">
        <v>0</v>
      </c>
      <c r="AH29" s="4" t="e">
        <f t="shared" si="17"/>
        <v>#DIV/0!</v>
      </c>
      <c r="AI29" s="4" t="e">
        <f t="shared" si="18"/>
        <v>#DIV/0!</v>
      </c>
      <c r="AJ29" s="4" t="e">
        <f t="shared" si="19"/>
        <v>#DIV/0!</v>
      </c>
      <c r="AK29" s="4" t="e">
        <f t="shared" si="20"/>
        <v>#DIV/0!</v>
      </c>
    </row>
    <row r="30" spans="1:37">
      <c r="A30" s="21" t="s">
        <v>11</v>
      </c>
      <c r="B30" s="42"/>
      <c r="C30" s="42"/>
      <c r="D30" s="42"/>
      <c r="E30" s="42"/>
      <c r="F30" s="43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0</v>
      </c>
      <c r="AE30" s="29">
        <f>SUM(B30:E30,G30:AC30)</f>
        <v>0</v>
      </c>
      <c r="AF30" s="29">
        <f>SUM(F26:F29,F31:F53)</f>
        <v>0</v>
      </c>
      <c r="AG30" s="29">
        <v>0</v>
      </c>
      <c r="AH30" s="5" t="e">
        <f t="shared" si="17"/>
        <v>#DIV/0!</v>
      </c>
      <c r="AI30" s="5" t="e">
        <f t="shared" si="18"/>
        <v>#DIV/0!</v>
      </c>
      <c r="AJ30" s="5" t="e">
        <f t="shared" si="19"/>
        <v>#DIV/0!</v>
      </c>
      <c r="AK30" s="5" t="e">
        <f t="shared" si="20"/>
        <v>#DIV/0!</v>
      </c>
    </row>
    <row r="31" spans="1:37">
      <c r="A31" s="21" t="s">
        <v>12</v>
      </c>
      <c r="B31" s="42"/>
      <c r="C31" s="42"/>
      <c r="D31" s="42"/>
      <c r="E31" s="42"/>
      <c r="F31" s="42"/>
      <c r="G31" s="43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0</v>
      </c>
      <c r="AE31" s="28">
        <f>SUM(B31:F31,H31:AC31)</f>
        <v>0</v>
      </c>
      <c r="AF31" s="28">
        <f>SUM(G26:G30,G32:G53)</f>
        <v>0</v>
      </c>
      <c r="AG31" s="28">
        <v>0</v>
      </c>
      <c r="AH31" s="4" t="e">
        <f t="shared" si="17"/>
        <v>#DIV/0!</v>
      </c>
      <c r="AI31" s="4" t="e">
        <f t="shared" si="18"/>
        <v>#DIV/0!</v>
      </c>
      <c r="AJ31" s="4" t="e">
        <f t="shared" si="19"/>
        <v>#DIV/0!</v>
      </c>
      <c r="AK31" s="4" t="e">
        <f t="shared" si="20"/>
        <v>#DIV/0!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0</v>
      </c>
      <c r="AE32" s="29">
        <f>SUM(B32:G32,I32:AC32)</f>
        <v>0</v>
      </c>
      <c r="AF32" s="29">
        <f>SUM(H26:H31,H33:H53)</f>
        <v>0</v>
      </c>
      <c r="AG32" s="29">
        <v>0</v>
      </c>
      <c r="AH32" s="5" t="e">
        <f t="shared" si="17"/>
        <v>#DIV/0!</v>
      </c>
      <c r="AI32" s="5" t="e">
        <f t="shared" si="18"/>
        <v>#DIV/0!</v>
      </c>
      <c r="AJ32" s="5" t="e">
        <f t="shared" si="19"/>
        <v>#DIV/0!</v>
      </c>
      <c r="AK32" s="5" t="e">
        <f t="shared" si="20"/>
        <v>#DIV/0!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0</v>
      </c>
      <c r="AE33" s="28">
        <f>SUM(B33:H33,J33:AC33)</f>
        <v>0</v>
      </c>
      <c r="AF33" s="28">
        <f>SUM(I26:I32,I34:I53)</f>
        <v>0</v>
      </c>
      <c r="AG33" s="29">
        <v>0</v>
      </c>
      <c r="AH33" s="4" t="e">
        <f t="shared" si="17"/>
        <v>#DIV/0!</v>
      </c>
      <c r="AI33" s="4" t="e">
        <f t="shared" si="18"/>
        <v>#DIV/0!</v>
      </c>
      <c r="AJ33" s="4" t="e">
        <f t="shared" si="19"/>
        <v>#DIV/0!</v>
      </c>
      <c r="AK33" s="4" t="e">
        <f t="shared" si="20"/>
        <v>#DIV/0!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0</v>
      </c>
      <c r="AE34" s="29">
        <f>SUM(B34:I34,K34:AC34)</f>
        <v>0</v>
      </c>
      <c r="AF34" s="29">
        <f>SUM(J26:J33,J35:J53)</f>
        <v>0</v>
      </c>
      <c r="AG34" s="28">
        <v>0</v>
      </c>
      <c r="AH34" s="5" t="e">
        <f t="shared" si="17"/>
        <v>#DIV/0!</v>
      </c>
      <c r="AI34" s="5" t="e">
        <f t="shared" si="18"/>
        <v>#DIV/0!</v>
      </c>
      <c r="AJ34" s="5" t="e">
        <f t="shared" si="19"/>
        <v>#DIV/0!</v>
      </c>
      <c r="AK34" s="5" t="e">
        <f t="shared" si="20"/>
        <v>#DIV/0!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0</v>
      </c>
      <c r="AE35" s="28">
        <f>SUM(B35:J35,L35:AC35)</f>
        <v>0</v>
      </c>
      <c r="AF35" s="28">
        <f>SUM(K26:K34,K36:K53)</f>
        <v>0</v>
      </c>
      <c r="AG35" s="29">
        <v>0</v>
      </c>
      <c r="AH35" s="4" t="e">
        <f t="shared" si="17"/>
        <v>#DIV/0!</v>
      </c>
      <c r="AI35" s="4" t="e">
        <f t="shared" si="18"/>
        <v>#DIV/0!</v>
      </c>
      <c r="AJ35" s="4" t="e">
        <f t="shared" si="19"/>
        <v>#DIV/0!</v>
      </c>
      <c r="AK35" s="4" t="e">
        <f t="shared" si="20"/>
        <v>#DIV/0!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0</v>
      </c>
      <c r="AE36" s="29">
        <f>SUM(B36:K36,M36:AC36)</f>
        <v>0</v>
      </c>
      <c r="AF36" s="29">
        <f>SUM(L26:L35,L37:L53)</f>
        <v>0</v>
      </c>
      <c r="AG36" s="28">
        <v>0</v>
      </c>
      <c r="AH36" s="5" t="e">
        <f t="shared" si="17"/>
        <v>#DIV/0!</v>
      </c>
      <c r="AI36" s="5" t="e">
        <f t="shared" si="18"/>
        <v>#DIV/0!</v>
      </c>
      <c r="AJ36" s="5" t="e">
        <f t="shared" si="19"/>
        <v>#DIV/0!</v>
      </c>
      <c r="AK36" s="5" t="e">
        <f t="shared" si="20"/>
        <v>#DIV/0!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0</v>
      </c>
      <c r="AE37" s="28">
        <f>SUM(B37:L37,N37:AC37)</f>
        <v>0</v>
      </c>
      <c r="AF37" s="28">
        <f>SUM(M26:M36,M38:M53)</f>
        <v>0</v>
      </c>
      <c r="AG37" s="29">
        <v>0</v>
      </c>
      <c r="AH37" s="4" t="e">
        <f t="shared" si="17"/>
        <v>#DIV/0!</v>
      </c>
      <c r="AI37" s="4" t="e">
        <f t="shared" si="18"/>
        <v>#DIV/0!</v>
      </c>
      <c r="AJ37" s="4" t="e">
        <f t="shared" si="19"/>
        <v>#DIV/0!</v>
      </c>
      <c r="AK37" s="4" t="e">
        <f t="shared" si="20"/>
        <v>#DIV/0!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0</v>
      </c>
      <c r="AE38" s="29">
        <f>SUM(B38:M38,O38:AC38)</f>
        <v>0</v>
      </c>
      <c r="AF38" s="29">
        <f>SUM(N26:N37,N39:N53)</f>
        <v>0</v>
      </c>
      <c r="AG38" s="28">
        <v>0</v>
      </c>
      <c r="AH38" s="5" t="e">
        <f t="shared" si="17"/>
        <v>#DIV/0!</v>
      </c>
      <c r="AI38" s="5" t="e">
        <f t="shared" si="18"/>
        <v>#DIV/0!</v>
      </c>
      <c r="AJ38" s="5" t="e">
        <f t="shared" si="19"/>
        <v>#DIV/0!</v>
      </c>
      <c r="AK38" s="5" t="e">
        <f t="shared" si="20"/>
        <v>#DIV/0!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0</v>
      </c>
      <c r="AE39" s="28">
        <f>SUM(B39:N39,P39:AC39)</f>
        <v>0</v>
      </c>
      <c r="AF39" s="28">
        <f>SUM(O26:O38,O40:O53)</f>
        <v>0</v>
      </c>
      <c r="AG39" s="29">
        <v>0</v>
      </c>
      <c r="AH39" s="4" t="e">
        <f t="shared" si="17"/>
        <v>#DIV/0!</v>
      </c>
      <c r="AI39" s="4" t="e">
        <f t="shared" si="18"/>
        <v>#DIV/0!</v>
      </c>
      <c r="AJ39" s="4" t="e">
        <f t="shared" si="19"/>
        <v>#DIV/0!</v>
      </c>
      <c r="AK39" s="4" t="e">
        <f t="shared" si="20"/>
        <v>#DIV/0!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0</v>
      </c>
      <c r="AE40" s="29">
        <f>SUM(B40:O40,Q40:AC40)</f>
        <v>0</v>
      </c>
      <c r="AF40" s="29">
        <f>SUM(P26:P39,P41:P53)</f>
        <v>0</v>
      </c>
      <c r="AG40" s="29">
        <v>0</v>
      </c>
      <c r="AH40" s="5" t="e">
        <f t="shared" si="17"/>
        <v>#DIV/0!</v>
      </c>
      <c r="AI40" s="5" t="e">
        <f t="shared" si="18"/>
        <v>#DIV/0!</v>
      </c>
      <c r="AJ40" s="5" t="e">
        <f t="shared" si="19"/>
        <v>#DIV/0!</v>
      </c>
      <c r="AK40" s="5" t="e">
        <f t="shared" si="20"/>
        <v>#DIV/0!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0</v>
      </c>
      <c r="AE41" s="28">
        <f>SUM(B41:P41,R41:AC41)</f>
        <v>0</v>
      </c>
      <c r="AF41" s="28">
        <f>SUM(Q26:Q40,Q42:Q53)</f>
        <v>0</v>
      </c>
      <c r="AG41" s="28">
        <v>0</v>
      </c>
      <c r="AH41" s="4" t="e">
        <f t="shared" si="17"/>
        <v>#DIV/0!</v>
      </c>
      <c r="AI41" s="4" t="e">
        <f t="shared" si="18"/>
        <v>#DIV/0!</v>
      </c>
      <c r="AJ41" s="4" t="e">
        <f t="shared" si="19"/>
        <v>#DIV/0!</v>
      </c>
      <c r="AK41" s="4" t="e">
        <f t="shared" si="20"/>
        <v>#DIV/0!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0</v>
      </c>
      <c r="AE42" s="29">
        <f>SUM(B42:Q42,S42:AC42)</f>
        <v>0</v>
      </c>
      <c r="AF42" s="29">
        <f>SUM(R26:R41,R43:R53)</f>
        <v>0</v>
      </c>
      <c r="AG42" s="29">
        <v>0</v>
      </c>
      <c r="AH42" s="5" t="e">
        <f t="shared" si="17"/>
        <v>#DIV/0!</v>
      </c>
      <c r="AI42" s="5" t="e">
        <f t="shared" si="18"/>
        <v>#DIV/0!</v>
      </c>
      <c r="AJ42" s="5" t="e">
        <f t="shared" si="19"/>
        <v>#DIV/0!</v>
      </c>
      <c r="AK42" s="5" t="e">
        <f t="shared" si="20"/>
        <v>#DIV/0!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/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0</v>
      </c>
      <c r="AE43" s="28">
        <f>SUM(B43:R43,T43:AC43)</f>
        <v>0</v>
      </c>
      <c r="AF43" s="28">
        <f>SUM(S26:S42,S44:S53)</f>
        <v>0</v>
      </c>
      <c r="AG43" s="28">
        <v>0</v>
      </c>
      <c r="AH43" s="4" t="e">
        <f t="shared" si="17"/>
        <v>#DIV/0!</v>
      </c>
      <c r="AI43" s="4" t="e">
        <f t="shared" si="18"/>
        <v>#DIV/0!</v>
      </c>
      <c r="AJ43" s="4" t="e">
        <f t="shared" si="19"/>
        <v>#DIV/0!</v>
      </c>
      <c r="AK43" s="4" t="e">
        <f t="shared" si="20"/>
        <v>#DIV/0!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/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0</v>
      </c>
      <c r="AE44" s="29">
        <f>SUM(B44:S44,U44:AC44)</f>
        <v>0</v>
      </c>
      <c r="AF44" s="29">
        <f>SUM(T26:T43,T45:T53)</f>
        <v>0</v>
      </c>
      <c r="AG44" s="29">
        <v>0</v>
      </c>
      <c r="AH44" s="5" t="e">
        <f t="shared" si="17"/>
        <v>#DIV/0!</v>
      </c>
      <c r="AI44" s="5" t="e">
        <f t="shared" si="18"/>
        <v>#DIV/0!</v>
      </c>
      <c r="AJ44" s="5" t="e">
        <f t="shared" si="19"/>
        <v>#DIV/0!</v>
      </c>
      <c r="AK44" s="5" t="e">
        <f t="shared" si="20"/>
        <v>#DIV/0!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/>
      <c r="V45" s="42"/>
      <c r="W45" s="42"/>
      <c r="X45" s="42"/>
      <c r="Y45" s="42"/>
      <c r="Z45" s="42"/>
      <c r="AA45" s="42"/>
      <c r="AB45" s="42"/>
      <c r="AC45" s="49"/>
      <c r="AD45" s="28">
        <f>U45</f>
        <v>0</v>
      </c>
      <c r="AE45" s="28">
        <f>SUM(B45:T45,V45:AC45)</f>
        <v>0</v>
      </c>
      <c r="AF45" s="28">
        <f>SUM(U26:U44,U46:U53)</f>
        <v>0</v>
      </c>
      <c r="AG45" s="28">
        <v>0</v>
      </c>
      <c r="AH45" s="4" t="e">
        <f t="shared" si="17"/>
        <v>#DIV/0!</v>
      </c>
      <c r="AI45" s="4" t="e">
        <f t="shared" si="18"/>
        <v>#DIV/0!</v>
      </c>
      <c r="AJ45" s="4" t="e">
        <f t="shared" si="19"/>
        <v>#DIV/0!</v>
      </c>
      <c r="AK45" s="4" t="e">
        <f t="shared" si="20"/>
        <v>#DIV/0!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/>
      <c r="W46" s="42"/>
      <c r="X46" s="42"/>
      <c r="Y46" s="42"/>
      <c r="Z46" s="42"/>
      <c r="AA46" s="42"/>
      <c r="AB46" s="42"/>
      <c r="AC46" s="49"/>
      <c r="AD46" s="29">
        <f>V46</f>
        <v>0</v>
      </c>
      <c r="AE46" s="29">
        <f>SUM(B46:U46,W46:AC46)</f>
        <v>0</v>
      </c>
      <c r="AF46" s="29">
        <f>SUM(V26:V45,V47:V53)</f>
        <v>0</v>
      </c>
      <c r="AG46" s="29">
        <v>0</v>
      </c>
      <c r="AH46" s="5" t="e">
        <f t="shared" si="17"/>
        <v>#DIV/0!</v>
      </c>
      <c r="AI46" s="5" t="e">
        <f t="shared" si="18"/>
        <v>#DIV/0!</v>
      </c>
      <c r="AJ46" s="5" t="e">
        <f t="shared" si="19"/>
        <v>#DIV/0!</v>
      </c>
      <c r="AK46" s="5" t="e">
        <f t="shared" si="20"/>
        <v>#DIV/0!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/>
      <c r="X47" s="42"/>
      <c r="Y47" s="42"/>
      <c r="Z47" s="42"/>
      <c r="AA47" s="42"/>
      <c r="AB47" s="42"/>
      <c r="AC47" s="49"/>
      <c r="AD47" s="28">
        <f>W47</f>
        <v>0</v>
      </c>
      <c r="AE47" s="28">
        <f>SUM(B47:V47,X47:AC47)</f>
        <v>0</v>
      </c>
      <c r="AF47" s="28">
        <f>SUM(W26:W46,W48:W53)</f>
        <v>0</v>
      </c>
      <c r="AG47" s="29">
        <v>0</v>
      </c>
      <c r="AH47" s="4" t="e">
        <f t="shared" si="17"/>
        <v>#DIV/0!</v>
      </c>
      <c r="AI47" s="4" t="e">
        <f t="shared" si="18"/>
        <v>#DIV/0!</v>
      </c>
      <c r="AJ47" s="4" t="e">
        <f t="shared" si="19"/>
        <v>#DIV/0!</v>
      </c>
      <c r="AK47" s="4" t="e">
        <f t="shared" si="20"/>
        <v>#DIV/0!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/>
      <c r="Y48" s="42"/>
      <c r="Z48" s="42"/>
      <c r="AA48" s="42"/>
      <c r="AB48" s="42"/>
      <c r="AC48" s="49"/>
      <c r="AD48" s="29">
        <f>X48</f>
        <v>0</v>
      </c>
      <c r="AE48" s="29">
        <f>SUM(B48:W48,Y48:AC48)</f>
        <v>0</v>
      </c>
      <c r="AF48" s="29">
        <f>SUM(X26:X47,X49:X53)</f>
        <v>0</v>
      </c>
      <c r="AG48" s="28">
        <v>0</v>
      </c>
      <c r="AH48" s="5" t="e">
        <f t="shared" si="17"/>
        <v>#DIV/0!</v>
      </c>
      <c r="AI48" s="5" t="e">
        <f t="shared" si="18"/>
        <v>#DIV/0!</v>
      </c>
      <c r="AJ48" s="5" t="e">
        <f t="shared" si="19"/>
        <v>#DIV/0!</v>
      </c>
      <c r="AK48" s="5" t="e">
        <f t="shared" si="20"/>
        <v>#DIV/0!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3"/>
      <c r="Z49" s="42"/>
      <c r="AA49" s="42"/>
      <c r="AB49" s="42"/>
      <c r="AC49" s="49"/>
      <c r="AD49" s="28">
        <f>Y49</f>
        <v>0</v>
      </c>
      <c r="AE49" s="28">
        <f>SUM(B49:X49,Z49:AC49)</f>
        <v>0</v>
      </c>
      <c r="AF49" s="28">
        <f>SUM(Y26:Y48,Y50:Y53)</f>
        <v>0</v>
      </c>
      <c r="AG49" s="29">
        <v>0</v>
      </c>
      <c r="AH49" s="4" t="e">
        <f t="shared" si="17"/>
        <v>#DIV/0!</v>
      </c>
      <c r="AI49" s="4" t="e">
        <f t="shared" si="18"/>
        <v>#DIV/0!</v>
      </c>
      <c r="AJ49" s="4" t="e">
        <f t="shared" si="19"/>
        <v>#DIV/0!</v>
      </c>
      <c r="AK49" s="4" t="e">
        <f t="shared" si="20"/>
        <v>#DIV/0!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/>
      <c r="AA50" s="42"/>
      <c r="AB50" s="42"/>
      <c r="AC50" s="49"/>
      <c r="AD50" s="29">
        <f>Z50</f>
        <v>0</v>
      </c>
      <c r="AE50" s="29">
        <f>SUM(B50:Y50,AA50:AC50)</f>
        <v>0</v>
      </c>
      <c r="AF50" s="29">
        <f>SUM(Z26:Z49,Z51:Z53)</f>
        <v>0</v>
      </c>
      <c r="AG50" s="28">
        <v>0</v>
      </c>
      <c r="AH50" s="5" t="e">
        <f t="shared" si="17"/>
        <v>#DIV/0!</v>
      </c>
      <c r="AI50" s="5" t="e">
        <f t="shared" si="18"/>
        <v>#DIV/0!</v>
      </c>
      <c r="AJ50" s="5" t="e">
        <f t="shared" si="19"/>
        <v>#DIV/0!</v>
      </c>
      <c r="AK50" s="5" t="e">
        <f t="shared" si="20"/>
        <v>#DIV/0!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/>
      <c r="AB51" s="42"/>
      <c r="AC51" s="49"/>
      <c r="AD51" s="28">
        <f>AA51</f>
        <v>0</v>
      </c>
      <c r="AE51" s="28">
        <f>SUM(B51:Z51,AB51:AC51)</f>
        <v>0</v>
      </c>
      <c r="AF51" s="28">
        <f>SUM(AA26:AA50,AA52:AA53)</f>
        <v>0</v>
      </c>
      <c r="AG51" s="29">
        <v>0</v>
      </c>
      <c r="AH51" s="4" t="e">
        <f t="shared" si="17"/>
        <v>#DIV/0!</v>
      </c>
      <c r="AI51" s="4" t="e">
        <f t="shared" si="18"/>
        <v>#DIV/0!</v>
      </c>
      <c r="AJ51" s="4" t="e">
        <f t="shared" si="19"/>
        <v>#DIV/0!</v>
      </c>
      <c r="AK51" s="4" t="e">
        <f t="shared" si="20"/>
        <v>#DIV/0!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/>
      <c r="AC52" s="49"/>
      <c r="AD52" s="29">
        <f>AB52</f>
        <v>0</v>
      </c>
      <c r="AE52" s="29">
        <f>SUM(B52:AA52,AC52)</f>
        <v>0</v>
      </c>
      <c r="AF52" s="29">
        <f>SUM(AB26:AB51,AB53)</f>
        <v>0</v>
      </c>
      <c r="AG52" s="29">
        <v>0</v>
      </c>
      <c r="AH52" s="5" t="e">
        <f t="shared" si="17"/>
        <v>#DIV/0!</v>
      </c>
      <c r="AI52" s="5" t="e">
        <f t="shared" si="18"/>
        <v>#DIV/0!</v>
      </c>
      <c r="AJ52" s="5" t="e">
        <f t="shared" si="19"/>
        <v>#DIV/0!</v>
      </c>
      <c r="AK52" s="5" t="e">
        <f t="shared" si="20"/>
        <v>#DIV/0!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/>
      <c r="AD53" s="28">
        <f>AC53</f>
        <v>0</v>
      </c>
      <c r="AE53" s="28">
        <f>SUM(B53:AB53)</f>
        <v>0</v>
      </c>
      <c r="AF53" s="28">
        <f>SUM(AC26:AC52)</f>
        <v>0</v>
      </c>
      <c r="AG53" s="28">
        <v>0</v>
      </c>
      <c r="AH53" s="4" t="e">
        <f t="shared" si="17"/>
        <v>#DIV/0!</v>
      </c>
      <c r="AI53" s="4" t="e">
        <f t="shared" si="18"/>
        <v>#DIV/0!</v>
      </c>
      <c r="AJ53" s="4" t="e">
        <f t="shared" si="19"/>
        <v>#DIV/0!</v>
      </c>
      <c r="AK53" s="4" t="e">
        <f t="shared" si="20"/>
        <v>#DIV/0!</v>
      </c>
    </row>
    <row r="54" spans="28:37">
      <c r="AB54" s="25" t="s">
        <v>74</v>
      </c>
      <c r="AC54" s="25"/>
      <c r="AD54" s="29">
        <f t="shared" ref="AD54:AF54" si="21">SUM(AD26:AD53)</f>
        <v>0</v>
      </c>
      <c r="AE54" s="29">
        <f t="shared" si="21"/>
        <v>0</v>
      </c>
      <c r="AF54" s="29">
        <f t="shared" si="21"/>
        <v>0</v>
      </c>
      <c r="AG54" s="29">
        <v>0</v>
      </c>
      <c r="AH54" s="5" t="e">
        <f t="shared" si="17"/>
        <v>#DIV/0!</v>
      </c>
      <c r="AI54" s="5" t="e">
        <f t="shared" si="18"/>
        <v>#DIV/0!</v>
      </c>
      <c r="AJ54" s="5" t="e">
        <f t="shared" si="19"/>
        <v>#DIV/0!</v>
      </c>
      <c r="AK54" s="5" t="e">
        <f t="shared" si="20"/>
        <v>#DIV/0!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PDMS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/>
      <c r="D59" s="36"/>
      <c r="E59" s="36"/>
      <c r="F59" s="36"/>
      <c r="G59" s="36">
        <v>5</v>
      </c>
      <c r="H59" s="36"/>
      <c r="I59" s="36">
        <v>2</v>
      </c>
      <c r="J59" s="45">
        <v>3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10</v>
      </c>
      <c r="S59" s="29">
        <f>SUM(B60:B67)</f>
        <v>0</v>
      </c>
      <c r="T59" s="29">
        <v>0</v>
      </c>
      <c r="U59" s="5">
        <f t="shared" ref="U59:U66" si="22">(SUM(Q59,T59)/SUM(Q59,R59,S59,T59))</f>
        <v>0.62962962962963</v>
      </c>
      <c r="V59" s="5">
        <f t="shared" ref="V59:V66" si="23">Q59/(SUM(Q59,R59))</f>
        <v>0.62962962962963</v>
      </c>
      <c r="W59" s="5">
        <f t="shared" ref="W59:W66" si="24">Q59/SUM(Q59,S59)</f>
        <v>1</v>
      </c>
      <c r="X59" s="5">
        <f t="shared" ref="X59:X66" si="25">2*V59*W59/(SUM(V59,W59))</f>
        <v>0.772727272727273</v>
      </c>
    </row>
    <row r="60" spans="1:24">
      <c r="A60" s="15" t="s">
        <v>50</v>
      </c>
      <c r="B60" s="37"/>
      <c r="C60" s="38">
        <v>9</v>
      </c>
      <c r="D60" s="37"/>
      <c r="E60" s="37">
        <v>3</v>
      </c>
      <c r="F60" s="37"/>
      <c r="G60" s="37">
        <v>2</v>
      </c>
      <c r="H60" s="37"/>
      <c r="I60" s="37"/>
      <c r="J60" s="37">
        <v>3</v>
      </c>
      <c r="L60" s="1" t="s">
        <v>50</v>
      </c>
      <c r="M60" s="9" t="s">
        <v>59</v>
      </c>
      <c r="N60" s="9"/>
      <c r="O60" s="9"/>
      <c r="P60" s="9"/>
      <c r="Q60" s="28">
        <f>C60</f>
        <v>9</v>
      </c>
      <c r="R60" s="28">
        <f>SUM(B60,D60:J60)</f>
        <v>8</v>
      </c>
      <c r="S60" s="28">
        <f>SUM(C59,C61:C67)</f>
        <v>3</v>
      </c>
      <c r="T60" s="28">
        <v>0</v>
      </c>
      <c r="U60" s="4">
        <f t="shared" si="22"/>
        <v>0.45</v>
      </c>
      <c r="V60" s="4">
        <f t="shared" si="23"/>
        <v>0.529411764705882</v>
      </c>
      <c r="W60" s="4">
        <f t="shared" si="24"/>
        <v>0.75</v>
      </c>
      <c r="X60" s="4">
        <f t="shared" si="25"/>
        <v>0.620689655172414</v>
      </c>
    </row>
    <row r="61" spans="1:24">
      <c r="A61" s="15" t="s">
        <v>51</v>
      </c>
      <c r="B61" s="37"/>
      <c r="C61" s="37"/>
      <c r="D61" s="38">
        <v>8</v>
      </c>
      <c r="E61" s="37"/>
      <c r="F61" s="37"/>
      <c r="G61" s="37"/>
      <c r="H61" s="37"/>
      <c r="I61" s="37"/>
      <c r="J61" s="46"/>
      <c r="L61" s="1" t="s">
        <v>51</v>
      </c>
      <c r="M61" s="9" t="s">
        <v>60</v>
      </c>
      <c r="N61" s="9"/>
      <c r="O61" s="9"/>
      <c r="P61" s="9"/>
      <c r="Q61" s="29">
        <f>D61</f>
        <v>8</v>
      </c>
      <c r="R61" s="29">
        <f>SUM(B61:C61,E61:J61)</f>
        <v>0</v>
      </c>
      <c r="S61" s="29">
        <f>SUM(D59:D60,D62:D67)</f>
        <v>0</v>
      </c>
      <c r="T61" s="29">
        <v>0</v>
      </c>
      <c r="U61" s="5">
        <f t="shared" si="22"/>
        <v>1</v>
      </c>
      <c r="V61" s="5">
        <f t="shared" si="23"/>
        <v>1</v>
      </c>
      <c r="W61" s="5">
        <f t="shared" si="24"/>
        <v>1</v>
      </c>
      <c r="X61" s="5">
        <f t="shared" si="25"/>
        <v>1</v>
      </c>
    </row>
    <row r="62" spans="1:24">
      <c r="A62" s="15" t="s">
        <v>52</v>
      </c>
      <c r="B62" s="37"/>
      <c r="C62" s="37"/>
      <c r="D62" s="37"/>
      <c r="E62" s="38">
        <v>17</v>
      </c>
      <c r="F62" s="37"/>
      <c r="G62" s="37">
        <v>1</v>
      </c>
      <c r="H62" s="37"/>
      <c r="I62" s="37"/>
      <c r="J62" s="46">
        <v>4</v>
      </c>
      <c r="L62" s="1" t="s">
        <v>52</v>
      </c>
      <c r="M62" s="9" t="s">
        <v>61</v>
      </c>
      <c r="N62" s="9"/>
      <c r="O62" s="9"/>
      <c r="P62" s="9"/>
      <c r="Q62" s="28">
        <f>E62</f>
        <v>17</v>
      </c>
      <c r="R62" s="28">
        <f>SUM(B62:D62,F62:J62)</f>
        <v>5</v>
      </c>
      <c r="S62" s="28">
        <f>SUM(E59:E61,E63:E67)</f>
        <v>4</v>
      </c>
      <c r="T62" s="28">
        <v>0</v>
      </c>
      <c r="U62" s="4">
        <f t="shared" si="22"/>
        <v>0.653846153846154</v>
      </c>
      <c r="V62" s="4">
        <f t="shared" si="23"/>
        <v>0.772727272727273</v>
      </c>
      <c r="W62" s="4">
        <f t="shared" si="24"/>
        <v>0.80952380952381</v>
      </c>
      <c r="X62" s="4">
        <f t="shared" si="25"/>
        <v>0.790697674418605</v>
      </c>
    </row>
    <row r="63" spans="1:24">
      <c r="A63" s="15" t="s">
        <v>53</v>
      </c>
      <c r="B63" s="37"/>
      <c r="C63" s="37"/>
      <c r="D63" s="37"/>
      <c r="E63" s="37"/>
      <c r="F63" s="38">
        <v>29</v>
      </c>
      <c r="G63" s="37">
        <v>1</v>
      </c>
      <c r="H63" s="37">
        <v>2</v>
      </c>
      <c r="I63" s="37"/>
      <c r="J63" s="46">
        <v>7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10</v>
      </c>
      <c r="S63" s="29">
        <f>SUM(F59:F62,F64:F67)</f>
        <v>0</v>
      </c>
      <c r="T63" s="29">
        <v>0</v>
      </c>
      <c r="U63" s="5">
        <f t="shared" si="22"/>
        <v>0.743589743589744</v>
      </c>
      <c r="V63" s="5">
        <f t="shared" si="23"/>
        <v>0.743589743589744</v>
      </c>
      <c r="W63" s="5">
        <f t="shared" si="24"/>
        <v>1</v>
      </c>
      <c r="X63" s="5">
        <f t="shared" si="25"/>
        <v>0.852941176470588</v>
      </c>
    </row>
    <row r="64" spans="1:24">
      <c r="A64" s="15" t="s">
        <v>54</v>
      </c>
      <c r="B64" s="37"/>
      <c r="C64" s="37">
        <v>3</v>
      </c>
      <c r="D64" s="37"/>
      <c r="E64" s="37">
        <v>1</v>
      </c>
      <c r="F64" s="37"/>
      <c r="G64" s="38">
        <v>21</v>
      </c>
      <c r="H64" s="37"/>
      <c r="I64" s="37"/>
      <c r="J64" s="46">
        <v>5</v>
      </c>
      <c r="L64" s="1" t="s">
        <v>54</v>
      </c>
      <c r="M64" s="9" t="s">
        <v>63</v>
      </c>
      <c r="N64" s="9"/>
      <c r="O64" s="9"/>
      <c r="P64" s="9"/>
      <c r="Q64" s="28">
        <f>G64</f>
        <v>21</v>
      </c>
      <c r="R64" s="28">
        <f>SUM(B64:F64,H64:J64)</f>
        <v>9</v>
      </c>
      <c r="S64" s="28">
        <f>SUM(G59:G63,G65:G67)</f>
        <v>9</v>
      </c>
      <c r="T64" s="28">
        <v>0</v>
      </c>
      <c r="U64" s="4">
        <f t="shared" si="22"/>
        <v>0.538461538461538</v>
      </c>
      <c r="V64" s="4">
        <f t="shared" si="23"/>
        <v>0.7</v>
      </c>
      <c r="W64" s="4">
        <f t="shared" si="24"/>
        <v>0.7</v>
      </c>
      <c r="X64" s="4">
        <f t="shared" si="25"/>
        <v>0.7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9</v>
      </c>
      <c r="I65" s="37">
        <v>1</v>
      </c>
      <c r="J65" s="46"/>
      <c r="L65" s="1" t="s">
        <v>55</v>
      </c>
      <c r="M65" s="9" t="s">
        <v>64</v>
      </c>
      <c r="N65" s="9"/>
      <c r="O65" s="9"/>
      <c r="P65" s="9"/>
      <c r="Q65" s="29">
        <f>H65</f>
        <v>9</v>
      </c>
      <c r="R65" s="29">
        <f>SUM(B65:G65,I65:J65)</f>
        <v>1</v>
      </c>
      <c r="S65" s="29">
        <f>SUM(H59:H64,H66:H67)</f>
        <v>2</v>
      </c>
      <c r="T65" s="29">
        <v>0</v>
      </c>
      <c r="U65" s="5">
        <f t="shared" si="22"/>
        <v>0.75</v>
      </c>
      <c r="V65" s="5">
        <f t="shared" si="23"/>
        <v>0.9</v>
      </c>
      <c r="W65" s="5">
        <f t="shared" si="24"/>
        <v>0.818181818181818</v>
      </c>
      <c r="X65" s="5">
        <f t="shared" si="25"/>
        <v>0.857142857142857</v>
      </c>
    </row>
    <row r="66" spans="1:24">
      <c r="A66" s="15" t="s">
        <v>56</v>
      </c>
      <c r="B66" s="37"/>
      <c r="C66" s="37"/>
      <c r="D66" s="37"/>
      <c r="E66" s="37"/>
      <c r="F66" s="37"/>
      <c r="G66" s="37"/>
      <c r="H66" s="37"/>
      <c r="I66" s="38">
        <v>9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9</v>
      </c>
      <c r="R66" s="28">
        <f>SUM(J66,B66:H66)</f>
        <v>1</v>
      </c>
      <c r="S66" s="28">
        <f>SUM(I59:I65,I67)</f>
        <v>3</v>
      </c>
      <c r="T66" s="28">
        <v>0</v>
      </c>
      <c r="U66" s="4">
        <f t="shared" si="22"/>
        <v>0.692307692307692</v>
      </c>
      <c r="V66" s="4">
        <f t="shared" si="23"/>
        <v>0.9</v>
      </c>
      <c r="W66" s="4">
        <f t="shared" si="24"/>
        <v>0.75</v>
      </c>
      <c r="X66" s="4">
        <f t="shared" si="25"/>
        <v>0.818181818181818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119</v>
      </c>
      <c r="R68" s="28">
        <f t="shared" si="26"/>
        <v>44</v>
      </c>
      <c r="S68" s="28">
        <f t="shared" si="26"/>
        <v>21</v>
      </c>
      <c r="T68" s="28">
        <f t="shared" si="26"/>
        <v>0</v>
      </c>
      <c r="U68" s="4">
        <f>(SUM(Q68,T68)/SUM(Q68,R68,S68,T68))</f>
        <v>0.646739130434783</v>
      </c>
      <c r="V68" s="4">
        <f>Q68/(SUM(Q68,R68))</f>
        <v>0.730061349693252</v>
      </c>
      <c r="W68" s="4">
        <f>Q68/SUM(Q68,S68)</f>
        <v>0.85</v>
      </c>
      <c r="X68" s="4">
        <f>2*V68*W68/(SUM(V68,W68))</f>
        <v>0.785478547854786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113</v>
      </c>
    </row>
    <row r="70" ht="14.25" spans="1:37">
      <c r="A70" s="18" t="str">
        <f>A1</f>
        <v>PDMS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13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13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42"/>
      <c r="C72" s="43">
        <v>18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18</v>
      </c>
      <c r="AE72" s="28">
        <f>SUM(D72:AC72,B72)</f>
        <v>0</v>
      </c>
      <c r="AF72" s="28">
        <f>SUM(C71,C73:C98)</f>
        <v>2</v>
      </c>
      <c r="AG72" s="28">
        <v>0</v>
      </c>
      <c r="AH72" s="4">
        <f t="shared" si="27"/>
        <v>0.9</v>
      </c>
      <c r="AI72" s="4">
        <f t="shared" si="28"/>
        <v>1</v>
      </c>
      <c r="AJ72" s="4">
        <f t="shared" si="29"/>
        <v>0.9</v>
      </c>
      <c r="AK72" s="4">
        <f t="shared" si="30"/>
        <v>0.947368421052632</v>
      </c>
    </row>
    <row r="73" spans="1:37">
      <c r="A73" s="21" t="s">
        <v>9</v>
      </c>
      <c r="B73" s="42"/>
      <c r="C73" s="42"/>
      <c r="D73" s="43">
        <v>4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4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42"/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>
        <v>1</v>
      </c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1</v>
      </c>
      <c r="AF77" s="29">
        <f>SUM(H71:H76,H78:H98)</f>
        <v>0</v>
      </c>
      <c r="AG77" s="29">
        <v>0</v>
      </c>
      <c r="AH77" s="5">
        <f t="shared" si="27"/>
        <v>0.666666666666667</v>
      </c>
      <c r="AI77" s="5">
        <f t="shared" si="28"/>
        <v>0.666666666666667</v>
      </c>
      <c r="AJ77" s="5">
        <f t="shared" si="29"/>
        <v>1</v>
      </c>
      <c r="AK77" s="5">
        <f t="shared" si="30"/>
        <v>0.8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2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2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9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9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0</v>
      </c>
      <c r="AE81" s="29">
        <f>SUM(B81:K81,M81:AC81)</f>
        <v>0</v>
      </c>
      <c r="AF81" s="29">
        <f>SUM(L71:L80,L82:L98)</f>
        <v>0</v>
      </c>
      <c r="AG81" s="28">
        <v>0</v>
      </c>
      <c r="AH81" s="5" t="e">
        <f t="shared" si="27"/>
        <v>#DIV/0!</v>
      </c>
      <c r="AI81" s="5" t="e">
        <f t="shared" si="28"/>
        <v>#DIV/0!</v>
      </c>
      <c r="AJ81" s="5" t="e">
        <f t="shared" si="29"/>
        <v>#DIV/0!</v>
      </c>
      <c r="AK81" s="5" t="e">
        <f t="shared" si="30"/>
        <v>#DIV/0!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4</v>
      </c>
      <c r="V90" s="42"/>
      <c r="W90" s="42"/>
      <c r="X90" s="42"/>
      <c r="Y90" s="42"/>
      <c r="Z90" s="42"/>
      <c r="AA90" s="42"/>
      <c r="AB90" s="42"/>
      <c r="AC90" s="49"/>
      <c r="AD90" s="28">
        <f>U90</f>
        <v>4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2</v>
      </c>
      <c r="W91" s="42"/>
      <c r="X91" s="42"/>
      <c r="Y91" s="42"/>
      <c r="Z91" s="42"/>
      <c r="AA91" s="42"/>
      <c r="AB91" s="42"/>
      <c r="AC91" s="49"/>
      <c r="AD91" s="29">
        <f>V91</f>
        <v>2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4</v>
      </c>
      <c r="X92" s="42"/>
      <c r="Y92" s="42"/>
      <c r="Z92" s="42"/>
      <c r="AA92" s="42"/>
      <c r="AB92" s="42"/>
      <c r="AC92" s="49"/>
      <c r="AD92" s="28">
        <f>W92</f>
        <v>4</v>
      </c>
      <c r="AE92" s="28">
        <f>SUM(B92:V92,X92:AC92)</f>
        <v>0</v>
      </c>
      <c r="AF92" s="28">
        <f>SUM(W71:W91,W93:W98)</f>
        <v>1</v>
      </c>
      <c r="AG92" s="29">
        <v>0</v>
      </c>
      <c r="AH92" s="4">
        <f t="shared" si="27"/>
        <v>0.8</v>
      </c>
      <c r="AI92" s="4">
        <f t="shared" si="28"/>
        <v>1</v>
      </c>
      <c r="AJ92" s="4">
        <f t="shared" si="29"/>
        <v>0.8</v>
      </c>
      <c r="AK92" s="4">
        <f t="shared" si="30"/>
        <v>0.888888888888889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1</v>
      </c>
      <c r="Y93" s="42"/>
      <c r="Z93" s="42"/>
      <c r="AA93" s="42"/>
      <c r="AB93" s="42"/>
      <c r="AC93" s="49"/>
      <c r="AD93" s="29">
        <f>X93</f>
        <v>1</v>
      </c>
      <c r="AE93" s="29">
        <f>SUM(B93:W93,Y93:AC93)</f>
        <v>0</v>
      </c>
      <c r="AF93" s="29">
        <f>SUM(X71:X92,X94:X98)</f>
        <v>0</v>
      </c>
      <c r="AG93" s="28">
        <v>0</v>
      </c>
      <c r="AH93" s="5">
        <f t="shared" si="27"/>
        <v>1</v>
      </c>
      <c r="AI93" s="5">
        <f t="shared" si="28"/>
        <v>1</v>
      </c>
      <c r="AJ93" s="5">
        <f t="shared" si="29"/>
        <v>1</v>
      </c>
      <c r="AK93" s="5">
        <f t="shared" si="30"/>
        <v>1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3">
        <v>17</v>
      </c>
      <c r="Z94" s="42"/>
      <c r="AA94" s="42"/>
      <c r="AB94" s="42"/>
      <c r="AC94" s="49"/>
      <c r="AD94" s="28">
        <f>Y94</f>
        <v>17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7"/>
        <v>1</v>
      </c>
      <c r="AI94" s="4">
        <f t="shared" si="28"/>
        <v>1</v>
      </c>
      <c r="AJ94" s="4">
        <f t="shared" si="29"/>
        <v>1</v>
      </c>
      <c r="AK94" s="4">
        <f t="shared" si="30"/>
        <v>1</v>
      </c>
    </row>
    <row r="95" spans="1:37">
      <c r="A95" s="21" t="s">
        <v>31</v>
      </c>
      <c r="B95" s="42"/>
      <c r="C95" s="42">
        <v>2</v>
      </c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3</v>
      </c>
      <c r="AA95" s="42"/>
      <c r="AB95" s="42"/>
      <c r="AC95" s="49"/>
      <c r="AD95" s="29">
        <f>Z95</f>
        <v>3</v>
      </c>
      <c r="AE95" s="29">
        <f>SUM(B95:Y95,AA95:AC95)</f>
        <v>2</v>
      </c>
      <c r="AF95" s="29">
        <f>SUM(Z71:Z94,Z96:Z98)</f>
        <v>0</v>
      </c>
      <c r="AG95" s="28">
        <v>0</v>
      </c>
      <c r="AH95" s="5">
        <f t="shared" si="27"/>
        <v>0.6</v>
      </c>
      <c r="AI95" s="5">
        <f t="shared" si="28"/>
        <v>0.6</v>
      </c>
      <c r="AJ95" s="5">
        <f t="shared" si="29"/>
        <v>1</v>
      </c>
      <c r="AK95" s="5">
        <f t="shared" si="30"/>
        <v>0.75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6</v>
      </c>
      <c r="AB96" s="42"/>
      <c r="AC96" s="49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1</v>
      </c>
      <c r="AC97" s="49"/>
      <c r="AD97" s="29">
        <f>AB97</f>
        <v>1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110</v>
      </c>
      <c r="AE99" s="29">
        <f t="shared" si="31"/>
        <v>3</v>
      </c>
      <c r="AF99" s="29">
        <f t="shared" si="31"/>
        <v>3</v>
      </c>
      <c r="AG99" s="29">
        <v>0</v>
      </c>
      <c r="AH99" s="5">
        <f t="shared" si="27"/>
        <v>0.948275862068966</v>
      </c>
      <c r="AI99" s="5">
        <f t="shared" si="28"/>
        <v>0.973451327433628</v>
      </c>
      <c r="AJ99" s="5">
        <f t="shared" si="29"/>
        <v>0.973451327433628</v>
      </c>
      <c r="AK99" s="5">
        <f t="shared" si="30"/>
        <v>0.973451327433628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PDMS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/>
      <c r="D104" s="36"/>
      <c r="E104" s="36"/>
      <c r="F104" s="36"/>
      <c r="G104" s="36">
        <v>5</v>
      </c>
      <c r="H104" s="36"/>
      <c r="I104" s="36">
        <v>2</v>
      </c>
      <c r="J104" s="45">
        <v>3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10</v>
      </c>
      <c r="S104" s="29">
        <f>SUM(B105:B112)</f>
        <v>0</v>
      </c>
      <c r="T104" s="29">
        <v>0</v>
      </c>
      <c r="U104" s="5">
        <f t="shared" ref="U104:U111" si="32">(SUM(Q104,T104)/SUM(Q104,R104,S104,T104))</f>
        <v>0.62962962962963</v>
      </c>
      <c r="V104" s="5">
        <f t="shared" ref="V104:V111" si="33">Q104/(SUM(Q104,R104))</f>
        <v>0.62962962962963</v>
      </c>
      <c r="W104" s="5">
        <f t="shared" ref="W104:W111" si="34">Q104/SUM(Q104,S104)</f>
        <v>1</v>
      </c>
      <c r="X104" s="5">
        <f t="shared" ref="X104:X111" si="35">2*V104*W104/(SUM(V104,W104))</f>
        <v>0.772727272727273</v>
      </c>
    </row>
    <row r="105" spans="1:24">
      <c r="A105" s="15" t="s">
        <v>50</v>
      </c>
      <c r="B105" s="37"/>
      <c r="C105" s="38">
        <v>9</v>
      </c>
      <c r="D105" s="37"/>
      <c r="E105" s="37">
        <v>3</v>
      </c>
      <c r="F105" s="37"/>
      <c r="G105" s="37">
        <v>2</v>
      </c>
      <c r="H105" s="37"/>
      <c r="I105" s="37"/>
      <c r="J105" s="37">
        <v>2</v>
      </c>
      <c r="L105" s="1" t="s">
        <v>50</v>
      </c>
      <c r="M105" s="9" t="s">
        <v>59</v>
      </c>
      <c r="N105" s="9"/>
      <c r="O105" s="9"/>
      <c r="P105" s="9"/>
      <c r="Q105" s="28">
        <f>C105</f>
        <v>9</v>
      </c>
      <c r="R105" s="28">
        <f>SUM(B105,D105:J105)</f>
        <v>7</v>
      </c>
      <c r="S105" s="28">
        <f>SUM(C104,C106:C112)</f>
        <v>3</v>
      </c>
      <c r="T105" s="28">
        <v>0</v>
      </c>
      <c r="U105" s="4">
        <f t="shared" si="32"/>
        <v>0.473684210526316</v>
      </c>
      <c r="V105" s="4">
        <f t="shared" si="33"/>
        <v>0.5625</v>
      </c>
      <c r="W105" s="4">
        <f t="shared" si="34"/>
        <v>0.75</v>
      </c>
      <c r="X105" s="4">
        <f t="shared" si="35"/>
        <v>0.642857142857143</v>
      </c>
    </row>
    <row r="106" spans="1:24">
      <c r="A106" s="15" t="s">
        <v>51</v>
      </c>
      <c r="B106" s="37"/>
      <c r="C106" s="37"/>
      <c r="D106" s="38">
        <v>8</v>
      </c>
      <c r="E106" s="37"/>
      <c r="F106" s="37"/>
      <c r="G106" s="37"/>
      <c r="H106" s="37"/>
      <c r="I106" s="37"/>
      <c r="J106" s="46"/>
      <c r="L106" s="1" t="s">
        <v>51</v>
      </c>
      <c r="M106" s="9" t="s">
        <v>60</v>
      </c>
      <c r="N106" s="9"/>
      <c r="O106" s="9"/>
      <c r="P106" s="9"/>
      <c r="Q106" s="29">
        <f>D106</f>
        <v>8</v>
      </c>
      <c r="R106" s="29">
        <f>SUM(B106:C106,E106:J106)</f>
        <v>0</v>
      </c>
      <c r="S106" s="29">
        <f>SUM(D104:D105,D107:D112)</f>
        <v>0</v>
      </c>
      <c r="T106" s="29">
        <v>0</v>
      </c>
      <c r="U106" s="5">
        <f t="shared" si="32"/>
        <v>1</v>
      </c>
      <c r="V106" s="5">
        <f t="shared" si="33"/>
        <v>1</v>
      </c>
      <c r="W106" s="5">
        <f t="shared" si="34"/>
        <v>1</v>
      </c>
      <c r="X106" s="5">
        <f t="shared" si="35"/>
        <v>1</v>
      </c>
    </row>
    <row r="107" spans="1:24">
      <c r="A107" s="15" t="s">
        <v>52</v>
      </c>
      <c r="B107" s="37"/>
      <c r="C107" s="37"/>
      <c r="D107" s="37"/>
      <c r="E107" s="38">
        <v>17</v>
      </c>
      <c r="F107" s="37"/>
      <c r="G107" s="37">
        <v>1</v>
      </c>
      <c r="H107" s="37"/>
      <c r="I107" s="37"/>
      <c r="J107" s="46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17</v>
      </c>
      <c r="R107" s="28">
        <f>SUM(B107:D107,F107:J107)</f>
        <v>3</v>
      </c>
      <c r="S107" s="28">
        <f>SUM(E104:E106,E108:E112)</f>
        <v>4</v>
      </c>
      <c r="T107" s="28">
        <v>0</v>
      </c>
      <c r="U107" s="4">
        <f t="shared" si="32"/>
        <v>0.708333333333333</v>
      </c>
      <c r="V107" s="4">
        <f t="shared" si="33"/>
        <v>0.85</v>
      </c>
      <c r="W107" s="4">
        <f t="shared" si="34"/>
        <v>0.80952380952381</v>
      </c>
      <c r="X107" s="4">
        <f t="shared" si="35"/>
        <v>0.829268292682927</v>
      </c>
    </row>
    <row r="108" spans="1:24">
      <c r="A108" s="15" t="s">
        <v>53</v>
      </c>
      <c r="B108" s="37"/>
      <c r="C108" s="37"/>
      <c r="D108" s="37"/>
      <c r="E108" s="37"/>
      <c r="F108" s="38">
        <v>29</v>
      </c>
      <c r="G108" s="37">
        <v>1</v>
      </c>
      <c r="H108" s="37">
        <v>2</v>
      </c>
      <c r="I108" s="37"/>
      <c r="J108" s="46">
        <v>5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8</v>
      </c>
      <c r="S108" s="29">
        <f>SUM(F104:F107,F109:F112)</f>
        <v>0</v>
      </c>
      <c r="T108" s="29">
        <v>0</v>
      </c>
      <c r="U108" s="5">
        <f t="shared" si="32"/>
        <v>0.783783783783784</v>
      </c>
      <c r="V108" s="5">
        <f t="shared" si="33"/>
        <v>0.783783783783784</v>
      </c>
      <c r="W108" s="5">
        <f t="shared" si="34"/>
        <v>1</v>
      </c>
      <c r="X108" s="5">
        <f t="shared" si="35"/>
        <v>0.878787878787879</v>
      </c>
    </row>
    <row r="109" spans="1:24">
      <c r="A109" s="15" t="s">
        <v>54</v>
      </c>
      <c r="B109" s="37"/>
      <c r="C109" s="37">
        <v>3</v>
      </c>
      <c r="D109" s="37"/>
      <c r="E109" s="37">
        <v>1</v>
      </c>
      <c r="F109" s="37"/>
      <c r="G109" s="38">
        <v>21</v>
      </c>
      <c r="H109" s="37"/>
      <c r="I109" s="37"/>
      <c r="J109" s="46">
        <v>5</v>
      </c>
      <c r="L109" s="1" t="s">
        <v>54</v>
      </c>
      <c r="M109" s="9" t="s">
        <v>63</v>
      </c>
      <c r="N109" s="9"/>
      <c r="O109" s="9"/>
      <c r="P109" s="9"/>
      <c r="Q109" s="28">
        <f>G109</f>
        <v>21</v>
      </c>
      <c r="R109" s="28">
        <f>SUM(B109:F109,H109:J109)</f>
        <v>9</v>
      </c>
      <c r="S109" s="28">
        <f>SUM(G104:G108,G110:G112)</f>
        <v>9</v>
      </c>
      <c r="T109" s="28">
        <v>0</v>
      </c>
      <c r="U109" s="4">
        <f t="shared" si="32"/>
        <v>0.538461538461538</v>
      </c>
      <c r="V109" s="4">
        <f t="shared" si="33"/>
        <v>0.7</v>
      </c>
      <c r="W109" s="4">
        <f t="shared" si="34"/>
        <v>0.7</v>
      </c>
      <c r="X109" s="4">
        <f t="shared" si="35"/>
        <v>0.7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9</v>
      </c>
      <c r="I110" s="37">
        <v>1</v>
      </c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9</v>
      </c>
      <c r="R110" s="29">
        <f>SUM(B110:G110,I110:J110)</f>
        <v>1</v>
      </c>
      <c r="S110" s="29">
        <f>SUM(H104:H109,H111:H112)</f>
        <v>2</v>
      </c>
      <c r="T110" s="29">
        <v>0</v>
      </c>
      <c r="U110" s="5">
        <f t="shared" si="32"/>
        <v>0.75</v>
      </c>
      <c r="V110" s="5">
        <f t="shared" si="33"/>
        <v>0.9</v>
      </c>
      <c r="W110" s="5">
        <f t="shared" si="34"/>
        <v>0.818181818181818</v>
      </c>
      <c r="X110" s="5">
        <f t="shared" si="35"/>
        <v>0.857142857142857</v>
      </c>
    </row>
    <row r="111" spans="1:24">
      <c r="A111" s="15" t="s">
        <v>56</v>
      </c>
      <c r="B111" s="37"/>
      <c r="C111" s="37"/>
      <c r="D111" s="37"/>
      <c r="E111" s="37"/>
      <c r="F111" s="37"/>
      <c r="G111" s="37"/>
      <c r="H111" s="37"/>
      <c r="I111" s="38">
        <v>9</v>
      </c>
      <c r="J111" s="46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9</v>
      </c>
      <c r="R111" s="28">
        <f>SUM(J111,B111:H111)</f>
        <v>1</v>
      </c>
      <c r="S111" s="28">
        <f>SUM(I104:I110,I112)</f>
        <v>3</v>
      </c>
      <c r="T111" s="28">
        <v>0</v>
      </c>
      <c r="U111" s="4">
        <f t="shared" si="32"/>
        <v>0.692307692307692</v>
      </c>
      <c r="V111" s="4">
        <f t="shared" si="33"/>
        <v>0.9</v>
      </c>
      <c r="W111" s="4">
        <f t="shared" si="34"/>
        <v>0.75</v>
      </c>
      <c r="X111" s="4">
        <f t="shared" si="35"/>
        <v>0.818181818181818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119</v>
      </c>
      <c r="R113" s="28">
        <f t="shared" si="36"/>
        <v>39</v>
      </c>
      <c r="S113" s="28">
        <f t="shared" si="36"/>
        <v>21</v>
      </c>
      <c r="T113" s="28">
        <f t="shared" si="36"/>
        <v>0</v>
      </c>
      <c r="U113" s="4">
        <f>(SUM(Q113,T113)/SUM(Q113,R113,S113,T113))</f>
        <v>0.664804469273743</v>
      </c>
      <c r="V113" s="4">
        <f>Q113/(SUM(Q113,R113))</f>
        <v>0.753164556962025</v>
      </c>
      <c r="W113" s="4">
        <f>Q113/SUM(Q113,S113)</f>
        <v>0.85</v>
      </c>
      <c r="X113" s="4">
        <f>2*V113*W113/(SUM(V113,W113))</f>
        <v>0.798657718120805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113</v>
      </c>
    </row>
    <row r="115" ht="14.25" spans="1:37">
      <c r="A115" s="18" t="str">
        <f>A1</f>
        <v>PDMS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13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13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1" t="s">
        <v>40</v>
      </c>
      <c r="B117" s="42"/>
      <c r="C117" s="43">
        <v>18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18</v>
      </c>
      <c r="AE117" s="28">
        <f>SUM(D117:AC117,B117)</f>
        <v>0</v>
      </c>
      <c r="AF117" s="28">
        <f>SUM(C116,C118:C143)</f>
        <v>2</v>
      </c>
      <c r="AG117" s="28">
        <v>0</v>
      </c>
      <c r="AH117" s="4">
        <f t="shared" si="37"/>
        <v>0.9</v>
      </c>
      <c r="AI117" s="4">
        <f t="shared" si="38"/>
        <v>1</v>
      </c>
      <c r="AJ117" s="4">
        <f t="shared" si="39"/>
        <v>0.9</v>
      </c>
      <c r="AK117" s="4">
        <f t="shared" si="40"/>
        <v>0.947368421052632</v>
      </c>
    </row>
    <row r="118" spans="1:37">
      <c r="A118" s="21" t="s">
        <v>9</v>
      </c>
      <c r="B118" s="42"/>
      <c r="C118" s="42"/>
      <c r="D118" s="43">
        <v>4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4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42"/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>
        <v>1</v>
      </c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1</v>
      </c>
      <c r="AF122" s="29">
        <f>SUM(H116:H121,H123:H143)</f>
        <v>0</v>
      </c>
      <c r="AG122" s="29">
        <v>0</v>
      </c>
      <c r="AH122" s="5">
        <f t="shared" si="37"/>
        <v>0.666666666666667</v>
      </c>
      <c r="AI122" s="5">
        <f t="shared" si="38"/>
        <v>0.666666666666667</v>
      </c>
      <c r="AJ122" s="5">
        <f t="shared" si="39"/>
        <v>1</v>
      </c>
      <c r="AK122" s="5">
        <f t="shared" si="40"/>
        <v>0.8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2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2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9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9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0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 t="e">
        <f t="shared" si="37"/>
        <v>#DIV/0!</v>
      </c>
      <c r="AI126" s="5" t="e">
        <f t="shared" si="38"/>
        <v>#DIV/0!</v>
      </c>
      <c r="AJ126" s="5" t="e">
        <f t="shared" si="39"/>
        <v>#DIV/0!</v>
      </c>
      <c r="AK126" s="5" t="e">
        <f t="shared" si="40"/>
        <v>#DIV/0!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4</v>
      </c>
      <c r="V135" s="42"/>
      <c r="W135" s="42"/>
      <c r="X135" s="42"/>
      <c r="Y135" s="42"/>
      <c r="Z135" s="42"/>
      <c r="AA135" s="42"/>
      <c r="AB135" s="42"/>
      <c r="AC135" s="49"/>
      <c r="AD135" s="28">
        <f>U135</f>
        <v>4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2</v>
      </c>
      <c r="W136" s="42"/>
      <c r="X136" s="42"/>
      <c r="Y136" s="42"/>
      <c r="Z136" s="42"/>
      <c r="AA136" s="42"/>
      <c r="AB136" s="42"/>
      <c r="AC136" s="49"/>
      <c r="AD136" s="29">
        <f>V136</f>
        <v>2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4</v>
      </c>
      <c r="X137" s="42"/>
      <c r="Y137" s="42"/>
      <c r="Z137" s="42"/>
      <c r="AA137" s="42"/>
      <c r="AB137" s="42"/>
      <c r="AC137" s="49"/>
      <c r="AD137" s="28">
        <f>W137</f>
        <v>4</v>
      </c>
      <c r="AE137" s="28">
        <f>SUM(B137:V137,X137:AC137)</f>
        <v>0</v>
      </c>
      <c r="AF137" s="28">
        <f>SUM(W116:W136,W138:W143)</f>
        <v>1</v>
      </c>
      <c r="AG137" s="29">
        <v>0</v>
      </c>
      <c r="AH137" s="4">
        <f t="shared" si="37"/>
        <v>0.8</v>
      </c>
      <c r="AI137" s="4">
        <f t="shared" si="38"/>
        <v>1</v>
      </c>
      <c r="AJ137" s="4">
        <f t="shared" si="39"/>
        <v>0.8</v>
      </c>
      <c r="AK137" s="4">
        <f t="shared" si="40"/>
        <v>0.888888888888889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1</v>
      </c>
      <c r="Y138" s="42"/>
      <c r="Z138" s="42"/>
      <c r="AA138" s="42"/>
      <c r="AB138" s="42"/>
      <c r="AC138" s="49"/>
      <c r="AD138" s="29">
        <f>X138</f>
        <v>1</v>
      </c>
      <c r="AE138" s="29">
        <f>SUM(B138:W138,Y138:AC138)</f>
        <v>0</v>
      </c>
      <c r="AF138" s="29">
        <f>SUM(X116:X137,X139:X143)</f>
        <v>0</v>
      </c>
      <c r="AG138" s="28">
        <v>0</v>
      </c>
      <c r="AH138" s="5">
        <f t="shared" si="37"/>
        <v>1</v>
      </c>
      <c r="AI138" s="5">
        <f t="shared" si="38"/>
        <v>1</v>
      </c>
      <c r="AJ138" s="5">
        <f t="shared" si="39"/>
        <v>1</v>
      </c>
      <c r="AK138" s="5">
        <f t="shared" si="40"/>
        <v>1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3">
        <v>17</v>
      </c>
      <c r="Z139" s="42"/>
      <c r="AA139" s="42"/>
      <c r="AB139" s="42"/>
      <c r="AC139" s="49"/>
      <c r="AD139" s="28">
        <f>Y139</f>
        <v>17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7"/>
        <v>1</v>
      </c>
      <c r="AI139" s="4">
        <f t="shared" si="38"/>
        <v>1</v>
      </c>
      <c r="AJ139" s="4">
        <f t="shared" si="39"/>
        <v>1</v>
      </c>
      <c r="AK139" s="4">
        <f t="shared" si="40"/>
        <v>1</v>
      </c>
    </row>
    <row r="140" spans="1:37">
      <c r="A140" s="21" t="s">
        <v>31</v>
      </c>
      <c r="B140" s="42"/>
      <c r="C140" s="42">
        <v>2</v>
      </c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3</v>
      </c>
      <c r="AA140" s="42"/>
      <c r="AB140" s="42"/>
      <c r="AC140" s="49"/>
      <c r="AD140" s="29">
        <f>Z140</f>
        <v>3</v>
      </c>
      <c r="AE140" s="29">
        <f>SUM(B140:Y140,AA140:AC140)</f>
        <v>2</v>
      </c>
      <c r="AF140" s="29">
        <f>SUM(Z116:Z139,Z141:Z143)</f>
        <v>0</v>
      </c>
      <c r="AG140" s="28">
        <v>0</v>
      </c>
      <c r="AH140" s="5">
        <f t="shared" si="37"/>
        <v>0.6</v>
      </c>
      <c r="AI140" s="5">
        <f t="shared" si="38"/>
        <v>0.6</v>
      </c>
      <c r="AJ140" s="5">
        <f t="shared" si="39"/>
        <v>1</v>
      </c>
      <c r="AK140" s="5">
        <f t="shared" si="40"/>
        <v>0.75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6</v>
      </c>
      <c r="AB141" s="42"/>
      <c r="AC141" s="49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1</v>
      </c>
      <c r="AC142" s="49"/>
      <c r="AD142" s="29">
        <f>AB142</f>
        <v>1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F144" si="41">SUM(AD116:AD143)</f>
        <v>110</v>
      </c>
      <c r="AE144" s="29">
        <f t="shared" si="41"/>
        <v>3</v>
      </c>
      <c r="AF144" s="29">
        <f t="shared" si="41"/>
        <v>3</v>
      </c>
      <c r="AG144" s="29">
        <v>0</v>
      </c>
      <c r="AH144" s="5">
        <f t="shared" si="37"/>
        <v>0.948275862068966</v>
      </c>
      <c r="AI144" s="5">
        <f t="shared" si="38"/>
        <v>0.973451327433628</v>
      </c>
      <c r="AJ144" s="5">
        <f t="shared" si="39"/>
        <v>0.973451327433628</v>
      </c>
      <c r="AK144" s="5">
        <f t="shared" si="40"/>
        <v>0.973451327433628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PDMS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17</v>
      </c>
      <c r="C149" s="36"/>
      <c r="D149" s="36"/>
      <c r="E149" s="36"/>
      <c r="F149" s="36"/>
      <c r="G149" s="36">
        <v>5</v>
      </c>
      <c r="H149" s="36"/>
      <c r="I149" s="36">
        <v>2</v>
      </c>
      <c r="J149" s="45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8</v>
      </c>
      <c r="S149" s="29">
        <f>SUM(B150:B157)</f>
        <v>0</v>
      </c>
      <c r="T149" s="29">
        <v>0</v>
      </c>
      <c r="U149" s="5">
        <f t="shared" ref="U149:U156" si="42">(SUM(Q149,T149)/SUM(Q149,R149,S149,T149))</f>
        <v>0.68</v>
      </c>
      <c r="V149" s="5">
        <f t="shared" ref="V149:V156" si="43">Q149/(SUM(Q149,R149))</f>
        <v>0.68</v>
      </c>
      <c r="W149" s="5">
        <f t="shared" ref="W149:W156" si="44">Q149/SUM(Q149,S149)</f>
        <v>1</v>
      </c>
      <c r="X149" s="5">
        <f t="shared" ref="X149:X156" si="45">2*V149*W149/(SUM(V149,W149))</f>
        <v>0.80952380952381</v>
      </c>
    </row>
    <row r="150" spans="1:24">
      <c r="A150" s="15" t="s">
        <v>50</v>
      </c>
      <c r="B150" s="37"/>
      <c r="C150" s="38">
        <v>9</v>
      </c>
      <c r="D150" s="37"/>
      <c r="E150" s="37">
        <v>3</v>
      </c>
      <c r="F150" s="37"/>
      <c r="G150" s="37">
        <v>2</v>
      </c>
      <c r="H150" s="37"/>
      <c r="I150" s="37"/>
      <c r="J150" s="37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9</v>
      </c>
      <c r="R150" s="28">
        <f>SUM(B150,D150:J150)</f>
        <v>6</v>
      </c>
      <c r="S150" s="28">
        <f>SUM(C149,C151:C157)</f>
        <v>3</v>
      </c>
      <c r="T150" s="28">
        <v>0</v>
      </c>
      <c r="U150" s="4">
        <f t="shared" si="42"/>
        <v>0.5</v>
      </c>
      <c r="V150" s="4">
        <f t="shared" si="43"/>
        <v>0.6</v>
      </c>
      <c r="W150" s="4">
        <f t="shared" si="44"/>
        <v>0.75</v>
      </c>
      <c r="X150" s="4">
        <f t="shared" si="45"/>
        <v>0.666666666666667</v>
      </c>
    </row>
    <row r="151" spans="1:24">
      <c r="A151" s="15" t="s">
        <v>51</v>
      </c>
      <c r="B151" s="37"/>
      <c r="C151" s="37"/>
      <c r="D151" s="38">
        <v>8</v>
      </c>
      <c r="E151" s="37"/>
      <c r="F151" s="37"/>
      <c r="G151" s="37"/>
      <c r="H151" s="37"/>
      <c r="I151" s="37"/>
      <c r="J151" s="46"/>
      <c r="L151" s="1" t="s">
        <v>51</v>
      </c>
      <c r="M151" s="9" t="s">
        <v>60</v>
      </c>
      <c r="N151" s="9"/>
      <c r="O151" s="9"/>
      <c r="P151" s="9"/>
      <c r="Q151" s="29">
        <f>D151</f>
        <v>8</v>
      </c>
      <c r="R151" s="29">
        <f>SUM(B151:C151,E151:J151)</f>
        <v>0</v>
      </c>
      <c r="S151" s="29">
        <f>SUM(D149:D150,D152:D157)</f>
        <v>0</v>
      </c>
      <c r="T151" s="29">
        <v>0</v>
      </c>
      <c r="U151" s="5">
        <f t="shared" si="42"/>
        <v>1</v>
      </c>
      <c r="V151" s="5">
        <f t="shared" si="43"/>
        <v>1</v>
      </c>
      <c r="W151" s="5">
        <f t="shared" si="44"/>
        <v>1</v>
      </c>
      <c r="X151" s="5">
        <f t="shared" si="45"/>
        <v>1</v>
      </c>
    </row>
    <row r="152" spans="1:24">
      <c r="A152" s="15" t="s">
        <v>52</v>
      </c>
      <c r="B152" s="37"/>
      <c r="C152" s="37"/>
      <c r="D152" s="37"/>
      <c r="E152" s="38">
        <v>17</v>
      </c>
      <c r="F152" s="37"/>
      <c r="G152" s="37">
        <v>1</v>
      </c>
      <c r="H152" s="37"/>
      <c r="I152" s="37"/>
      <c r="J152" s="46">
        <v>2</v>
      </c>
      <c r="L152" s="1" t="s">
        <v>52</v>
      </c>
      <c r="M152" s="9" t="s">
        <v>61</v>
      </c>
      <c r="N152" s="9"/>
      <c r="O152" s="9"/>
      <c r="P152" s="9"/>
      <c r="Q152" s="28">
        <f>E152</f>
        <v>17</v>
      </c>
      <c r="R152" s="28">
        <f>SUM(B152:D152,F152:J152)</f>
        <v>3</v>
      </c>
      <c r="S152" s="28">
        <f>SUM(E149:E151,E153:E157)</f>
        <v>4</v>
      </c>
      <c r="T152" s="28">
        <v>0</v>
      </c>
      <c r="U152" s="4">
        <f t="shared" si="42"/>
        <v>0.708333333333333</v>
      </c>
      <c r="V152" s="4">
        <f t="shared" si="43"/>
        <v>0.85</v>
      </c>
      <c r="W152" s="4">
        <f t="shared" si="44"/>
        <v>0.80952380952381</v>
      </c>
      <c r="X152" s="4">
        <f t="shared" si="45"/>
        <v>0.829268292682927</v>
      </c>
    </row>
    <row r="153" spans="1:24">
      <c r="A153" s="15" t="s">
        <v>53</v>
      </c>
      <c r="B153" s="37"/>
      <c r="C153" s="37"/>
      <c r="D153" s="37"/>
      <c r="E153" s="37"/>
      <c r="F153" s="38">
        <v>29</v>
      </c>
      <c r="G153" s="37"/>
      <c r="H153" s="37">
        <v>2</v>
      </c>
      <c r="I153" s="37"/>
      <c r="J153" s="46">
        <v>3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5</v>
      </c>
      <c r="S153" s="29">
        <f>SUM(F149:F152,F154:F157)</f>
        <v>0</v>
      </c>
      <c r="T153" s="29">
        <v>0</v>
      </c>
      <c r="U153" s="5">
        <f t="shared" si="42"/>
        <v>0.852941176470588</v>
      </c>
      <c r="V153" s="5">
        <f t="shared" si="43"/>
        <v>0.852941176470588</v>
      </c>
      <c r="W153" s="5">
        <f t="shared" si="44"/>
        <v>1</v>
      </c>
      <c r="X153" s="5">
        <f t="shared" si="45"/>
        <v>0.920634920634921</v>
      </c>
    </row>
    <row r="154" spans="1:24">
      <c r="A154" s="15" t="s">
        <v>54</v>
      </c>
      <c r="B154" s="37"/>
      <c r="C154" s="37">
        <v>3</v>
      </c>
      <c r="D154" s="37"/>
      <c r="E154" s="37">
        <v>1</v>
      </c>
      <c r="F154" s="37"/>
      <c r="G154" s="38">
        <v>21</v>
      </c>
      <c r="H154" s="37"/>
      <c r="I154" s="37"/>
      <c r="J154" s="46"/>
      <c r="L154" s="1" t="s">
        <v>54</v>
      </c>
      <c r="M154" s="9" t="s">
        <v>63</v>
      </c>
      <c r="N154" s="9"/>
      <c r="O154" s="9"/>
      <c r="P154" s="9"/>
      <c r="Q154" s="28">
        <f>G154</f>
        <v>21</v>
      </c>
      <c r="R154" s="28">
        <f>SUM(B154:F154,H154:J154)</f>
        <v>4</v>
      </c>
      <c r="S154" s="28">
        <f>SUM(G149:G153,G155:G157)</f>
        <v>8</v>
      </c>
      <c r="T154" s="28">
        <v>0</v>
      </c>
      <c r="U154" s="4">
        <f t="shared" si="42"/>
        <v>0.636363636363636</v>
      </c>
      <c r="V154" s="4">
        <f t="shared" si="43"/>
        <v>0.84</v>
      </c>
      <c r="W154" s="4">
        <f t="shared" si="44"/>
        <v>0.724137931034483</v>
      </c>
      <c r="X154" s="4">
        <f t="shared" si="45"/>
        <v>0.777777777777778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9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9</v>
      </c>
      <c r="R155" s="29">
        <f>SUM(B155:G155,I155:J155)</f>
        <v>0</v>
      </c>
      <c r="S155" s="29">
        <f>SUM(H149:H154,H156:H157)</f>
        <v>2</v>
      </c>
      <c r="T155" s="29">
        <v>0</v>
      </c>
      <c r="U155" s="5">
        <f t="shared" si="42"/>
        <v>0.818181818181818</v>
      </c>
      <c r="V155" s="5">
        <f t="shared" si="43"/>
        <v>1</v>
      </c>
      <c r="W155" s="5">
        <f t="shared" si="44"/>
        <v>0.818181818181818</v>
      </c>
      <c r="X155" s="5">
        <f t="shared" si="45"/>
        <v>0.9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9</v>
      </c>
      <c r="J156" s="46"/>
      <c r="L156" s="1" t="s">
        <v>56</v>
      </c>
      <c r="M156" s="9" t="s">
        <v>65</v>
      </c>
      <c r="N156" s="9"/>
      <c r="O156" s="9"/>
      <c r="P156" s="9"/>
      <c r="Q156" s="28">
        <f>I156</f>
        <v>9</v>
      </c>
      <c r="R156" s="28">
        <f>SUM(J156,B156:H156)</f>
        <v>0</v>
      </c>
      <c r="S156" s="28">
        <f>SUM(I149:I155,I157)</f>
        <v>2</v>
      </c>
      <c r="T156" s="28">
        <v>0</v>
      </c>
      <c r="U156" s="4">
        <f t="shared" si="42"/>
        <v>0.818181818181818</v>
      </c>
      <c r="V156" s="4">
        <f t="shared" si="43"/>
        <v>1</v>
      </c>
      <c r="W156" s="4">
        <f t="shared" si="44"/>
        <v>0.818181818181818</v>
      </c>
      <c r="X156" s="4">
        <f t="shared" si="45"/>
        <v>0.9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119</v>
      </c>
      <c r="R158" s="28">
        <f t="shared" si="46"/>
        <v>26</v>
      </c>
      <c r="S158" s="28">
        <f t="shared" si="46"/>
        <v>19</v>
      </c>
      <c r="T158" s="28">
        <f t="shared" si="46"/>
        <v>0</v>
      </c>
      <c r="U158" s="4">
        <f>(SUM(Q158,T158)/SUM(Q158,R158,S158,T158))</f>
        <v>0.725609756097561</v>
      </c>
      <c r="V158" s="4">
        <f>Q158/(SUM(Q158,R158))</f>
        <v>0.820689655172414</v>
      </c>
      <c r="W158" s="4">
        <f>Q158/SUM(Q158,S158)</f>
        <v>0.86231884057971</v>
      </c>
      <c r="X158" s="4">
        <f>2*V158*W158/(SUM(V158,W158))</f>
        <v>0.840989399293286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113</v>
      </c>
    </row>
    <row r="160" ht="14.25" spans="1:37">
      <c r="A160" s="18" t="str">
        <f>A1</f>
        <v>PDMS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13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13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42"/>
      <c r="C162" s="43">
        <v>18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18</v>
      </c>
      <c r="AE162" s="28">
        <f>SUM(D162:AC162,B162)</f>
        <v>0</v>
      </c>
      <c r="AF162" s="28">
        <f>SUM(C161,C163:C188)</f>
        <v>2</v>
      </c>
      <c r="AG162" s="28">
        <v>0</v>
      </c>
      <c r="AH162" s="4">
        <f t="shared" si="47"/>
        <v>0.9</v>
      </c>
      <c r="AI162" s="4">
        <f t="shared" si="48"/>
        <v>1</v>
      </c>
      <c r="AJ162" s="4">
        <f t="shared" si="49"/>
        <v>0.9</v>
      </c>
      <c r="AK162" s="4">
        <f t="shared" si="50"/>
        <v>0.947368421052632</v>
      </c>
    </row>
    <row r="163" spans="1:37">
      <c r="A163" s="21" t="s">
        <v>9</v>
      </c>
      <c r="B163" s="42"/>
      <c r="C163" s="42"/>
      <c r="D163" s="43">
        <v>4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4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1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2</v>
      </c>
      <c r="H166" s="42"/>
      <c r="I166" s="42"/>
      <c r="J166" s="42"/>
      <c r="K166" s="42" t="s">
        <v>89</v>
      </c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>
        <v>1</v>
      </c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1</v>
      </c>
      <c r="AF167" s="29">
        <f>SUM(H161:H166,H168:H188)</f>
        <v>0</v>
      </c>
      <c r="AG167" s="29">
        <v>0</v>
      </c>
      <c r="AH167" s="5">
        <f t="shared" si="47"/>
        <v>0.666666666666667</v>
      </c>
      <c r="AI167" s="5">
        <f t="shared" si="48"/>
        <v>0.666666666666667</v>
      </c>
      <c r="AJ167" s="5">
        <f t="shared" si="49"/>
        <v>1</v>
      </c>
      <c r="AK167" s="5">
        <f t="shared" si="50"/>
        <v>0.8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5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2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2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9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9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0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 t="e">
        <f t="shared" si="47"/>
        <v>#DIV/0!</v>
      </c>
      <c r="AI171" s="5" t="e">
        <f t="shared" si="48"/>
        <v>#DIV/0!</v>
      </c>
      <c r="AJ171" s="5" t="e">
        <f t="shared" si="49"/>
        <v>#DIV/0!</v>
      </c>
      <c r="AK171" s="5" t="e">
        <f t="shared" si="50"/>
        <v>#DIV/0!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4</v>
      </c>
      <c r="V180" s="42"/>
      <c r="W180" s="42"/>
      <c r="X180" s="42"/>
      <c r="Y180" s="42"/>
      <c r="Z180" s="42"/>
      <c r="AA180" s="42"/>
      <c r="AB180" s="42"/>
      <c r="AC180" s="49"/>
      <c r="AD180" s="28">
        <f>U180</f>
        <v>4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2</v>
      </c>
      <c r="W181" s="42"/>
      <c r="X181" s="42"/>
      <c r="Y181" s="42"/>
      <c r="Z181" s="42"/>
      <c r="AA181" s="42"/>
      <c r="AB181" s="42"/>
      <c r="AC181" s="49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4</v>
      </c>
      <c r="X182" s="42"/>
      <c r="Y182" s="42"/>
      <c r="Z182" s="42"/>
      <c r="AA182" s="42"/>
      <c r="AB182" s="42"/>
      <c r="AC182" s="49"/>
      <c r="AD182" s="28">
        <f>W182</f>
        <v>4</v>
      </c>
      <c r="AE182" s="28">
        <f>SUM(B182:V182,X182:AC182)</f>
        <v>0</v>
      </c>
      <c r="AF182" s="28">
        <f>SUM(W161:W181,W183:W188)</f>
        <v>1</v>
      </c>
      <c r="AG182" s="29">
        <v>0</v>
      </c>
      <c r="AH182" s="4">
        <f t="shared" si="47"/>
        <v>0.8</v>
      </c>
      <c r="AI182" s="4">
        <f t="shared" si="48"/>
        <v>1</v>
      </c>
      <c r="AJ182" s="4">
        <f t="shared" si="49"/>
        <v>0.8</v>
      </c>
      <c r="AK182" s="4">
        <f t="shared" si="50"/>
        <v>0.888888888888889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1</v>
      </c>
      <c r="Y183" s="42"/>
      <c r="Z183" s="42"/>
      <c r="AA183" s="42"/>
      <c r="AB183" s="42"/>
      <c r="AC183" s="49"/>
      <c r="AD183" s="29">
        <f>X183</f>
        <v>1</v>
      </c>
      <c r="AE183" s="29">
        <f>SUM(B183:W183,Y183:AC183)</f>
        <v>0</v>
      </c>
      <c r="AF183" s="29">
        <f>SUM(X161:X182,X184:X188)</f>
        <v>0</v>
      </c>
      <c r="AG183" s="28">
        <v>0</v>
      </c>
      <c r="AH183" s="5">
        <f t="shared" si="47"/>
        <v>1</v>
      </c>
      <c r="AI183" s="5">
        <f t="shared" si="48"/>
        <v>1</v>
      </c>
      <c r="AJ183" s="5">
        <f t="shared" si="49"/>
        <v>1</v>
      </c>
      <c r="AK183" s="5">
        <f t="shared" si="50"/>
        <v>1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3">
        <v>17</v>
      </c>
      <c r="Z184" s="42"/>
      <c r="AA184" s="42"/>
      <c r="AB184" s="42"/>
      <c r="AC184" s="49"/>
      <c r="AD184" s="28">
        <f>Y184</f>
        <v>17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7"/>
        <v>1</v>
      </c>
      <c r="AI184" s="4">
        <f t="shared" si="48"/>
        <v>1</v>
      </c>
      <c r="AJ184" s="4">
        <f t="shared" si="49"/>
        <v>1</v>
      </c>
      <c r="AK184" s="4">
        <f t="shared" si="50"/>
        <v>1</v>
      </c>
    </row>
    <row r="185" spans="1:37">
      <c r="A185" s="21" t="s">
        <v>31</v>
      </c>
      <c r="B185" s="42"/>
      <c r="C185" s="42">
        <v>2</v>
      </c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3</v>
      </c>
      <c r="AA185" s="42"/>
      <c r="AB185" s="42"/>
      <c r="AC185" s="49"/>
      <c r="AD185" s="29">
        <f>Z185</f>
        <v>3</v>
      </c>
      <c r="AE185" s="29">
        <f>SUM(B185:Y185,AA185:AC185)</f>
        <v>2</v>
      </c>
      <c r="AF185" s="29">
        <f>SUM(Z161:Z184,Z186:Z188)</f>
        <v>0</v>
      </c>
      <c r="AG185" s="28">
        <v>0</v>
      </c>
      <c r="AH185" s="5">
        <f t="shared" si="47"/>
        <v>0.6</v>
      </c>
      <c r="AI185" s="5">
        <f t="shared" si="48"/>
        <v>0.6</v>
      </c>
      <c r="AJ185" s="5">
        <f t="shared" si="49"/>
        <v>1</v>
      </c>
      <c r="AK185" s="5">
        <f t="shared" si="50"/>
        <v>0.75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6</v>
      </c>
      <c r="AB186" s="42"/>
      <c r="AC186" s="49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1</v>
      </c>
      <c r="AC187" s="49"/>
      <c r="AD187" s="29">
        <f>AB187</f>
        <v>1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110</v>
      </c>
      <c r="AE189" s="29">
        <f t="shared" si="51"/>
        <v>3</v>
      </c>
      <c r="AF189" s="29">
        <f t="shared" si="51"/>
        <v>3</v>
      </c>
      <c r="AG189" s="29">
        <v>0</v>
      </c>
      <c r="AH189" s="5">
        <f t="shared" si="47"/>
        <v>0.948275862068966</v>
      </c>
      <c r="AI189" s="5">
        <f t="shared" si="48"/>
        <v>0.973451327433628</v>
      </c>
      <c r="AJ189" s="5">
        <f t="shared" si="49"/>
        <v>0.973451327433628</v>
      </c>
      <c r="AK189" s="5">
        <f t="shared" si="50"/>
        <v>0.973451327433628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PDMS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17</v>
      </c>
      <c r="C194" s="36"/>
      <c r="D194" s="36"/>
      <c r="E194" s="36"/>
      <c r="F194" s="36"/>
      <c r="G194" s="36">
        <v>5</v>
      </c>
      <c r="H194" s="36"/>
      <c r="I194" s="36">
        <v>2</v>
      </c>
      <c r="J194" s="45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8</v>
      </c>
      <c r="S194" s="29">
        <f>SUM(B195:B202)</f>
        <v>0</v>
      </c>
      <c r="T194" s="29">
        <v>0</v>
      </c>
      <c r="U194" s="5">
        <f t="shared" ref="U194:U201" si="52">(SUM(Q194,T194)/SUM(Q194,R194,S194,T194))</f>
        <v>0.68</v>
      </c>
      <c r="V194" s="5">
        <f t="shared" ref="V194:V201" si="53">Q194/(SUM(Q194,R194))</f>
        <v>0.68</v>
      </c>
      <c r="W194" s="5">
        <f t="shared" ref="W194:W201" si="54">Q194/SUM(Q194,S194)</f>
        <v>1</v>
      </c>
      <c r="X194" s="5">
        <f t="shared" ref="X194:X201" si="55">2*V194*W194/(SUM(V194,W194))</f>
        <v>0.80952380952381</v>
      </c>
    </row>
    <row r="195" spans="1:24">
      <c r="A195" s="15" t="s">
        <v>50</v>
      </c>
      <c r="B195" s="37"/>
      <c r="C195" s="38">
        <v>9</v>
      </c>
      <c r="D195" s="37"/>
      <c r="E195" s="37">
        <v>3</v>
      </c>
      <c r="F195" s="37"/>
      <c r="G195" s="37">
        <v>2</v>
      </c>
      <c r="H195" s="37"/>
      <c r="I195" s="37"/>
      <c r="J195" s="37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9</v>
      </c>
      <c r="R195" s="28">
        <f>SUM(B195,D195:J195)</f>
        <v>6</v>
      </c>
      <c r="S195" s="28">
        <f>SUM(C194,C196:C202)</f>
        <v>3</v>
      </c>
      <c r="T195" s="28">
        <v>0</v>
      </c>
      <c r="U195" s="4">
        <f t="shared" si="52"/>
        <v>0.5</v>
      </c>
      <c r="V195" s="4">
        <f t="shared" si="53"/>
        <v>0.6</v>
      </c>
      <c r="W195" s="4">
        <f t="shared" si="54"/>
        <v>0.75</v>
      </c>
      <c r="X195" s="4">
        <f t="shared" si="55"/>
        <v>0.666666666666667</v>
      </c>
    </row>
    <row r="196" spans="1:24">
      <c r="A196" s="15" t="s">
        <v>51</v>
      </c>
      <c r="B196" s="37"/>
      <c r="C196" s="37"/>
      <c r="D196" s="38">
        <v>8</v>
      </c>
      <c r="E196" s="37"/>
      <c r="F196" s="37"/>
      <c r="G196" s="37"/>
      <c r="H196" s="37"/>
      <c r="I196" s="37"/>
      <c r="J196" s="46"/>
      <c r="L196" s="1" t="s">
        <v>51</v>
      </c>
      <c r="M196" s="9" t="s">
        <v>60</v>
      </c>
      <c r="N196" s="9"/>
      <c r="O196" s="9"/>
      <c r="P196" s="9"/>
      <c r="Q196" s="29">
        <f>D196</f>
        <v>8</v>
      </c>
      <c r="R196" s="29">
        <f>SUM(B196:C196,E196:J196)</f>
        <v>0</v>
      </c>
      <c r="S196" s="29">
        <f>SUM(D194:D195,D197:D202)</f>
        <v>0</v>
      </c>
      <c r="T196" s="29">
        <v>0</v>
      </c>
      <c r="U196" s="5">
        <f t="shared" si="52"/>
        <v>1</v>
      </c>
      <c r="V196" s="5">
        <f t="shared" si="53"/>
        <v>1</v>
      </c>
      <c r="W196" s="5">
        <f t="shared" si="54"/>
        <v>1</v>
      </c>
      <c r="X196" s="5">
        <f t="shared" si="55"/>
        <v>1</v>
      </c>
    </row>
    <row r="197" spans="1:24">
      <c r="A197" s="15" t="s">
        <v>52</v>
      </c>
      <c r="B197" s="37"/>
      <c r="C197" s="37"/>
      <c r="D197" s="37"/>
      <c r="E197" s="38">
        <v>17</v>
      </c>
      <c r="F197" s="37"/>
      <c r="G197" s="37">
        <v>1</v>
      </c>
      <c r="H197" s="37"/>
      <c r="I197" s="37"/>
      <c r="J197" s="46">
        <v>2</v>
      </c>
      <c r="L197" s="1" t="s">
        <v>52</v>
      </c>
      <c r="M197" s="9" t="s">
        <v>61</v>
      </c>
      <c r="N197" s="9"/>
      <c r="O197" s="9"/>
      <c r="P197" s="9"/>
      <c r="Q197" s="28">
        <f>E197</f>
        <v>17</v>
      </c>
      <c r="R197" s="28">
        <f>SUM(B197:D197,F197:J197)</f>
        <v>3</v>
      </c>
      <c r="S197" s="28">
        <f>SUM(E194:E196,E198:E202)</f>
        <v>4</v>
      </c>
      <c r="T197" s="28">
        <v>0</v>
      </c>
      <c r="U197" s="4">
        <f t="shared" si="52"/>
        <v>0.708333333333333</v>
      </c>
      <c r="V197" s="4">
        <f t="shared" si="53"/>
        <v>0.85</v>
      </c>
      <c r="W197" s="4">
        <f t="shared" si="54"/>
        <v>0.80952380952381</v>
      </c>
      <c r="X197" s="4">
        <f t="shared" si="55"/>
        <v>0.829268292682927</v>
      </c>
    </row>
    <row r="198" spans="1:24">
      <c r="A198" s="15" t="s">
        <v>53</v>
      </c>
      <c r="B198" s="37"/>
      <c r="C198" s="37"/>
      <c r="D198" s="37"/>
      <c r="E198" s="37"/>
      <c r="F198" s="38">
        <v>29</v>
      </c>
      <c r="G198" s="37"/>
      <c r="H198" s="37">
        <v>2</v>
      </c>
      <c r="I198" s="37"/>
      <c r="J198" s="46">
        <v>3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5</v>
      </c>
      <c r="S198" s="29">
        <f>SUM(F194:F197,F199:F202)</f>
        <v>0</v>
      </c>
      <c r="T198" s="29">
        <v>0</v>
      </c>
      <c r="U198" s="5">
        <f t="shared" si="52"/>
        <v>0.852941176470588</v>
      </c>
      <c r="V198" s="5">
        <f t="shared" si="53"/>
        <v>0.852941176470588</v>
      </c>
      <c r="W198" s="5">
        <f t="shared" si="54"/>
        <v>1</v>
      </c>
      <c r="X198" s="5">
        <f t="shared" si="55"/>
        <v>0.920634920634921</v>
      </c>
    </row>
    <row r="199" spans="1:24">
      <c r="A199" s="15" t="s">
        <v>54</v>
      </c>
      <c r="B199" s="37"/>
      <c r="C199" s="37">
        <v>3</v>
      </c>
      <c r="D199" s="37"/>
      <c r="E199" s="37">
        <v>1</v>
      </c>
      <c r="F199" s="37"/>
      <c r="G199" s="38">
        <v>21</v>
      </c>
      <c r="H199" s="37"/>
      <c r="I199" s="37"/>
      <c r="J199" s="46"/>
      <c r="L199" s="1" t="s">
        <v>54</v>
      </c>
      <c r="M199" s="9" t="s">
        <v>63</v>
      </c>
      <c r="N199" s="9"/>
      <c r="O199" s="9"/>
      <c r="P199" s="9"/>
      <c r="Q199" s="28">
        <f>G199</f>
        <v>21</v>
      </c>
      <c r="R199" s="28">
        <f>SUM(B199:F199,H199:J199)</f>
        <v>4</v>
      </c>
      <c r="S199" s="28">
        <f>SUM(G194:G198,G200:G202)</f>
        <v>8</v>
      </c>
      <c r="T199" s="28">
        <v>0</v>
      </c>
      <c r="U199" s="4">
        <f t="shared" si="52"/>
        <v>0.636363636363636</v>
      </c>
      <c r="V199" s="4">
        <f t="shared" si="53"/>
        <v>0.84</v>
      </c>
      <c r="W199" s="4">
        <f t="shared" si="54"/>
        <v>0.724137931034483</v>
      </c>
      <c r="X199" s="4">
        <f t="shared" si="55"/>
        <v>0.777777777777778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9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9</v>
      </c>
      <c r="R200" s="29">
        <f>SUM(B200:G200,I200:J200)</f>
        <v>0</v>
      </c>
      <c r="S200" s="29">
        <f>SUM(H194:H199,H201:H202)</f>
        <v>2</v>
      </c>
      <c r="T200" s="29">
        <v>0</v>
      </c>
      <c r="U200" s="5">
        <f t="shared" si="52"/>
        <v>0.818181818181818</v>
      </c>
      <c r="V200" s="5">
        <f t="shared" si="53"/>
        <v>1</v>
      </c>
      <c r="W200" s="5">
        <f t="shared" si="54"/>
        <v>0.818181818181818</v>
      </c>
      <c r="X200" s="5">
        <f t="shared" si="55"/>
        <v>0.9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9</v>
      </c>
      <c r="J201" s="46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0</v>
      </c>
      <c r="S201" s="28">
        <f>SUM(I194:I200,I202)</f>
        <v>2</v>
      </c>
      <c r="T201" s="28">
        <v>0</v>
      </c>
      <c r="U201" s="4">
        <f t="shared" si="52"/>
        <v>0.818181818181818</v>
      </c>
      <c r="V201" s="4">
        <f t="shared" si="53"/>
        <v>1</v>
      </c>
      <c r="W201" s="4">
        <f t="shared" si="54"/>
        <v>0.818181818181818</v>
      </c>
      <c r="X201" s="4">
        <f t="shared" si="55"/>
        <v>0.9</v>
      </c>
    </row>
    <row r="202" spans="1:24">
      <c r="A202" s="16" t="s">
        <v>57</v>
      </c>
      <c r="B202" s="39"/>
      <c r="C202" s="39"/>
      <c r="D202" s="39"/>
      <c r="E202" s="39"/>
      <c r="F202" s="39"/>
      <c r="G202" s="39"/>
      <c r="H202" s="39"/>
      <c r="I202" s="39"/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119</v>
      </c>
      <c r="R203" s="28">
        <f t="shared" si="56"/>
        <v>26</v>
      </c>
      <c r="S203" s="28">
        <f t="shared" si="56"/>
        <v>19</v>
      </c>
      <c r="T203" s="28">
        <f t="shared" si="56"/>
        <v>0</v>
      </c>
      <c r="U203" s="4">
        <f>(SUM(Q203,T203)/SUM(Q203,R203,S203,T203))</f>
        <v>0.725609756097561</v>
      </c>
      <c r="V203" s="4">
        <f>Q203/(SUM(Q203,R203))</f>
        <v>0.820689655172414</v>
      </c>
      <c r="W203" s="4">
        <f>Q203/SUM(Q203,S203)</f>
        <v>0.86231884057971</v>
      </c>
      <c r="X203" s="4">
        <f>2*V203*W203/(SUM(V203,W203))</f>
        <v>0.840989399293286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113</v>
      </c>
    </row>
    <row r="205" ht="14.25" spans="1:37">
      <c r="A205" s="18" t="str">
        <f>A1</f>
        <v>PDMS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13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13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42"/>
      <c r="C207" s="43">
        <v>18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18</v>
      </c>
      <c r="AE207" s="28">
        <f>SUM(D207:AC207,B207)</f>
        <v>0</v>
      </c>
      <c r="AF207" s="28">
        <f>SUM(C206,C208:C233)</f>
        <v>2</v>
      </c>
      <c r="AG207" s="28">
        <v>0</v>
      </c>
      <c r="AH207" s="4">
        <f t="shared" si="57"/>
        <v>0.9</v>
      </c>
      <c r="AI207" s="4">
        <f t="shared" si="58"/>
        <v>1</v>
      </c>
      <c r="AJ207" s="4">
        <f t="shared" si="59"/>
        <v>0.9</v>
      </c>
      <c r="AK207" s="4">
        <f t="shared" si="60"/>
        <v>0.947368421052632</v>
      </c>
    </row>
    <row r="208" spans="1:37">
      <c r="A208" s="21" t="s">
        <v>9</v>
      </c>
      <c r="B208" s="42"/>
      <c r="C208" s="42"/>
      <c r="D208" s="43">
        <v>4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4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1" t="s">
        <v>12</v>
      </c>
      <c r="B211" s="42"/>
      <c r="C211" s="42"/>
      <c r="D211" s="42"/>
      <c r="E211" s="42"/>
      <c r="F211" s="42"/>
      <c r="G211" s="43">
        <v>2</v>
      </c>
      <c r="H211" s="42"/>
      <c r="I211" s="42"/>
      <c r="J211" s="42"/>
      <c r="K211" s="42" t="s">
        <v>89</v>
      </c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>
        <v>1</v>
      </c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1</v>
      </c>
      <c r="AF212" s="29">
        <f>SUM(H206:H211,H213:H233)</f>
        <v>0</v>
      </c>
      <c r="AG212" s="29">
        <v>0</v>
      </c>
      <c r="AH212" s="5">
        <f t="shared" si="57"/>
        <v>0.666666666666667</v>
      </c>
      <c r="AI212" s="5">
        <f t="shared" si="58"/>
        <v>0.666666666666667</v>
      </c>
      <c r="AJ212" s="5">
        <f t="shared" si="59"/>
        <v>1</v>
      </c>
      <c r="AK212" s="5">
        <f t="shared" si="60"/>
        <v>0.8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5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2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2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9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9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0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 t="e">
        <f t="shared" si="57"/>
        <v>#DIV/0!</v>
      </c>
      <c r="AI216" s="5" t="e">
        <f t="shared" si="58"/>
        <v>#DIV/0!</v>
      </c>
      <c r="AJ216" s="5" t="e">
        <f t="shared" si="59"/>
        <v>#DIV/0!</v>
      </c>
      <c r="AK216" s="5" t="e">
        <f t="shared" si="60"/>
        <v>#DIV/0!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2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4</v>
      </c>
      <c r="V225" s="42"/>
      <c r="W225" s="42"/>
      <c r="X225" s="42"/>
      <c r="Y225" s="42"/>
      <c r="Z225" s="42"/>
      <c r="AA225" s="42"/>
      <c r="AB225" s="42"/>
      <c r="AC225" s="49"/>
      <c r="AD225" s="28">
        <f>U225</f>
        <v>4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2</v>
      </c>
      <c r="W226" s="42"/>
      <c r="X226" s="42"/>
      <c r="Y226" s="42"/>
      <c r="Z226" s="42"/>
      <c r="AA226" s="42"/>
      <c r="AB226" s="42"/>
      <c r="AC226" s="49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4</v>
      </c>
      <c r="X227" s="42"/>
      <c r="Y227" s="42"/>
      <c r="Z227" s="42"/>
      <c r="AA227" s="42"/>
      <c r="AB227" s="42"/>
      <c r="AC227" s="49"/>
      <c r="AD227" s="28">
        <f>W227</f>
        <v>4</v>
      </c>
      <c r="AE227" s="28">
        <f>SUM(B227:V227,X227:AC227)</f>
        <v>0</v>
      </c>
      <c r="AF227" s="28">
        <f>SUM(W206:W226,W228:W233)</f>
        <v>1</v>
      </c>
      <c r="AG227" s="29">
        <v>0</v>
      </c>
      <c r="AH227" s="4">
        <f t="shared" si="57"/>
        <v>0.8</v>
      </c>
      <c r="AI227" s="4">
        <f t="shared" si="58"/>
        <v>1</v>
      </c>
      <c r="AJ227" s="4">
        <f t="shared" si="59"/>
        <v>0.8</v>
      </c>
      <c r="AK227" s="4">
        <f t="shared" si="60"/>
        <v>0.888888888888889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1</v>
      </c>
      <c r="Y228" s="42"/>
      <c r="Z228" s="42"/>
      <c r="AA228" s="42"/>
      <c r="AB228" s="42"/>
      <c r="AC228" s="49"/>
      <c r="AD228" s="29">
        <f>X228</f>
        <v>1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>
        <f t="shared" si="57"/>
        <v>1</v>
      </c>
      <c r="AI228" s="5">
        <f t="shared" si="58"/>
        <v>1</v>
      </c>
      <c r="AJ228" s="5">
        <f t="shared" si="59"/>
        <v>1</v>
      </c>
      <c r="AK228" s="5">
        <f t="shared" si="60"/>
        <v>1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3">
        <v>17</v>
      </c>
      <c r="Z229" s="42"/>
      <c r="AA229" s="42"/>
      <c r="AB229" s="42"/>
      <c r="AC229" s="49"/>
      <c r="AD229" s="28">
        <f>Y229</f>
        <v>17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7"/>
        <v>1</v>
      </c>
      <c r="AI229" s="4">
        <f t="shared" si="58"/>
        <v>1</v>
      </c>
      <c r="AJ229" s="4">
        <f t="shared" si="59"/>
        <v>1</v>
      </c>
      <c r="AK229" s="4">
        <f t="shared" si="60"/>
        <v>1</v>
      </c>
    </row>
    <row r="230" spans="1:37">
      <c r="A230" s="21" t="s">
        <v>31</v>
      </c>
      <c r="B230" s="42"/>
      <c r="C230" s="42">
        <v>2</v>
      </c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3</v>
      </c>
      <c r="AA230" s="42"/>
      <c r="AB230" s="42"/>
      <c r="AC230" s="49"/>
      <c r="AD230" s="29">
        <f>Z230</f>
        <v>3</v>
      </c>
      <c r="AE230" s="29">
        <f>SUM(B230:Y230,AA230:AC230)</f>
        <v>2</v>
      </c>
      <c r="AF230" s="29">
        <f>SUM(Z206:Z229,Z231:Z233)</f>
        <v>0</v>
      </c>
      <c r="AG230" s="28">
        <v>0</v>
      </c>
      <c r="AH230" s="5">
        <f t="shared" si="57"/>
        <v>0.6</v>
      </c>
      <c r="AI230" s="5">
        <f t="shared" si="58"/>
        <v>0.6</v>
      </c>
      <c r="AJ230" s="5">
        <f t="shared" si="59"/>
        <v>1</v>
      </c>
      <c r="AK230" s="5">
        <f t="shared" si="60"/>
        <v>0.75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6</v>
      </c>
      <c r="AB231" s="42"/>
      <c r="AC231" s="49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1</v>
      </c>
      <c r="AC232" s="49"/>
      <c r="AD232" s="29">
        <f>AB232</f>
        <v>1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110</v>
      </c>
      <c r="AE234" s="29">
        <f t="shared" si="61"/>
        <v>3</v>
      </c>
      <c r="AF234" s="29">
        <f t="shared" si="61"/>
        <v>3</v>
      </c>
      <c r="AG234" s="29">
        <v>0</v>
      </c>
      <c r="AH234" s="5">
        <f t="shared" si="57"/>
        <v>0.948275862068966</v>
      </c>
      <c r="AI234" s="5">
        <f t="shared" si="58"/>
        <v>0.973451327433628</v>
      </c>
      <c r="AJ234" s="5">
        <f t="shared" si="59"/>
        <v>0.973451327433628</v>
      </c>
      <c r="AK234" s="5">
        <f t="shared" si="60"/>
        <v>0.973451327433628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topLeftCell="A3" workbookViewId="0">
      <selection activeCell="B5" sqref="B5:M7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45" width="4.625" style="1" customWidth="1"/>
    <col min="46" max="47" width="9" style="1"/>
    <col min="48" max="62" width="4.625" style="1" customWidth="1"/>
    <col min="63" max="16384" width="9" style="1"/>
  </cols>
  <sheetData>
    <row r="1" spans="1:33">
      <c r="A1" s="2" t="s">
        <v>90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/>
      <c r="C4" s="6"/>
      <c r="D4" s="34"/>
      <c r="E4" s="6"/>
      <c r="F4" s="34"/>
      <c r="G4" s="6"/>
      <c r="H4" s="34"/>
      <c r="I4" s="6"/>
      <c r="J4" s="34"/>
      <c r="K4" s="6"/>
      <c r="L4" s="34"/>
      <c r="M4" s="6"/>
      <c r="N4" s="1">
        <f t="shared" ref="N4:N8" si="0">SUM(B4,F4,J4)</f>
        <v>0</v>
      </c>
      <c r="P4" s="4">
        <f>H24</f>
        <v>0</v>
      </c>
      <c r="Q4" s="5">
        <f t="shared" ref="Q4:Q8" si="1">N4-P4</f>
        <v>0</v>
      </c>
      <c r="R4" s="28">
        <f t="shared" ref="R4:Y4" si="2">AD54</f>
        <v>0</v>
      </c>
      <c r="S4" s="29">
        <f t="shared" si="2"/>
        <v>0</v>
      </c>
      <c r="T4" s="28">
        <f t="shared" si="2"/>
        <v>0</v>
      </c>
      <c r="U4" s="29">
        <f t="shared" si="2"/>
        <v>0</v>
      </c>
      <c r="V4" s="5" t="e">
        <f t="shared" si="2"/>
        <v>#DIV/0!</v>
      </c>
      <c r="W4" s="5" t="e">
        <f t="shared" si="2"/>
        <v>#DIV/0!</v>
      </c>
      <c r="X4" s="5" t="e">
        <f t="shared" si="2"/>
        <v>#DIV/0!</v>
      </c>
      <c r="Y4" s="5" t="e">
        <f t="shared" si="2"/>
        <v>#DIV/0!</v>
      </c>
      <c r="Z4" s="29">
        <f t="shared" ref="Z4:AG4" si="3">Q23</f>
        <v>0</v>
      </c>
      <c r="AA4" s="29">
        <f t="shared" si="3"/>
        <v>0</v>
      </c>
      <c r="AB4" s="29">
        <f t="shared" si="3"/>
        <v>0</v>
      </c>
      <c r="AC4" s="29">
        <f t="shared" si="3"/>
        <v>0</v>
      </c>
      <c r="AD4" s="4" t="e">
        <f t="shared" si="3"/>
        <v>#DIV/0!</v>
      </c>
      <c r="AE4" s="5" t="e">
        <f t="shared" si="3"/>
        <v>#DIV/0!</v>
      </c>
      <c r="AF4" s="4" t="e">
        <f t="shared" si="3"/>
        <v>#DIV/0!</v>
      </c>
      <c r="AG4" s="5" t="e">
        <f t="shared" si="3"/>
        <v>#DIV/0!</v>
      </c>
    </row>
    <row r="5" spans="1:33">
      <c r="A5" s="6" t="s">
        <v>42</v>
      </c>
      <c r="B5" s="34">
        <v>49</v>
      </c>
      <c r="C5" s="6">
        <v>1</v>
      </c>
      <c r="D5" s="34">
        <v>0</v>
      </c>
      <c r="E5" s="6">
        <v>0</v>
      </c>
      <c r="F5" s="34">
        <v>42</v>
      </c>
      <c r="G5" s="6">
        <v>34</v>
      </c>
      <c r="H5" s="34">
        <v>0</v>
      </c>
      <c r="I5" s="6">
        <v>0</v>
      </c>
      <c r="J5" s="34">
        <v>48</v>
      </c>
      <c r="K5" s="6">
        <v>23</v>
      </c>
      <c r="L5" s="34">
        <v>2</v>
      </c>
      <c r="M5" s="6">
        <v>0</v>
      </c>
      <c r="N5" s="1">
        <f t="shared" si="0"/>
        <v>139</v>
      </c>
      <c r="P5" s="4">
        <f>H69</f>
        <v>135</v>
      </c>
      <c r="Q5" s="5">
        <f t="shared" si="1"/>
        <v>4</v>
      </c>
      <c r="R5" s="28">
        <f t="shared" ref="R5:Y5" si="4">AD99</f>
        <v>133</v>
      </c>
      <c r="S5" s="29">
        <f t="shared" si="4"/>
        <v>2</v>
      </c>
      <c r="T5" s="28">
        <f t="shared" si="4"/>
        <v>2</v>
      </c>
      <c r="U5" s="29">
        <f t="shared" si="4"/>
        <v>0</v>
      </c>
      <c r="V5" s="5">
        <f t="shared" si="4"/>
        <v>0.970802919708029</v>
      </c>
      <c r="W5" s="5">
        <f t="shared" si="4"/>
        <v>0.985185185185185</v>
      </c>
      <c r="X5" s="5">
        <f t="shared" si="4"/>
        <v>0.985185185185185</v>
      </c>
      <c r="Y5" s="5">
        <f t="shared" si="4"/>
        <v>0.985185185185185</v>
      </c>
      <c r="Z5" s="29">
        <f t="shared" ref="Z5:AG5" si="5">Q68</f>
        <v>135</v>
      </c>
      <c r="AA5" s="29">
        <f t="shared" si="5"/>
        <v>62</v>
      </c>
      <c r="AB5" s="29">
        <f t="shared" si="5"/>
        <v>9</v>
      </c>
      <c r="AC5" s="29">
        <f t="shared" si="5"/>
        <v>0</v>
      </c>
      <c r="AD5" s="4">
        <f t="shared" si="5"/>
        <v>0.655339805825243</v>
      </c>
      <c r="AE5" s="5">
        <f t="shared" si="5"/>
        <v>0.685279187817259</v>
      </c>
      <c r="AF5" s="4">
        <f t="shared" si="5"/>
        <v>0.9375</v>
      </c>
      <c r="AG5" s="5">
        <f t="shared" si="5"/>
        <v>0.791788856304985</v>
      </c>
    </row>
    <row r="6" spans="1:33">
      <c r="A6" s="6" t="s">
        <v>44</v>
      </c>
      <c r="B6" s="34">
        <v>49</v>
      </c>
      <c r="C6" s="6">
        <v>1</v>
      </c>
      <c r="D6" s="34">
        <v>0</v>
      </c>
      <c r="E6" s="6">
        <v>0</v>
      </c>
      <c r="F6" s="34">
        <v>42</v>
      </c>
      <c r="G6" s="6">
        <v>30</v>
      </c>
      <c r="H6" s="34">
        <v>0</v>
      </c>
      <c r="I6" s="6">
        <v>0</v>
      </c>
      <c r="J6" s="34">
        <v>48</v>
      </c>
      <c r="K6" s="6">
        <v>5</v>
      </c>
      <c r="L6" s="34">
        <v>2</v>
      </c>
      <c r="M6" s="6">
        <v>0</v>
      </c>
      <c r="N6" s="1">
        <f t="shared" si="0"/>
        <v>139</v>
      </c>
      <c r="P6" s="4">
        <f>H114</f>
        <v>135</v>
      </c>
      <c r="Q6" s="5">
        <f t="shared" si="1"/>
        <v>4</v>
      </c>
      <c r="R6" s="28">
        <f t="shared" ref="R6:Y6" si="6">AD144</f>
        <v>133</v>
      </c>
      <c r="S6" s="29">
        <f t="shared" si="6"/>
        <v>2</v>
      </c>
      <c r="T6" s="28">
        <f t="shared" si="6"/>
        <v>2</v>
      </c>
      <c r="U6" s="29">
        <f t="shared" si="6"/>
        <v>0</v>
      </c>
      <c r="V6" s="5">
        <f t="shared" si="6"/>
        <v>0.970802919708029</v>
      </c>
      <c r="W6" s="5">
        <f t="shared" si="6"/>
        <v>0.985185185185185</v>
      </c>
      <c r="X6" s="5">
        <f t="shared" si="6"/>
        <v>0.985185185185185</v>
      </c>
      <c r="Y6" s="5">
        <f t="shared" si="6"/>
        <v>0.985185185185185</v>
      </c>
      <c r="Z6" s="29">
        <f t="shared" ref="Z6:AG6" si="7">Q113</f>
        <v>135</v>
      </c>
      <c r="AA6" s="29">
        <f t="shared" si="7"/>
        <v>38</v>
      </c>
      <c r="AB6" s="29">
        <f t="shared" si="7"/>
        <v>8</v>
      </c>
      <c r="AC6" s="29">
        <f t="shared" si="7"/>
        <v>0</v>
      </c>
      <c r="AD6" s="4">
        <f t="shared" si="7"/>
        <v>0.74585635359116</v>
      </c>
      <c r="AE6" s="5">
        <f t="shared" si="7"/>
        <v>0.780346820809249</v>
      </c>
      <c r="AF6" s="4">
        <f t="shared" si="7"/>
        <v>0.944055944055944</v>
      </c>
      <c r="AG6" s="5">
        <f t="shared" si="7"/>
        <v>0.854430379746835</v>
      </c>
    </row>
    <row r="7" spans="1:33">
      <c r="A7" s="6" t="s">
        <v>76</v>
      </c>
      <c r="B7" s="34">
        <v>49</v>
      </c>
      <c r="C7" s="6">
        <v>1</v>
      </c>
      <c r="D7" s="34">
        <v>0</v>
      </c>
      <c r="E7" s="6">
        <v>0</v>
      </c>
      <c r="F7" s="34">
        <v>42</v>
      </c>
      <c r="G7" s="6">
        <v>12</v>
      </c>
      <c r="H7" s="34">
        <v>0</v>
      </c>
      <c r="I7" s="6">
        <v>0</v>
      </c>
      <c r="J7" s="34">
        <v>48</v>
      </c>
      <c r="K7" s="6">
        <v>2</v>
      </c>
      <c r="L7" s="34">
        <v>2</v>
      </c>
      <c r="M7" s="6">
        <v>0</v>
      </c>
      <c r="N7" s="1">
        <f t="shared" si="0"/>
        <v>139</v>
      </c>
      <c r="P7" s="4">
        <f>H159</f>
        <v>135</v>
      </c>
      <c r="Q7" s="5">
        <f t="shared" si="1"/>
        <v>4</v>
      </c>
      <c r="R7" s="28">
        <f t="shared" ref="R7:Y7" si="8">AD189</f>
        <v>133</v>
      </c>
      <c r="S7" s="28">
        <f t="shared" si="8"/>
        <v>2</v>
      </c>
      <c r="T7" s="28">
        <f t="shared" si="8"/>
        <v>2</v>
      </c>
      <c r="U7" s="28">
        <f t="shared" si="8"/>
        <v>0</v>
      </c>
      <c r="V7" s="28">
        <f t="shared" si="8"/>
        <v>0.970802919708029</v>
      </c>
      <c r="W7" s="28">
        <f t="shared" si="8"/>
        <v>0.985185185185185</v>
      </c>
      <c r="X7" s="28">
        <f t="shared" si="8"/>
        <v>0.985185185185185</v>
      </c>
      <c r="Y7" s="28">
        <f t="shared" si="8"/>
        <v>0.985185185185185</v>
      </c>
      <c r="Z7" s="29">
        <f t="shared" ref="Z7:AG7" si="9">Q158</f>
        <v>135</v>
      </c>
      <c r="AA7" s="29">
        <f t="shared" si="9"/>
        <v>23</v>
      </c>
      <c r="AB7" s="29">
        <f t="shared" si="9"/>
        <v>8</v>
      </c>
      <c r="AC7" s="29">
        <f t="shared" si="9"/>
        <v>0</v>
      </c>
      <c r="AD7" s="4">
        <f t="shared" si="9"/>
        <v>0.813253012048193</v>
      </c>
      <c r="AE7" s="5">
        <f t="shared" si="9"/>
        <v>0.854430379746835</v>
      </c>
      <c r="AF7" s="4">
        <f t="shared" si="9"/>
        <v>0.944055944055944</v>
      </c>
      <c r="AG7" s="5">
        <f t="shared" si="9"/>
        <v>0.897009966777409</v>
      </c>
    </row>
    <row r="8" spans="1:33">
      <c r="A8" s="6" t="s">
        <v>77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N8" s="1">
        <f t="shared" si="0"/>
        <v>0</v>
      </c>
      <c r="P8" s="4">
        <f>H204</f>
        <v>135</v>
      </c>
      <c r="Q8" s="5">
        <f t="shared" si="1"/>
        <v>-135</v>
      </c>
      <c r="R8" s="28">
        <f t="shared" ref="R8:Y8" si="10">AD234</f>
        <v>133</v>
      </c>
      <c r="S8" s="28">
        <f t="shared" si="10"/>
        <v>2</v>
      </c>
      <c r="T8" s="28">
        <f t="shared" si="10"/>
        <v>2</v>
      </c>
      <c r="U8" s="28">
        <f t="shared" si="10"/>
        <v>0</v>
      </c>
      <c r="V8" s="28">
        <f t="shared" si="10"/>
        <v>0.970802919708029</v>
      </c>
      <c r="W8" s="28">
        <f t="shared" si="10"/>
        <v>0.985185185185185</v>
      </c>
      <c r="X8" s="28">
        <f t="shared" si="10"/>
        <v>0.985185185185185</v>
      </c>
      <c r="Y8" s="28">
        <f t="shared" si="10"/>
        <v>0.985185185185185</v>
      </c>
      <c r="Z8" s="29">
        <f t="shared" ref="Z8:AG8" si="11">Q203</f>
        <v>135</v>
      </c>
      <c r="AA8" s="29">
        <f t="shared" si="11"/>
        <v>23</v>
      </c>
      <c r="AB8" s="29">
        <f t="shared" si="11"/>
        <v>8</v>
      </c>
      <c r="AC8" s="29">
        <f t="shared" si="11"/>
        <v>0</v>
      </c>
      <c r="AD8" s="29">
        <f t="shared" si="11"/>
        <v>0.813253012048193</v>
      </c>
      <c r="AE8" s="29">
        <f t="shared" si="11"/>
        <v>0.854430379746835</v>
      </c>
      <c r="AF8" s="29">
        <f t="shared" si="11"/>
        <v>0.944055944055944</v>
      </c>
      <c r="AG8" s="29">
        <f t="shared" si="11"/>
        <v>0.897009966777409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Amiri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/>
      <c r="C14" s="36"/>
      <c r="D14" s="36"/>
      <c r="E14" s="36"/>
      <c r="F14" s="36"/>
      <c r="G14" s="36"/>
      <c r="H14" s="36"/>
      <c r="I14" s="36"/>
      <c r="J14" s="45"/>
      <c r="L14" s="1" t="s">
        <v>49</v>
      </c>
      <c r="M14" s="9" t="s">
        <v>58</v>
      </c>
      <c r="N14" s="9"/>
      <c r="O14" s="9"/>
      <c r="P14" s="9"/>
      <c r="Q14" s="29">
        <f>B14</f>
        <v>0</v>
      </c>
      <c r="R14" s="29">
        <f>SUM(C14:J14)</f>
        <v>0</v>
      </c>
      <c r="S14" s="29">
        <f>SUM(B15:B22)</f>
        <v>0</v>
      </c>
      <c r="T14" s="29">
        <v>0</v>
      </c>
      <c r="U14" s="5" t="e">
        <f t="shared" ref="U14:U21" si="12">(SUM(Q14,T14)/SUM(Q14,R14,S14,T14))</f>
        <v>#DIV/0!</v>
      </c>
      <c r="V14" s="5" t="e">
        <f t="shared" ref="V14:V21" si="13">Q14/(SUM(Q14,R14))</f>
        <v>#DIV/0!</v>
      </c>
      <c r="W14" s="5" t="e">
        <f t="shared" ref="W14:W21" si="14">Q14/SUM(Q14,S14)</f>
        <v>#DIV/0!</v>
      </c>
      <c r="X14" s="5" t="e">
        <f t="shared" ref="X14:X21" si="15">2*V14*W14/(SUM(V14,W14))</f>
        <v>#DIV/0!</v>
      </c>
    </row>
    <row r="15" spans="1:24">
      <c r="A15" s="15" t="s">
        <v>50</v>
      </c>
      <c r="B15" s="37"/>
      <c r="C15" s="38"/>
      <c r="D15" s="37"/>
      <c r="E15" s="37"/>
      <c r="F15" s="37"/>
      <c r="G15" s="37"/>
      <c r="H15" s="37"/>
      <c r="I15" s="37"/>
      <c r="J15" s="37"/>
      <c r="L15" s="1" t="s">
        <v>50</v>
      </c>
      <c r="M15" s="9" t="s">
        <v>59</v>
      </c>
      <c r="N15" s="9"/>
      <c r="O15" s="9"/>
      <c r="P15" s="9"/>
      <c r="Q15" s="28">
        <f>C15</f>
        <v>0</v>
      </c>
      <c r="R15" s="28">
        <v>0</v>
      </c>
      <c r="S15" s="28">
        <f>SUM(C14,C16:C22)</f>
        <v>0</v>
      </c>
      <c r="T15" s="28">
        <v>0</v>
      </c>
      <c r="U15" s="4" t="e">
        <f t="shared" si="12"/>
        <v>#DIV/0!</v>
      </c>
      <c r="V15" s="4" t="e">
        <f t="shared" si="13"/>
        <v>#DIV/0!</v>
      </c>
      <c r="W15" s="4" t="e">
        <f t="shared" si="14"/>
        <v>#DIV/0!</v>
      </c>
      <c r="X15" s="4" t="e">
        <f t="shared" si="15"/>
        <v>#DIV/0!</v>
      </c>
    </row>
    <row r="16" spans="1:24">
      <c r="A16" s="15" t="s">
        <v>51</v>
      </c>
      <c r="B16" s="37"/>
      <c r="C16" s="37"/>
      <c r="D16" s="38"/>
      <c r="E16" s="37"/>
      <c r="F16" s="37"/>
      <c r="G16" s="37"/>
      <c r="H16" s="37"/>
      <c r="I16" s="37"/>
      <c r="J16" s="46"/>
      <c r="L16" s="1" t="s">
        <v>51</v>
      </c>
      <c r="M16" s="9" t="s">
        <v>60</v>
      </c>
      <c r="N16" s="9"/>
      <c r="O16" s="9"/>
      <c r="P16" s="9"/>
      <c r="Q16" s="29">
        <f>D16</f>
        <v>0</v>
      </c>
      <c r="R16" s="29">
        <f>SUM(B16:C16,E16:J16)</f>
        <v>0</v>
      </c>
      <c r="S16" s="29">
        <f>SUM(D14:D15,D17:D22)</f>
        <v>0</v>
      </c>
      <c r="T16" s="29">
        <v>0</v>
      </c>
      <c r="U16" s="5" t="e">
        <f t="shared" si="12"/>
        <v>#DIV/0!</v>
      </c>
      <c r="V16" s="5" t="e">
        <f t="shared" si="13"/>
        <v>#DIV/0!</v>
      </c>
      <c r="W16" s="5" t="e">
        <f t="shared" si="14"/>
        <v>#DIV/0!</v>
      </c>
      <c r="X16" s="5" t="e">
        <f t="shared" si="15"/>
        <v>#DIV/0!</v>
      </c>
    </row>
    <row r="17" spans="1:24">
      <c r="A17" s="15" t="s">
        <v>52</v>
      </c>
      <c r="B17" s="37"/>
      <c r="C17" s="37"/>
      <c r="D17" s="37"/>
      <c r="E17" s="38"/>
      <c r="F17" s="37"/>
      <c r="G17" s="37"/>
      <c r="H17" s="37"/>
      <c r="I17" s="37"/>
      <c r="J17" s="46"/>
      <c r="L17" s="1" t="s">
        <v>52</v>
      </c>
      <c r="M17" s="9" t="s">
        <v>61</v>
      </c>
      <c r="N17" s="9"/>
      <c r="O17" s="9"/>
      <c r="P17" s="9"/>
      <c r="Q17" s="28">
        <f>E17</f>
        <v>0</v>
      </c>
      <c r="R17" s="28">
        <f>SUM(B17:D17,F17:J17)</f>
        <v>0</v>
      </c>
      <c r="S17" s="28">
        <f>SUM(E14:E16,E18:E22)</f>
        <v>0</v>
      </c>
      <c r="T17" s="28">
        <v>0</v>
      </c>
      <c r="U17" s="4" t="e">
        <f t="shared" si="12"/>
        <v>#DIV/0!</v>
      </c>
      <c r="V17" s="4" t="e">
        <f t="shared" si="13"/>
        <v>#DIV/0!</v>
      </c>
      <c r="W17" s="4" t="e">
        <f t="shared" si="14"/>
        <v>#DIV/0!</v>
      </c>
      <c r="X17" s="4" t="e">
        <f t="shared" si="15"/>
        <v>#DIV/0!</v>
      </c>
    </row>
    <row r="18" spans="1:24">
      <c r="A18" s="15" t="s">
        <v>53</v>
      </c>
      <c r="B18" s="37"/>
      <c r="C18" s="37"/>
      <c r="D18" s="37"/>
      <c r="E18" s="37"/>
      <c r="F18" s="38"/>
      <c r="G18" s="37"/>
      <c r="H18" s="37"/>
      <c r="I18" s="37"/>
      <c r="J18" s="46"/>
      <c r="L18" s="1" t="s">
        <v>53</v>
      </c>
      <c r="M18" s="9" t="s">
        <v>62</v>
      </c>
      <c r="N18" s="9"/>
      <c r="O18" s="9"/>
      <c r="P18" s="9"/>
      <c r="Q18" s="29">
        <f>F18</f>
        <v>0</v>
      </c>
      <c r="R18" s="29">
        <f>SUM(B18:E18,G18:J18)</f>
        <v>0</v>
      </c>
      <c r="S18" s="29">
        <f>SUM(F14:F17,F19:F22)</f>
        <v>0</v>
      </c>
      <c r="T18" s="29">
        <v>0</v>
      </c>
      <c r="U18" s="5" t="e">
        <f t="shared" si="12"/>
        <v>#DIV/0!</v>
      </c>
      <c r="V18" s="5" t="e">
        <f t="shared" si="13"/>
        <v>#DIV/0!</v>
      </c>
      <c r="W18" s="5" t="e">
        <f t="shared" si="14"/>
        <v>#DIV/0!</v>
      </c>
      <c r="X18" s="5" t="e">
        <f t="shared" si="15"/>
        <v>#DIV/0!</v>
      </c>
    </row>
    <row r="19" spans="1:24">
      <c r="A19" s="15" t="s">
        <v>54</v>
      </c>
      <c r="B19" s="37"/>
      <c r="C19" s="37"/>
      <c r="D19" s="37"/>
      <c r="E19" s="37"/>
      <c r="F19" s="37"/>
      <c r="G19" s="38"/>
      <c r="H19" s="37"/>
      <c r="I19" s="37"/>
      <c r="J19" s="46"/>
      <c r="L19" s="1" t="s">
        <v>54</v>
      </c>
      <c r="M19" s="9" t="s">
        <v>63</v>
      </c>
      <c r="N19" s="9"/>
      <c r="O19" s="9"/>
      <c r="P19" s="9"/>
      <c r="Q19" s="28">
        <f>G19</f>
        <v>0</v>
      </c>
      <c r="R19" s="28">
        <f>SUM(B19:F19,H19:J19)</f>
        <v>0</v>
      </c>
      <c r="S19" s="28">
        <f>SUM(G14:G18,G20:G22)</f>
        <v>0</v>
      </c>
      <c r="T19" s="28">
        <v>0</v>
      </c>
      <c r="U19" s="4" t="e">
        <f t="shared" si="12"/>
        <v>#DIV/0!</v>
      </c>
      <c r="V19" s="4" t="e">
        <f t="shared" si="13"/>
        <v>#DIV/0!</v>
      </c>
      <c r="W19" s="4" t="e">
        <f t="shared" si="14"/>
        <v>#DIV/0!</v>
      </c>
      <c r="X19" s="4" t="e">
        <f t="shared" si="15"/>
        <v>#DIV/0!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/>
      <c r="I20" s="37"/>
      <c r="J20" s="46"/>
      <c r="L20" s="1" t="s">
        <v>55</v>
      </c>
      <c r="M20" s="9" t="s">
        <v>64</v>
      </c>
      <c r="N20" s="9"/>
      <c r="O20" s="9"/>
      <c r="P20" s="9"/>
      <c r="Q20" s="29">
        <f>H20</f>
        <v>0</v>
      </c>
      <c r="R20" s="29">
        <f>SUM(B20:G20,I20:J20)</f>
        <v>0</v>
      </c>
      <c r="S20" s="29">
        <f>SUM(H14:H19,H21:H22)</f>
        <v>0</v>
      </c>
      <c r="T20" s="29">
        <v>0</v>
      </c>
      <c r="U20" s="5" t="e">
        <f t="shared" si="12"/>
        <v>#DIV/0!</v>
      </c>
      <c r="V20" s="5" t="e">
        <f t="shared" si="13"/>
        <v>#DIV/0!</v>
      </c>
      <c r="W20" s="5" t="e">
        <f t="shared" si="14"/>
        <v>#DIV/0!</v>
      </c>
      <c r="X20" s="5" t="e">
        <f t="shared" si="15"/>
        <v>#DIV/0!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/>
      <c r="J21" s="46"/>
      <c r="L21" s="1" t="s">
        <v>56</v>
      </c>
      <c r="M21" s="9" t="s">
        <v>65</v>
      </c>
      <c r="N21" s="9"/>
      <c r="O21" s="9"/>
      <c r="P21" s="9"/>
      <c r="Q21" s="28">
        <f>I21</f>
        <v>0</v>
      </c>
      <c r="R21" s="28">
        <f>SUM(J21,B21:H21)</f>
        <v>0</v>
      </c>
      <c r="S21" s="28">
        <f>SUM(I14:I20,I22)</f>
        <v>0</v>
      </c>
      <c r="T21" s="28">
        <v>0</v>
      </c>
      <c r="U21" s="4" t="e">
        <f t="shared" si="12"/>
        <v>#DIV/0!</v>
      </c>
      <c r="V21" s="4" t="e">
        <f t="shared" si="13"/>
        <v>#DIV/0!</v>
      </c>
      <c r="W21" s="4" t="e">
        <f t="shared" si="14"/>
        <v>#DIV/0!</v>
      </c>
      <c r="X21" s="4" t="e">
        <f t="shared" si="15"/>
        <v>#DIV/0!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0</v>
      </c>
      <c r="R23" s="28">
        <f t="shared" si="16"/>
        <v>0</v>
      </c>
      <c r="S23" s="28">
        <f t="shared" si="16"/>
        <v>0</v>
      </c>
      <c r="T23" s="28">
        <f t="shared" si="16"/>
        <v>0</v>
      </c>
      <c r="U23" s="4" t="e">
        <f>(SUM(Q23,T23)/SUM(Q23,R23,S23,T23))</f>
        <v>#DIV/0!</v>
      </c>
      <c r="V23" s="4" t="e">
        <f>Q23/(SUM(Q23,R23))</f>
        <v>#DIV/0!</v>
      </c>
      <c r="W23" s="4" t="e">
        <f>Q23/SUM(Q23,S23)</f>
        <v>#DIV/0!</v>
      </c>
      <c r="X23" s="4" t="e">
        <f>2*V23*W23/(SUM(V23,W23))</f>
        <v>#DIV/0!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0</v>
      </c>
    </row>
    <row r="25" ht="14.25" spans="1:37">
      <c r="A25" s="18" t="str">
        <f>A1</f>
        <v>Amiri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0</v>
      </c>
      <c r="AE26" s="29">
        <f>SUM(C26:AC26)</f>
        <v>0</v>
      </c>
      <c r="AF26" s="29">
        <f>SUM(B27:B53)</f>
        <v>0</v>
      </c>
      <c r="AG26" s="29">
        <v>0</v>
      </c>
      <c r="AH26" s="5" t="e">
        <f t="shared" ref="AH26:AH54" si="17">(SUM(AD26,AG26)/SUM(AD26,AE26,AF26,AG26))</f>
        <v>#DIV/0!</v>
      </c>
      <c r="AI26" s="5" t="e">
        <f t="shared" ref="AI26:AI54" si="18">AD26/(SUM(AD26,AE26))</f>
        <v>#DIV/0!</v>
      </c>
      <c r="AJ26" s="5" t="e">
        <f t="shared" ref="AJ26:AJ54" si="19">AD26/SUM(AD26,AF26)</f>
        <v>#DIV/0!</v>
      </c>
      <c r="AK26" s="5" t="e">
        <f t="shared" ref="AK26:AK54" si="20">2*AI26*AJ26/(SUM(AI26,AJ26))</f>
        <v>#DIV/0!</v>
      </c>
    </row>
    <row r="27" spans="1:37">
      <c r="A27" s="21" t="s">
        <v>40</v>
      </c>
      <c r="B27" s="42"/>
      <c r="C27" s="4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0</v>
      </c>
      <c r="AE27" s="28">
        <f>SUM(D27:AC27,B27)</f>
        <v>0</v>
      </c>
      <c r="AF27" s="28">
        <f>SUM(C26,C28:C53)</f>
        <v>0</v>
      </c>
      <c r="AG27" s="28">
        <v>0</v>
      </c>
      <c r="AH27" s="4" t="e">
        <f t="shared" si="17"/>
        <v>#DIV/0!</v>
      </c>
      <c r="AI27" s="4" t="e">
        <f t="shared" si="18"/>
        <v>#DIV/0!</v>
      </c>
      <c r="AJ27" s="4" t="e">
        <f t="shared" si="19"/>
        <v>#DIV/0!</v>
      </c>
      <c r="AK27" s="4" t="e">
        <f t="shared" si="20"/>
        <v>#DIV/0!</v>
      </c>
    </row>
    <row r="28" spans="1:37">
      <c r="A28" s="21" t="s">
        <v>9</v>
      </c>
      <c r="B28" s="42"/>
      <c r="C28" s="42"/>
      <c r="D28" s="43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0</v>
      </c>
      <c r="AE28" s="29">
        <f>SUM(B28,C28,E28:AC28)</f>
        <v>0</v>
      </c>
      <c r="AF28" s="29">
        <f>SUM(D26,D27,D29:D53)</f>
        <v>0</v>
      </c>
      <c r="AG28" s="29">
        <v>0</v>
      </c>
      <c r="AH28" s="5" t="e">
        <f t="shared" si="17"/>
        <v>#DIV/0!</v>
      </c>
      <c r="AI28" s="5" t="e">
        <f t="shared" si="18"/>
        <v>#DIV/0!</v>
      </c>
      <c r="AJ28" s="5" t="e">
        <f t="shared" si="19"/>
        <v>#DIV/0!</v>
      </c>
      <c r="AK28" s="5" t="e">
        <f t="shared" si="20"/>
        <v>#DIV/0!</v>
      </c>
    </row>
    <row r="29" spans="1:37">
      <c r="A29" s="21" t="s">
        <v>10</v>
      </c>
      <c r="B29" s="42"/>
      <c r="C29" s="42"/>
      <c r="D29" s="42"/>
      <c r="E29" s="43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0</v>
      </c>
      <c r="AE29" s="28">
        <f>SUM(B29:D29,F29:AC29)</f>
        <v>0</v>
      </c>
      <c r="AF29" s="28">
        <f>SUM(E26:E28,E30:E53)</f>
        <v>0</v>
      </c>
      <c r="AG29" s="28">
        <v>0</v>
      </c>
      <c r="AH29" s="4" t="e">
        <f t="shared" si="17"/>
        <v>#DIV/0!</v>
      </c>
      <c r="AI29" s="4" t="e">
        <f t="shared" si="18"/>
        <v>#DIV/0!</v>
      </c>
      <c r="AJ29" s="4" t="e">
        <f t="shared" si="19"/>
        <v>#DIV/0!</v>
      </c>
      <c r="AK29" s="4" t="e">
        <f t="shared" si="20"/>
        <v>#DIV/0!</v>
      </c>
    </row>
    <row r="30" spans="1:37">
      <c r="A30" s="21" t="s">
        <v>11</v>
      </c>
      <c r="B30" s="42"/>
      <c r="C30" s="42"/>
      <c r="D30" s="42"/>
      <c r="E30" s="42"/>
      <c r="F30" s="43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0</v>
      </c>
      <c r="AE30" s="29">
        <f>SUM(B30:E30,G30:AC30)</f>
        <v>0</v>
      </c>
      <c r="AF30" s="29">
        <f>SUM(F26:F29,F31:F53)</f>
        <v>0</v>
      </c>
      <c r="AG30" s="29">
        <v>0</v>
      </c>
      <c r="AH30" s="5" t="e">
        <f t="shared" si="17"/>
        <v>#DIV/0!</v>
      </c>
      <c r="AI30" s="5" t="e">
        <f t="shared" si="18"/>
        <v>#DIV/0!</v>
      </c>
      <c r="AJ30" s="5" t="e">
        <f t="shared" si="19"/>
        <v>#DIV/0!</v>
      </c>
      <c r="AK30" s="5" t="e">
        <f t="shared" si="20"/>
        <v>#DIV/0!</v>
      </c>
    </row>
    <row r="31" spans="1:37">
      <c r="A31" s="21" t="s">
        <v>12</v>
      </c>
      <c r="B31" s="42"/>
      <c r="C31" s="42"/>
      <c r="D31" s="42"/>
      <c r="E31" s="42"/>
      <c r="F31" s="42"/>
      <c r="G31" s="43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0</v>
      </c>
      <c r="AE31" s="28">
        <f>SUM(B31:F31,H31:AC31)</f>
        <v>0</v>
      </c>
      <c r="AF31" s="28">
        <f>SUM(G26:G30,G32:G53)</f>
        <v>0</v>
      </c>
      <c r="AG31" s="28">
        <v>0</v>
      </c>
      <c r="AH31" s="4" t="e">
        <f t="shared" si="17"/>
        <v>#DIV/0!</v>
      </c>
      <c r="AI31" s="4" t="e">
        <f t="shared" si="18"/>
        <v>#DIV/0!</v>
      </c>
      <c r="AJ31" s="4" t="e">
        <f t="shared" si="19"/>
        <v>#DIV/0!</v>
      </c>
      <c r="AK31" s="4" t="e">
        <f t="shared" si="20"/>
        <v>#DIV/0!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0</v>
      </c>
      <c r="AE32" s="29">
        <f>SUM(B32:G32,I32:AC32)</f>
        <v>0</v>
      </c>
      <c r="AF32" s="29">
        <f>SUM(H26:H31,H33:H53)</f>
        <v>0</v>
      </c>
      <c r="AG32" s="29">
        <v>0</v>
      </c>
      <c r="AH32" s="5" t="e">
        <f t="shared" si="17"/>
        <v>#DIV/0!</v>
      </c>
      <c r="AI32" s="5" t="e">
        <f t="shared" si="18"/>
        <v>#DIV/0!</v>
      </c>
      <c r="AJ32" s="5" t="e">
        <f t="shared" si="19"/>
        <v>#DIV/0!</v>
      </c>
      <c r="AK32" s="5" t="e">
        <f t="shared" si="20"/>
        <v>#DIV/0!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0</v>
      </c>
      <c r="AE33" s="28">
        <f>SUM(B33:H33,J33:AC33)</f>
        <v>0</v>
      </c>
      <c r="AF33" s="28">
        <f>SUM(I26:I32,I34:I53)</f>
        <v>0</v>
      </c>
      <c r="AG33" s="29">
        <v>0</v>
      </c>
      <c r="AH33" s="4" t="e">
        <f t="shared" si="17"/>
        <v>#DIV/0!</v>
      </c>
      <c r="AI33" s="4" t="e">
        <f t="shared" si="18"/>
        <v>#DIV/0!</v>
      </c>
      <c r="AJ33" s="4" t="e">
        <f t="shared" si="19"/>
        <v>#DIV/0!</v>
      </c>
      <c r="AK33" s="4" t="e">
        <f t="shared" si="20"/>
        <v>#DIV/0!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0</v>
      </c>
      <c r="AE34" s="29">
        <f>SUM(B34:I34,K34:AC34)</f>
        <v>0</v>
      </c>
      <c r="AF34" s="29">
        <f>SUM(J26:J33,J35:J53)</f>
        <v>0</v>
      </c>
      <c r="AG34" s="28">
        <v>0</v>
      </c>
      <c r="AH34" s="5" t="e">
        <f t="shared" si="17"/>
        <v>#DIV/0!</v>
      </c>
      <c r="AI34" s="5" t="e">
        <f t="shared" si="18"/>
        <v>#DIV/0!</v>
      </c>
      <c r="AJ34" s="5" t="e">
        <f t="shared" si="19"/>
        <v>#DIV/0!</v>
      </c>
      <c r="AK34" s="5" t="e">
        <f t="shared" si="20"/>
        <v>#DIV/0!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0</v>
      </c>
      <c r="AE35" s="28">
        <f>SUM(B35:J35,L35:AC35)</f>
        <v>0</v>
      </c>
      <c r="AF35" s="28">
        <f>SUM(K26:K34,K36:K53)</f>
        <v>0</v>
      </c>
      <c r="AG35" s="29">
        <v>0</v>
      </c>
      <c r="AH35" s="4" t="e">
        <f t="shared" si="17"/>
        <v>#DIV/0!</v>
      </c>
      <c r="AI35" s="4" t="e">
        <f t="shared" si="18"/>
        <v>#DIV/0!</v>
      </c>
      <c r="AJ35" s="4" t="e">
        <f t="shared" si="19"/>
        <v>#DIV/0!</v>
      </c>
      <c r="AK35" s="4" t="e">
        <f t="shared" si="20"/>
        <v>#DIV/0!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0</v>
      </c>
      <c r="AE36" s="29">
        <f>SUM(B36:K36,M36:AC36)</f>
        <v>0</v>
      </c>
      <c r="AF36" s="29">
        <f>SUM(L26:L35,L37:L53)</f>
        <v>0</v>
      </c>
      <c r="AG36" s="28">
        <v>0</v>
      </c>
      <c r="AH36" s="5" t="e">
        <f t="shared" si="17"/>
        <v>#DIV/0!</v>
      </c>
      <c r="AI36" s="5" t="e">
        <f t="shared" si="18"/>
        <v>#DIV/0!</v>
      </c>
      <c r="AJ36" s="5" t="e">
        <f t="shared" si="19"/>
        <v>#DIV/0!</v>
      </c>
      <c r="AK36" s="5" t="e">
        <f t="shared" si="20"/>
        <v>#DIV/0!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0</v>
      </c>
      <c r="AE37" s="28">
        <f>SUM(B37:L37,N37:AC37)</f>
        <v>0</v>
      </c>
      <c r="AF37" s="28">
        <f>SUM(M26:M36,M38:M53)</f>
        <v>0</v>
      </c>
      <c r="AG37" s="29">
        <v>0</v>
      </c>
      <c r="AH37" s="4" t="e">
        <f t="shared" si="17"/>
        <v>#DIV/0!</v>
      </c>
      <c r="AI37" s="4" t="e">
        <f t="shared" si="18"/>
        <v>#DIV/0!</v>
      </c>
      <c r="AJ37" s="4" t="e">
        <f t="shared" si="19"/>
        <v>#DIV/0!</v>
      </c>
      <c r="AK37" s="4" t="e">
        <f t="shared" si="20"/>
        <v>#DIV/0!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0</v>
      </c>
      <c r="AE38" s="29">
        <f>SUM(B38:M38,O38:AC38)</f>
        <v>0</v>
      </c>
      <c r="AF38" s="29">
        <f>SUM(N26:N37,N39:N53)</f>
        <v>0</v>
      </c>
      <c r="AG38" s="28">
        <v>0</v>
      </c>
      <c r="AH38" s="5" t="e">
        <f t="shared" si="17"/>
        <v>#DIV/0!</v>
      </c>
      <c r="AI38" s="5" t="e">
        <f t="shared" si="18"/>
        <v>#DIV/0!</v>
      </c>
      <c r="AJ38" s="5" t="e">
        <f t="shared" si="19"/>
        <v>#DIV/0!</v>
      </c>
      <c r="AK38" s="5" t="e">
        <f t="shared" si="20"/>
        <v>#DIV/0!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0</v>
      </c>
      <c r="AE39" s="28">
        <f>SUM(B39:N39,P39:AC39)</f>
        <v>0</v>
      </c>
      <c r="AF39" s="28">
        <f>SUM(O26:O38,O40:O53)</f>
        <v>0</v>
      </c>
      <c r="AG39" s="29">
        <v>0</v>
      </c>
      <c r="AH39" s="4" t="e">
        <f t="shared" si="17"/>
        <v>#DIV/0!</v>
      </c>
      <c r="AI39" s="4" t="e">
        <f t="shared" si="18"/>
        <v>#DIV/0!</v>
      </c>
      <c r="AJ39" s="4" t="e">
        <f t="shared" si="19"/>
        <v>#DIV/0!</v>
      </c>
      <c r="AK39" s="4" t="e">
        <f t="shared" si="20"/>
        <v>#DIV/0!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0</v>
      </c>
      <c r="AE40" s="29">
        <f>SUM(B40:O40,Q40:AC40)</f>
        <v>0</v>
      </c>
      <c r="AF40" s="29">
        <f>SUM(P26:P39,P41:P53)</f>
        <v>0</v>
      </c>
      <c r="AG40" s="29">
        <v>0</v>
      </c>
      <c r="AH40" s="5" t="e">
        <f t="shared" si="17"/>
        <v>#DIV/0!</v>
      </c>
      <c r="AI40" s="5" t="e">
        <f t="shared" si="18"/>
        <v>#DIV/0!</v>
      </c>
      <c r="AJ40" s="5" t="e">
        <f t="shared" si="19"/>
        <v>#DIV/0!</v>
      </c>
      <c r="AK40" s="5" t="e">
        <f t="shared" si="20"/>
        <v>#DIV/0!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0</v>
      </c>
      <c r="AE41" s="28">
        <f>SUM(B41:P41,R41:AC41)</f>
        <v>0</v>
      </c>
      <c r="AF41" s="28">
        <f>SUM(Q26:Q40,Q42:Q53)</f>
        <v>0</v>
      </c>
      <c r="AG41" s="28">
        <v>0</v>
      </c>
      <c r="AH41" s="4" t="e">
        <f t="shared" si="17"/>
        <v>#DIV/0!</v>
      </c>
      <c r="AI41" s="4" t="e">
        <f t="shared" si="18"/>
        <v>#DIV/0!</v>
      </c>
      <c r="AJ41" s="4" t="e">
        <f t="shared" si="19"/>
        <v>#DIV/0!</v>
      </c>
      <c r="AK41" s="4" t="e">
        <f t="shared" si="20"/>
        <v>#DIV/0!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0</v>
      </c>
      <c r="AE42" s="29">
        <f>SUM(B42:Q42,S42:AC42)</f>
        <v>0</v>
      </c>
      <c r="AF42" s="29">
        <f>SUM(R26:R41,R43:R53)</f>
        <v>0</v>
      </c>
      <c r="AG42" s="29">
        <v>0</v>
      </c>
      <c r="AH42" s="5" t="e">
        <f t="shared" si="17"/>
        <v>#DIV/0!</v>
      </c>
      <c r="AI42" s="5" t="e">
        <f t="shared" si="18"/>
        <v>#DIV/0!</v>
      </c>
      <c r="AJ42" s="5" t="e">
        <f t="shared" si="19"/>
        <v>#DIV/0!</v>
      </c>
      <c r="AK42" s="5" t="e">
        <f t="shared" si="20"/>
        <v>#DIV/0!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/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0</v>
      </c>
      <c r="AE43" s="28">
        <f>SUM(B43:R43,T43:AC43)</f>
        <v>0</v>
      </c>
      <c r="AF43" s="28">
        <f>SUM(S26:S42,S44:S53)</f>
        <v>0</v>
      </c>
      <c r="AG43" s="28">
        <v>0</v>
      </c>
      <c r="AH43" s="4" t="e">
        <f t="shared" si="17"/>
        <v>#DIV/0!</v>
      </c>
      <c r="AI43" s="4" t="e">
        <f t="shared" si="18"/>
        <v>#DIV/0!</v>
      </c>
      <c r="AJ43" s="4" t="e">
        <f t="shared" si="19"/>
        <v>#DIV/0!</v>
      </c>
      <c r="AK43" s="4" t="e">
        <f t="shared" si="20"/>
        <v>#DIV/0!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/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0</v>
      </c>
      <c r="AE44" s="29">
        <f>SUM(B44:S44,U44:AC44)</f>
        <v>0</v>
      </c>
      <c r="AF44" s="29">
        <f>SUM(T26:T43,T45:T53)</f>
        <v>0</v>
      </c>
      <c r="AG44" s="29">
        <v>0</v>
      </c>
      <c r="AH44" s="5" t="e">
        <f t="shared" si="17"/>
        <v>#DIV/0!</v>
      </c>
      <c r="AI44" s="5" t="e">
        <f t="shared" si="18"/>
        <v>#DIV/0!</v>
      </c>
      <c r="AJ44" s="5" t="e">
        <f t="shared" si="19"/>
        <v>#DIV/0!</v>
      </c>
      <c r="AK44" s="5" t="e">
        <f t="shared" si="20"/>
        <v>#DIV/0!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/>
      <c r="V45" s="42"/>
      <c r="W45" s="42"/>
      <c r="X45" s="42"/>
      <c r="Y45" s="42"/>
      <c r="Z45" s="42"/>
      <c r="AA45" s="42"/>
      <c r="AB45" s="42"/>
      <c r="AC45" s="49"/>
      <c r="AD45" s="28">
        <f>U45</f>
        <v>0</v>
      </c>
      <c r="AE45" s="28">
        <f>SUM(B45:T45,V45:AC45)</f>
        <v>0</v>
      </c>
      <c r="AF45" s="28">
        <f>SUM(U26:U44,U46:U53)</f>
        <v>0</v>
      </c>
      <c r="AG45" s="28">
        <v>0</v>
      </c>
      <c r="AH45" s="4" t="e">
        <f t="shared" si="17"/>
        <v>#DIV/0!</v>
      </c>
      <c r="AI45" s="4" t="e">
        <f t="shared" si="18"/>
        <v>#DIV/0!</v>
      </c>
      <c r="AJ45" s="4" t="e">
        <f t="shared" si="19"/>
        <v>#DIV/0!</v>
      </c>
      <c r="AK45" s="4" t="e">
        <f t="shared" si="20"/>
        <v>#DIV/0!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/>
      <c r="W46" s="42"/>
      <c r="X46" s="42"/>
      <c r="Y46" s="42"/>
      <c r="Z46" s="42"/>
      <c r="AA46" s="42"/>
      <c r="AB46" s="42"/>
      <c r="AC46" s="49"/>
      <c r="AD46" s="29">
        <f>V46</f>
        <v>0</v>
      </c>
      <c r="AE46" s="29">
        <f>SUM(B46:U46,W46:AC46)</f>
        <v>0</v>
      </c>
      <c r="AF46" s="29">
        <f>SUM(V26:V45,V47:V53)</f>
        <v>0</v>
      </c>
      <c r="AG46" s="29">
        <v>0</v>
      </c>
      <c r="AH46" s="5" t="e">
        <f t="shared" si="17"/>
        <v>#DIV/0!</v>
      </c>
      <c r="AI46" s="5" t="e">
        <f t="shared" si="18"/>
        <v>#DIV/0!</v>
      </c>
      <c r="AJ46" s="5" t="e">
        <f t="shared" si="19"/>
        <v>#DIV/0!</v>
      </c>
      <c r="AK46" s="5" t="e">
        <f t="shared" si="20"/>
        <v>#DIV/0!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/>
      <c r="X47" s="42"/>
      <c r="Y47" s="42"/>
      <c r="Z47" s="42"/>
      <c r="AA47" s="42"/>
      <c r="AB47" s="42"/>
      <c r="AC47" s="49"/>
      <c r="AD47" s="28">
        <f>W47</f>
        <v>0</v>
      </c>
      <c r="AE47" s="28">
        <f>SUM(B47:V47,X47:AC47)</f>
        <v>0</v>
      </c>
      <c r="AF47" s="28">
        <f>SUM(W26:W46,W48:W53)</f>
        <v>0</v>
      </c>
      <c r="AG47" s="29">
        <v>0</v>
      </c>
      <c r="AH47" s="4" t="e">
        <f t="shared" si="17"/>
        <v>#DIV/0!</v>
      </c>
      <c r="AI47" s="4" t="e">
        <f t="shared" si="18"/>
        <v>#DIV/0!</v>
      </c>
      <c r="AJ47" s="4" t="e">
        <f t="shared" si="19"/>
        <v>#DIV/0!</v>
      </c>
      <c r="AK47" s="4" t="e">
        <f t="shared" si="20"/>
        <v>#DIV/0!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/>
      <c r="Y48" s="42"/>
      <c r="Z48" s="42"/>
      <c r="AA48" s="42"/>
      <c r="AB48" s="42"/>
      <c r="AC48" s="49"/>
      <c r="AD48" s="29">
        <f>X48</f>
        <v>0</v>
      </c>
      <c r="AE48" s="29">
        <f>SUM(B48:W48,Y48:AC48)</f>
        <v>0</v>
      </c>
      <c r="AF48" s="29">
        <f>SUM(X26:X47,X49:X53)</f>
        <v>0</v>
      </c>
      <c r="AG48" s="28">
        <v>0</v>
      </c>
      <c r="AH48" s="5" t="e">
        <f t="shared" si="17"/>
        <v>#DIV/0!</v>
      </c>
      <c r="AI48" s="5" t="e">
        <f t="shared" si="18"/>
        <v>#DIV/0!</v>
      </c>
      <c r="AJ48" s="5" t="e">
        <f t="shared" si="19"/>
        <v>#DIV/0!</v>
      </c>
      <c r="AK48" s="5" t="e">
        <f t="shared" si="20"/>
        <v>#DIV/0!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3"/>
      <c r="Z49" s="42"/>
      <c r="AA49" s="42"/>
      <c r="AB49" s="42"/>
      <c r="AC49" s="49"/>
      <c r="AD49" s="28">
        <f>Y49</f>
        <v>0</v>
      </c>
      <c r="AE49" s="28">
        <f>SUM(B49:X49,Z49:AC49)</f>
        <v>0</v>
      </c>
      <c r="AF49" s="28">
        <f>SUM(Y26:Y48,Y50:Y53)</f>
        <v>0</v>
      </c>
      <c r="AG49" s="29">
        <v>0</v>
      </c>
      <c r="AH49" s="4" t="e">
        <f t="shared" si="17"/>
        <v>#DIV/0!</v>
      </c>
      <c r="AI49" s="4" t="e">
        <f t="shared" si="18"/>
        <v>#DIV/0!</v>
      </c>
      <c r="AJ49" s="4" t="e">
        <f t="shared" si="19"/>
        <v>#DIV/0!</v>
      </c>
      <c r="AK49" s="4" t="e">
        <f t="shared" si="20"/>
        <v>#DIV/0!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/>
      <c r="AA50" s="42"/>
      <c r="AB50" s="42"/>
      <c r="AC50" s="49"/>
      <c r="AD50" s="29">
        <f>Z50</f>
        <v>0</v>
      </c>
      <c r="AE50" s="29">
        <f>SUM(B50:Y50,AA50:AC50)</f>
        <v>0</v>
      </c>
      <c r="AF50" s="29">
        <f>SUM(Z26:Z49,Z51:Z53)</f>
        <v>0</v>
      </c>
      <c r="AG50" s="28">
        <v>0</v>
      </c>
      <c r="AH50" s="5" t="e">
        <f t="shared" si="17"/>
        <v>#DIV/0!</v>
      </c>
      <c r="AI50" s="5" t="e">
        <f t="shared" si="18"/>
        <v>#DIV/0!</v>
      </c>
      <c r="AJ50" s="5" t="e">
        <f t="shared" si="19"/>
        <v>#DIV/0!</v>
      </c>
      <c r="AK50" s="5" t="e">
        <f t="shared" si="20"/>
        <v>#DIV/0!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/>
      <c r="AB51" s="42"/>
      <c r="AC51" s="49"/>
      <c r="AD51" s="28">
        <f>AA51</f>
        <v>0</v>
      </c>
      <c r="AE51" s="28">
        <f>SUM(B51:Z51,AB51:AC51)</f>
        <v>0</v>
      </c>
      <c r="AF51" s="28">
        <f>SUM(AA26:AA50,AA52:AA53)</f>
        <v>0</v>
      </c>
      <c r="AG51" s="29">
        <v>0</v>
      </c>
      <c r="AH51" s="4" t="e">
        <f t="shared" si="17"/>
        <v>#DIV/0!</v>
      </c>
      <c r="AI51" s="4" t="e">
        <f t="shared" si="18"/>
        <v>#DIV/0!</v>
      </c>
      <c r="AJ51" s="4" t="e">
        <f t="shared" si="19"/>
        <v>#DIV/0!</v>
      </c>
      <c r="AK51" s="4" t="e">
        <f t="shared" si="20"/>
        <v>#DIV/0!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/>
      <c r="AC52" s="49"/>
      <c r="AD52" s="29">
        <f>AB52</f>
        <v>0</v>
      </c>
      <c r="AE52" s="29">
        <f>SUM(B52:AA52,AC52)</f>
        <v>0</v>
      </c>
      <c r="AF52" s="29">
        <f>SUM(AB26:AB51,AB53)</f>
        <v>0</v>
      </c>
      <c r="AG52" s="29">
        <v>0</v>
      </c>
      <c r="AH52" s="5" t="e">
        <f t="shared" si="17"/>
        <v>#DIV/0!</v>
      </c>
      <c r="AI52" s="5" t="e">
        <f t="shared" si="18"/>
        <v>#DIV/0!</v>
      </c>
      <c r="AJ52" s="5" t="e">
        <f t="shared" si="19"/>
        <v>#DIV/0!</v>
      </c>
      <c r="AK52" s="5" t="e">
        <f t="shared" si="20"/>
        <v>#DIV/0!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/>
      <c r="AD53" s="28">
        <f>AC53</f>
        <v>0</v>
      </c>
      <c r="AE53" s="28">
        <f>SUM(B53:AB53)</f>
        <v>0</v>
      </c>
      <c r="AF53" s="28">
        <f>SUM(AC26:AC52)</f>
        <v>0</v>
      </c>
      <c r="AG53" s="28">
        <v>0</v>
      </c>
      <c r="AH53" s="4" t="e">
        <f t="shared" si="17"/>
        <v>#DIV/0!</v>
      </c>
      <c r="AI53" s="4" t="e">
        <f t="shared" si="18"/>
        <v>#DIV/0!</v>
      </c>
      <c r="AJ53" s="4" t="e">
        <f t="shared" si="19"/>
        <v>#DIV/0!</v>
      </c>
      <c r="AK53" s="4" t="e">
        <f t="shared" si="20"/>
        <v>#DIV/0!</v>
      </c>
    </row>
    <row r="54" spans="28:37">
      <c r="AB54" s="25" t="s">
        <v>74</v>
      </c>
      <c r="AC54" s="25"/>
      <c r="AD54" s="29">
        <f t="shared" ref="AD54:AF54" si="21">SUM(AD26:AD53)</f>
        <v>0</v>
      </c>
      <c r="AE54" s="29">
        <f t="shared" si="21"/>
        <v>0</v>
      </c>
      <c r="AF54" s="29">
        <f t="shared" si="21"/>
        <v>0</v>
      </c>
      <c r="AG54" s="29">
        <v>0</v>
      </c>
      <c r="AH54" s="5" t="e">
        <f t="shared" si="17"/>
        <v>#DIV/0!</v>
      </c>
      <c r="AI54" s="5" t="e">
        <f t="shared" si="18"/>
        <v>#DIV/0!</v>
      </c>
      <c r="AJ54" s="5" t="e">
        <f t="shared" si="19"/>
        <v>#DIV/0!</v>
      </c>
      <c r="AK54" s="5" t="e">
        <f t="shared" si="20"/>
        <v>#DIV/0!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Amiri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>
        <v>1</v>
      </c>
      <c r="D59" s="36">
        <v>1</v>
      </c>
      <c r="E59" s="36"/>
      <c r="F59" s="36">
        <v>1</v>
      </c>
      <c r="G59" s="36">
        <v>2</v>
      </c>
      <c r="H59" s="36"/>
      <c r="I59" s="36"/>
      <c r="J59" s="45">
        <v>6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11</v>
      </c>
      <c r="S59" s="29">
        <f>SUM(B60:B67)</f>
        <v>0</v>
      </c>
      <c r="T59" s="29">
        <v>0</v>
      </c>
      <c r="U59" s="5">
        <f t="shared" ref="U59:U66" si="22">(SUM(Q59,T59)/SUM(Q59,R59,S59,T59))</f>
        <v>0.607142857142857</v>
      </c>
      <c r="V59" s="5">
        <f t="shared" ref="V59:V66" si="23">Q59/(SUM(Q59,R59))</f>
        <v>0.607142857142857</v>
      </c>
      <c r="W59" s="5">
        <f t="shared" ref="W59:W66" si="24">Q59/SUM(Q59,S59)</f>
        <v>1</v>
      </c>
      <c r="X59" s="5">
        <f t="shared" ref="X59:X66" si="25">2*V59*W59/(SUM(V59,W59))</f>
        <v>0.755555555555555</v>
      </c>
    </row>
    <row r="60" spans="1:24">
      <c r="A60" s="15" t="s">
        <v>50</v>
      </c>
      <c r="B60" s="37"/>
      <c r="C60" s="38">
        <v>11</v>
      </c>
      <c r="D60" s="37"/>
      <c r="E60" s="37"/>
      <c r="F60" s="37"/>
      <c r="G60" s="37"/>
      <c r="H60" s="37"/>
      <c r="I60" s="37"/>
      <c r="J60" s="37">
        <v>9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9</v>
      </c>
      <c r="S60" s="28">
        <f>SUM(C59,C61:C67)</f>
        <v>1</v>
      </c>
      <c r="T60" s="28">
        <v>0</v>
      </c>
      <c r="U60" s="4">
        <f t="shared" si="22"/>
        <v>0.523809523809524</v>
      </c>
      <c r="V60" s="4">
        <f t="shared" si="23"/>
        <v>0.55</v>
      </c>
      <c r="W60" s="4">
        <f t="shared" si="24"/>
        <v>0.916666666666667</v>
      </c>
      <c r="X60" s="4">
        <f t="shared" si="25"/>
        <v>0.6875</v>
      </c>
    </row>
    <row r="61" spans="1:24">
      <c r="A61" s="15" t="s">
        <v>51</v>
      </c>
      <c r="B61" s="37"/>
      <c r="C61" s="37"/>
      <c r="D61" s="38">
        <v>9</v>
      </c>
      <c r="E61" s="37"/>
      <c r="F61" s="37"/>
      <c r="G61" s="37"/>
      <c r="H61" s="37"/>
      <c r="I61" s="37"/>
      <c r="J61" s="46">
        <v>1</v>
      </c>
      <c r="L61" s="1" t="s">
        <v>51</v>
      </c>
      <c r="M61" s="9" t="s">
        <v>60</v>
      </c>
      <c r="N61" s="9"/>
      <c r="O61" s="9"/>
      <c r="P61" s="9"/>
      <c r="Q61" s="29">
        <f>D61</f>
        <v>9</v>
      </c>
      <c r="R61" s="29">
        <f>SUM(B61:C61,E61:J61)</f>
        <v>1</v>
      </c>
      <c r="S61" s="29">
        <f>SUM(D59:D60,D62:D67)</f>
        <v>1</v>
      </c>
      <c r="T61" s="29">
        <v>0</v>
      </c>
      <c r="U61" s="5">
        <f t="shared" si="22"/>
        <v>0.818181818181818</v>
      </c>
      <c r="V61" s="5">
        <f t="shared" si="23"/>
        <v>0.9</v>
      </c>
      <c r="W61" s="5">
        <f t="shared" si="24"/>
        <v>0.9</v>
      </c>
      <c r="X61" s="5">
        <f t="shared" si="25"/>
        <v>0.9</v>
      </c>
    </row>
    <row r="62" spans="1:24">
      <c r="A62" s="15" t="s">
        <v>52</v>
      </c>
      <c r="B62" s="37"/>
      <c r="C62" s="37"/>
      <c r="D62" s="37"/>
      <c r="E62" s="38">
        <v>21</v>
      </c>
      <c r="F62" s="37">
        <v>1</v>
      </c>
      <c r="G62" s="37"/>
      <c r="H62" s="37"/>
      <c r="I62" s="37"/>
      <c r="J62" s="46">
        <v>5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1</v>
      </c>
      <c r="T62" s="28">
        <v>0</v>
      </c>
      <c r="U62" s="4">
        <f t="shared" si="22"/>
        <v>0.75</v>
      </c>
      <c r="V62" s="4">
        <f t="shared" si="23"/>
        <v>0.777777777777778</v>
      </c>
      <c r="W62" s="4">
        <f t="shared" si="24"/>
        <v>0.954545454545455</v>
      </c>
      <c r="X62" s="4">
        <f t="shared" si="25"/>
        <v>0.857142857142857</v>
      </c>
    </row>
    <row r="63" spans="1:24">
      <c r="A63" s="15" t="s">
        <v>53</v>
      </c>
      <c r="B63" s="37"/>
      <c r="C63" s="37"/>
      <c r="D63" s="37"/>
      <c r="E63" s="37"/>
      <c r="F63" s="38">
        <v>29</v>
      </c>
      <c r="G63" s="37">
        <v>1</v>
      </c>
      <c r="H63" s="37"/>
      <c r="I63" s="37"/>
      <c r="J63" s="46">
        <v>23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24</v>
      </c>
      <c r="S63" s="29">
        <f>SUM(F59:F62,F64:F67)</f>
        <v>3</v>
      </c>
      <c r="T63" s="29">
        <v>0</v>
      </c>
      <c r="U63" s="5">
        <f t="shared" si="22"/>
        <v>0.517857142857143</v>
      </c>
      <c r="V63" s="5">
        <f t="shared" si="23"/>
        <v>0.547169811320755</v>
      </c>
      <c r="W63" s="5">
        <f t="shared" si="24"/>
        <v>0.90625</v>
      </c>
      <c r="X63" s="5">
        <f t="shared" si="25"/>
        <v>0.68235294117647</v>
      </c>
    </row>
    <row r="64" spans="1:24">
      <c r="A64" s="15" t="s">
        <v>54</v>
      </c>
      <c r="B64" s="37"/>
      <c r="C64" s="37"/>
      <c r="D64" s="37"/>
      <c r="E64" s="37"/>
      <c r="F64" s="37"/>
      <c r="G64" s="38">
        <v>30</v>
      </c>
      <c r="H64" s="37"/>
      <c r="I64" s="37"/>
      <c r="J64" s="46">
        <v>8</v>
      </c>
      <c r="L64" s="1" t="s">
        <v>54</v>
      </c>
      <c r="M64" s="9" t="s">
        <v>63</v>
      </c>
      <c r="N64" s="9"/>
      <c r="O64" s="9"/>
      <c r="P64" s="9"/>
      <c r="Q64" s="28">
        <f>G64</f>
        <v>30</v>
      </c>
      <c r="R64" s="28">
        <f>SUM(B64:F64,H64:J64)</f>
        <v>8</v>
      </c>
      <c r="S64" s="28">
        <f>SUM(G59:G63,G65:G67)</f>
        <v>3</v>
      </c>
      <c r="T64" s="28">
        <v>0</v>
      </c>
      <c r="U64" s="4">
        <f t="shared" si="22"/>
        <v>0.731707317073171</v>
      </c>
      <c r="V64" s="4">
        <f t="shared" si="23"/>
        <v>0.789473684210526</v>
      </c>
      <c r="W64" s="4">
        <f t="shared" si="24"/>
        <v>0.909090909090909</v>
      </c>
      <c r="X64" s="4">
        <f t="shared" si="25"/>
        <v>0.845070422535211</v>
      </c>
    </row>
    <row r="65" spans="1:24">
      <c r="A65" s="15" t="s">
        <v>55</v>
      </c>
      <c r="B65" s="37"/>
      <c r="C65" s="37"/>
      <c r="D65" s="37"/>
      <c r="E65" s="37"/>
      <c r="F65" s="37">
        <v>1</v>
      </c>
      <c r="G65" s="37"/>
      <c r="H65" s="38">
        <v>9</v>
      </c>
      <c r="I65" s="37"/>
      <c r="J65" s="46">
        <v>1</v>
      </c>
      <c r="L65" s="1" t="s">
        <v>55</v>
      </c>
      <c r="M65" s="9" t="s">
        <v>64</v>
      </c>
      <c r="N65" s="9"/>
      <c r="O65" s="9"/>
      <c r="P65" s="9"/>
      <c r="Q65" s="29">
        <f>H65</f>
        <v>9</v>
      </c>
      <c r="R65" s="29">
        <f>SUM(B65:G65,I65:J65)</f>
        <v>2</v>
      </c>
      <c r="S65" s="29">
        <f>SUM(H59:H64,H66:H67)</f>
        <v>0</v>
      </c>
      <c r="T65" s="29">
        <v>0</v>
      </c>
      <c r="U65" s="5">
        <f t="shared" si="22"/>
        <v>0.818181818181818</v>
      </c>
      <c r="V65" s="5">
        <f t="shared" si="23"/>
        <v>0.818181818181818</v>
      </c>
      <c r="W65" s="5">
        <f t="shared" si="24"/>
        <v>1</v>
      </c>
      <c r="X65" s="5">
        <f t="shared" si="25"/>
        <v>0.9</v>
      </c>
    </row>
    <row r="66" spans="1:24">
      <c r="A66" s="15" t="s">
        <v>56</v>
      </c>
      <c r="B66" s="37"/>
      <c r="C66" s="37"/>
      <c r="D66" s="37"/>
      <c r="E66" s="37">
        <v>1</v>
      </c>
      <c r="F66" s="37"/>
      <c r="G66" s="37"/>
      <c r="H66" s="37"/>
      <c r="I66" s="38">
        <v>9</v>
      </c>
      <c r="J66" s="46"/>
      <c r="L66" s="1" t="s">
        <v>56</v>
      </c>
      <c r="M66" s="9" t="s">
        <v>65</v>
      </c>
      <c r="N66" s="9"/>
      <c r="O66" s="9"/>
      <c r="P66" s="9"/>
      <c r="Q66" s="28">
        <f>I66</f>
        <v>9</v>
      </c>
      <c r="R66" s="28">
        <f>SUM(J66,B66:H66)</f>
        <v>1</v>
      </c>
      <c r="S66" s="28">
        <f>SUM(I59:I65,I67)</f>
        <v>0</v>
      </c>
      <c r="T66" s="28">
        <v>0</v>
      </c>
      <c r="U66" s="4">
        <f t="shared" si="22"/>
        <v>0.9</v>
      </c>
      <c r="V66" s="4">
        <f t="shared" si="23"/>
        <v>0.9</v>
      </c>
      <c r="W66" s="4">
        <f t="shared" si="24"/>
        <v>1</v>
      </c>
      <c r="X66" s="4">
        <f t="shared" si="25"/>
        <v>0.947368421052632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135</v>
      </c>
      <c r="R68" s="28">
        <f t="shared" si="26"/>
        <v>62</v>
      </c>
      <c r="S68" s="28">
        <f t="shared" si="26"/>
        <v>9</v>
      </c>
      <c r="T68" s="28">
        <f t="shared" si="26"/>
        <v>0</v>
      </c>
      <c r="U68" s="4">
        <f>(SUM(Q68,T68)/SUM(Q68,R68,S68,T68))</f>
        <v>0.655339805825243</v>
      </c>
      <c r="V68" s="4">
        <f>Q68/(SUM(Q68,R68))</f>
        <v>0.685279187817259</v>
      </c>
      <c r="W68" s="4">
        <f>Q68/SUM(Q68,S68)</f>
        <v>0.9375</v>
      </c>
      <c r="X68" s="4">
        <f>2*V68*W68/(SUM(V68,W68))</f>
        <v>0.791788856304985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135</v>
      </c>
    </row>
    <row r="70" ht="14.25" spans="1:37">
      <c r="A70" s="18" t="str">
        <f>A1</f>
        <v>Amiri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16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42"/>
      <c r="C72" s="43">
        <v>20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20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42"/>
      <c r="C73" s="42"/>
      <c r="D73" s="43">
        <v>8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8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42"/>
      <c r="C74" s="42"/>
      <c r="D74" s="42"/>
      <c r="E74" s="43">
        <v>1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1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42"/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3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10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>
        <v>1</v>
      </c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1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1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6</v>
      </c>
      <c r="V90" s="42"/>
      <c r="W90" s="42"/>
      <c r="X90" s="42"/>
      <c r="Y90" s="42"/>
      <c r="Z90" s="42"/>
      <c r="AA90" s="42"/>
      <c r="AB90" s="42"/>
      <c r="AC90" s="49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2</v>
      </c>
      <c r="W91" s="42"/>
      <c r="X91" s="42"/>
      <c r="Y91" s="42"/>
      <c r="Z91" s="42"/>
      <c r="AA91" s="42"/>
      <c r="AB91" s="42"/>
      <c r="AC91" s="49"/>
      <c r="AD91" s="29">
        <f>V91</f>
        <v>2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3</v>
      </c>
      <c r="Y93" s="42"/>
      <c r="Z93" s="42"/>
      <c r="AA93" s="42"/>
      <c r="AB93" s="42"/>
      <c r="AC93" s="49"/>
      <c r="AD93" s="29">
        <f>X93</f>
        <v>3</v>
      </c>
      <c r="AE93" s="29">
        <f>SUM(B93:W93,Y93:AC93)</f>
        <v>0</v>
      </c>
      <c r="AF93" s="29">
        <f>SUM(X71:X92,X94:X98)</f>
        <v>2</v>
      </c>
      <c r="AG93" s="28">
        <v>0</v>
      </c>
      <c r="AH93" s="5">
        <f t="shared" si="27"/>
        <v>0.6</v>
      </c>
      <c r="AI93" s="5">
        <f t="shared" si="28"/>
        <v>1</v>
      </c>
      <c r="AJ93" s="5">
        <f t="shared" si="29"/>
        <v>0.6</v>
      </c>
      <c r="AK93" s="5">
        <f t="shared" si="30"/>
        <v>0.75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3">
        <v>21</v>
      </c>
      <c r="Z94" s="42"/>
      <c r="AA94" s="42"/>
      <c r="AB94" s="42"/>
      <c r="AC94" s="49"/>
      <c r="AD94" s="28">
        <f>Y94</f>
        <v>21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7"/>
        <v>1</v>
      </c>
      <c r="AI94" s="4">
        <f t="shared" si="28"/>
        <v>1</v>
      </c>
      <c r="AJ94" s="4">
        <f t="shared" si="29"/>
        <v>1</v>
      </c>
      <c r="AK94" s="4">
        <f t="shared" si="30"/>
        <v>1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>
        <v>2</v>
      </c>
      <c r="Y95" s="42"/>
      <c r="Z95" s="43">
        <v>4</v>
      </c>
      <c r="AA95" s="42"/>
      <c r="AB95" s="42"/>
      <c r="AC95" s="49"/>
      <c r="AD95" s="29">
        <f>Z95</f>
        <v>4</v>
      </c>
      <c r="AE95" s="29">
        <f>SUM(B95:Y95,AA95:AC95)</f>
        <v>2</v>
      </c>
      <c r="AF95" s="29">
        <f>SUM(Z71:Z94,Z96:Z98)</f>
        <v>0</v>
      </c>
      <c r="AG95" s="28">
        <v>0</v>
      </c>
      <c r="AH95" s="5">
        <f t="shared" si="27"/>
        <v>0.666666666666667</v>
      </c>
      <c r="AI95" s="5">
        <f t="shared" si="28"/>
        <v>0.666666666666667</v>
      </c>
      <c r="AJ95" s="5">
        <f t="shared" si="29"/>
        <v>1</v>
      </c>
      <c r="AK95" s="5">
        <f t="shared" si="30"/>
        <v>0.8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6</v>
      </c>
      <c r="AB96" s="42"/>
      <c r="AC96" s="49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3</v>
      </c>
      <c r="AC97" s="49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133</v>
      </c>
      <c r="AE99" s="29">
        <f t="shared" si="31"/>
        <v>2</v>
      </c>
      <c r="AF99" s="29">
        <f t="shared" si="31"/>
        <v>2</v>
      </c>
      <c r="AG99" s="29">
        <v>0</v>
      </c>
      <c r="AH99" s="5">
        <f t="shared" si="27"/>
        <v>0.970802919708029</v>
      </c>
      <c r="AI99" s="5">
        <f t="shared" si="28"/>
        <v>0.985185185185185</v>
      </c>
      <c r="AJ99" s="5">
        <f t="shared" si="29"/>
        <v>0.985185185185185</v>
      </c>
      <c r="AK99" s="5">
        <f t="shared" si="30"/>
        <v>0.985185185185185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Amiri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>
        <v>1</v>
      </c>
      <c r="D104" s="36"/>
      <c r="E104" s="36"/>
      <c r="F104" s="36">
        <v>1</v>
      </c>
      <c r="G104" s="36">
        <v>2</v>
      </c>
      <c r="H104" s="36"/>
      <c r="I104" s="36"/>
      <c r="J104" s="45">
        <v>6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10</v>
      </c>
      <c r="S104" s="29">
        <f>SUM(B105:B112)</f>
        <v>0</v>
      </c>
      <c r="T104" s="29">
        <v>0</v>
      </c>
      <c r="U104" s="5">
        <f t="shared" ref="U104:U111" si="32">(SUM(Q104,T104)/SUM(Q104,R104,S104,T104))</f>
        <v>0.62962962962963</v>
      </c>
      <c r="V104" s="5">
        <f t="shared" ref="V104:V111" si="33">Q104/(SUM(Q104,R104))</f>
        <v>0.62962962962963</v>
      </c>
      <c r="W104" s="5">
        <f t="shared" ref="W104:W111" si="34">Q104/SUM(Q104,S104)</f>
        <v>1</v>
      </c>
      <c r="X104" s="5">
        <f t="shared" ref="X104:X111" si="35">2*V104*W104/(SUM(V104,W104))</f>
        <v>0.772727272727273</v>
      </c>
    </row>
    <row r="105" spans="1:24">
      <c r="A105" s="15" t="s">
        <v>50</v>
      </c>
      <c r="B105" s="37"/>
      <c r="C105" s="38">
        <v>11</v>
      </c>
      <c r="D105" s="37"/>
      <c r="E105" s="37"/>
      <c r="F105" s="37"/>
      <c r="G105" s="37"/>
      <c r="H105" s="37"/>
      <c r="I105" s="37"/>
      <c r="J105" s="37">
        <v>6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6</v>
      </c>
      <c r="S105" s="28">
        <f>SUM(C104,C106:C112)</f>
        <v>1</v>
      </c>
      <c r="T105" s="28">
        <v>0</v>
      </c>
      <c r="U105" s="4">
        <f t="shared" si="32"/>
        <v>0.611111111111111</v>
      </c>
      <c r="V105" s="4">
        <f t="shared" si="33"/>
        <v>0.647058823529412</v>
      </c>
      <c r="W105" s="4">
        <f t="shared" si="34"/>
        <v>0.916666666666667</v>
      </c>
      <c r="X105" s="4">
        <f t="shared" si="35"/>
        <v>0.758620689655172</v>
      </c>
    </row>
    <row r="106" spans="1:24">
      <c r="A106" s="15" t="s">
        <v>51</v>
      </c>
      <c r="B106" s="37"/>
      <c r="C106" s="37"/>
      <c r="D106" s="38">
        <v>9</v>
      </c>
      <c r="E106" s="37"/>
      <c r="F106" s="37"/>
      <c r="G106" s="37"/>
      <c r="H106" s="37"/>
      <c r="I106" s="37"/>
      <c r="J106" s="46">
        <v>1</v>
      </c>
      <c r="L106" s="1" t="s">
        <v>51</v>
      </c>
      <c r="M106" s="9" t="s">
        <v>60</v>
      </c>
      <c r="N106" s="9"/>
      <c r="O106" s="9"/>
      <c r="P106" s="9"/>
      <c r="Q106" s="29">
        <f>D106</f>
        <v>9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2"/>
        <v>0.9</v>
      </c>
      <c r="V106" s="5">
        <f t="shared" si="33"/>
        <v>0.9</v>
      </c>
      <c r="W106" s="5">
        <f t="shared" si="34"/>
        <v>1</v>
      </c>
      <c r="X106" s="5">
        <f t="shared" si="35"/>
        <v>0.947368421052632</v>
      </c>
    </row>
    <row r="107" spans="1:24">
      <c r="A107" s="15" t="s">
        <v>52</v>
      </c>
      <c r="B107" s="37"/>
      <c r="C107" s="37"/>
      <c r="D107" s="37"/>
      <c r="E107" s="38">
        <v>21</v>
      </c>
      <c r="F107" s="37">
        <v>1</v>
      </c>
      <c r="G107" s="37"/>
      <c r="H107" s="37"/>
      <c r="I107" s="37"/>
      <c r="J107" s="46">
        <v>4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5</v>
      </c>
      <c r="S107" s="28">
        <f>SUM(E104:E106,E108:E112)</f>
        <v>1</v>
      </c>
      <c r="T107" s="28">
        <v>0</v>
      </c>
      <c r="U107" s="4">
        <f t="shared" si="32"/>
        <v>0.777777777777778</v>
      </c>
      <c r="V107" s="4">
        <f t="shared" si="33"/>
        <v>0.807692307692308</v>
      </c>
      <c r="W107" s="4">
        <f t="shared" si="34"/>
        <v>0.954545454545455</v>
      </c>
      <c r="X107" s="4">
        <f t="shared" si="35"/>
        <v>0.875</v>
      </c>
    </row>
    <row r="108" spans="1:24">
      <c r="A108" s="15" t="s">
        <v>53</v>
      </c>
      <c r="B108" s="37"/>
      <c r="C108" s="37"/>
      <c r="D108" s="37"/>
      <c r="E108" s="37"/>
      <c r="F108" s="38">
        <v>29</v>
      </c>
      <c r="G108" s="37">
        <v>1</v>
      </c>
      <c r="H108" s="37"/>
      <c r="I108" s="37"/>
      <c r="J108" s="46">
        <v>5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6</v>
      </c>
      <c r="S108" s="29">
        <f>SUM(F104:F107,F109:F112)</f>
        <v>3</v>
      </c>
      <c r="T108" s="29">
        <v>0</v>
      </c>
      <c r="U108" s="5">
        <f t="shared" si="32"/>
        <v>0.763157894736842</v>
      </c>
      <c r="V108" s="5">
        <f t="shared" si="33"/>
        <v>0.828571428571429</v>
      </c>
      <c r="W108" s="5">
        <f t="shared" si="34"/>
        <v>0.90625</v>
      </c>
      <c r="X108" s="5">
        <f t="shared" si="35"/>
        <v>0.865671641791045</v>
      </c>
    </row>
    <row r="109" spans="1:24">
      <c r="A109" s="15" t="s">
        <v>54</v>
      </c>
      <c r="B109" s="37"/>
      <c r="C109" s="37"/>
      <c r="D109" s="37"/>
      <c r="E109" s="37"/>
      <c r="F109" s="37"/>
      <c r="G109" s="38">
        <v>30</v>
      </c>
      <c r="H109" s="37"/>
      <c r="I109" s="37"/>
      <c r="J109" s="46">
        <v>7</v>
      </c>
      <c r="L109" s="1" t="s">
        <v>54</v>
      </c>
      <c r="M109" s="9" t="s">
        <v>63</v>
      </c>
      <c r="N109" s="9"/>
      <c r="O109" s="9"/>
      <c r="P109" s="9"/>
      <c r="Q109" s="28">
        <f>G109</f>
        <v>30</v>
      </c>
      <c r="R109" s="28">
        <f>SUM(B109:F109,H109:J109)</f>
        <v>7</v>
      </c>
      <c r="S109" s="28">
        <f>SUM(G104:G108,G110:G112)</f>
        <v>3</v>
      </c>
      <c r="T109" s="28">
        <v>0</v>
      </c>
      <c r="U109" s="4">
        <f t="shared" si="32"/>
        <v>0.75</v>
      </c>
      <c r="V109" s="4">
        <f t="shared" si="33"/>
        <v>0.810810810810811</v>
      </c>
      <c r="W109" s="4">
        <f t="shared" si="34"/>
        <v>0.909090909090909</v>
      </c>
      <c r="X109" s="4">
        <f t="shared" si="35"/>
        <v>0.857142857142857</v>
      </c>
    </row>
    <row r="110" spans="1:24">
      <c r="A110" s="15" t="s">
        <v>55</v>
      </c>
      <c r="B110" s="37"/>
      <c r="C110" s="37"/>
      <c r="D110" s="37"/>
      <c r="E110" s="37"/>
      <c r="F110" s="37">
        <v>1</v>
      </c>
      <c r="G110" s="37"/>
      <c r="H110" s="38">
        <v>9</v>
      </c>
      <c r="I110" s="37"/>
      <c r="J110" s="46">
        <v>1</v>
      </c>
      <c r="L110" s="1" t="s">
        <v>55</v>
      </c>
      <c r="M110" s="9" t="s">
        <v>64</v>
      </c>
      <c r="N110" s="9"/>
      <c r="O110" s="9"/>
      <c r="P110" s="9"/>
      <c r="Q110" s="29">
        <f>H110</f>
        <v>9</v>
      </c>
      <c r="R110" s="29">
        <f>SUM(B110:G110,I110:J110)</f>
        <v>2</v>
      </c>
      <c r="S110" s="29">
        <f>SUM(H104:H109,H111:H112)</f>
        <v>0</v>
      </c>
      <c r="T110" s="29">
        <v>0</v>
      </c>
      <c r="U110" s="5">
        <f t="shared" si="32"/>
        <v>0.818181818181818</v>
      </c>
      <c r="V110" s="5">
        <f t="shared" si="33"/>
        <v>0.818181818181818</v>
      </c>
      <c r="W110" s="5">
        <f t="shared" si="34"/>
        <v>1</v>
      </c>
      <c r="X110" s="5">
        <f t="shared" si="35"/>
        <v>0.9</v>
      </c>
    </row>
    <row r="111" spans="1:24">
      <c r="A111" s="15" t="s">
        <v>56</v>
      </c>
      <c r="B111" s="37"/>
      <c r="C111" s="37"/>
      <c r="D111" s="37"/>
      <c r="E111" s="37">
        <v>1</v>
      </c>
      <c r="F111" s="37"/>
      <c r="G111" s="37"/>
      <c r="H111" s="37"/>
      <c r="I111" s="38">
        <v>9</v>
      </c>
      <c r="J111" s="46"/>
      <c r="L111" s="1" t="s">
        <v>56</v>
      </c>
      <c r="M111" s="9" t="s">
        <v>65</v>
      </c>
      <c r="N111" s="9"/>
      <c r="O111" s="9"/>
      <c r="P111" s="9"/>
      <c r="Q111" s="28">
        <f>I111</f>
        <v>9</v>
      </c>
      <c r="R111" s="28">
        <f>SUM(J111,B111:H111)</f>
        <v>1</v>
      </c>
      <c r="S111" s="28">
        <f>SUM(I104:I110,I112)</f>
        <v>0</v>
      </c>
      <c r="T111" s="28">
        <v>0</v>
      </c>
      <c r="U111" s="4">
        <f t="shared" si="32"/>
        <v>0.9</v>
      </c>
      <c r="V111" s="4">
        <f t="shared" si="33"/>
        <v>0.9</v>
      </c>
      <c r="W111" s="4">
        <f t="shared" si="34"/>
        <v>1</v>
      </c>
      <c r="X111" s="4">
        <f t="shared" si="35"/>
        <v>0.947368421052632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135</v>
      </c>
      <c r="R113" s="28">
        <f t="shared" si="36"/>
        <v>38</v>
      </c>
      <c r="S113" s="28">
        <f t="shared" si="36"/>
        <v>8</v>
      </c>
      <c r="T113" s="28">
        <f t="shared" si="36"/>
        <v>0</v>
      </c>
      <c r="U113" s="4">
        <f>(SUM(Q113,T113)/SUM(Q113,R113,S113,T113))</f>
        <v>0.74585635359116</v>
      </c>
      <c r="V113" s="4">
        <f>Q113/(SUM(Q113,R113))</f>
        <v>0.780346820809249</v>
      </c>
      <c r="W113" s="4">
        <f>Q113/SUM(Q113,S113)</f>
        <v>0.944055944055944</v>
      </c>
      <c r="X113" s="4">
        <f>2*V113*W113/(SUM(V113,W113))</f>
        <v>0.854430379746835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135</v>
      </c>
    </row>
    <row r="115" ht="14.25" spans="1:37">
      <c r="A115" s="18" t="str">
        <f>A1</f>
        <v>Amiri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16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1" t="s">
        <v>40</v>
      </c>
      <c r="B117" s="42"/>
      <c r="C117" s="43">
        <v>20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20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42"/>
      <c r="C118" s="42"/>
      <c r="D118" s="43">
        <v>8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8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42"/>
      <c r="C119" s="42"/>
      <c r="D119" s="42"/>
      <c r="E119" s="43">
        <v>1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1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42"/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3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10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>
        <v>1</v>
      </c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1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1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6</v>
      </c>
      <c r="V135" s="42"/>
      <c r="W135" s="42"/>
      <c r="X135" s="42"/>
      <c r="Y135" s="42"/>
      <c r="Z135" s="42"/>
      <c r="AA135" s="42"/>
      <c r="AB135" s="42"/>
      <c r="AC135" s="49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2</v>
      </c>
      <c r="W136" s="42"/>
      <c r="X136" s="42"/>
      <c r="Y136" s="42"/>
      <c r="Z136" s="42"/>
      <c r="AA136" s="42"/>
      <c r="AB136" s="42"/>
      <c r="AC136" s="49"/>
      <c r="AD136" s="29">
        <f>V136</f>
        <v>2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6</v>
      </c>
      <c r="X137" s="42"/>
      <c r="Y137" s="42"/>
      <c r="Z137" s="42"/>
      <c r="AA137" s="42"/>
      <c r="AB137" s="42"/>
      <c r="AC137" s="49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3</v>
      </c>
      <c r="Y138" s="42"/>
      <c r="Z138" s="42"/>
      <c r="AA138" s="42"/>
      <c r="AB138" s="42"/>
      <c r="AC138" s="49"/>
      <c r="AD138" s="29">
        <f>X138</f>
        <v>3</v>
      </c>
      <c r="AE138" s="29">
        <f>SUM(B138:W138,Y138:AC138)</f>
        <v>0</v>
      </c>
      <c r="AF138" s="29">
        <f>SUM(X116:X137,X139:X143)</f>
        <v>2</v>
      </c>
      <c r="AG138" s="28">
        <v>0</v>
      </c>
      <c r="AH138" s="5">
        <f t="shared" si="37"/>
        <v>0.6</v>
      </c>
      <c r="AI138" s="5">
        <f t="shared" si="38"/>
        <v>1</v>
      </c>
      <c r="AJ138" s="5">
        <f t="shared" si="39"/>
        <v>0.6</v>
      </c>
      <c r="AK138" s="5">
        <f t="shared" si="40"/>
        <v>0.75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3">
        <v>21</v>
      </c>
      <c r="Z139" s="42"/>
      <c r="AA139" s="42"/>
      <c r="AB139" s="42"/>
      <c r="AC139" s="49"/>
      <c r="AD139" s="28">
        <f>Y139</f>
        <v>21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7"/>
        <v>1</v>
      </c>
      <c r="AI139" s="4">
        <f t="shared" si="38"/>
        <v>1</v>
      </c>
      <c r="AJ139" s="4">
        <f t="shared" si="39"/>
        <v>1</v>
      </c>
      <c r="AK139" s="4">
        <f t="shared" si="40"/>
        <v>1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>
        <v>2</v>
      </c>
      <c r="Y140" s="42"/>
      <c r="Z140" s="43">
        <v>4</v>
      </c>
      <c r="AA140" s="42"/>
      <c r="AB140" s="42"/>
      <c r="AC140" s="49"/>
      <c r="AD140" s="29">
        <f>Z140</f>
        <v>4</v>
      </c>
      <c r="AE140" s="29">
        <f>SUM(B140:Y140,AA140:AC140)</f>
        <v>2</v>
      </c>
      <c r="AF140" s="29">
        <f>SUM(Z116:Z139,Z141:Z143)</f>
        <v>0</v>
      </c>
      <c r="AG140" s="28">
        <v>0</v>
      </c>
      <c r="AH140" s="5">
        <f t="shared" si="37"/>
        <v>0.666666666666667</v>
      </c>
      <c r="AI140" s="5">
        <f t="shared" si="38"/>
        <v>0.666666666666667</v>
      </c>
      <c r="AJ140" s="5">
        <f t="shared" si="39"/>
        <v>1</v>
      </c>
      <c r="AK140" s="5">
        <f t="shared" si="40"/>
        <v>0.8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6</v>
      </c>
      <c r="AB141" s="42"/>
      <c r="AC141" s="49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3</v>
      </c>
      <c r="AC142" s="49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F144" si="41">SUM(AD116:AD143)</f>
        <v>133</v>
      </c>
      <c r="AE144" s="29">
        <f t="shared" si="41"/>
        <v>2</v>
      </c>
      <c r="AF144" s="29">
        <f t="shared" si="41"/>
        <v>2</v>
      </c>
      <c r="AG144" s="29">
        <v>0</v>
      </c>
      <c r="AH144" s="5">
        <f t="shared" si="37"/>
        <v>0.970802919708029</v>
      </c>
      <c r="AI144" s="5">
        <f t="shared" si="38"/>
        <v>0.985185185185185</v>
      </c>
      <c r="AJ144" s="5">
        <f t="shared" si="39"/>
        <v>0.985185185185185</v>
      </c>
      <c r="AK144" s="5">
        <f t="shared" si="40"/>
        <v>0.985185185185185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Amiri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17</v>
      </c>
      <c r="C149" s="36">
        <v>1</v>
      </c>
      <c r="D149" s="36"/>
      <c r="E149" s="36"/>
      <c r="F149" s="36">
        <v>1</v>
      </c>
      <c r="G149" s="36">
        <v>2</v>
      </c>
      <c r="H149" s="36"/>
      <c r="I149" s="36"/>
      <c r="J149" s="45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5</v>
      </c>
      <c r="S149" s="29">
        <f>SUM(B150:B157)</f>
        <v>0</v>
      </c>
      <c r="T149" s="29">
        <v>0</v>
      </c>
      <c r="U149" s="5">
        <f t="shared" ref="U149:U156" si="42">(SUM(Q149,T149)/SUM(Q149,R149,S149,T149))</f>
        <v>0.772727272727273</v>
      </c>
      <c r="V149" s="5">
        <f t="shared" ref="V149:V156" si="43">Q149/(SUM(Q149,R149))</f>
        <v>0.772727272727273</v>
      </c>
      <c r="W149" s="5">
        <f t="shared" ref="W149:W156" si="44">Q149/SUM(Q149,S149)</f>
        <v>1</v>
      </c>
      <c r="X149" s="5">
        <f t="shared" ref="X149:X156" si="45">2*V149*W149/(SUM(V149,W149))</f>
        <v>0.871794871794872</v>
      </c>
    </row>
    <row r="150" spans="1:24">
      <c r="A150" s="15" t="s">
        <v>50</v>
      </c>
      <c r="B150" s="37"/>
      <c r="C150" s="38">
        <v>11</v>
      </c>
      <c r="D150" s="37"/>
      <c r="E150" s="37"/>
      <c r="F150" s="37"/>
      <c r="G150" s="37"/>
      <c r="H150" s="37"/>
      <c r="I150" s="37"/>
      <c r="J150" s="37">
        <v>2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2</v>
      </c>
      <c r="S150" s="28">
        <f>SUM(C149,C151:C157)</f>
        <v>1</v>
      </c>
      <c r="T150" s="28">
        <v>0</v>
      </c>
      <c r="U150" s="4">
        <f t="shared" si="42"/>
        <v>0.785714285714286</v>
      </c>
      <c r="V150" s="4">
        <f t="shared" si="43"/>
        <v>0.846153846153846</v>
      </c>
      <c r="W150" s="4">
        <f t="shared" si="44"/>
        <v>0.916666666666667</v>
      </c>
      <c r="X150" s="4">
        <f t="shared" si="45"/>
        <v>0.88</v>
      </c>
    </row>
    <row r="151" spans="1:24">
      <c r="A151" s="15" t="s">
        <v>51</v>
      </c>
      <c r="B151" s="37"/>
      <c r="C151" s="37"/>
      <c r="D151" s="38">
        <v>9</v>
      </c>
      <c r="E151" s="37"/>
      <c r="F151" s="37"/>
      <c r="G151" s="37"/>
      <c r="H151" s="37"/>
      <c r="I151" s="37"/>
      <c r="J151" s="46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9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2"/>
        <v>0.9</v>
      </c>
      <c r="V151" s="5">
        <f t="shared" si="43"/>
        <v>0.9</v>
      </c>
      <c r="W151" s="5">
        <f t="shared" si="44"/>
        <v>1</v>
      </c>
      <c r="X151" s="5">
        <f t="shared" si="45"/>
        <v>0.947368421052632</v>
      </c>
    </row>
    <row r="152" spans="1:24">
      <c r="A152" s="15" t="s">
        <v>52</v>
      </c>
      <c r="B152" s="37"/>
      <c r="C152" s="37"/>
      <c r="D152" s="37"/>
      <c r="E152" s="38">
        <v>21</v>
      </c>
      <c r="F152" s="37">
        <v>1</v>
      </c>
      <c r="G152" s="37"/>
      <c r="H152" s="37"/>
      <c r="I152" s="37"/>
      <c r="J152" s="46">
        <v>4</v>
      </c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5</v>
      </c>
      <c r="S152" s="28">
        <f>SUM(E149:E151,E153:E157)</f>
        <v>1</v>
      </c>
      <c r="T152" s="28">
        <v>0</v>
      </c>
      <c r="U152" s="4">
        <f t="shared" si="42"/>
        <v>0.777777777777778</v>
      </c>
      <c r="V152" s="4">
        <f t="shared" si="43"/>
        <v>0.807692307692308</v>
      </c>
      <c r="W152" s="4">
        <f t="shared" si="44"/>
        <v>0.954545454545455</v>
      </c>
      <c r="X152" s="4">
        <f t="shared" si="45"/>
        <v>0.875</v>
      </c>
    </row>
    <row r="153" spans="1:24">
      <c r="A153" s="15" t="s">
        <v>53</v>
      </c>
      <c r="B153" s="37"/>
      <c r="C153" s="37"/>
      <c r="D153" s="37"/>
      <c r="E153" s="37"/>
      <c r="F153" s="38">
        <v>29</v>
      </c>
      <c r="G153" s="37">
        <v>1</v>
      </c>
      <c r="H153" s="37"/>
      <c r="I153" s="37"/>
      <c r="J153" s="46">
        <v>4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5</v>
      </c>
      <c r="S153" s="29">
        <f>SUM(F149:F152,F154:F157)</f>
        <v>3</v>
      </c>
      <c r="T153" s="29">
        <v>0</v>
      </c>
      <c r="U153" s="5">
        <f t="shared" si="42"/>
        <v>0.783783783783784</v>
      </c>
      <c r="V153" s="5">
        <f t="shared" si="43"/>
        <v>0.852941176470588</v>
      </c>
      <c r="W153" s="5">
        <f t="shared" si="44"/>
        <v>0.90625</v>
      </c>
      <c r="X153" s="5">
        <f t="shared" si="45"/>
        <v>0.878787878787879</v>
      </c>
    </row>
    <row r="154" spans="1:24">
      <c r="A154" s="15" t="s">
        <v>54</v>
      </c>
      <c r="B154" s="37"/>
      <c r="C154" s="37"/>
      <c r="D154" s="37"/>
      <c r="E154" s="37"/>
      <c r="F154" s="37"/>
      <c r="G154" s="38">
        <v>30</v>
      </c>
      <c r="H154" s="37"/>
      <c r="I154" s="37"/>
      <c r="J154" s="46">
        <v>2</v>
      </c>
      <c r="L154" s="1" t="s">
        <v>54</v>
      </c>
      <c r="M154" s="9" t="s">
        <v>63</v>
      </c>
      <c r="N154" s="9"/>
      <c r="O154" s="9"/>
      <c r="P154" s="9"/>
      <c r="Q154" s="28">
        <f>G154</f>
        <v>30</v>
      </c>
      <c r="R154" s="28">
        <f>SUM(B154:F154,H154:J154)</f>
        <v>2</v>
      </c>
      <c r="S154" s="28">
        <f>SUM(G149:G153,G155:G157)</f>
        <v>3</v>
      </c>
      <c r="T154" s="28">
        <v>0</v>
      </c>
      <c r="U154" s="4">
        <f t="shared" si="42"/>
        <v>0.857142857142857</v>
      </c>
      <c r="V154" s="4">
        <f t="shared" si="43"/>
        <v>0.9375</v>
      </c>
      <c r="W154" s="4">
        <f t="shared" si="44"/>
        <v>0.909090909090909</v>
      </c>
      <c r="X154" s="4">
        <f t="shared" si="45"/>
        <v>0.923076923076923</v>
      </c>
    </row>
    <row r="155" spans="1:24">
      <c r="A155" s="15" t="s">
        <v>55</v>
      </c>
      <c r="B155" s="37"/>
      <c r="C155" s="37"/>
      <c r="D155" s="37"/>
      <c r="E155" s="37"/>
      <c r="F155" s="37">
        <v>1</v>
      </c>
      <c r="G155" s="37"/>
      <c r="H155" s="38">
        <v>9</v>
      </c>
      <c r="I155" s="37"/>
      <c r="J155" s="46">
        <v>1</v>
      </c>
      <c r="L155" s="1" t="s">
        <v>55</v>
      </c>
      <c r="M155" s="9" t="s">
        <v>64</v>
      </c>
      <c r="N155" s="9"/>
      <c r="O155" s="9"/>
      <c r="P155" s="9"/>
      <c r="Q155" s="29">
        <f>H155</f>
        <v>9</v>
      </c>
      <c r="R155" s="29">
        <f>SUM(B155:G155,I155:J155)</f>
        <v>2</v>
      </c>
      <c r="S155" s="29">
        <f>SUM(H149:H154,H156:H157)</f>
        <v>0</v>
      </c>
      <c r="T155" s="29">
        <v>0</v>
      </c>
      <c r="U155" s="5">
        <f t="shared" si="42"/>
        <v>0.818181818181818</v>
      </c>
      <c r="V155" s="5">
        <f t="shared" si="43"/>
        <v>0.818181818181818</v>
      </c>
      <c r="W155" s="5">
        <f t="shared" si="44"/>
        <v>1</v>
      </c>
      <c r="X155" s="5">
        <f t="shared" si="45"/>
        <v>0.9</v>
      </c>
    </row>
    <row r="156" spans="1:24">
      <c r="A156" s="15" t="s">
        <v>56</v>
      </c>
      <c r="B156" s="37"/>
      <c r="C156" s="37"/>
      <c r="D156" s="37"/>
      <c r="E156" s="37">
        <v>1</v>
      </c>
      <c r="F156" s="37"/>
      <c r="G156" s="37"/>
      <c r="H156" s="37"/>
      <c r="I156" s="38">
        <v>9</v>
      </c>
      <c r="J156" s="46"/>
      <c r="L156" s="1" t="s">
        <v>56</v>
      </c>
      <c r="M156" s="9" t="s">
        <v>65</v>
      </c>
      <c r="N156" s="9"/>
      <c r="O156" s="9"/>
      <c r="P156" s="9"/>
      <c r="Q156" s="28">
        <f>I156</f>
        <v>9</v>
      </c>
      <c r="R156" s="28">
        <f>SUM(J156,B156:H156)</f>
        <v>1</v>
      </c>
      <c r="S156" s="28">
        <f>SUM(I149:I155,I157)</f>
        <v>0</v>
      </c>
      <c r="T156" s="28">
        <v>0</v>
      </c>
      <c r="U156" s="4">
        <f t="shared" si="42"/>
        <v>0.9</v>
      </c>
      <c r="V156" s="4">
        <f t="shared" si="43"/>
        <v>0.9</v>
      </c>
      <c r="W156" s="4">
        <f t="shared" si="44"/>
        <v>1</v>
      </c>
      <c r="X156" s="4">
        <f t="shared" si="45"/>
        <v>0.947368421052632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135</v>
      </c>
      <c r="R158" s="28">
        <f t="shared" si="46"/>
        <v>23</v>
      </c>
      <c r="S158" s="28">
        <f t="shared" si="46"/>
        <v>8</v>
      </c>
      <c r="T158" s="28">
        <f t="shared" si="46"/>
        <v>0</v>
      </c>
      <c r="U158" s="4">
        <f>(SUM(Q158,T158)/SUM(Q158,R158,S158,T158))</f>
        <v>0.813253012048193</v>
      </c>
      <c r="V158" s="4">
        <f>Q158/(SUM(Q158,R158))</f>
        <v>0.854430379746835</v>
      </c>
      <c r="W158" s="4">
        <f>Q158/SUM(Q158,S158)</f>
        <v>0.944055944055944</v>
      </c>
      <c r="X158" s="4">
        <f>2*V158*W158/(SUM(V158,W158))</f>
        <v>0.897009966777409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135</v>
      </c>
    </row>
    <row r="160" ht="14.25" spans="1:37">
      <c r="A160" s="18" t="str">
        <f>A1</f>
        <v>Amiri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16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42"/>
      <c r="C162" s="43">
        <v>20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20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42"/>
      <c r="C163" s="42"/>
      <c r="D163" s="43">
        <v>8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8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42"/>
      <c r="C164" s="42"/>
      <c r="D164" s="42"/>
      <c r="E164" s="43">
        <v>1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1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1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5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3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10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>
        <v>1</v>
      </c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1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1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6</v>
      </c>
      <c r="V180" s="42"/>
      <c r="W180" s="42"/>
      <c r="X180" s="42"/>
      <c r="Y180" s="42"/>
      <c r="Z180" s="42"/>
      <c r="AA180" s="42"/>
      <c r="AB180" s="42"/>
      <c r="AC180" s="49"/>
      <c r="AD180" s="28">
        <f>U180</f>
        <v>6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2</v>
      </c>
      <c r="W181" s="42"/>
      <c r="X181" s="42"/>
      <c r="Y181" s="42"/>
      <c r="Z181" s="42"/>
      <c r="AA181" s="42"/>
      <c r="AB181" s="42"/>
      <c r="AC181" s="49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6</v>
      </c>
      <c r="X182" s="42"/>
      <c r="Y182" s="42"/>
      <c r="Z182" s="42"/>
      <c r="AA182" s="42"/>
      <c r="AB182" s="42"/>
      <c r="AC182" s="49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3</v>
      </c>
      <c r="Y183" s="42"/>
      <c r="Z183" s="42"/>
      <c r="AA183" s="42"/>
      <c r="AB183" s="42"/>
      <c r="AC183" s="49"/>
      <c r="AD183" s="29">
        <f>X183</f>
        <v>3</v>
      </c>
      <c r="AE183" s="29">
        <f>SUM(B183:W183,Y183:AC183)</f>
        <v>0</v>
      </c>
      <c r="AF183" s="29">
        <f>SUM(X161:X182,X184:X188)</f>
        <v>2</v>
      </c>
      <c r="AG183" s="28">
        <v>0</v>
      </c>
      <c r="AH183" s="5">
        <f t="shared" si="47"/>
        <v>0.6</v>
      </c>
      <c r="AI183" s="5">
        <f t="shared" si="48"/>
        <v>1</v>
      </c>
      <c r="AJ183" s="5">
        <f t="shared" si="49"/>
        <v>0.6</v>
      </c>
      <c r="AK183" s="5">
        <f t="shared" si="50"/>
        <v>0.75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3">
        <v>21</v>
      </c>
      <c r="Z184" s="42"/>
      <c r="AA184" s="42"/>
      <c r="AB184" s="42"/>
      <c r="AC184" s="49"/>
      <c r="AD184" s="28">
        <f>Y184</f>
        <v>21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7"/>
        <v>1</v>
      </c>
      <c r="AI184" s="4">
        <f t="shared" si="48"/>
        <v>1</v>
      </c>
      <c r="AJ184" s="4">
        <f t="shared" si="49"/>
        <v>1</v>
      </c>
      <c r="AK184" s="4">
        <f t="shared" si="50"/>
        <v>1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>
        <v>2</v>
      </c>
      <c r="Y185" s="42"/>
      <c r="Z185" s="43">
        <v>4</v>
      </c>
      <c r="AA185" s="42"/>
      <c r="AB185" s="42"/>
      <c r="AC185" s="49"/>
      <c r="AD185" s="29">
        <f>Z185</f>
        <v>4</v>
      </c>
      <c r="AE185" s="29">
        <f>SUM(B185:Y185,AA185:AC185)</f>
        <v>2</v>
      </c>
      <c r="AF185" s="29">
        <f>SUM(Z161:Z184,Z186:Z188)</f>
        <v>0</v>
      </c>
      <c r="AG185" s="28">
        <v>0</v>
      </c>
      <c r="AH185" s="5">
        <f t="shared" si="47"/>
        <v>0.666666666666667</v>
      </c>
      <c r="AI185" s="5">
        <f t="shared" si="48"/>
        <v>0.666666666666667</v>
      </c>
      <c r="AJ185" s="5">
        <f t="shared" si="49"/>
        <v>1</v>
      </c>
      <c r="AK185" s="5">
        <f t="shared" si="50"/>
        <v>0.8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6</v>
      </c>
      <c r="AB186" s="42"/>
      <c r="AC186" s="49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3</v>
      </c>
      <c r="AC187" s="49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133</v>
      </c>
      <c r="AE189" s="29">
        <f t="shared" si="51"/>
        <v>2</v>
      </c>
      <c r="AF189" s="29">
        <f t="shared" si="51"/>
        <v>2</v>
      </c>
      <c r="AG189" s="29">
        <v>0</v>
      </c>
      <c r="AH189" s="5">
        <f t="shared" si="47"/>
        <v>0.970802919708029</v>
      </c>
      <c r="AI189" s="5">
        <f t="shared" si="48"/>
        <v>0.985185185185185</v>
      </c>
      <c r="AJ189" s="5">
        <f t="shared" si="49"/>
        <v>0.985185185185185</v>
      </c>
      <c r="AK189" s="5">
        <f t="shared" si="50"/>
        <v>0.985185185185185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Amiri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17</v>
      </c>
      <c r="C194" s="36">
        <v>1</v>
      </c>
      <c r="D194" s="36"/>
      <c r="E194" s="36"/>
      <c r="F194" s="36">
        <v>1</v>
      </c>
      <c r="G194" s="36">
        <v>2</v>
      </c>
      <c r="H194" s="36"/>
      <c r="I194" s="36"/>
      <c r="J194" s="45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5</v>
      </c>
      <c r="S194" s="29">
        <f>SUM(B195:B202)</f>
        <v>0</v>
      </c>
      <c r="T194" s="29">
        <v>0</v>
      </c>
      <c r="U194" s="5">
        <f t="shared" ref="U194:U201" si="52">(SUM(Q194,T194)/SUM(Q194,R194,S194,T194))</f>
        <v>0.772727272727273</v>
      </c>
      <c r="V194" s="5">
        <f t="shared" ref="V194:V201" si="53">Q194/(SUM(Q194,R194))</f>
        <v>0.772727272727273</v>
      </c>
      <c r="W194" s="5">
        <f t="shared" ref="W194:W201" si="54">Q194/SUM(Q194,S194)</f>
        <v>1</v>
      </c>
      <c r="X194" s="5">
        <f t="shared" ref="X194:X201" si="55">2*V194*W194/(SUM(V194,W194))</f>
        <v>0.871794871794872</v>
      </c>
    </row>
    <row r="195" spans="1:24">
      <c r="A195" s="15" t="s">
        <v>50</v>
      </c>
      <c r="B195" s="37"/>
      <c r="C195" s="38">
        <v>11</v>
      </c>
      <c r="D195" s="37"/>
      <c r="E195" s="37"/>
      <c r="F195" s="37"/>
      <c r="G195" s="37"/>
      <c r="H195" s="37"/>
      <c r="I195" s="37"/>
      <c r="J195" s="37">
        <v>2</v>
      </c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2</v>
      </c>
      <c r="S195" s="28">
        <f>SUM(C194,C196:C202)</f>
        <v>1</v>
      </c>
      <c r="T195" s="28">
        <v>0</v>
      </c>
      <c r="U195" s="4">
        <f t="shared" si="52"/>
        <v>0.785714285714286</v>
      </c>
      <c r="V195" s="4">
        <f t="shared" si="53"/>
        <v>0.846153846153846</v>
      </c>
      <c r="W195" s="4">
        <f t="shared" si="54"/>
        <v>0.916666666666667</v>
      </c>
      <c r="X195" s="4">
        <f t="shared" si="55"/>
        <v>0.88</v>
      </c>
    </row>
    <row r="196" spans="1:24">
      <c r="A196" s="15" t="s">
        <v>51</v>
      </c>
      <c r="B196" s="37"/>
      <c r="C196" s="37"/>
      <c r="D196" s="38">
        <v>9</v>
      </c>
      <c r="E196" s="37"/>
      <c r="F196" s="37"/>
      <c r="G196" s="37"/>
      <c r="H196" s="37"/>
      <c r="I196" s="37"/>
      <c r="J196" s="46">
        <v>1</v>
      </c>
      <c r="L196" s="1" t="s">
        <v>51</v>
      </c>
      <c r="M196" s="9" t="s">
        <v>60</v>
      </c>
      <c r="N196" s="9"/>
      <c r="O196" s="9"/>
      <c r="P196" s="9"/>
      <c r="Q196" s="29">
        <f>D196</f>
        <v>9</v>
      </c>
      <c r="R196" s="29">
        <f>SUM(B196:C196,E196:J196)</f>
        <v>1</v>
      </c>
      <c r="S196" s="29">
        <f>SUM(D194:D195,D197:D202)</f>
        <v>0</v>
      </c>
      <c r="T196" s="29">
        <v>0</v>
      </c>
      <c r="U196" s="5">
        <f t="shared" si="52"/>
        <v>0.9</v>
      </c>
      <c r="V196" s="5">
        <f t="shared" si="53"/>
        <v>0.9</v>
      </c>
      <c r="W196" s="5">
        <f t="shared" si="54"/>
        <v>1</v>
      </c>
      <c r="X196" s="5">
        <f t="shared" si="55"/>
        <v>0.947368421052632</v>
      </c>
    </row>
    <row r="197" spans="1:24">
      <c r="A197" s="15" t="s">
        <v>52</v>
      </c>
      <c r="B197" s="37"/>
      <c r="C197" s="37"/>
      <c r="D197" s="37"/>
      <c r="E197" s="38">
        <v>21</v>
      </c>
      <c r="F197" s="37">
        <v>1</v>
      </c>
      <c r="G197" s="37"/>
      <c r="H197" s="37"/>
      <c r="I197" s="37"/>
      <c r="J197" s="46">
        <v>4</v>
      </c>
      <c r="L197" s="1" t="s">
        <v>52</v>
      </c>
      <c r="M197" s="9" t="s">
        <v>61</v>
      </c>
      <c r="N197" s="9"/>
      <c r="O197" s="9"/>
      <c r="P197" s="9"/>
      <c r="Q197" s="28">
        <f>E197</f>
        <v>21</v>
      </c>
      <c r="R197" s="28">
        <f>SUM(B197:D197,F197:J197)</f>
        <v>5</v>
      </c>
      <c r="S197" s="28">
        <f>SUM(E194:E196,E198:E202)</f>
        <v>1</v>
      </c>
      <c r="T197" s="28">
        <v>0</v>
      </c>
      <c r="U197" s="4">
        <f t="shared" si="52"/>
        <v>0.777777777777778</v>
      </c>
      <c r="V197" s="4">
        <f t="shared" si="53"/>
        <v>0.807692307692308</v>
      </c>
      <c r="W197" s="4">
        <f t="shared" si="54"/>
        <v>0.954545454545455</v>
      </c>
      <c r="X197" s="4">
        <f t="shared" si="55"/>
        <v>0.875</v>
      </c>
    </row>
    <row r="198" spans="1:24">
      <c r="A198" s="15" t="s">
        <v>53</v>
      </c>
      <c r="B198" s="37"/>
      <c r="C198" s="37"/>
      <c r="D198" s="37"/>
      <c r="E198" s="37"/>
      <c r="F198" s="38">
        <v>29</v>
      </c>
      <c r="G198" s="37">
        <v>1</v>
      </c>
      <c r="H198" s="37"/>
      <c r="I198" s="37"/>
      <c r="J198" s="46">
        <v>4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5</v>
      </c>
      <c r="S198" s="29">
        <f>SUM(F194:F197,F199:F202)</f>
        <v>3</v>
      </c>
      <c r="T198" s="29">
        <v>0</v>
      </c>
      <c r="U198" s="5">
        <f t="shared" si="52"/>
        <v>0.783783783783784</v>
      </c>
      <c r="V198" s="5">
        <f t="shared" si="53"/>
        <v>0.852941176470588</v>
      </c>
      <c r="W198" s="5">
        <f t="shared" si="54"/>
        <v>0.90625</v>
      </c>
      <c r="X198" s="5">
        <f t="shared" si="55"/>
        <v>0.878787878787879</v>
      </c>
    </row>
    <row r="199" spans="1:24">
      <c r="A199" s="15" t="s">
        <v>54</v>
      </c>
      <c r="B199" s="37"/>
      <c r="C199" s="37"/>
      <c r="D199" s="37"/>
      <c r="E199" s="37"/>
      <c r="F199" s="37"/>
      <c r="G199" s="38">
        <v>30</v>
      </c>
      <c r="H199" s="37"/>
      <c r="I199" s="37"/>
      <c r="J199" s="46">
        <v>2</v>
      </c>
      <c r="L199" s="1" t="s">
        <v>54</v>
      </c>
      <c r="M199" s="9" t="s">
        <v>63</v>
      </c>
      <c r="N199" s="9"/>
      <c r="O199" s="9"/>
      <c r="P199" s="9"/>
      <c r="Q199" s="28">
        <f>G199</f>
        <v>30</v>
      </c>
      <c r="R199" s="28">
        <f>SUM(B199:F199,H199:J199)</f>
        <v>2</v>
      </c>
      <c r="S199" s="28">
        <f>SUM(G194:G198,G200:G202)</f>
        <v>3</v>
      </c>
      <c r="T199" s="28">
        <v>0</v>
      </c>
      <c r="U199" s="4">
        <f t="shared" si="52"/>
        <v>0.857142857142857</v>
      </c>
      <c r="V199" s="4">
        <f t="shared" si="53"/>
        <v>0.9375</v>
      </c>
      <c r="W199" s="4">
        <f t="shared" si="54"/>
        <v>0.909090909090909</v>
      </c>
      <c r="X199" s="4">
        <f t="shared" si="55"/>
        <v>0.923076923076923</v>
      </c>
    </row>
    <row r="200" spans="1:24">
      <c r="A200" s="15" t="s">
        <v>55</v>
      </c>
      <c r="B200" s="37"/>
      <c r="C200" s="37"/>
      <c r="D200" s="37"/>
      <c r="E200" s="37"/>
      <c r="F200" s="37">
        <v>1</v>
      </c>
      <c r="G200" s="37"/>
      <c r="H200" s="38">
        <v>9</v>
      </c>
      <c r="I200" s="37"/>
      <c r="J200" s="46">
        <v>1</v>
      </c>
      <c r="L200" s="1" t="s">
        <v>55</v>
      </c>
      <c r="M200" s="9" t="s">
        <v>64</v>
      </c>
      <c r="N200" s="9"/>
      <c r="O200" s="9"/>
      <c r="P200" s="9"/>
      <c r="Q200" s="29">
        <f>H200</f>
        <v>9</v>
      </c>
      <c r="R200" s="29">
        <f>SUM(B200:G200,I200:J200)</f>
        <v>2</v>
      </c>
      <c r="S200" s="29">
        <f>SUM(H194:H199,H201:H202)</f>
        <v>0</v>
      </c>
      <c r="T200" s="29">
        <v>0</v>
      </c>
      <c r="U200" s="5">
        <f t="shared" si="52"/>
        <v>0.818181818181818</v>
      </c>
      <c r="V200" s="5">
        <f t="shared" si="53"/>
        <v>0.818181818181818</v>
      </c>
      <c r="W200" s="5">
        <f t="shared" si="54"/>
        <v>1</v>
      </c>
      <c r="X200" s="5">
        <f t="shared" si="55"/>
        <v>0.9</v>
      </c>
    </row>
    <row r="201" spans="1:24">
      <c r="A201" s="15" t="s">
        <v>56</v>
      </c>
      <c r="B201" s="37"/>
      <c r="C201" s="37"/>
      <c r="D201" s="37"/>
      <c r="E201" s="37">
        <v>1</v>
      </c>
      <c r="F201" s="37"/>
      <c r="G201" s="37"/>
      <c r="H201" s="37"/>
      <c r="I201" s="38">
        <v>9</v>
      </c>
      <c r="J201" s="46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1</v>
      </c>
      <c r="S201" s="28">
        <f>SUM(I194:I200,I202)</f>
        <v>0</v>
      </c>
      <c r="T201" s="28">
        <v>0</v>
      </c>
      <c r="U201" s="4">
        <f t="shared" si="52"/>
        <v>0.9</v>
      </c>
      <c r="V201" s="4">
        <f t="shared" si="53"/>
        <v>0.9</v>
      </c>
      <c r="W201" s="4">
        <f t="shared" si="54"/>
        <v>1</v>
      </c>
      <c r="X201" s="4">
        <f t="shared" si="55"/>
        <v>0.947368421052632</v>
      </c>
    </row>
    <row r="202" spans="1:24">
      <c r="A202" s="16" t="s">
        <v>57</v>
      </c>
      <c r="B202" s="39"/>
      <c r="C202" s="39"/>
      <c r="D202" s="39"/>
      <c r="E202" s="39"/>
      <c r="F202" s="39"/>
      <c r="G202" s="39"/>
      <c r="H202" s="39"/>
      <c r="I202" s="39"/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135</v>
      </c>
      <c r="R203" s="28">
        <f t="shared" si="56"/>
        <v>23</v>
      </c>
      <c r="S203" s="28">
        <f t="shared" si="56"/>
        <v>8</v>
      </c>
      <c r="T203" s="28">
        <f t="shared" si="56"/>
        <v>0</v>
      </c>
      <c r="U203" s="4">
        <f>(SUM(Q203,T203)/SUM(Q203,R203,S203,T203))</f>
        <v>0.813253012048193</v>
      </c>
      <c r="V203" s="4">
        <f>Q203/(SUM(Q203,R203))</f>
        <v>0.854430379746835</v>
      </c>
      <c r="W203" s="4">
        <f>Q203/SUM(Q203,S203)</f>
        <v>0.944055944055944</v>
      </c>
      <c r="X203" s="4">
        <f>2*V203*W203/(SUM(V203,W203))</f>
        <v>0.897009966777409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135</v>
      </c>
    </row>
    <row r="205" ht="14.25" spans="1:37">
      <c r="A205" s="18" t="str">
        <f>A1</f>
        <v>Amiri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16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16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42"/>
      <c r="C207" s="43">
        <v>20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20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42"/>
      <c r="C208" s="42"/>
      <c r="D208" s="43">
        <v>8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8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42"/>
      <c r="C209" s="42"/>
      <c r="D209" s="42"/>
      <c r="E209" s="43">
        <v>1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1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1" t="s">
        <v>12</v>
      </c>
      <c r="B211" s="42"/>
      <c r="C211" s="42"/>
      <c r="D211" s="42"/>
      <c r="E211" s="42"/>
      <c r="F211" s="42"/>
      <c r="G211" s="43">
        <v>2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5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3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10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>
        <v>1</v>
      </c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1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1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6</v>
      </c>
      <c r="V225" s="42"/>
      <c r="W225" s="42"/>
      <c r="X225" s="42"/>
      <c r="Y225" s="42"/>
      <c r="Z225" s="42"/>
      <c r="AA225" s="42"/>
      <c r="AB225" s="42"/>
      <c r="AC225" s="49"/>
      <c r="AD225" s="28">
        <f>U225</f>
        <v>6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2</v>
      </c>
      <c r="W226" s="42"/>
      <c r="X226" s="42"/>
      <c r="Y226" s="42"/>
      <c r="Z226" s="42"/>
      <c r="AA226" s="42"/>
      <c r="AB226" s="42"/>
      <c r="AC226" s="49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6</v>
      </c>
      <c r="X227" s="42"/>
      <c r="Y227" s="42"/>
      <c r="Z227" s="42"/>
      <c r="AA227" s="42"/>
      <c r="AB227" s="42"/>
      <c r="AC227" s="49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3</v>
      </c>
      <c r="Y228" s="42"/>
      <c r="Z228" s="42"/>
      <c r="AA228" s="42"/>
      <c r="AB228" s="42"/>
      <c r="AC228" s="49"/>
      <c r="AD228" s="29">
        <f>X228</f>
        <v>3</v>
      </c>
      <c r="AE228" s="29">
        <f>SUM(B228:W228,Y228:AC228)</f>
        <v>0</v>
      </c>
      <c r="AF228" s="29">
        <f>SUM(X206:X227,X229:X233)</f>
        <v>2</v>
      </c>
      <c r="AG228" s="28">
        <v>0</v>
      </c>
      <c r="AH228" s="5">
        <f t="shared" si="57"/>
        <v>0.6</v>
      </c>
      <c r="AI228" s="5">
        <f t="shared" si="58"/>
        <v>1</v>
      </c>
      <c r="AJ228" s="5">
        <f t="shared" si="59"/>
        <v>0.6</v>
      </c>
      <c r="AK228" s="5">
        <f t="shared" si="60"/>
        <v>0.75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3">
        <v>21</v>
      </c>
      <c r="Z229" s="42"/>
      <c r="AA229" s="42"/>
      <c r="AB229" s="42"/>
      <c r="AC229" s="49"/>
      <c r="AD229" s="28">
        <f>Y229</f>
        <v>21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7"/>
        <v>1</v>
      </c>
      <c r="AI229" s="4">
        <f t="shared" si="58"/>
        <v>1</v>
      </c>
      <c r="AJ229" s="4">
        <f t="shared" si="59"/>
        <v>1</v>
      </c>
      <c r="AK229" s="4">
        <f t="shared" si="60"/>
        <v>1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>
        <v>2</v>
      </c>
      <c r="Y230" s="42"/>
      <c r="Z230" s="43">
        <v>4</v>
      </c>
      <c r="AA230" s="42"/>
      <c r="AB230" s="42"/>
      <c r="AC230" s="49"/>
      <c r="AD230" s="29">
        <f>Z230</f>
        <v>4</v>
      </c>
      <c r="AE230" s="29">
        <f>SUM(B230:Y230,AA230:AC230)</f>
        <v>2</v>
      </c>
      <c r="AF230" s="29">
        <f>SUM(Z206:Z229,Z231:Z233)</f>
        <v>0</v>
      </c>
      <c r="AG230" s="28">
        <v>0</v>
      </c>
      <c r="AH230" s="5">
        <f t="shared" si="57"/>
        <v>0.666666666666667</v>
      </c>
      <c r="AI230" s="5">
        <f t="shared" si="58"/>
        <v>0.666666666666667</v>
      </c>
      <c r="AJ230" s="5">
        <f t="shared" si="59"/>
        <v>1</v>
      </c>
      <c r="AK230" s="5">
        <f t="shared" si="60"/>
        <v>0.8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6</v>
      </c>
      <c r="AB231" s="42"/>
      <c r="AC231" s="49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3</v>
      </c>
      <c r="AC232" s="49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133</v>
      </c>
      <c r="AE234" s="29">
        <f t="shared" si="61"/>
        <v>2</v>
      </c>
      <c r="AF234" s="29">
        <f t="shared" si="61"/>
        <v>2</v>
      </c>
      <c r="AG234" s="29">
        <v>0</v>
      </c>
      <c r="AH234" s="5">
        <f t="shared" si="57"/>
        <v>0.970802919708029</v>
      </c>
      <c r="AI234" s="5">
        <f t="shared" si="58"/>
        <v>0.985185185185185</v>
      </c>
      <c r="AJ234" s="5">
        <f t="shared" si="59"/>
        <v>0.985185185185185</v>
      </c>
      <c r="AK234" s="5">
        <f t="shared" si="60"/>
        <v>0.985185185185185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B5" sqref="B5:M7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45" width="4.625" style="1" customWidth="1"/>
    <col min="46" max="47" width="9" style="1"/>
    <col min="48" max="62" width="4.625" style="1" customWidth="1"/>
    <col min="63" max="16384" width="9" style="1"/>
  </cols>
  <sheetData>
    <row r="1" spans="1:33">
      <c r="A1" s="2" t="s">
        <v>91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/>
      <c r="C4" s="6"/>
      <c r="D4" s="34"/>
      <c r="E4" s="6"/>
      <c r="F4" s="34"/>
      <c r="G4" s="6"/>
      <c r="H4" s="34"/>
      <c r="I4" s="6"/>
      <c r="J4" s="34"/>
      <c r="K4" s="6"/>
      <c r="L4" s="34"/>
      <c r="M4" s="6"/>
      <c r="N4" s="1">
        <f t="shared" ref="N4:N8" si="0">SUM(B4,F4,J4)</f>
        <v>0</v>
      </c>
      <c r="P4" s="4">
        <f>H24</f>
        <v>0</v>
      </c>
      <c r="Q4" s="5">
        <f t="shared" ref="Q4:Q8" si="1">N4-P4</f>
        <v>0</v>
      </c>
      <c r="R4" s="28">
        <f t="shared" ref="R4:Y4" si="2">AD54</f>
        <v>0</v>
      </c>
      <c r="S4" s="29">
        <f t="shared" si="2"/>
        <v>0</v>
      </c>
      <c r="T4" s="28">
        <f t="shared" si="2"/>
        <v>0</v>
      </c>
      <c r="U4" s="29">
        <f t="shared" si="2"/>
        <v>0</v>
      </c>
      <c r="V4" s="5" t="e">
        <f t="shared" si="2"/>
        <v>#DIV/0!</v>
      </c>
      <c r="W4" s="5" t="e">
        <f t="shared" si="2"/>
        <v>#DIV/0!</v>
      </c>
      <c r="X4" s="5" t="e">
        <f t="shared" si="2"/>
        <v>#DIV/0!</v>
      </c>
      <c r="Y4" s="5" t="e">
        <f t="shared" si="2"/>
        <v>#DIV/0!</v>
      </c>
      <c r="Z4" s="29">
        <f t="shared" ref="Z4:AG4" si="3">Q23</f>
        <v>0</v>
      </c>
      <c r="AA4" s="29">
        <f t="shared" si="3"/>
        <v>0</v>
      </c>
      <c r="AB4" s="29">
        <f t="shared" si="3"/>
        <v>0</v>
      </c>
      <c r="AC4" s="29">
        <f t="shared" si="3"/>
        <v>0</v>
      </c>
      <c r="AD4" s="4" t="e">
        <f t="shared" si="3"/>
        <v>#DIV/0!</v>
      </c>
      <c r="AE4" s="5" t="e">
        <f t="shared" si="3"/>
        <v>#DIV/0!</v>
      </c>
      <c r="AF4" s="4" t="e">
        <f t="shared" si="3"/>
        <v>#DIV/0!</v>
      </c>
      <c r="AG4" s="5" t="e">
        <f t="shared" si="3"/>
        <v>#DIV/0!</v>
      </c>
    </row>
    <row r="5" spans="1:33">
      <c r="A5" s="6" t="s">
        <v>42</v>
      </c>
      <c r="B5" s="34">
        <v>49</v>
      </c>
      <c r="C5" s="6">
        <v>1</v>
      </c>
      <c r="D5" s="34">
        <v>0</v>
      </c>
      <c r="E5" s="6">
        <v>0</v>
      </c>
      <c r="F5" s="34">
        <v>42</v>
      </c>
      <c r="G5" s="6">
        <v>23</v>
      </c>
      <c r="H5" s="34">
        <v>0</v>
      </c>
      <c r="I5" s="6">
        <v>0</v>
      </c>
      <c r="J5" s="34">
        <v>48</v>
      </c>
      <c r="K5" s="6">
        <v>20</v>
      </c>
      <c r="L5" s="34">
        <v>2</v>
      </c>
      <c r="M5" s="6">
        <v>0</v>
      </c>
      <c r="N5" s="1">
        <f t="shared" si="0"/>
        <v>139</v>
      </c>
      <c r="P5" s="4">
        <f>H69</f>
        <v>133</v>
      </c>
      <c r="Q5" s="5">
        <f t="shared" si="1"/>
        <v>6</v>
      </c>
      <c r="R5" s="28">
        <f t="shared" ref="R5:Y5" si="4">AD99</f>
        <v>129</v>
      </c>
      <c r="S5" s="29">
        <f t="shared" si="4"/>
        <v>4</v>
      </c>
      <c r="T5" s="28">
        <f t="shared" si="4"/>
        <v>4</v>
      </c>
      <c r="U5" s="29">
        <f t="shared" si="4"/>
        <v>0</v>
      </c>
      <c r="V5" s="5">
        <f t="shared" si="4"/>
        <v>0.941605839416058</v>
      </c>
      <c r="W5" s="5">
        <f t="shared" si="4"/>
        <v>0.969924812030075</v>
      </c>
      <c r="X5" s="5">
        <f t="shared" si="4"/>
        <v>0.969924812030075</v>
      </c>
      <c r="Y5" s="5">
        <f t="shared" si="4"/>
        <v>0.969924812030075</v>
      </c>
      <c r="Z5" s="29">
        <f t="shared" ref="Z5:AG5" si="5">Q68</f>
        <v>132</v>
      </c>
      <c r="AA5" s="29">
        <f t="shared" si="5"/>
        <v>54</v>
      </c>
      <c r="AB5" s="29">
        <f t="shared" si="5"/>
        <v>9</v>
      </c>
      <c r="AC5" s="29">
        <f t="shared" si="5"/>
        <v>0</v>
      </c>
      <c r="AD5" s="4">
        <f t="shared" si="5"/>
        <v>0.676923076923077</v>
      </c>
      <c r="AE5" s="5">
        <f t="shared" si="5"/>
        <v>0.709677419354839</v>
      </c>
      <c r="AF5" s="4">
        <f t="shared" si="5"/>
        <v>0.936170212765957</v>
      </c>
      <c r="AG5" s="5">
        <f t="shared" si="5"/>
        <v>0.807339449541284</v>
      </c>
    </row>
    <row r="6" spans="1:33">
      <c r="A6" s="6" t="s">
        <v>44</v>
      </c>
      <c r="B6" s="34">
        <v>49</v>
      </c>
      <c r="C6" s="6">
        <v>1</v>
      </c>
      <c r="D6" s="34">
        <v>0</v>
      </c>
      <c r="E6" s="6">
        <v>0</v>
      </c>
      <c r="F6" s="34">
        <v>42</v>
      </c>
      <c r="G6" s="6">
        <v>15</v>
      </c>
      <c r="H6" s="34">
        <v>0</v>
      </c>
      <c r="I6" s="6">
        <v>0</v>
      </c>
      <c r="J6" s="34">
        <v>48</v>
      </c>
      <c r="K6" s="6">
        <v>3</v>
      </c>
      <c r="L6" s="34">
        <v>2</v>
      </c>
      <c r="M6" s="6">
        <v>0</v>
      </c>
      <c r="N6" s="1">
        <f t="shared" si="0"/>
        <v>139</v>
      </c>
      <c r="P6" s="4">
        <f>H114</f>
        <v>133</v>
      </c>
      <c r="Q6" s="5">
        <f t="shared" si="1"/>
        <v>6</v>
      </c>
      <c r="R6" s="28">
        <f t="shared" ref="R6:Y6" si="6">AD144</f>
        <v>129</v>
      </c>
      <c r="S6" s="29">
        <f t="shared" si="6"/>
        <v>4</v>
      </c>
      <c r="T6" s="28">
        <f t="shared" si="6"/>
        <v>4</v>
      </c>
      <c r="U6" s="29">
        <f t="shared" si="6"/>
        <v>0</v>
      </c>
      <c r="V6" s="5">
        <f t="shared" si="6"/>
        <v>0.941605839416058</v>
      </c>
      <c r="W6" s="5">
        <f t="shared" si="6"/>
        <v>0.969924812030075</v>
      </c>
      <c r="X6" s="5">
        <f t="shared" si="6"/>
        <v>0.969924812030075</v>
      </c>
      <c r="Y6" s="5">
        <f t="shared" si="6"/>
        <v>0.969924812030075</v>
      </c>
      <c r="Z6" s="29">
        <f t="shared" ref="Z6:AG6" si="7">Q113</f>
        <v>132</v>
      </c>
      <c r="AA6" s="29">
        <f t="shared" si="7"/>
        <v>23</v>
      </c>
      <c r="AB6" s="29">
        <f t="shared" si="7"/>
        <v>7</v>
      </c>
      <c r="AC6" s="29">
        <f t="shared" si="7"/>
        <v>0</v>
      </c>
      <c r="AD6" s="4">
        <f t="shared" si="7"/>
        <v>0.814814814814815</v>
      </c>
      <c r="AE6" s="5">
        <f t="shared" si="7"/>
        <v>0.851612903225806</v>
      </c>
      <c r="AF6" s="4">
        <f t="shared" si="7"/>
        <v>0.949640287769784</v>
      </c>
      <c r="AG6" s="5">
        <f t="shared" si="7"/>
        <v>0.897959183673469</v>
      </c>
    </row>
    <row r="7" spans="1:33">
      <c r="A7" s="6" t="s">
        <v>76</v>
      </c>
      <c r="B7" s="34">
        <v>49</v>
      </c>
      <c r="C7" s="6">
        <v>1</v>
      </c>
      <c r="D7" s="34">
        <v>0</v>
      </c>
      <c r="E7" s="6">
        <v>0</v>
      </c>
      <c r="F7" s="34">
        <v>42</v>
      </c>
      <c r="G7" s="6">
        <v>5</v>
      </c>
      <c r="H7" s="34">
        <v>0</v>
      </c>
      <c r="I7" s="6">
        <v>0</v>
      </c>
      <c r="J7" s="34">
        <v>48</v>
      </c>
      <c r="K7" s="6">
        <v>2</v>
      </c>
      <c r="L7" s="34">
        <v>2</v>
      </c>
      <c r="M7" s="6">
        <v>0</v>
      </c>
      <c r="N7" s="1">
        <f t="shared" si="0"/>
        <v>139</v>
      </c>
      <c r="P7" s="4">
        <f>H159</f>
        <v>133</v>
      </c>
      <c r="Q7" s="5">
        <f t="shared" si="1"/>
        <v>6</v>
      </c>
      <c r="R7" s="28">
        <f t="shared" ref="R7:Y7" si="8">AD189</f>
        <v>129</v>
      </c>
      <c r="S7" s="28">
        <f t="shared" si="8"/>
        <v>4</v>
      </c>
      <c r="T7" s="28">
        <f t="shared" si="8"/>
        <v>4</v>
      </c>
      <c r="U7" s="28">
        <f t="shared" si="8"/>
        <v>0</v>
      </c>
      <c r="V7" s="28">
        <f t="shared" si="8"/>
        <v>0.941605839416058</v>
      </c>
      <c r="W7" s="28">
        <f t="shared" si="8"/>
        <v>0.969924812030075</v>
      </c>
      <c r="X7" s="28">
        <f t="shared" si="8"/>
        <v>0.969924812030075</v>
      </c>
      <c r="Y7" s="28">
        <f t="shared" si="8"/>
        <v>0.969924812030075</v>
      </c>
      <c r="Z7" s="29">
        <f t="shared" ref="Z7:AG7" si="9">Q158</f>
        <v>132</v>
      </c>
      <c r="AA7" s="29">
        <f t="shared" si="9"/>
        <v>15</v>
      </c>
      <c r="AB7" s="29">
        <f t="shared" si="9"/>
        <v>7</v>
      </c>
      <c r="AC7" s="29">
        <f t="shared" si="9"/>
        <v>0</v>
      </c>
      <c r="AD7" s="4">
        <f t="shared" si="9"/>
        <v>0.857142857142857</v>
      </c>
      <c r="AE7" s="5">
        <f t="shared" si="9"/>
        <v>0.897959183673469</v>
      </c>
      <c r="AF7" s="4">
        <f t="shared" si="9"/>
        <v>0.949640287769784</v>
      </c>
      <c r="AG7" s="5">
        <f t="shared" si="9"/>
        <v>0.923076923076923</v>
      </c>
    </row>
    <row r="8" spans="1:33">
      <c r="A8" s="6" t="s">
        <v>77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N8" s="1">
        <f t="shared" si="0"/>
        <v>0</v>
      </c>
      <c r="P8" s="4">
        <f>H204</f>
        <v>133</v>
      </c>
      <c r="Q8" s="5">
        <f t="shared" si="1"/>
        <v>-133</v>
      </c>
      <c r="R8" s="28">
        <f t="shared" ref="R8:Y8" si="10">AD234</f>
        <v>129</v>
      </c>
      <c r="S8" s="28">
        <f t="shared" si="10"/>
        <v>4</v>
      </c>
      <c r="T8" s="28">
        <f t="shared" si="10"/>
        <v>4</v>
      </c>
      <c r="U8" s="28">
        <f t="shared" si="10"/>
        <v>0</v>
      </c>
      <c r="V8" s="28">
        <f t="shared" si="10"/>
        <v>0.941605839416058</v>
      </c>
      <c r="W8" s="28">
        <f t="shared" si="10"/>
        <v>0.969924812030075</v>
      </c>
      <c r="X8" s="28">
        <f t="shared" si="10"/>
        <v>0.969924812030075</v>
      </c>
      <c r="Y8" s="28">
        <f t="shared" si="10"/>
        <v>0.969924812030075</v>
      </c>
      <c r="Z8" s="29">
        <f t="shared" ref="Z8:AG8" si="11">Q203</f>
        <v>132</v>
      </c>
      <c r="AA8" s="29">
        <f t="shared" si="11"/>
        <v>15</v>
      </c>
      <c r="AB8" s="29">
        <f t="shared" si="11"/>
        <v>7</v>
      </c>
      <c r="AC8" s="29">
        <f t="shared" si="11"/>
        <v>0</v>
      </c>
      <c r="AD8" s="29">
        <f t="shared" si="11"/>
        <v>0.857142857142857</v>
      </c>
      <c r="AE8" s="29">
        <f t="shared" si="11"/>
        <v>0.897959183673469</v>
      </c>
      <c r="AF8" s="29">
        <f t="shared" si="11"/>
        <v>0.949640287769784</v>
      </c>
      <c r="AG8" s="29">
        <f t="shared" si="11"/>
        <v>0.923076923076923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meQuran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/>
      <c r="C14" s="36"/>
      <c r="D14" s="36"/>
      <c r="E14" s="36"/>
      <c r="F14" s="36"/>
      <c r="G14" s="36"/>
      <c r="H14" s="36"/>
      <c r="I14" s="36"/>
      <c r="J14" s="45"/>
      <c r="L14" s="1" t="s">
        <v>49</v>
      </c>
      <c r="M14" s="9" t="s">
        <v>58</v>
      </c>
      <c r="N14" s="9"/>
      <c r="O14" s="9"/>
      <c r="P14" s="9"/>
      <c r="Q14" s="29">
        <f>B14</f>
        <v>0</v>
      </c>
      <c r="R14" s="29">
        <f>SUM(C14:J14)</f>
        <v>0</v>
      </c>
      <c r="S14" s="29">
        <f>SUM(B15:B22)</f>
        <v>0</v>
      </c>
      <c r="T14" s="29">
        <v>0</v>
      </c>
      <c r="U14" s="5" t="e">
        <f t="shared" ref="U14:U21" si="12">(SUM(Q14,T14)/SUM(Q14,R14,S14,T14))</f>
        <v>#DIV/0!</v>
      </c>
      <c r="V14" s="5" t="e">
        <f t="shared" ref="V14:V21" si="13">Q14/(SUM(Q14,R14))</f>
        <v>#DIV/0!</v>
      </c>
      <c r="W14" s="5" t="e">
        <f t="shared" ref="W14:W21" si="14">Q14/SUM(Q14,S14)</f>
        <v>#DIV/0!</v>
      </c>
      <c r="X14" s="5" t="e">
        <f t="shared" ref="X14:X21" si="15">2*V14*W14/(SUM(V14,W14))</f>
        <v>#DIV/0!</v>
      </c>
    </row>
    <row r="15" spans="1:24">
      <c r="A15" s="15" t="s">
        <v>50</v>
      </c>
      <c r="B15" s="37"/>
      <c r="C15" s="38"/>
      <c r="D15" s="37"/>
      <c r="E15" s="37"/>
      <c r="F15" s="37"/>
      <c r="G15" s="37"/>
      <c r="H15" s="37"/>
      <c r="I15" s="37"/>
      <c r="J15" s="37"/>
      <c r="L15" s="1" t="s">
        <v>50</v>
      </c>
      <c r="M15" s="9" t="s">
        <v>59</v>
      </c>
      <c r="N15" s="9"/>
      <c r="O15" s="9"/>
      <c r="P15" s="9"/>
      <c r="Q15" s="28">
        <f>C15</f>
        <v>0</v>
      </c>
      <c r="R15" s="28">
        <f>SUM(B15,D15:J15)</f>
        <v>0</v>
      </c>
      <c r="S15" s="28">
        <f>SUM(C14,C16:C22)</f>
        <v>0</v>
      </c>
      <c r="T15" s="28">
        <v>0</v>
      </c>
      <c r="U15" s="4" t="e">
        <f t="shared" si="12"/>
        <v>#DIV/0!</v>
      </c>
      <c r="V15" s="4" t="e">
        <f t="shared" si="13"/>
        <v>#DIV/0!</v>
      </c>
      <c r="W15" s="4" t="e">
        <f t="shared" si="14"/>
        <v>#DIV/0!</v>
      </c>
      <c r="X15" s="4" t="e">
        <f t="shared" si="15"/>
        <v>#DIV/0!</v>
      </c>
    </row>
    <row r="16" spans="1:24">
      <c r="A16" s="15" t="s">
        <v>51</v>
      </c>
      <c r="B16" s="37"/>
      <c r="C16" s="37"/>
      <c r="D16" s="38"/>
      <c r="E16" s="37"/>
      <c r="F16" s="37"/>
      <c r="G16" s="37"/>
      <c r="H16" s="37"/>
      <c r="I16" s="37"/>
      <c r="J16" s="46"/>
      <c r="L16" s="1" t="s">
        <v>51</v>
      </c>
      <c r="M16" s="9" t="s">
        <v>60</v>
      </c>
      <c r="N16" s="9"/>
      <c r="O16" s="9"/>
      <c r="P16" s="9"/>
      <c r="Q16" s="29">
        <f>D16</f>
        <v>0</v>
      </c>
      <c r="R16" s="29">
        <f>SUM(B16:C16,E16:J16)</f>
        <v>0</v>
      </c>
      <c r="S16" s="29">
        <f>SUM(D14:D15,D17:D22)</f>
        <v>0</v>
      </c>
      <c r="T16" s="29">
        <v>0</v>
      </c>
      <c r="U16" s="5" t="e">
        <f t="shared" si="12"/>
        <v>#DIV/0!</v>
      </c>
      <c r="V16" s="5" t="e">
        <f t="shared" si="13"/>
        <v>#DIV/0!</v>
      </c>
      <c r="W16" s="5" t="e">
        <f t="shared" si="14"/>
        <v>#DIV/0!</v>
      </c>
      <c r="X16" s="5" t="e">
        <f t="shared" si="15"/>
        <v>#DIV/0!</v>
      </c>
    </row>
    <row r="17" spans="1:24">
      <c r="A17" s="15" t="s">
        <v>52</v>
      </c>
      <c r="B17" s="37"/>
      <c r="C17" s="37"/>
      <c r="D17" s="37"/>
      <c r="E17" s="38"/>
      <c r="F17" s="37"/>
      <c r="G17" s="37"/>
      <c r="H17" s="37"/>
      <c r="I17" s="37"/>
      <c r="J17" s="46"/>
      <c r="L17" s="1" t="s">
        <v>52</v>
      </c>
      <c r="M17" s="9" t="s">
        <v>61</v>
      </c>
      <c r="N17" s="9"/>
      <c r="O17" s="9"/>
      <c r="P17" s="9"/>
      <c r="Q17" s="28">
        <f>E17</f>
        <v>0</v>
      </c>
      <c r="R17" s="28">
        <f>SUM(B17:D17,F17:J17)</f>
        <v>0</v>
      </c>
      <c r="S17" s="28">
        <f>SUM(E14:E16,E18:E22)</f>
        <v>0</v>
      </c>
      <c r="T17" s="28">
        <v>0</v>
      </c>
      <c r="U17" s="4" t="e">
        <f t="shared" si="12"/>
        <v>#DIV/0!</v>
      </c>
      <c r="V17" s="4" t="e">
        <f t="shared" si="13"/>
        <v>#DIV/0!</v>
      </c>
      <c r="W17" s="4" t="e">
        <f t="shared" si="14"/>
        <v>#DIV/0!</v>
      </c>
      <c r="X17" s="4" t="e">
        <f t="shared" si="15"/>
        <v>#DIV/0!</v>
      </c>
    </row>
    <row r="18" spans="1:24">
      <c r="A18" s="15" t="s">
        <v>53</v>
      </c>
      <c r="B18" s="37"/>
      <c r="C18" s="37"/>
      <c r="D18" s="37"/>
      <c r="E18" s="37"/>
      <c r="F18" s="38"/>
      <c r="G18" s="37"/>
      <c r="H18" s="37"/>
      <c r="I18" s="37"/>
      <c r="J18" s="46"/>
      <c r="L18" s="1" t="s">
        <v>53</v>
      </c>
      <c r="M18" s="9" t="s">
        <v>62</v>
      </c>
      <c r="N18" s="9"/>
      <c r="O18" s="9"/>
      <c r="P18" s="9"/>
      <c r="Q18" s="29">
        <f>F18</f>
        <v>0</v>
      </c>
      <c r="R18" s="29">
        <f>SUM(B18:E18,G18:J18)</f>
        <v>0</v>
      </c>
      <c r="S18" s="29">
        <f>SUM(F14:F17,F19:F22)</f>
        <v>0</v>
      </c>
      <c r="T18" s="29">
        <v>0</v>
      </c>
      <c r="U18" s="5" t="e">
        <f t="shared" si="12"/>
        <v>#DIV/0!</v>
      </c>
      <c r="V18" s="5" t="e">
        <f t="shared" si="13"/>
        <v>#DIV/0!</v>
      </c>
      <c r="W18" s="5" t="e">
        <f t="shared" si="14"/>
        <v>#DIV/0!</v>
      </c>
      <c r="X18" s="5" t="e">
        <f t="shared" si="15"/>
        <v>#DIV/0!</v>
      </c>
    </row>
    <row r="19" spans="1:24">
      <c r="A19" s="15" t="s">
        <v>54</v>
      </c>
      <c r="B19" s="37"/>
      <c r="C19" s="37"/>
      <c r="D19" s="37"/>
      <c r="E19" s="37"/>
      <c r="F19" s="37"/>
      <c r="G19" s="38"/>
      <c r="H19" s="37"/>
      <c r="I19" s="37"/>
      <c r="J19" s="46"/>
      <c r="L19" s="1" t="s">
        <v>54</v>
      </c>
      <c r="M19" s="9" t="s">
        <v>63</v>
      </c>
      <c r="N19" s="9"/>
      <c r="O19" s="9"/>
      <c r="P19" s="9"/>
      <c r="Q19" s="28">
        <f>G19</f>
        <v>0</v>
      </c>
      <c r="R19" s="28">
        <f>SUM(B19:F19,H19:J19)</f>
        <v>0</v>
      </c>
      <c r="S19" s="28">
        <f>SUM(G14:G18,G20:G22)</f>
        <v>0</v>
      </c>
      <c r="T19" s="28">
        <v>0</v>
      </c>
      <c r="U19" s="4" t="e">
        <f t="shared" si="12"/>
        <v>#DIV/0!</v>
      </c>
      <c r="V19" s="4" t="e">
        <f t="shared" si="13"/>
        <v>#DIV/0!</v>
      </c>
      <c r="W19" s="4" t="e">
        <f t="shared" si="14"/>
        <v>#DIV/0!</v>
      </c>
      <c r="X19" s="4" t="e">
        <f t="shared" si="15"/>
        <v>#DIV/0!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/>
      <c r="I20" s="37"/>
      <c r="J20" s="46"/>
      <c r="L20" s="1" t="s">
        <v>55</v>
      </c>
      <c r="M20" s="9" t="s">
        <v>64</v>
      </c>
      <c r="N20" s="9"/>
      <c r="O20" s="9"/>
      <c r="P20" s="9"/>
      <c r="Q20" s="29">
        <f>H20</f>
        <v>0</v>
      </c>
      <c r="R20" s="29">
        <f>SUM(B20:G20,I20:J20)</f>
        <v>0</v>
      </c>
      <c r="S20" s="29">
        <f>SUM(H14:H19,H21:H22)</f>
        <v>0</v>
      </c>
      <c r="T20" s="29">
        <v>0</v>
      </c>
      <c r="U20" s="5" t="e">
        <f t="shared" si="12"/>
        <v>#DIV/0!</v>
      </c>
      <c r="V20" s="5" t="e">
        <f t="shared" si="13"/>
        <v>#DIV/0!</v>
      </c>
      <c r="W20" s="5" t="e">
        <f t="shared" si="14"/>
        <v>#DIV/0!</v>
      </c>
      <c r="X20" s="5" t="e">
        <f t="shared" si="15"/>
        <v>#DIV/0!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/>
      <c r="J21" s="46"/>
      <c r="L21" s="1" t="s">
        <v>56</v>
      </c>
      <c r="M21" s="9" t="s">
        <v>65</v>
      </c>
      <c r="N21" s="9"/>
      <c r="O21" s="9"/>
      <c r="P21" s="9"/>
      <c r="Q21" s="28">
        <f>I21</f>
        <v>0</v>
      </c>
      <c r="R21" s="28">
        <f>SUM(J21,B21:H21)</f>
        <v>0</v>
      </c>
      <c r="S21" s="28">
        <f>SUM(I14:I20,I22)</f>
        <v>0</v>
      </c>
      <c r="T21" s="28">
        <v>0</v>
      </c>
      <c r="U21" s="4" t="e">
        <f t="shared" si="12"/>
        <v>#DIV/0!</v>
      </c>
      <c r="V21" s="4" t="e">
        <f t="shared" si="13"/>
        <v>#DIV/0!</v>
      </c>
      <c r="W21" s="4" t="e">
        <f t="shared" si="14"/>
        <v>#DIV/0!</v>
      </c>
      <c r="X21" s="4" t="e">
        <f t="shared" si="15"/>
        <v>#DIV/0!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0</v>
      </c>
      <c r="R23" s="28">
        <f t="shared" si="16"/>
        <v>0</v>
      </c>
      <c r="S23" s="28">
        <f t="shared" si="16"/>
        <v>0</v>
      </c>
      <c r="T23" s="28">
        <f t="shared" si="16"/>
        <v>0</v>
      </c>
      <c r="U23" s="4" t="e">
        <f>(SUM(Q23,T23)/SUM(Q23,R23,S23,T23))</f>
        <v>#DIV/0!</v>
      </c>
      <c r="V23" s="4" t="e">
        <f>Q23/(SUM(Q23,R23))</f>
        <v>#DIV/0!</v>
      </c>
      <c r="W23" s="4" t="e">
        <f>Q23/SUM(Q23,S23)</f>
        <v>#DIV/0!</v>
      </c>
      <c r="X23" s="4" t="e">
        <f>2*V23*W23/(SUM(V23,W23))</f>
        <v>#DIV/0!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0</v>
      </c>
    </row>
    <row r="25" ht="14.25" spans="1:37">
      <c r="A25" s="18" t="str">
        <f>A1</f>
        <v>meQuran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0</v>
      </c>
      <c r="AE26" s="29">
        <f>SUM(C26:AC26)</f>
        <v>0</v>
      </c>
      <c r="AF26" s="29">
        <f>SUM(B27:B53)</f>
        <v>0</v>
      </c>
      <c r="AG26" s="29">
        <v>0</v>
      </c>
      <c r="AH26" s="5" t="e">
        <f t="shared" ref="AH26:AH54" si="17">(SUM(AD26,AG26)/SUM(AD26,AE26,AF26,AG26))</f>
        <v>#DIV/0!</v>
      </c>
      <c r="AI26" s="5" t="e">
        <f t="shared" ref="AI26:AI54" si="18">AD26/(SUM(AD26,AE26))</f>
        <v>#DIV/0!</v>
      </c>
      <c r="AJ26" s="5" t="e">
        <f t="shared" ref="AJ26:AJ54" si="19">AD26/SUM(AD26,AF26)</f>
        <v>#DIV/0!</v>
      </c>
      <c r="AK26" s="5" t="e">
        <f t="shared" ref="AK26:AK54" si="20">2*AI26*AJ26/(SUM(AI26,AJ26))</f>
        <v>#DIV/0!</v>
      </c>
    </row>
    <row r="27" spans="1:37">
      <c r="A27" s="21" t="s">
        <v>40</v>
      </c>
      <c r="B27" s="42"/>
      <c r="C27" s="4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0</v>
      </c>
      <c r="AE27" s="28">
        <f>SUM(D27:AC27,B27)</f>
        <v>0</v>
      </c>
      <c r="AF27" s="28">
        <f>SUM(C26,C28:C53)</f>
        <v>0</v>
      </c>
      <c r="AG27" s="28">
        <v>0</v>
      </c>
      <c r="AH27" s="4" t="e">
        <f t="shared" si="17"/>
        <v>#DIV/0!</v>
      </c>
      <c r="AI27" s="4" t="e">
        <f t="shared" si="18"/>
        <v>#DIV/0!</v>
      </c>
      <c r="AJ27" s="4" t="e">
        <f t="shared" si="19"/>
        <v>#DIV/0!</v>
      </c>
      <c r="AK27" s="4" t="e">
        <f t="shared" si="20"/>
        <v>#DIV/0!</v>
      </c>
    </row>
    <row r="28" spans="1:37">
      <c r="A28" s="21" t="s">
        <v>9</v>
      </c>
      <c r="B28" s="42"/>
      <c r="C28" s="42"/>
      <c r="D28" s="43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0</v>
      </c>
      <c r="AE28" s="29">
        <f>SUM(B28,C28,E28:AC28)</f>
        <v>0</v>
      </c>
      <c r="AF28" s="29">
        <f>SUM(D26,D27,D29:D53)</f>
        <v>0</v>
      </c>
      <c r="AG28" s="29">
        <v>0</v>
      </c>
      <c r="AH28" s="5" t="e">
        <f t="shared" si="17"/>
        <v>#DIV/0!</v>
      </c>
      <c r="AI28" s="5" t="e">
        <f t="shared" si="18"/>
        <v>#DIV/0!</v>
      </c>
      <c r="AJ28" s="5" t="e">
        <f t="shared" si="19"/>
        <v>#DIV/0!</v>
      </c>
      <c r="AK28" s="5" t="e">
        <f t="shared" si="20"/>
        <v>#DIV/0!</v>
      </c>
    </row>
    <row r="29" spans="1:37">
      <c r="A29" s="21" t="s">
        <v>10</v>
      </c>
      <c r="B29" s="42"/>
      <c r="C29" s="42"/>
      <c r="D29" s="42"/>
      <c r="E29" s="43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0</v>
      </c>
      <c r="AE29" s="28">
        <f>SUM(B29:D29,F29:AC29)</f>
        <v>0</v>
      </c>
      <c r="AF29" s="28">
        <f>SUM(E26:E28,E30:E53)</f>
        <v>0</v>
      </c>
      <c r="AG29" s="28">
        <v>0</v>
      </c>
      <c r="AH29" s="4" t="e">
        <f t="shared" si="17"/>
        <v>#DIV/0!</v>
      </c>
      <c r="AI29" s="4" t="e">
        <f t="shared" si="18"/>
        <v>#DIV/0!</v>
      </c>
      <c r="AJ29" s="4" t="e">
        <f t="shared" si="19"/>
        <v>#DIV/0!</v>
      </c>
      <c r="AK29" s="4" t="e">
        <f t="shared" si="20"/>
        <v>#DIV/0!</v>
      </c>
    </row>
    <row r="30" spans="1:37">
      <c r="A30" s="21" t="s">
        <v>11</v>
      </c>
      <c r="B30" s="42"/>
      <c r="C30" s="42"/>
      <c r="D30" s="42"/>
      <c r="E30" s="42"/>
      <c r="F30" s="43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0</v>
      </c>
      <c r="AE30" s="29">
        <f>SUM(B30:E30,G30:AC30)</f>
        <v>0</v>
      </c>
      <c r="AF30" s="29">
        <f>SUM(F26:F29,F31:F53)</f>
        <v>0</v>
      </c>
      <c r="AG30" s="29">
        <v>0</v>
      </c>
      <c r="AH30" s="5" t="e">
        <f t="shared" si="17"/>
        <v>#DIV/0!</v>
      </c>
      <c r="AI30" s="5" t="e">
        <f t="shared" si="18"/>
        <v>#DIV/0!</v>
      </c>
      <c r="AJ30" s="5" t="e">
        <f t="shared" si="19"/>
        <v>#DIV/0!</v>
      </c>
      <c r="AK30" s="5" t="e">
        <f t="shared" si="20"/>
        <v>#DIV/0!</v>
      </c>
    </row>
    <row r="31" spans="1:37">
      <c r="A31" s="21" t="s">
        <v>12</v>
      </c>
      <c r="B31" s="42"/>
      <c r="C31" s="42"/>
      <c r="D31" s="42"/>
      <c r="E31" s="42"/>
      <c r="F31" s="42"/>
      <c r="G31" s="43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0</v>
      </c>
      <c r="AE31" s="28">
        <f>SUM(B31:F31,H31:AC31)</f>
        <v>0</v>
      </c>
      <c r="AF31" s="28">
        <f>SUM(G26:G30,G32:G53)</f>
        <v>0</v>
      </c>
      <c r="AG31" s="28">
        <v>0</v>
      </c>
      <c r="AH31" s="4" t="e">
        <f t="shared" si="17"/>
        <v>#DIV/0!</v>
      </c>
      <c r="AI31" s="4" t="e">
        <f t="shared" si="18"/>
        <v>#DIV/0!</v>
      </c>
      <c r="AJ31" s="4" t="e">
        <f t="shared" si="19"/>
        <v>#DIV/0!</v>
      </c>
      <c r="AK31" s="4" t="e">
        <f t="shared" si="20"/>
        <v>#DIV/0!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0</v>
      </c>
      <c r="AE32" s="29">
        <f>SUM(B32:G32,I32:AC32)</f>
        <v>0</v>
      </c>
      <c r="AF32" s="29">
        <f>SUM(H26:H31,H33:H53)</f>
        <v>0</v>
      </c>
      <c r="AG32" s="29">
        <v>0</v>
      </c>
      <c r="AH32" s="5" t="e">
        <f t="shared" si="17"/>
        <v>#DIV/0!</v>
      </c>
      <c r="AI32" s="5" t="e">
        <f t="shared" si="18"/>
        <v>#DIV/0!</v>
      </c>
      <c r="AJ32" s="5" t="e">
        <f t="shared" si="19"/>
        <v>#DIV/0!</v>
      </c>
      <c r="AK32" s="5" t="e">
        <f t="shared" si="20"/>
        <v>#DIV/0!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0</v>
      </c>
      <c r="AE33" s="28">
        <f>SUM(B33:H33,J33:AC33)</f>
        <v>0</v>
      </c>
      <c r="AF33" s="28">
        <f>SUM(I26:I32,I34:I53)</f>
        <v>0</v>
      </c>
      <c r="AG33" s="29">
        <v>0</v>
      </c>
      <c r="AH33" s="4" t="e">
        <f t="shared" si="17"/>
        <v>#DIV/0!</v>
      </c>
      <c r="AI33" s="4" t="e">
        <f t="shared" si="18"/>
        <v>#DIV/0!</v>
      </c>
      <c r="AJ33" s="4" t="e">
        <f t="shared" si="19"/>
        <v>#DIV/0!</v>
      </c>
      <c r="AK33" s="4" t="e">
        <f t="shared" si="20"/>
        <v>#DIV/0!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0</v>
      </c>
      <c r="AE34" s="29">
        <f>SUM(B34:I34,K34:AC34)</f>
        <v>0</v>
      </c>
      <c r="AF34" s="29">
        <f>SUM(J26:J33,J35:J53)</f>
        <v>0</v>
      </c>
      <c r="AG34" s="28">
        <v>0</v>
      </c>
      <c r="AH34" s="5" t="e">
        <f t="shared" si="17"/>
        <v>#DIV/0!</v>
      </c>
      <c r="AI34" s="5" t="e">
        <f t="shared" si="18"/>
        <v>#DIV/0!</v>
      </c>
      <c r="AJ34" s="5" t="e">
        <f t="shared" si="19"/>
        <v>#DIV/0!</v>
      </c>
      <c r="AK34" s="5" t="e">
        <f t="shared" si="20"/>
        <v>#DIV/0!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0</v>
      </c>
      <c r="AE35" s="28">
        <f>SUM(B35:J35,L35:AC35)</f>
        <v>0</v>
      </c>
      <c r="AF35" s="28">
        <f>SUM(K26:K34,K36:K53)</f>
        <v>0</v>
      </c>
      <c r="AG35" s="29">
        <v>0</v>
      </c>
      <c r="AH35" s="4" t="e">
        <f t="shared" si="17"/>
        <v>#DIV/0!</v>
      </c>
      <c r="AI35" s="4" t="e">
        <f t="shared" si="18"/>
        <v>#DIV/0!</v>
      </c>
      <c r="AJ35" s="4" t="e">
        <f t="shared" si="19"/>
        <v>#DIV/0!</v>
      </c>
      <c r="AK35" s="4" t="e">
        <f t="shared" si="20"/>
        <v>#DIV/0!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0</v>
      </c>
      <c r="AE36" s="29">
        <f>SUM(B36:K36,M36:AC36)</f>
        <v>0</v>
      </c>
      <c r="AF36" s="29">
        <f>SUM(L26:L35,L37:L53)</f>
        <v>0</v>
      </c>
      <c r="AG36" s="28">
        <v>0</v>
      </c>
      <c r="AH36" s="5" t="e">
        <f t="shared" si="17"/>
        <v>#DIV/0!</v>
      </c>
      <c r="AI36" s="5" t="e">
        <f t="shared" si="18"/>
        <v>#DIV/0!</v>
      </c>
      <c r="AJ36" s="5" t="e">
        <f t="shared" si="19"/>
        <v>#DIV/0!</v>
      </c>
      <c r="AK36" s="5" t="e">
        <f t="shared" si="20"/>
        <v>#DIV/0!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0</v>
      </c>
      <c r="AE37" s="28">
        <f>SUM(B37:L37,N37:AC37)</f>
        <v>0</v>
      </c>
      <c r="AF37" s="28">
        <f>SUM(M26:M36,M38:M53)</f>
        <v>0</v>
      </c>
      <c r="AG37" s="29">
        <v>0</v>
      </c>
      <c r="AH37" s="4" t="e">
        <f t="shared" si="17"/>
        <v>#DIV/0!</v>
      </c>
      <c r="AI37" s="4" t="e">
        <f t="shared" si="18"/>
        <v>#DIV/0!</v>
      </c>
      <c r="AJ37" s="4" t="e">
        <f t="shared" si="19"/>
        <v>#DIV/0!</v>
      </c>
      <c r="AK37" s="4" t="e">
        <f t="shared" si="20"/>
        <v>#DIV/0!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0</v>
      </c>
      <c r="AE38" s="29">
        <f>SUM(B38:M38,O38:AC38)</f>
        <v>0</v>
      </c>
      <c r="AF38" s="29">
        <f>SUM(N26:N37,N39:N53)</f>
        <v>0</v>
      </c>
      <c r="AG38" s="28">
        <v>0</v>
      </c>
      <c r="AH38" s="5" t="e">
        <f t="shared" si="17"/>
        <v>#DIV/0!</v>
      </c>
      <c r="AI38" s="5" t="e">
        <f t="shared" si="18"/>
        <v>#DIV/0!</v>
      </c>
      <c r="AJ38" s="5" t="e">
        <f t="shared" si="19"/>
        <v>#DIV/0!</v>
      </c>
      <c r="AK38" s="5" t="e">
        <f t="shared" si="20"/>
        <v>#DIV/0!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0</v>
      </c>
      <c r="AE39" s="28">
        <f>SUM(B39:N39,P39:AC39)</f>
        <v>0</v>
      </c>
      <c r="AF39" s="28">
        <f>SUM(O26:O38,O40:O53)</f>
        <v>0</v>
      </c>
      <c r="AG39" s="29">
        <v>0</v>
      </c>
      <c r="AH39" s="4" t="e">
        <f t="shared" si="17"/>
        <v>#DIV/0!</v>
      </c>
      <c r="AI39" s="4" t="e">
        <f t="shared" si="18"/>
        <v>#DIV/0!</v>
      </c>
      <c r="AJ39" s="4" t="e">
        <f t="shared" si="19"/>
        <v>#DIV/0!</v>
      </c>
      <c r="AK39" s="4" t="e">
        <f t="shared" si="20"/>
        <v>#DIV/0!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0</v>
      </c>
      <c r="AE40" s="29">
        <f>SUM(B40:O40,Q40:AC40)</f>
        <v>0</v>
      </c>
      <c r="AF40" s="29">
        <f>SUM(P26:P39,P41:P53)</f>
        <v>0</v>
      </c>
      <c r="AG40" s="29">
        <v>0</v>
      </c>
      <c r="AH40" s="5" t="e">
        <f t="shared" si="17"/>
        <v>#DIV/0!</v>
      </c>
      <c r="AI40" s="5" t="e">
        <f t="shared" si="18"/>
        <v>#DIV/0!</v>
      </c>
      <c r="AJ40" s="5" t="e">
        <f t="shared" si="19"/>
        <v>#DIV/0!</v>
      </c>
      <c r="AK40" s="5" t="e">
        <f t="shared" si="20"/>
        <v>#DIV/0!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0</v>
      </c>
      <c r="AE41" s="28">
        <f>SUM(B41:P41,R41:AC41)</f>
        <v>0</v>
      </c>
      <c r="AF41" s="28">
        <f>SUM(Q26:Q40,Q42:Q53)</f>
        <v>0</v>
      </c>
      <c r="AG41" s="28">
        <v>0</v>
      </c>
      <c r="AH41" s="4" t="e">
        <f t="shared" si="17"/>
        <v>#DIV/0!</v>
      </c>
      <c r="AI41" s="4" t="e">
        <f t="shared" si="18"/>
        <v>#DIV/0!</v>
      </c>
      <c r="AJ41" s="4" t="e">
        <f t="shared" si="19"/>
        <v>#DIV/0!</v>
      </c>
      <c r="AK41" s="4" t="e">
        <f t="shared" si="20"/>
        <v>#DIV/0!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0</v>
      </c>
      <c r="AE42" s="29">
        <f>SUM(B42:Q42,S42:AC42)</f>
        <v>0</v>
      </c>
      <c r="AF42" s="29">
        <f>SUM(R26:R41,R43:R53)</f>
        <v>0</v>
      </c>
      <c r="AG42" s="29">
        <v>0</v>
      </c>
      <c r="AH42" s="5" t="e">
        <f t="shared" si="17"/>
        <v>#DIV/0!</v>
      </c>
      <c r="AI42" s="5" t="e">
        <f t="shared" si="18"/>
        <v>#DIV/0!</v>
      </c>
      <c r="AJ42" s="5" t="e">
        <f t="shared" si="19"/>
        <v>#DIV/0!</v>
      </c>
      <c r="AK42" s="5" t="e">
        <f t="shared" si="20"/>
        <v>#DIV/0!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/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0</v>
      </c>
      <c r="AE43" s="28">
        <f>SUM(B43:R43,T43:AC43)</f>
        <v>0</v>
      </c>
      <c r="AF43" s="28">
        <f>SUM(S26:S42,S44:S53)</f>
        <v>0</v>
      </c>
      <c r="AG43" s="28">
        <v>0</v>
      </c>
      <c r="AH43" s="4" t="e">
        <f t="shared" si="17"/>
        <v>#DIV/0!</v>
      </c>
      <c r="AI43" s="4" t="e">
        <f t="shared" si="18"/>
        <v>#DIV/0!</v>
      </c>
      <c r="AJ43" s="4" t="e">
        <f t="shared" si="19"/>
        <v>#DIV/0!</v>
      </c>
      <c r="AK43" s="4" t="e">
        <f t="shared" si="20"/>
        <v>#DIV/0!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/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0</v>
      </c>
      <c r="AE44" s="29">
        <f>SUM(B44:S44,U44:AC44)</f>
        <v>0</v>
      </c>
      <c r="AF44" s="29">
        <f>SUM(T26:T43,T45:T53)</f>
        <v>0</v>
      </c>
      <c r="AG44" s="29">
        <v>0</v>
      </c>
      <c r="AH44" s="5" t="e">
        <f t="shared" si="17"/>
        <v>#DIV/0!</v>
      </c>
      <c r="AI44" s="5" t="e">
        <f t="shared" si="18"/>
        <v>#DIV/0!</v>
      </c>
      <c r="AJ44" s="5" t="e">
        <f t="shared" si="19"/>
        <v>#DIV/0!</v>
      </c>
      <c r="AK44" s="5" t="e">
        <f t="shared" si="20"/>
        <v>#DIV/0!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/>
      <c r="V45" s="42"/>
      <c r="W45" s="42"/>
      <c r="X45" s="42"/>
      <c r="Y45" s="42"/>
      <c r="Z45" s="42"/>
      <c r="AA45" s="42"/>
      <c r="AB45" s="42"/>
      <c r="AC45" s="49"/>
      <c r="AD45" s="28">
        <f>U45</f>
        <v>0</v>
      </c>
      <c r="AE45" s="28">
        <f>SUM(B45:T45,V45:AC45)</f>
        <v>0</v>
      </c>
      <c r="AF45" s="28">
        <f>SUM(U26:U44,U46:U53)</f>
        <v>0</v>
      </c>
      <c r="AG45" s="28">
        <v>0</v>
      </c>
      <c r="AH45" s="4" t="e">
        <f t="shared" si="17"/>
        <v>#DIV/0!</v>
      </c>
      <c r="AI45" s="4" t="e">
        <f t="shared" si="18"/>
        <v>#DIV/0!</v>
      </c>
      <c r="AJ45" s="4" t="e">
        <f t="shared" si="19"/>
        <v>#DIV/0!</v>
      </c>
      <c r="AK45" s="4" t="e">
        <f t="shared" si="20"/>
        <v>#DIV/0!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/>
      <c r="W46" s="42"/>
      <c r="X46" s="42"/>
      <c r="Y46" s="42"/>
      <c r="Z46" s="42"/>
      <c r="AA46" s="42"/>
      <c r="AB46" s="42"/>
      <c r="AC46" s="49"/>
      <c r="AD46" s="29">
        <f>V46</f>
        <v>0</v>
      </c>
      <c r="AE46" s="29">
        <f>SUM(B46:U46,W46:AC46)</f>
        <v>0</v>
      </c>
      <c r="AF46" s="29">
        <f>SUM(V26:V45,V47:V53)</f>
        <v>0</v>
      </c>
      <c r="AG46" s="29">
        <v>0</v>
      </c>
      <c r="AH46" s="5" t="e">
        <f t="shared" si="17"/>
        <v>#DIV/0!</v>
      </c>
      <c r="AI46" s="5" t="e">
        <f t="shared" si="18"/>
        <v>#DIV/0!</v>
      </c>
      <c r="AJ46" s="5" t="e">
        <f t="shared" si="19"/>
        <v>#DIV/0!</v>
      </c>
      <c r="AK46" s="5" t="e">
        <f t="shared" si="20"/>
        <v>#DIV/0!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/>
      <c r="X47" s="42"/>
      <c r="Y47" s="42"/>
      <c r="Z47" s="42"/>
      <c r="AA47" s="42"/>
      <c r="AB47" s="42"/>
      <c r="AC47" s="49"/>
      <c r="AD47" s="28">
        <f>W47</f>
        <v>0</v>
      </c>
      <c r="AE47" s="28">
        <f>SUM(B47:V47,X47:AC47)</f>
        <v>0</v>
      </c>
      <c r="AF47" s="28">
        <f>SUM(W26:W46,W48:W53)</f>
        <v>0</v>
      </c>
      <c r="AG47" s="29">
        <v>0</v>
      </c>
      <c r="AH47" s="4" t="e">
        <f t="shared" si="17"/>
        <v>#DIV/0!</v>
      </c>
      <c r="AI47" s="4" t="e">
        <f t="shared" si="18"/>
        <v>#DIV/0!</v>
      </c>
      <c r="AJ47" s="4" t="e">
        <f t="shared" si="19"/>
        <v>#DIV/0!</v>
      </c>
      <c r="AK47" s="4" t="e">
        <f t="shared" si="20"/>
        <v>#DIV/0!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/>
      <c r="Y48" s="42"/>
      <c r="Z48" s="42"/>
      <c r="AA48" s="42"/>
      <c r="AB48" s="42"/>
      <c r="AC48" s="49"/>
      <c r="AD48" s="29">
        <f>X48</f>
        <v>0</v>
      </c>
      <c r="AE48" s="29">
        <f>SUM(B48:W48,Y48:AC48)</f>
        <v>0</v>
      </c>
      <c r="AF48" s="29">
        <f>SUM(X26:X47,X49:X53)</f>
        <v>0</v>
      </c>
      <c r="AG48" s="28">
        <v>0</v>
      </c>
      <c r="AH48" s="5" t="e">
        <f t="shared" si="17"/>
        <v>#DIV/0!</v>
      </c>
      <c r="AI48" s="5" t="e">
        <f t="shared" si="18"/>
        <v>#DIV/0!</v>
      </c>
      <c r="AJ48" s="5" t="e">
        <f t="shared" si="19"/>
        <v>#DIV/0!</v>
      </c>
      <c r="AK48" s="5" t="e">
        <f t="shared" si="20"/>
        <v>#DIV/0!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3"/>
      <c r="Z49" s="42"/>
      <c r="AA49" s="42"/>
      <c r="AB49" s="42"/>
      <c r="AC49" s="49"/>
      <c r="AD49" s="28">
        <f>Y49</f>
        <v>0</v>
      </c>
      <c r="AE49" s="28">
        <f>SUM(B49:X49,Z49:AC49)</f>
        <v>0</v>
      </c>
      <c r="AF49" s="28">
        <f>SUM(Y26:Y48,Y50:Y53)</f>
        <v>0</v>
      </c>
      <c r="AG49" s="29">
        <v>0</v>
      </c>
      <c r="AH49" s="4" t="e">
        <f t="shared" si="17"/>
        <v>#DIV/0!</v>
      </c>
      <c r="AI49" s="4" t="e">
        <f t="shared" si="18"/>
        <v>#DIV/0!</v>
      </c>
      <c r="AJ49" s="4" t="e">
        <f t="shared" si="19"/>
        <v>#DIV/0!</v>
      </c>
      <c r="AK49" s="4" t="e">
        <f t="shared" si="20"/>
        <v>#DIV/0!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/>
      <c r="AA50" s="42"/>
      <c r="AB50" s="42"/>
      <c r="AC50" s="49"/>
      <c r="AD50" s="29">
        <f>Z50</f>
        <v>0</v>
      </c>
      <c r="AE50" s="29">
        <f>SUM(B50:Y50,AA50:AC50)</f>
        <v>0</v>
      </c>
      <c r="AF50" s="29">
        <f>SUM(Z26:Z49,Z51:Z53)</f>
        <v>0</v>
      </c>
      <c r="AG50" s="28">
        <v>0</v>
      </c>
      <c r="AH50" s="5" t="e">
        <f t="shared" si="17"/>
        <v>#DIV/0!</v>
      </c>
      <c r="AI50" s="5" t="e">
        <f t="shared" si="18"/>
        <v>#DIV/0!</v>
      </c>
      <c r="AJ50" s="5" t="e">
        <f t="shared" si="19"/>
        <v>#DIV/0!</v>
      </c>
      <c r="AK50" s="5" t="e">
        <f t="shared" si="20"/>
        <v>#DIV/0!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/>
      <c r="AB51" s="42"/>
      <c r="AC51" s="49"/>
      <c r="AD51" s="28">
        <f>AA51</f>
        <v>0</v>
      </c>
      <c r="AE51" s="28">
        <f>SUM(B51:Z51,AB51:AC51)</f>
        <v>0</v>
      </c>
      <c r="AF51" s="28">
        <f>SUM(AA26:AA50,AA52:AA53)</f>
        <v>0</v>
      </c>
      <c r="AG51" s="29">
        <v>0</v>
      </c>
      <c r="AH51" s="4" t="e">
        <f t="shared" si="17"/>
        <v>#DIV/0!</v>
      </c>
      <c r="AI51" s="4" t="e">
        <f t="shared" si="18"/>
        <v>#DIV/0!</v>
      </c>
      <c r="AJ51" s="4" t="e">
        <f t="shared" si="19"/>
        <v>#DIV/0!</v>
      </c>
      <c r="AK51" s="4" t="e">
        <f t="shared" si="20"/>
        <v>#DIV/0!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/>
      <c r="AC52" s="49"/>
      <c r="AD52" s="29">
        <f>AB52</f>
        <v>0</v>
      </c>
      <c r="AE52" s="29">
        <f>SUM(B52:AA52,AC52)</f>
        <v>0</v>
      </c>
      <c r="AF52" s="29">
        <f>SUM(AB26:AB51,AB53)</f>
        <v>0</v>
      </c>
      <c r="AG52" s="29">
        <v>0</v>
      </c>
      <c r="AH52" s="5" t="e">
        <f t="shared" si="17"/>
        <v>#DIV/0!</v>
      </c>
      <c r="AI52" s="5" t="e">
        <f t="shared" si="18"/>
        <v>#DIV/0!</v>
      </c>
      <c r="AJ52" s="5" t="e">
        <f t="shared" si="19"/>
        <v>#DIV/0!</v>
      </c>
      <c r="AK52" s="5" t="e">
        <f t="shared" si="20"/>
        <v>#DIV/0!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/>
      <c r="AD53" s="28">
        <f>AC53</f>
        <v>0</v>
      </c>
      <c r="AE53" s="28">
        <f>SUM(B53:AB53)</f>
        <v>0</v>
      </c>
      <c r="AF53" s="28">
        <f>SUM(AC26:AC52)</f>
        <v>0</v>
      </c>
      <c r="AG53" s="28">
        <v>0</v>
      </c>
      <c r="AH53" s="4" t="e">
        <f t="shared" si="17"/>
        <v>#DIV/0!</v>
      </c>
      <c r="AI53" s="4" t="e">
        <f t="shared" si="18"/>
        <v>#DIV/0!</v>
      </c>
      <c r="AJ53" s="4" t="e">
        <f t="shared" si="19"/>
        <v>#DIV/0!</v>
      </c>
      <c r="AK53" s="4" t="e">
        <f t="shared" si="20"/>
        <v>#DIV/0!</v>
      </c>
    </row>
    <row r="54" spans="28:37">
      <c r="AB54" s="25" t="s">
        <v>74</v>
      </c>
      <c r="AC54" s="25"/>
      <c r="AD54" s="29">
        <f t="shared" ref="AD54:AF54" si="21">SUM(AD26:AD53)</f>
        <v>0</v>
      </c>
      <c r="AE54" s="29">
        <f t="shared" si="21"/>
        <v>0</v>
      </c>
      <c r="AF54" s="29">
        <f t="shared" si="21"/>
        <v>0</v>
      </c>
      <c r="AG54" s="29">
        <v>0</v>
      </c>
      <c r="AH54" s="5" t="e">
        <f t="shared" si="17"/>
        <v>#DIV/0!</v>
      </c>
      <c r="AI54" s="5" t="e">
        <f t="shared" si="18"/>
        <v>#DIV/0!</v>
      </c>
      <c r="AJ54" s="5" t="e">
        <f t="shared" si="19"/>
        <v>#DIV/0!</v>
      </c>
      <c r="AK54" s="5" t="e">
        <f t="shared" si="20"/>
        <v>#DIV/0!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meQuran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>
        <v>1</v>
      </c>
      <c r="D59" s="36"/>
      <c r="E59" s="36"/>
      <c r="F59" s="36"/>
      <c r="G59" s="36">
        <v>1</v>
      </c>
      <c r="H59" s="36"/>
      <c r="I59" s="36"/>
      <c r="J59" s="45">
        <v>6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8</v>
      </c>
      <c r="S59" s="29">
        <f>SUM(B60:B67)</f>
        <v>0</v>
      </c>
      <c r="T59" s="29">
        <v>0</v>
      </c>
      <c r="U59" s="5">
        <f t="shared" ref="U59:U66" si="22">(SUM(Q59,T59)/SUM(Q59,R59,S59,T59))</f>
        <v>0.68</v>
      </c>
      <c r="V59" s="5">
        <f t="shared" ref="V59:V66" si="23">Q59/(SUM(Q59,R59))</f>
        <v>0.68</v>
      </c>
      <c r="W59" s="5">
        <f t="shared" ref="W59:W66" si="24">Q59/SUM(Q59,S59)</f>
        <v>1</v>
      </c>
      <c r="X59" s="5">
        <f t="shared" ref="X59:X66" si="25">2*V59*W59/(SUM(V59,W59))</f>
        <v>0.80952380952381</v>
      </c>
    </row>
    <row r="60" spans="1:24">
      <c r="A60" s="15" t="s">
        <v>50</v>
      </c>
      <c r="B60" s="37"/>
      <c r="C60" s="38">
        <v>10</v>
      </c>
      <c r="D60" s="37"/>
      <c r="E60" s="37">
        <v>1</v>
      </c>
      <c r="F60" s="37"/>
      <c r="G60" s="37">
        <v>2</v>
      </c>
      <c r="H60" s="37"/>
      <c r="I60" s="37"/>
      <c r="J60" s="37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10</v>
      </c>
      <c r="R60" s="28">
        <f>SUM(B60,D60:J60)</f>
        <v>7</v>
      </c>
      <c r="S60" s="28">
        <f>SUM(C59,C61:C67)</f>
        <v>1</v>
      </c>
      <c r="T60" s="28">
        <v>0</v>
      </c>
      <c r="U60" s="4">
        <f t="shared" si="22"/>
        <v>0.555555555555556</v>
      </c>
      <c r="V60" s="4">
        <f t="shared" si="23"/>
        <v>0.588235294117647</v>
      </c>
      <c r="W60" s="4">
        <f t="shared" si="24"/>
        <v>0.909090909090909</v>
      </c>
      <c r="X60" s="4">
        <f t="shared" si="25"/>
        <v>0.714285714285714</v>
      </c>
    </row>
    <row r="61" spans="1:24">
      <c r="A61" s="15" t="s">
        <v>51</v>
      </c>
      <c r="B61" s="37"/>
      <c r="C61" s="37"/>
      <c r="D61" s="38">
        <v>10</v>
      </c>
      <c r="E61" s="37"/>
      <c r="F61" s="37"/>
      <c r="G61" s="37"/>
      <c r="H61" s="37"/>
      <c r="I61" s="37"/>
      <c r="J61" s="46">
        <v>3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3</v>
      </c>
      <c r="S61" s="29">
        <f>SUM(D59:D60,D62:D67)</f>
        <v>0</v>
      </c>
      <c r="T61" s="29">
        <v>0</v>
      </c>
      <c r="U61" s="5">
        <f t="shared" si="22"/>
        <v>0.769230769230769</v>
      </c>
      <c r="V61" s="5">
        <f t="shared" si="23"/>
        <v>0.769230769230769</v>
      </c>
      <c r="W61" s="5">
        <f t="shared" si="24"/>
        <v>1</v>
      </c>
      <c r="X61" s="5">
        <f t="shared" si="25"/>
        <v>0.869565217391304</v>
      </c>
    </row>
    <row r="62" spans="1:24">
      <c r="A62" s="15" t="s">
        <v>52</v>
      </c>
      <c r="B62" s="37"/>
      <c r="C62" s="37"/>
      <c r="D62" s="37"/>
      <c r="E62" s="38">
        <v>21</v>
      </c>
      <c r="F62" s="37"/>
      <c r="G62" s="37">
        <v>2</v>
      </c>
      <c r="H62" s="37"/>
      <c r="I62" s="37"/>
      <c r="J62" s="46">
        <v>4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3</v>
      </c>
      <c r="T62" s="28">
        <v>0</v>
      </c>
      <c r="U62" s="4">
        <f t="shared" si="22"/>
        <v>0.7</v>
      </c>
      <c r="V62" s="4">
        <f t="shared" si="23"/>
        <v>0.777777777777778</v>
      </c>
      <c r="W62" s="4">
        <f t="shared" si="24"/>
        <v>0.875</v>
      </c>
      <c r="X62" s="4">
        <f t="shared" si="25"/>
        <v>0.823529411764706</v>
      </c>
    </row>
    <row r="63" spans="1:24">
      <c r="A63" s="15" t="s">
        <v>53</v>
      </c>
      <c r="B63" s="37"/>
      <c r="C63" s="37"/>
      <c r="D63" s="37"/>
      <c r="E63" s="37">
        <v>1</v>
      </c>
      <c r="F63" s="38">
        <v>29</v>
      </c>
      <c r="G63" s="37"/>
      <c r="H63" s="37"/>
      <c r="I63" s="37"/>
      <c r="J63" s="46">
        <v>21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22</v>
      </c>
      <c r="S63" s="29">
        <f>SUM(F59:F62,F64:F67)</f>
        <v>0</v>
      </c>
      <c r="T63" s="29">
        <v>0</v>
      </c>
      <c r="U63" s="5">
        <f t="shared" si="22"/>
        <v>0.568627450980392</v>
      </c>
      <c r="V63" s="5">
        <f t="shared" si="23"/>
        <v>0.568627450980392</v>
      </c>
      <c r="W63" s="5">
        <f t="shared" si="24"/>
        <v>1</v>
      </c>
      <c r="X63" s="5">
        <f t="shared" si="25"/>
        <v>0.725</v>
      </c>
    </row>
    <row r="64" spans="1:24">
      <c r="A64" s="15" t="s">
        <v>54</v>
      </c>
      <c r="B64" s="37"/>
      <c r="C64" s="37"/>
      <c r="D64" s="37"/>
      <c r="E64" s="37">
        <v>1</v>
      </c>
      <c r="F64" s="37"/>
      <c r="G64" s="38">
        <v>25</v>
      </c>
      <c r="H64" s="37"/>
      <c r="I64" s="37"/>
      <c r="J64" s="46">
        <v>6</v>
      </c>
      <c r="L64" s="1" t="s">
        <v>54</v>
      </c>
      <c r="M64" s="9" t="s">
        <v>63</v>
      </c>
      <c r="N64" s="9"/>
      <c r="O64" s="9"/>
      <c r="P64" s="9"/>
      <c r="Q64" s="28">
        <f>G64</f>
        <v>25</v>
      </c>
      <c r="R64" s="28">
        <f>SUM(B64:F64,H64:J64)</f>
        <v>7</v>
      </c>
      <c r="S64" s="28">
        <f>SUM(G59:G63,G65:G67)</f>
        <v>5</v>
      </c>
      <c r="T64" s="28">
        <v>0</v>
      </c>
      <c r="U64" s="4">
        <f t="shared" si="22"/>
        <v>0.675675675675676</v>
      </c>
      <c r="V64" s="4">
        <f t="shared" si="23"/>
        <v>0.78125</v>
      </c>
      <c r="W64" s="4">
        <f t="shared" si="24"/>
        <v>0.833333333333333</v>
      </c>
      <c r="X64" s="4">
        <f t="shared" si="25"/>
        <v>0.806451612903226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9</v>
      </c>
      <c r="I65" s="37"/>
      <c r="J65" s="46"/>
      <c r="L65" s="1" t="s">
        <v>55</v>
      </c>
      <c r="M65" s="9" t="s">
        <v>64</v>
      </c>
      <c r="N65" s="9"/>
      <c r="O65" s="9"/>
      <c r="P65" s="9"/>
      <c r="Q65" s="29">
        <f>H65</f>
        <v>9</v>
      </c>
      <c r="R65" s="29">
        <f>SUM(B65:G65,I65:J65)</f>
        <v>0</v>
      </c>
      <c r="S65" s="29">
        <f>SUM(H59:H64,H66:H67)</f>
        <v>0</v>
      </c>
      <c r="T65" s="29">
        <v>0</v>
      </c>
      <c r="U65" s="5">
        <f t="shared" si="22"/>
        <v>1</v>
      </c>
      <c r="V65" s="5">
        <f t="shared" si="23"/>
        <v>1</v>
      </c>
      <c r="W65" s="5">
        <f t="shared" si="24"/>
        <v>1</v>
      </c>
      <c r="X65" s="5">
        <f t="shared" si="25"/>
        <v>1</v>
      </c>
    </row>
    <row r="66" spans="1:24">
      <c r="A66" s="15" t="s">
        <v>56</v>
      </c>
      <c r="B66" s="37"/>
      <c r="C66" s="37"/>
      <c r="D66" s="37"/>
      <c r="E66" s="37"/>
      <c r="F66" s="37"/>
      <c r="G66" s="37"/>
      <c r="H66" s="37"/>
      <c r="I66" s="38">
        <v>11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1</v>
      </c>
      <c r="S66" s="28">
        <f>SUM(I59:I65,I67)</f>
        <v>0</v>
      </c>
      <c r="T66" s="28">
        <v>0</v>
      </c>
      <c r="U66" s="4">
        <f t="shared" si="22"/>
        <v>0.916666666666667</v>
      </c>
      <c r="V66" s="4">
        <f t="shared" si="23"/>
        <v>0.916666666666667</v>
      </c>
      <c r="W66" s="4">
        <f t="shared" si="24"/>
        <v>1</v>
      </c>
      <c r="X66" s="4">
        <f t="shared" si="25"/>
        <v>0.956521739130435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132</v>
      </c>
      <c r="R68" s="28">
        <f t="shared" si="26"/>
        <v>54</v>
      </c>
      <c r="S68" s="28">
        <f t="shared" si="26"/>
        <v>9</v>
      </c>
      <c r="T68" s="28">
        <f t="shared" si="26"/>
        <v>0</v>
      </c>
      <c r="U68" s="4">
        <f>(SUM(Q68,T68)/SUM(Q68,R68,S68,T68))</f>
        <v>0.676923076923077</v>
      </c>
      <c r="V68" s="4">
        <f>Q68/(SUM(Q68,R68))</f>
        <v>0.709677419354839</v>
      </c>
      <c r="W68" s="4">
        <f>Q68/SUM(Q68,S68)</f>
        <v>0.936170212765957</v>
      </c>
      <c r="X68" s="4">
        <f>2*V68*W68/(SUM(V68,W68))</f>
        <v>0.807339449541284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133</v>
      </c>
    </row>
    <row r="70" ht="14.25" spans="1:37">
      <c r="A70" s="18" t="str">
        <f>A1</f>
        <v>meQuran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15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15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42"/>
      <c r="C72" s="43">
        <v>20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20</v>
      </c>
      <c r="AE72" s="28">
        <f>SUM(D72:AC72,B72)</f>
        <v>0</v>
      </c>
      <c r="AF72" s="28">
        <f>SUM(C71,C73:C98)</f>
        <v>2</v>
      </c>
      <c r="AG72" s="28">
        <v>0</v>
      </c>
      <c r="AH72" s="4">
        <f t="shared" si="27"/>
        <v>0.909090909090909</v>
      </c>
      <c r="AI72" s="4">
        <f t="shared" si="28"/>
        <v>1</v>
      </c>
      <c r="AJ72" s="4">
        <f t="shared" si="29"/>
        <v>0.909090909090909</v>
      </c>
      <c r="AK72" s="4">
        <f t="shared" si="30"/>
        <v>0.952380952380952</v>
      </c>
    </row>
    <row r="73" spans="1:37">
      <c r="A73" s="21" t="s">
        <v>9</v>
      </c>
      <c r="B73" s="42"/>
      <c r="C73" s="42"/>
      <c r="D73" s="43">
        <v>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42"/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>
        <v>1</v>
      </c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1</v>
      </c>
      <c r="AF77" s="29">
        <f>SUM(H71:H76,H78:H98)</f>
        <v>0</v>
      </c>
      <c r="AG77" s="29">
        <v>0</v>
      </c>
      <c r="AH77" s="5">
        <f t="shared" si="27"/>
        <v>0.666666666666667</v>
      </c>
      <c r="AI77" s="5">
        <f t="shared" si="28"/>
        <v>0.666666666666667</v>
      </c>
      <c r="AJ77" s="5">
        <f t="shared" si="29"/>
        <v>1</v>
      </c>
      <c r="AK77" s="5">
        <f t="shared" si="30"/>
        <v>0.8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3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10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0</v>
      </c>
      <c r="AE81" s="29">
        <f>SUM(B81:K81,M81:AC81)</f>
        <v>0</v>
      </c>
      <c r="AF81" s="29">
        <f>SUM(L71:L80,L82:L98)</f>
        <v>1</v>
      </c>
      <c r="AG81" s="28">
        <v>0</v>
      </c>
      <c r="AH81" s="5">
        <f t="shared" si="27"/>
        <v>0</v>
      </c>
      <c r="AI81" s="5" t="e">
        <f t="shared" si="28"/>
        <v>#DIV/0!</v>
      </c>
      <c r="AJ81" s="5">
        <f t="shared" si="29"/>
        <v>0</v>
      </c>
      <c r="AK81" s="5" t="e">
        <f t="shared" si="30"/>
        <v>#DIV/0!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0</v>
      </c>
      <c r="AE87" s="29">
        <f>SUM(B87:Q87,S87:AC87)</f>
        <v>0</v>
      </c>
      <c r="AF87" s="29">
        <f>SUM(R71:R86,R88:R98)</f>
        <v>0</v>
      </c>
      <c r="AG87" s="29">
        <v>0</v>
      </c>
      <c r="AH87" s="5" t="e">
        <f t="shared" si="27"/>
        <v>#DIV/0!</v>
      </c>
      <c r="AI87" s="5" t="e">
        <f t="shared" si="28"/>
        <v>#DIV/0!</v>
      </c>
      <c r="AJ87" s="5" t="e">
        <f t="shared" si="29"/>
        <v>#DIV/0!</v>
      </c>
      <c r="AK87" s="5" t="e">
        <f t="shared" si="30"/>
        <v>#DIV/0!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5</v>
      </c>
      <c r="V90" s="42"/>
      <c r="W90" s="42"/>
      <c r="X90" s="42"/>
      <c r="Y90" s="42"/>
      <c r="Z90" s="42"/>
      <c r="AA90" s="42"/>
      <c r="AB90" s="42"/>
      <c r="AC90" s="49"/>
      <c r="AD90" s="28">
        <f>U90</f>
        <v>5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1</v>
      </c>
      <c r="W91" s="42"/>
      <c r="X91" s="42"/>
      <c r="Y91" s="42"/>
      <c r="Z91" s="42"/>
      <c r="AA91" s="42"/>
      <c r="AB91" s="42"/>
      <c r="AC91" s="49"/>
      <c r="AD91" s="29">
        <f>V91</f>
        <v>1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2</v>
      </c>
      <c r="Y93" s="42"/>
      <c r="Z93" s="42"/>
      <c r="AA93" s="42"/>
      <c r="AB93" s="42"/>
      <c r="AC93" s="49"/>
      <c r="AD93" s="29">
        <f>X93</f>
        <v>2</v>
      </c>
      <c r="AE93" s="29">
        <f>SUM(B93:W93,Y93:AC93)</f>
        <v>0</v>
      </c>
      <c r="AF93" s="29">
        <f>SUM(X71:X92,X94:X98)</f>
        <v>1</v>
      </c>
      <c r="AG93" s="28">
        <v>0</v>
      </c>
      <c r="AH93" s="5">
        <f t="shared" si="27"/>
        <v>0.666666666666667</v>
      </c>
      <c r="AI93" s="5">
        <f t="shared" si="28"/>
        <v>1</v>
      </c>
      <c r="AJ93" s="5">
        <f t="shared" si="29"/>
        <v>0.666666666666667</v>
      </c>
      <c r="AK93" s="5">
        <f t="shared" si="30"/>
        <v>0.8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>
        <v>1</v>
      </c>
      <c r="Y94" s="43">
        <v>22</v>
      </c>
      <c r="Z94" s="42"/>
      <c r="AA94" s="42"/>
      <c r="AB94" s="42"/>
      <c r="AC94" s="49"/>
      <c r="AD94" s="28">
        <f>Y94</f>
        <v>22</v>
      </c>
      <c r="AE94" s="28">
        <v>1</v>
      </c>
      <c r="AF94" s="28">
        <f>SUM(Y71:Y93,Y95:Y98)</f>
        <v>0</v>
      </c>
      <c r="AG94" s="29">
        <v>0</v>
      </c>
      <c r="AH94" s="4">
        <f t="shared" si="27"/>
        <v>0.956521739130435</v>
      </c>
      <c r="AI94" s="4">
        <f t="shared" si="28"/>
        <v>0.956521739130435</v>
      </c>
      <c r="AJ94" s="4">
        <f t="shared" si="29"/>
        <v>1</v>
      </c>
      <c r="AK94" s="4">
        <f t="shared" si="30"/>
        <v>0.977777777777778</v>
      </c>
    </row>
    <row r="95" spans="1:37">
      <c r="A95" s="21" t="s">
        <v>31</v>
      </c>
      <c r="B95" s="42"/>
      <c r="C95" s="42">
        <v>2</v>
      </c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4</v>
      </c>
      <c r="AA95" s="42"/>
      <c r="AB95" s="42"/>
      <c r="AC95" s="49"/>
      <c r="AD95" s="29">
        <f>Z95</f>
        <v>4</v>
      </c>
      <c r="AE95" s="29">
        <f>SUM(B95:Y95,AA95:AC95)</f>
        <v>2</v>
      </c>
      <c r="AF95" s="29">
        <f>SUM(Z71:Z94,Z96:Z98)</f>
        <v>0</v>
      </c>
      <c r="AG95" s="28">
        <v>0</v>
      </c>
      <c r="AH95" s="5">
        <f t="shared" si="27"/>
        <v>0.666666666666667</v>
      </c>
      <c r="AI95" s="5">
        <f t="shared" si="28"/>
        <v>0.666666666666667</v>
      </c>
      <c r="AJ95" s="5">
        <f t="shared" si="29"/>
        <v>1</v>
      </c>
      <c r="AK95" s="5">
        <f t="shared" si="30"/>
        <v>0.8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6</v>
      </c>
      <c r="AB96" s="42"/>
      <c r="AC96" s="49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3</v>
      </c>
      <c r="AC97" s="49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129</v>
      </c>
      <c r="AE99" s="29">
        <f t="shared" si="31"/>
        <v>4</v>
      </c>
      <c r="AF99" s="29">
        <f t="shared" si="31"/>
        <v>4</v>
      </c>
      <c r="AG99" s="29">
        <v>0</v>
      </c>
      <c r="AH99" s="5">
        <f t="shared" si="27"/>
        <v>0.941605839416058</v>
      </c>
      <c r="AI99" s="5">
        <f t="shared" si="28"/>
        <v>0.969924812030075</v>
      </c>
      <c r="AJ99" s="5">
        <f t="shared" si="29"/>
        <v>0.969924812030075</v>
      </c>
      <c r="AK99" s="5">
        <f t="shared" si="30"/>
        <v>0.969924812030075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meQuran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>
        <v>1</v>
      </c>
      <c r="D104" s="36"/>
      <c r="E104" s="36"/>
      <c r="F104" s="36"/>
      <c r="G104" s="36">
        <v>1</v>
      </c>
      <c r="H104" s="36"/>
      <c r="I104" s="36"/>
      <c r="J104" s="45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6</v>
      </c>
      <c r="S104" s="29">
        <f>SUM(B105:B112)</f>
        <v>0</v>
      </c>
      <c r="T104" s="29">
        <v>0</v>
      </c>
      <c r="U104" s="5">
        <f t="shared" ref="U104:U111" si="32">(SUM(Q104,T104)/SUM(Q104,R104,S104,T104))</f>
        <v>0.739130434782609</v>
      </c>
      <c r="V104" s="5">
        <f t="shared" ref="V104:V111" si="33">Q104/(SUM(Q104,R104))</f>
        <v>0.739130434782609</v>
      </c>
      <c r="W104" s="5">
        <f t="shared" ref="W104:W111" si="34">Q104/SUM(Q104,S104)</f>
        <v>1</v>
      </c>
      <c r="X104" s="5">
        <f t="shared" ref="X104:X111" si="35">2*V104*W104/(SUM(V104,W104))</f>
        <v>0.85</v>
      </c>
    </row>
    <row r="105" spans="1:24">
      <c r="A105" s="15" t="s">
        <v>50</v>
      </c>
      <c r="B105" s="37"/>
      <c r="C105" s="38">
        <v>10</v>
      </c>
      <c r="D105" s="37"/>
      <c r="E105" s="37">
        <v>1</v>
      </c>
      <c r="F105" s="37"/>
      <c r="G105" s="37"/>
      <c r="H105" s="37"/>
      <c r="I105" s="37"/>
      <c r="J105" s="37">
        <v>2</v>
      </c>
      <c r="L105" s="1" t="s">
        <v>50</v>
      </c>
      <c r="M105" s="9" t="s">
        <v>59</v>
      </c>
      <c r="N105" s="9"/>
      <c r="O105" s="9"/>
      <c r="P105" s="9"/>
      <c r="Q105" s="28">
        <f>C105</f>
        <v>10</v>
      </c>
      <c r="R105" s="28">
        <f>SUM(B105,D105:J105)</f>
        <v>3</v>
      </c>
      <c r="S105" s="28">
        <f>SUM(C104,C106:C112)</f>
        <v>1</v>
      </c>
      <c r="T105" s="28">
        <v>0</v>
      </c>
      <c r="U105" s="4">
        <f t="shared" si="32"/>
        <v>0.714285714285714</v>
      </c>
      <c r="V105" s="4">
        <f t="shared" si="33"/>
        <v>0.769230769230769</v>
      </c>
      <c r="W105" s="4">
        <f t="shared" si="34"/>
        <v>0.909090909090909</v>
      </c>
      <c r="X105" s="4">
        <f t="shared" si="35"/>
        <v>0.833333333333333</v>
      </c>
    </row>
    <row r="106" spans="1:24">
      <c r="A106" s="15" t="s">
        <v>51</v>
      </c>
      <c r="B106" s="37"/>
      <c r="C106" s="37"/>
      <c r="D106" s="38">
        <v>10</v>
      </c>
      <c r="E106" s="37"/>
      <c r="F106" s="37"/>
      <c r="G106" s="37"/>
      <c r="H106" s="37"/>
      <c r="I106" s="37"/>
      <c r="J106" s="46">
        <v>2</v>
      </c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2</v>
      </c>
      <c r="S106" s="29">
        <f>SUM(D104:D105,D107:D112)</f>
        <v>0</v>
      </c>
      <c r="T106" s="29">
        <v>0</v>
      </c>
      <c r="U106" s="5">
        <f t="shared" si="32"/>
        <v>0.833333333333333</v>
      </c>
      <c r="V106" s="5">
        <f t="shared" si="33"/>
        <v>0.833333333333333</v>
      </c>
      <c r="W106" s="5">
        <f t="shared" si="34"/>
        <v>1</v>
      </c>
      <c r="X106" s="5">
        <f t="shared" si="35"/>
        <v>0.909090909090909</v>
      </c>
    </row>
    <row r="107" spans="1:24">
      <c r="A107" s="15" t="s">
        <v>52</v>
      </c>
      <c r="B107" s="37"/>
      <c r="C107" s="37"/>
      <c r="D107" s="37"/>
      <c r="E107" s="38">
        <v>21</v>
      </c>
      <c r="F107" s="37"/>
      <c r="G107" s="37">
        <v>2</v>
      </c>
      <c r="H107" s="37"/>
      <c r="I107" s="37"/>
      <c r="J107" s="46">
        <v>3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5</v>
      </c>
      <c r="S107" s="28">
        <f>SUM(E104:E106,E108:E112)</f>
        <v>3</v>
      </c>
      <c r="T107" s="28">
        <v>0</v>
      </c>
      <c r="U107" s="4">
        <f t="shared" si="32"/>
        <v>0.724137931034483</v>
      </c>
      <c r="V107" s="4">
        <f t="shared" si="33"/>
        <v>0.807692307692308</v>
      </c>
      <c r="W107" s="4">
        <f t="shared" si="34"/>
        <v>0.875</v>
      </c>
      <c r="X107" s="4">
        <f t="shared" si="35"/>
        <v>0.84</v>
      </c>
    </row>
    <row r="108" spans="1:24">
      <c r="A108" s="15" t="s">
        <v>53</v>
      </c>
      <c r="B108" s="37"/>
      <c r="C108" s="37"/>
      <c r="D108" s="37"/>
      <c r="E108" s="37">
        <v>1</v>
      </c>
      <c r="F108" s="38">
        <v>29</v>
      </c>
      <c r="G108" s="37"/>
      <c r="H108" s="37"/>
      <c r="I108" s="37"/>
      <c r="J108" s="46">
        <v>1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2</v>
      </c>
      <c r="S108" s="29">
        <f>SUM(F104:F107,F109:F112)</f>
        <v>0</v>
      </c>
      <c r="T108" s="29">
        <v>0</v>
      </c>
      <c r="U108" s="5">
        <f t="shared" si="32"/>
        <v>0.935483870967742</v>
      </c>
      <c r="V108" s="5">
        <f t="shared" si="33"/>
        <v>0.935483870967742</v>
      </c>
      <c r="W108" s="5">
        <f t="shared" si="34"/>
        <v>1</v>
      </c>
      <c r="X108" s="5">
        <f t="shared" si="35"/>
        <v>0.966666666666667</v>
      </c>
    </row>
    <row r="109" spans="1:24">
      <c r="A109" s="15" t="s">
        <v>54</v>
      </c>
      <c r="B109" s="37"/>
      <c r="C109" s="37"/>
      <c r="D109" s="37"/>
      <c r="E109" s="37">
        <v>1</v>
      </c>
      <c r="F109" s="37"/>
      <c r="G109" s="38">
        <v>25</v>
      </c>
      <c r="H109" s="37"/>
      <c r="I109" s="37"/>
      <c r="J109" s="46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25</v>
      </c>
      <c r="R109" s="28">
        <f>SUM(B109:F109,H109:J109)</f>
        <v>4</v>
      </c>
      <c r="S109" s="28">
        <f>SUM(G104:G108,G110:G112)</f>
        <v>3</v>
      </c>
      <c r="T109" s="28">
        <v>0</v>
      </c>
      <c r="U109" s="4">
        <f t="shared" si="32"/>
        <v>0.78125</v>
      </c>
      <c r="V109" s="4">
        <f t="shared" si="33"/>
        <v>0.862068965517241</v>
      </c>
      <c r="W109" s="4">
        <f t="shared" si="34"/>
        <v>0.892857142857143</v>
      </c>
      <c r="X109" s="4">
        <f t="shared" si="35"/>
        <v>0.87719298245614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9</v>
      </c>
      <c r="I110" s="37"/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9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15" t="s">
        <v>56</v>
      </c>
      <c r="B111" s="37"/>
      <c r="C111" s="37"/>
      <c r="D111" s="37"/>
      <c r="E111" s="37"/>
      <c r="F111" s="37"/>
      <c r="G111" s="37"/>
      <c r="H111" s="37"/>
      <c r="I111" s="38">
        <v>11</v>
      </c>
      <c r="J111" s="46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1</v>
      </c>
      <c r="S111" s="28">
        <f>SUM(I104:I110,I112)</f>
        <v>0</v>
      </c>
      <c r="T111" s="28">
        <v>0</v>
      </c>
      <c r="U111" s="4">
        <f t="shared" si="32"/>
        <v>0.916666666666667</v>
      </c>
      <c r="V111" s="4">
        <f t="shared" si="33"/>
        <v>0.916666666666667</v>
      </c>
      <c r="W111" s="4">
        <f t="shared" si="34"/>
        <v>1</v>
      </c>
      <c r="X111" s="4">
        <f t="shared" si="35"/>
        <v>0.956521739130435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132</v>
      </c>
      <c r="R113" s="28">
        <f t="shared" si="36"/>
        <v>23</v>
      </c>
      <c r="S113" s="28">
        <f t="shared" si="36"/>
        <v>7</v>
      </c>
      <c r="T113" s="28">
        <f t="shared" si="36"/>
        <v>0</v>
      </c>
      <c r="U113" s="4">
        <f>(SUM(Q113,T113)/SUM(Q113,R113,S113,T113))</f>
        <v>0.814814814814815</v>
      </c>
      <c r="V113" s="4">
        <f>Q113/(SUM(Q113,R113))</f>
        <v>0.851612903225806</v>
      </c>
      <c r="W113" s="4">
        <f>Q113/SUM(Q113,S113)</f>
        <v>0.949640287769784</v>
      </c>
      <c r="X113" s="4">
        <f>2*V113*W113/(SUM(V113,W113))</f>
        <v>0.897959183673469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133</v>
      </c>
    </row>
    <row r="115" ht="14.25" spans="1:37">
      <c r="A115" s="18" t="str">
        <f>A1</f>
        <v>meQuran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15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15</v>
      </c>
      <c r="AE116" s="29">
        <f>SUM(C116:AC116)</f>
        <v>0</v>
      </c>
      <c r="AF116" s="29">
        <f>SUM(B117:B143)</f>
        <v>0</v>
      </c>
      <c r="AG116" s="29">
        <v>0</v>
      </c>
      <c r="AH116" s="5">
        <v>1</v>
      </c>
      <c r="AI116" s="5">
        <f t="shared" ref="AI116:AI144" si="37">AD116/(SUM(AD116,AE116))</f>
        <v>1</v>
      </c>
      <c r="AJ116" s="5">
        <f t="shared" ref="AJ116:AJ144" si="38">AD116/SUM(AD116,AF116)</f>
        <v>1</v>
      </c>
      <c r="AK116" s="5">
        <f t="shared" ref="AK116:AK144" si="39">2*AI116*AJ116/(SUM(AI116,AJ116))</f>
        <v>1</v>
      </c>
    </row>
    <row r="117" ht="15" spans="1:37">
      <c r="A117" s="21" t="s">
        <v>40</v>
      </c>
      <c r="B117" s="42"/>
      <c r="C117" s="43">
        <v>20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20</v>
      </c>
      <c r="AE117" s="28">
        <f>SUM(D117:AC117,B117)</f>
        <v>0</v>
      </c>
      <c r="AF117" s="28">
        <f>SUM(C116,C118:C143)</f>
        <v>2</v>
      </c>
      <c r="AG117" s="28">
        <v>0</v>
      </c>
      <c r="AH117">
        <v>0.909090909090909</v>
      </c>
      <c r="AI117" s="4">
        <f t="shared" si="37"/>
        <v>1</v>
      </c>
      <c r="AJ117" s="4">
        <f t="shared" si="38"/>
        <v>0.909090909090909</v>
      </c>
      <c r="AK117" s="4">
        <f t="shared" si="39"/>
        <v>0.952380952380952</v>
      </c>
    </row>
    <row r="118" ht="15" spans="1:37">
      <c r="A118" s="21" t="s">
        <v>9</v>
      </c>
      <c r="B118" s="42"/>
      <c r="C118" s="42"/>
      <c r="D118" s="43">
        <v>7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>
        <v>1</v>
      </c>
      <c r="AI118" s="5">
        <f t="shared" si="37"/>
        <v>1</v>
      </c>
      <c r="AJ118" s="5">
        <f t="shared" si="38"/>
        <v>1</v>
      </c>
      <c r="AK118" s="5">
        <f t="shared" si="39"/>
        <v>1</v>
      </c>
    </row>
    <row r="119" ht="15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>
        <v>1</v>
      </c>
      <c r="AI119" s="4">
        <f t="shared" si="37"/>
        <v>1</v>
      </c>
      <c r="AJ119" s="4">
        <f t="shared" si="38"/>
        <v>1</v>
      </c>
      <c r="AK119" s="4">
        <f t="shared" si="39"/>
        <v>1</v>
      </c>
    </row>
    <row r="120" ht="15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>
        <v>1</v>
      </c>
      <c r="AI120" s="5">
        <f t="shared" si="37"/>
        <v>1</v>
      </c>
      <c r="AJ120" s="5">
        <f t="shared" si="38"/>
        <v>1</v>
      </c>
      <c r="AK120" s="5">
        <f t="shared" si="39"/>
        <v>1</v>
      </c>
    </row>
    <row r="121" ht="15" spans="1:37">
      <c r="A121" s="21" t="s">
        <v>12</v>
      </c>
      <c r="B121" s="42"/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>
        <v>1</v>
      </c>
      <c r="AI121" s="4">
        <f t="shared" si="37"/>
        <v>1</v>
      </c>
      <c r="AJ121" s="4">
        <f t="shared" si="38"/>
        <v>1</v>
      </c>
      <c r="AK121" s="4">
        <f t="shared" si="39"/>
        <v>1</v>
      </c>
    </row>
    <row r="122" ht="15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>
        <v>1</v>
      </c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1</v>
      </c>
      <c r="AF122" s="29">
        <f>SUM(H116:H121,H123:H143)</f>
        <v>0</v>
      </c>
      <c r="AG122" s="29">
        <v>0</v>
      </c>
      <c r="AH122">
        <v>0.666666666666667</v>
      </c>
      <c r="AI122" s="5">
        <f t="shared" si="37"/>
        <v>0.666666666666667</v>
      </c>
      <c r="AJ122" s="5">
        <f t="shared" si="38"/>
        <v>1</v>
      </c>
      <c r="AK122" s="5">
        <f t="shared" si="39"/>
        <v>0.8</v>
      </c>
    </row>
    <row r="123" ht="15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>
        <v>1</v>
      </c>
      <c r="AI123" s="4">
        <f t="shared" si="37"/>
        <v>1</v>
      </c>
      <c r="AJ123" s="4">
        <f t="shared" si="38"/>
        <v>1</v>
      </c>
      <c r="AK123" s="4">
        <f t="shared" si="39"/>
        <v>1</v>
      </c>
    </row>
    <row r="124" ht="15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3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>
        <v>1</v>
      </c>
      <c r="AI124" s="5">
        <f t="shared" si="37"/>
        <v>1</v>
      </c>
      <c r="AJ124" s="5">
        <f t="shared" si="38"/>
        <v>1</v>
      </c>
      <c r="AK124" s="5">
        <f t="shared" si="39"/>
        <v>1</v>
      </c>
    </row>
    <row r="125" ht="1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10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>
        <v>1</v>
      </c>
      <c r="AI125" s="4">
        <f t="shared" si="37"/>
        <v>1</v>
      </c>
      <c r="AJ125" s="4">
        <f t="shared" si="38"/>
        <v>1</v>
      </c>
      <c r="AK125" s="4">
        <f t="shared" si="39"/>
        <v>1</v>
      </c>
    </row>
    <row r="126" ht="15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0</v>
      </c>
      <c r="AE126" s="29">
        <f>SUM(B126:K126,M126:AC126)</f>
        <v>0</v>
      </c>
      <c r="AF126" s="29">
        <f>SUM(L116:L125,L127:L143)</f>
        <v>1</v>
      </c>
      <c r="AG126" s="28">
        <v>0</v>
      </c>
      <c r="AH126">
        <v>0</v>
      </c>
      <c r="AI126" s="5" t="e">
        <f t="shared" si="37"/>
        <v>#DIV/0!</v>
      </c>
      <c r="AJ126" s="5">
        <f t="shared" si="38"/>
        <v>0</v>
      </c>
      <c r="AK126" s="5" t="e">
        <f t="shared" si="39"/>
        <v>#DIV/0!</v>
      </c>
    </row>
    <row r="127" ht="15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>
        <v>1</v>
      </c>
      <c r="AI127" s="4">
        <f t="shared" si="37"/>
        <v>1</v>
      </c>
      <c r="AJ127" s="4">
        <f t="shared" si="38"/>
        <v>1</v>
      </c>
      <c r="AK127" s="4">
        <f t="shared" si="39"/>
        <v>1</v>
      </c>
    </row>
    <row r="128" ht="15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>
        <v>1</v>
      </c>
      <c r="AI128" s="5">
        <f t="shared" si="37"/>
        <v>1</v>
      </c>
      <c r="AJ128" s="5">
        <f t="shared" si="38"/>
        <v>1</v>
      </c>
      <c r="AK128" s="5">
        <f t="shared" si="39"/>
        <v>1</v>
      </c>
    </row>
    <row r="129" ht="15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>
        <v>1</v>
      </c>
      <c r="AI129" s="4">
        <f t="shared" si="37"/>
        <v>1</v>
      </c>
      <c r="AJ129" s="4">
        <f t="shared" si="38"/>
        <v>1</v>
      </c>
      <c r="AK129" s="4">
        <f t="shared" si="39"/>
        <v>1</v>
      </c>
    </row>
    <row r="130" ht="15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>
        <v>1</v>
      </c>
      <c r="AI130" s="5">
        <f t="shared" si="37"/>
        <v>1</v>
      </c>
      <c r="AJ130" s="5">
        <f t="shared" si="38"/>
        <v>1</v>
      </c>
      <c r="AK130" s="5">
        <f t="shared" si="39"/>
        <v>1</v>
      </c>
    </row>
    <row r="131" ht="15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>
        <v>1</v>
      </c>
      <c r="AI131" s="4">
        <f t="shared" si="37"/>
        <v>1</v>
      </c>
      <c r="AJ131" s="4">
        <f t="shared" si="38"/>
        <v>1</v>
      </c>
      <c r="AK131" s="4">
        <f t="shared" si="39"/>
        <v>1</v>
      </c>
    </row>
    <row r="132" ht="15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0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t="e">
        <v>#DIV/0!</v>
      </c>
      <c r="AI132" s="5" t="e">
        <f t="shared" si="37"/>
        <v>#DIV/0!</v>
      </c>
      <c r="AJ132" s="5" t="e">
        <f t="shared" si="38"/>
        <v>#DIV/0!</v>
      </c>
      <c r="AK132" s="5" t="e">
        <f t="shared" si="39"/>
        <v>#DIV/0!</v>
      </c>
    </row>
    <row r="133" ht="15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>
        <v>1</v>
      </c>
      <c r="AI133" s="4">
        <f t="shared" si="37"/>
        <v>1</v>
      </c>
      <c r="AJ133" s="4">
        <f t="shared" si="38"/>
        <v>1</v>
      </c>
      <c r="AK133" s="4">
        <f t="shared" si="39"/>
        <v>1</v>
      </c>
    </row>
    <row r="134" ht="15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>
        <v>1</v>
      </c>
      <c r="AI134" s="5">
        <f t="shared" si="37"/>
        <v>1</v>
      </c>
      <c r="AJ134" s="5">
        <f t="shared" si="38"/>
        <v>1</v>
      </c>
      <c r="AK134" s="5">
        <f t="shared" si="39"/>
        <v>1</v>
      </c>
    </row>
    <row r="135" ht="1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5</v>
      </c>
      <c r="V135" s="42"/>
      <c r="W135" s="42"/>
      <c r="X135" s="42"/>
      <c r="Y135" s="42"/>
      <c r="Z135" s="42"/>
      <c r="AA135" s="42"/>
      <c r="AB135" s="42"/>
      <c r="AC135" s="49"/>
      <c r="AD135" s="28">
        <f>U135</f>
        <v>5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>
        <v>1</v>
      </c>
      <c r="AI135" s="4">
        <f t="shared" si="37"/>
        <v>1</v>
      </c>
      <c r="AJ135" s="4">
        <f t="shared" si="38"/>
        <v>1</v>
      </c>
      <c r="AK135" s="4">
        <f t="shared" si="39"/>
        <v>1</v>
      </c>
    </row>
    <row r="136" ht="15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1</v>
      </c>
      <c r="W136" s="42"/>
      <c r="X136" s="42"/>
      <c r="Y136" s="42"/>
      <c r="Z136" s="42"/>
      <c r="AA136" s="42"/>
      <c r="AB136" s="42"/>
      <c r="AC136" s="49"/>
      <c r="AD136" s="29">
        <f>V136</f>
        <v>1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>
        <v>1</v>
      </c>
      <c r="AI136" s="5">
        <f t="shared" si="37"/>
        <v>1</v>
      </c>
      <c r="AJ136" s="5">
        <f t="shared" si="38"/>
        <v>1</v>
      </c>
      <c r="AK136" s="5">
        <f t="shared" si="39"/>
        <v>1</v>
      </c>
    </row>
    <row r="137" ht="15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6</v>
      </c>
      <c r="X137" s="42"/>
      <c r="Y137" s="42"/>
      <c r="Z137" s="42"/>
      <c r="AA137" s="42"/>
      <c r="AB137" s="42"/>
      <c r="AC137" s="49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>
        <v>1</v>
      </c>
      <c r="AI137" s="4">
        <f t="shared" si="37"/>
        <v>1</v>
      </c>
      <c r="AJ137" s="4">
        <f t="shared" si="38"/>
        <v>1</v>
      </c>
      <c r="AK137" s="4">
        <f t="shared" si="39"/>
        <v>1</v>
      </c>
    </row>
    <row r="138" ht="15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2</v>
      </c>
      <c r="Y138" s="42"/>
      <c r="Z138" s="42"/>
      <c r="AA138" s="42"/>
      <c r="AB138" s="42"/>
      <c r="AC138" s="49"/>
      <c r="AD138" s="29">
        <f>X138</f>
        <v>2</v>
      </c>
      <c r="AE138" s="29">
        <f>SUM(B138:W138,Y138:AC138)</f>
        <v>0</v>
      </c>
      <c r="AF138" s="29">
        <f>SUM(X116:X137,X139:X143)</f>
        <v>1</v>
      </c>
      <c r="AG138" s="28">
        <v>0</v>
      </c>
      <c r="AH138">
        <v>0.666666666666667</v>
      </c>
      <c r="AI138" s="5">
        <f t="shared" si="37"/>
        <v>1</v>
      </c>
      <c r="AJ138" s="5">
        <f t="shared" si="38"/>
        <v>0.666666666666667</v>
      </c>
      <c r="AK138" s="5">
        <f t="shared" si="39"/>
        <v>0.8</v>
      </c>
    </row>
    <row r="139" ht="15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>
        <v>1</v>
      </c>
      <c r="Y139" s="43">
        <v>22</v>
      </c>
      <c r="Z139" s="42"/>
      <c r="AA139" s="42"/>
      <c r="AB139" s="42"/>
      <c r="AC139" s="49"/>
      <c r="AD139" s="28">
        <f>Y139</f>
        <v>22</v>
      </c>
      <c r="AE139" s="28">
        <f>SUM(B139:X139,Z139:AC139)</f>
        <v>1</v>
      </c>
      <c r="AF139" s="28">
        <f>SUM(Y116:Y138,Y140:Y143)</f>
        <v>0</v>
      </c>
      <c r="AG139" s="29">
        <v>0</v>
      </c>
      <c r="AH139">
        <v>0.956521739130435</v>
      </c>
      <c r="AI139" s="4">
        <f t="shared" si="37"/>
        <v>0.956521739130435</v>
      </c>
      <c r="AJ139" s="4">
        <f t="shared" si="38"/>
        <v>1</v>
      </c>
      <c r="AK139" s="4">
        <f t="shared" si="39"/>
        <v>0.977777777777778</v>
      </c>
    </row>
    <row r="140" ht="15" spans="1:37">
      <c r="A140" s="21" t="s">
        <v>31</v>
      </c>
      <c r="B140" s="42"/>
      <c r="C140" s="42">
        <v>2</v>
      </c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4</v>
      </c>
      <c r="AA140" s="42"/>
      <c r="AB140" s="42"/>
      <c r="AC140" s="49"/>
      <c r="AD140" s="29">
        <f>Z140</f>
        <v>4</v>
      </c>
      <c r="AE140" s="29">
        <f>SUM(B140:Y140,AA140:AC140)</f>
        <v>2</v>
      </c>
      <c r="AF140" s="29">
        <f>SUM(Z116:Z139,Z141:Z143)</f>
        <v>0</v>
      </c>
      <c r="AG140" s="28">
        <v>0</v>
      </c>
      <c r="AH140">
        <v>0.666666666666667</v>
      </c>
      <c r="AI140" s="5">
        <f t="shared" si="37"/>
        <v>0.666666666666667</v>
      </c>
      <c r="AJ140" s="5">
        <f t="shared" si="38"/>
        <v>1</v>
      </c>
      <c r="AK140" s="5">
        <f t="shared" si="39"/>
        <v>0.8</v>
      </c>
    </row>
    <row r="141" ht="15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6</v>
      </c>
      <c r="AB141" s="42"/>
      <c r="AC141" s="49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>
        <v>1</v>
      </c>
      <c r="AI141" s="4">
        <f t="shared" si="37"/>
        <v>1</v>
      </c>
      <c r="AJ141" s="4">
        <f t="shared" si="38"/>
        <v>1</v>
      </c>
      <c r="AK141" s="4">
        <f t="shared" si="39"/>
        <v>1</v>
      </c>
    </row>
    <row r="142" ht="15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3</v>
      </c>
      <c r="AC142" s="49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>
        <v>1</v>
      </c>
      <c r="AI142" s="5">
        <f t="shared" si="37"/>
        <v>1</v>
      </c>
      <c r="AJ142" s="5">
        <f t="shared" si="38"/>
        <v>1</v>
      </c>
      <c r="AK142" s="5">
        <f t="shared" si="39"/>
        <v>1</v>
      </c>
    </row>
    <row r="143" ht="15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>
        <v>1</v>
      </c>
      <c r="AI143" s="4">
        <f t="shared" si="37"/>
        <v>1</v>
      </c>
      <c r="AJ143" s="4">
        <f t="shared" si="38"/>
        <v>1</v>
      </c>
      <c r="AK143" s="4">
        <f t="shared" si="39"/>
        <v>1</v>
      </c>
    </row>
    <row r="144" ht="15" spans="28:37">
      <c r="AB144" s="25" t="s">
        <v>74</v>
      </c>
      <c r="AC144" s="25"/>
      <c r="AD144" s="29">
        <f t="shared" ref="AD144:AF144" si="40">SUM(AD116:AD143)</f>
        <v>129</v>
      </c>
      <c r="AE144" s="29">
        <f t="shared" si="40"/>
        <v>4</v>
      </c>
      <c r="AF144" s="29">
        <f t="shared" si="40"/>
        <v>4</v>
      </c>
      <c r="AG144" s="29">
        <v>0</v>
      </c>
      <c r="AH144">
        <v>0.941605839416058</v>
      </c>
      <c r="AI144" s="5">
        <f t="shared" si="37"/>
        <v>0.969924812030075</v>
      </c>
      <c r="AJ144" s="5">
        <f t="shared" si="38"/>
        <v>0.969924812030075</v>
      </c>
      <c r="AK144" s="5">
        <f t="shared" si="39"/>
        <v>0.969924812030075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meQuran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17</v>
      </c>
      <c r="C149" s="36">
        <v>1</v>
      </c>
      <c r="D149" s="36"/>
      <c r="E149" s="36"/>
      <c r="F149" s="36"/>
      <c r="G149" s="36">
        <v>1</v>
      </c>
      <c r="H149" s="36"/>
      <c r="I149" s="36"/>
      <c r="J149" s="45">
        <v>3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5</v>
      </c>
      <c r="S149" s="29">
        <f>SUM(B150:B157)</f>
        <v>0</v>
      </c>
      <c r="T149" s="29">
        <v>0</v>
      </c>
      <c r="U149" s="5">
        <f t="shared" ref="U149:U156" si="41">(SUM(Q149,T149)/SUM(Q149,R149,S149,T149))</f>
        <v>0.772727272727273</v>
      </c>
      <c r="V149" s="5">
        <f t="shared" ref="V149:V156" si="42">Q149/(SUM(Q149,R149))</f>
        <v>0.772727272727273</v>
      </c>
      <c r="W149" s="5">
        <f t="shared" ref="W149:W156" si="43">Q149/SUM(Q149,S149)</f>
        <v>1</v>
      </c>
      <c r="X149" s="5">
        <f t="shared" ref="X149:X156" si="44">2*V149*W149/(SUM(V149,W149))</f>
        <v>0.871794871794872</v>
      </c>
    </row>
    <row r="150" spans="1:24">
      <c r="A150" s="15" t="s">
        <v>50</v>
      </c>
      <c r="B150" s="37"/>
      <c r="C150" s="38">
        <v>10</v>
      </c>
      <c r="D150" s="37"/>
      <c r="E150" s="37">
        <v>1</v>
      </c>
      <c r="F150" s="37"/>
      <c r="G150" s="37"/>
      <c r="H150" s="37"/>
      <c r="I150" s="37"/>
      <c r="J150" s="37"/>
      <c r="L150" s="1" t="s">
        <v>50</v>
      </c>
      <c r="M150" s="9" t="s">
        <v>59</v>
      </c>
      <c r="N150" s="9"/>
      <c r="O150" s="9"/>
      <c r="P150" s="9"/>
      <c r="Q150" s="28">
        <f>C150</f>
        <v>10</v>
      </c>
      <c r="R150" s="28">
        <f>SUM(B150,D150:J150)</f>
        <v>1</v>
      </c>
      <c r="S150" s="28">
        <f>SUM(C149,C151:C157)</f>
        <v>1</v>
      </c>
      <c r="T150" s="28">
        <v>0</v>
      </c>
      <c r="U150" s="4">
        <f t="shared" si="41"/>
        <v>0.833333333333333</v>
      </c>
      <c r="V150" s="4">
        <f t="shared" si="42"/>
        <v>0.909090909090909</v>
      </c>
      <c r="W150" s="4">
        <f t="shared" si="43"/>
        <v>0.909090909090909</v>
      </c>
      <c r="X150" s="4">
        <f t="shared" si="44"/>
        <v>0.909090909090909</v>
      </c>
    </row>
    <row r="151" spans="1:24">
      <c r="A151" s="15" t="s">
        <v>51</v>
      </c>
      <c r="B151" s="37"/>
      <c r="C151" s="37"/>
      <c r="D151" s="38">
        <v>10</v>
      </c>
      <c r="E151" s="37"/>
      <c r="F151" s="37"/>
      <c r="G151" s="37"/>
      <c r="H151" s="37"/>
      <c r="I151" s="37"/>
      <c r="J151" s="46">
        <v>2</v>
      </c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2</v>
      </c>
      <c r="S151" s="29">
        <f>SUM(D149:D150,D152:D157)</f>
        <v>0</v>
      </c>
      <c r="T151" s="29">
        <v>0</v>
      </c>
      <c r="U151" s="5">
        <f t="shared" si="41"/>
        <v>0.833333333333333</v>
      </c>
      <c r="V151" s="5">
        <f t="shared" si="42"/>
        <v>0.833333333333333</v>
      </c>
      <c r="W151" s="5">
        <f t="shared" si="43"/>
        <v>1</v>
      </c>
      <c r="X151" s="5">
        <f t="shared" si="44"/>
        <v>0.909090909090909</v>
      </c>
    </row>
    <row r="152" spans="1:24">
      <c r="A152" s="15" t="s">
        <v>52</v>
      </c>
      <c r="B152" s="37"/>
      <c r="C152" s="37"/>
      <c r="D152" s="37"/>
      <c r="E152" s="38">
        <v>21</v>
      </c>
      <c r="F152" s="37"/>
      <c r="G152" s="37">
        <v>2</v>
      </c>
      <c r="H152" s="37"/>
      <c r="I152" s="37"/>
      <c r="J152" s="46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3</v>
      </c>
      <c r="S152" s="28">
        <f>SUM(E149:E151,E153:E157)</f>
        <v>3</v>
      </c>
      <c r="T152" s="28">
        <v>0</v>
      </c>
      <c r="U152" s="4">
        <f t="shared" si="41"/>
        <v>0.777777777777778</v>
      </c>
      <c r="V152" s="4">
        <f t="shared" si="42"/>
        <v>0.875</v>
      </c>
      <c r="W152" s="4">
        <f t="shared" si="43"/>
        <v>0.875</v>
      </c>
      <c r="X152" s="4">
        <f t="shared" si="44"/>
        <v>0.875</v>
      </c>
    </row>
    <row r="153" spans="1:24">
      <c r="A153" s="15" t="s">
        <v>53</v>
      </c>
      <c r="B153" s="37"/>
      <c r="C153" s="37"/>
      <c r="D153" s="37"/>
      <c r="E153" s="37">
        <v>1</v>
      </c>
      <c r="F153" s="38">
        <v>29</v>
      </c>
      <c r="G153" s="37"/>
      <c r="H153" s="37"/>
      <c r="I153" s="37"/>
      <c r="J153" s="46">
        <v>1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2</v>
      </c>
      <c r="S153" s="29">
        <f>SUM(F149:F152,F154:F157)</f>
        <v>0</v>
      </c>
      <c r="T153" s="29">
        <v>0</v>
      </c>
      <c r="U153" s="5">
        <f t="shared" si="41"/>
        <v>0.935483870967742</v>
      </c>
      <c r="V153" s="5">
        <f t="shared" si="42"/>
        <v>0.935483870967742</v>
      </c>
      <c r="W153" s="5">
        <f t="shared" si="43"/>
        <v>1</v>
      </c>
      <c r="X153" s="5">
        <f t="shared" si="44"/>
        <v>0.966666666666667</v>
      </c>
    </row>
    <row r="154" spans="1:24">
      <c r="A154" s="15" t="s">
        <v>54</v>
      </c>
      <c r="B154" s="37"/>
      <c r="C154" s="37"/>
      <c r="D154" s="37"/>
      <c r="E154" s="37">
        <v>1</v>
      </c>
      <c r="F154" s="37"/>
      <c r="G154" s="38">
        <v>25</v>
      </c>
      <c r="H154" s="37"/>
      <c r="I154" s="37"/>
      <c r="J154" s="46">
        <v>1</v>
      </c>
      <c r="L154" s="1" t="s">
        <v>54</v>
      </c>
      <c r="M154" s="9" t="s">
        <v>63</v>
      </c>
      <c r="N154" s="9"/>
      <c r="O154" s="9"/>
      <c r="P154" s="9"/>
      <c r="Q154" s="28">
        <f>G154</f>
        <v>25</v>
      </c>
      <c r="R154" s="28">
        <f>SUM(B154:F154,H154:J154)</f>
        <v>2</v>
      </c>
      <c r="S154" s="28">
        <f>SUM(G149:G153,G155:G157)</f>
        <v>3</v>
      </c>
      <c r="T154" s="28">
        <v>0</v>
      </c>
      <c r="U154" s="4">
        <f t="shared" si="41"/>
        <v>0.833333333333333</v>
      </c>
      <c r="V154" s="4">
        <f t="shared" si="42"/>
        <v>0.925925925925926</v>
      </c>
      <c r="W154" s="4">
        <f t="shared" si="43"/>
        <v>0.892857142857143</v>
      </c>
      <c r="X154" s="4">
        <f t="shared" si="44"/>
        <v>0.909090909090909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9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9</v>
      </c>
      <c r="R155" s="29">
        <f>SUM(B155:G155,I155:J155)</f>
        <v>0</v>
      </c>
      <c r="S155" s="29">
        <f>SUM(H149:H154,H156:H157)</f>
        <v>0</v>
      </c>
      <c r="T155" s="29">
        <v>0</v>
      </c>
      <c r="U155" s="5">
        <f t="shared" si="41"/>
        <v>1</v>
      </c>
      <c r="V155" s="5">
        <f t="shared" si="42"/>
        <v>1</v>
      </c>
      <c r="W155" s="5">
        <f t="shared" si="43"/>
        <v>1</v>
      </c>
      <c r="X155" s="5">
        <f t="shared" si="44"/>
        <v>1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11</v>
      </c>
      <c r="J156" s="46"/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0</v>
      </c>
      <c r="S156" s="28">
        <f>SUM(I149:I155,I157)</f>
        <v>0</v>
      </c>
      <c r="T156" s="28">
        <v>0</v>
      </c>
      <c r="U156" s="4">
        <f t="shared" si="41"/>
        <v>1</v>
      </c>
      <c r="V156" s="4">
        <f t="shared" si="42"/>
        <v>1</v>
      </c>
      <c r="W156" s="4">
        <f t="shared" si="43"/>
        <v>1</v>
      </c>
      <c r="X156" s="4">
        <f t="shared" si="44"/>
        <v>1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5">SUM(Q149:Q156)</f>
        <v>132</v>
      </c>
      <c r="R158" s="28">
        <f t="shared" si="45"/>
        <v>15</v>
      </c>
      <c r="S158" s="28">
        <f t="shared" si="45"/>
        <v>7</v>
      </c>
      <c r="T158" s="28">
        <f t="shared" si="45"/>
        <v>0</v>
      </c>
      <c r="U158" s="4">
        <f>(SUM(Q158,T158)/SUM(Q158,R158,S158,T158))</f>
        <v>0.857142857142857</v>
      </c>
      <c r="V158" s="4">
        <f>Q158/(SUM(Q158,R158))</f>
        <v>0.897959183673469</v>
      </c>
      <c r="W158" s="4">
        <f>Q158/SUM(Q158,S158)</f>
        <v>0.949640287769784</v>
      </c>
      <c r="X158" s="4">
        <f>2*V158*W158/(SUM(V158,W158))</f>
        <v>0.923076923076923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133</v>
      </c>
    </row>
    <row r="160" ht="14.25" spans="1:37">
      <c r="A160" s="18" t="str">
        <f>A1</f>
        <v>meQuran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15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15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6">(SUM(AD161,AG161)/SUM(AD161,AE161,AF161,AG161))</f>
        <v>1</v>
      </c>
      <c r="AI161" s="5">
        <f t="shared" ref="AI161:AI189" si="47">AD161/(SUM(AD161,AE161))</f>
        <v>1</v>
      </c>
      <c r="AJ161" s="5">
        <f t="shared" ref="AJ161:AJ189" si="48">AD161/SUM(AD161,AF161)</f>
        <v>1</v>
      </c>
      <c r="AK161" s="5">
        <f t="shared" ref="AK161:AK189" si="49">2*AI161*AJ161/(SUM(AI161,AJ161))</f>
        <v>1</v>
      </c>
    </row>
    <row r="162" spans="1:37">
      <c r="A162" s="21" t="s">
        <v>40</v>
      </c>
      <c r="B162" s="42"/>
      <c r="C162" s="43">
        <v>20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20</v>
      </c>
      <c r="AE162" s="28">
        <f>SUM(D162:AC162,B162)</f>
        <v>0</v>
      </c>
      <c r="AF162" s="28">
        <f>SUM(C161,C163:C188)</f>
        <v>2</v>
      </c>
      <c r="AG162" s="28">
        <v>0</v>
      </c>
      <c r="AH162" s="4">
        <f t="shared" si="46"/>
        <v>0.909090909090909</v>
      </c>
      <c r="AI162" s="4">
        <f t="shared" si="47"/>
        <v>1</v>
      </c>
      <c r="AJ162" s="4">
        <f t="shared" si="48"/>
        <v>0.909090909090909</v>
      </c>
      <c r="AK162" s="4">
        <f t="shared" si="49"/>
        <v>0.952380952380952</v>
      </c>
    </row>
    <row r="163" spans="1:37">
      <c r="A163" s="21" t="s">
        <v>9</v>
      </c>
      <c r="B163" s="42"/>
      <c r="C163" s="42"/>
      <c r="D163" s="43">
        <v>7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6"/>
        <v>1</v>
      </c>
      <c r="AI163" s="5">
        <f t="shared" si="47"/>
        <v>1</v>
      </c>
      <c r="AJ163" s="5">
        <f t="shared" si="48"/>
        <v>1</v>
      </c>
      <c r="AK163" s="5">
        <f t="shared" si="49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6"/>
        <v>1</v>
      </c>
      <c r="AI164" s="4">
        <f t="shared" si="47"/>
        <v>1</v>
      </c>
      <c r="AJ164" s="4">
        <f t="shared" si="48"/>
        <v>1</v>
      </c>
      <c r="AK164" s="4">
        <f t="shared" si="49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1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6"/>
        <v>1</v>
      </c>
      <c r="AI165" s="5">
        <f t="shared" si="47"/>
        <v>1</v>
      </c>
      <c r="AJ165" s="5">
        <f t="shared" si="48"/>
        <v>1</v>
      </c>
      <c r="AK165" s="5">
        <f t="shared" si="49"/>
        <v>1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6"/>
        <v>1</v>
      </c>
      <c r="AI166" s="4">
        <f t="shared" si="47"/>
        <v>1</v>
      </c>
      <c r="AJ166" s="4">
        <f t="shared" si="48"/>
        <v>1</v>
      </c>
      <c r="AK166" s="4">
        <f t="shared" si="49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>
        <v>1</v>
      </c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1</v>
      </c>
      <c r="AF167" s="29">
        <f>SUM(H161:H166,H168:H188)</f>
        <v>0</v>
      </c>
      <c r="AG167" s="29">
        <v>0</v>
      </c>
      <c r="AH167" s="5">
        <f t="shared" si="46"/>
        <v>0.666666666666667</v>
      </c>
      <c r="AI167" s="5">
        <f t="shared" si="47"/>
        <v>0.666666666666667</v>
      </c>
      <c r="AJ167" s="5">
        <f t="shared" si="48"/>
        <v>1</v>
      </c>
      <c r="AK167" s="5">
        <f t="shared" si="49"/>
        <v>0.8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5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6"/>
        <v>1</v>
      </c>
      <c r="AI168" s="4">
        <f t="shared" si="47"/>
        <v>1</v>
      </c>
      <c r="AJ168" s="4">
        <f t="shared" si="48"/>
        <v>1</v>
      </c>
      <c r="AK168" s="4">
        <f t="shared" si="49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3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6"/>
        <v>1</v>
      </c>
      <c r="AI169" s="5">
        <f t="shared" si="47"/>
        <v>1</v>
      </c>
      <c r="AJ169" s="5">
        <f t="shared" si="48"/>
        <v>1</v>
      </c>
      <c r="AK169" s="5">
        <f t="shared" si="49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10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6"/>
        <v>1</v>
      </c>
      <c r="AI170" s="4">
        <f t="shared" si="47"/>
        <v>1</v>
      </c>
      <c r="AJ170" s="4">
        <f t="shared" si="48"/>
        <v>1</v>
      </c>
      <c r="AK170" s="4">
        <f t="shared" si="49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0</v>
      </c>
      <c r="AE171" s="29">
        <f>SUM(B171:K171,M171:AC171)</f>
        <v>0</v>
      </c>
      <c r="AF171" s="29">
        <f>SUM(L161:L170,L172:L188)</f>
        <v>1</v>
      </c>
      <c r="AG171" s="28">
        <v>0</v>
      </c>
      <c r="AH171" s="5">
        <f t="shared" si="46"/>
        <v>0</v>
      </c>
      <c r="AI171" s="5" t="e">
        <f t="shared" si="47"/>
        <v>#DIV/0!</v>
      </c>
      <c r="AJ171" s="5">
        <f t="shared" si="48"/>
        <v>0</v>
      </c>
      <c r="AK171" s="5" t="e">
        <f t="shared" si="49"/>
        <v>#DIV/0!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6"/>
        <v>1</v>
      </c>
      <c r="AI172" s="4">
        <f t="shared" si="47"/>
        <v>1</v>
      </c>
      <c r="AJ172" s="4">
        <f t="shared" si="48"/>
        <v>1</v>
      </c>
      <c r="AK172" s="4">
        <f t="shared" si="49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6"/>
        <v>1</v>
      </c>
      <c r="AI173" s="5">
        <f t="shared" si="47"/>
        <v>1</v>
      </c>
      <c r="AJ173" s="5">
        <f t="shared" si="48"/>
        <v>1</v>
      </c>
      <c r="AK173" s="5">
        <f t="shared" si="49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6"/>
        <v>1</v>
      </c>
      <c r="AI174" s="4">
        <f t="shared" si="47"/>
        <v>1</v>
      </c>
      <c r="AJ174" s="4">
        <f t="shared" si="48"/>
        <v>1</v>
      </c>
      <c r="AK174" s="4">
        <f t="shared" si="49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6"/>
        <v>1</v>
      </c>
      <c r="AI175" s="5">
        <f t="shared" si="47"/>
        <v>1</v>
      </c>
      <c r="AJ175" s="5">
        <f t="shared" si="48"/>
        <v>1</v>
      </c>
      <c r="AK175" s="5">
        <f t="shared" si="49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6"/>
        <v>1</v>
      </c>
      <c r="AI176" s="4">
        <f t="shared" si="47"/>
        <v>1</v>
      </c>
      <c r="AJ176" s="4">
        <f t="shared" si="48"/>
        <v>1</v>
      </c>
      <c r="AK176" s="4">
        <f t="shared" si="49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0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 t="e">
        <f t="shared" si="46"/>
        <v>#DIV/0!</v>
      </c>
      <c r="AI177" s="5" t="e">
        <f t="shared" si="47"/>
        <v>#DIV/0!</v>
      </c>
      <c r="AJ177" s="5" t="e">
        <f t="shared" si="48"/>
        <v>#DIV/0!</v>
      </c>
      <c r="AK177" s="5" t="e">
        <f t="shared" si="49"/>
        <v>#DIV/0!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6"/>
        <v>1</v>
      </c>
      <c r="AI178" s="4">
        <f t="shared" si="47"/>
        <v>1</v>
      </c>
      <c r="AJ178" s="4">
        <f t="shared" si="48"/>
        <v>1</v>
      </c>
      <c r="AK178" s="4">
        <f t="shared" si="49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6"/>
        <v>1</v>
      </c>
      <c r="AI179" s="5">
        <f t="shared" si="47"/>
        <v>1</v>
      </c>
      <c r="AJ179" s="5">
        <f t="shared" si="48"/>
        <v>1</v>
      </c>
      <c r="AK179" s="5">
        <f t="shared" si="49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5</v>
      </c>
      <c r="V180" s="42"/>
      <c r="W180" s="42"/>
      <c r="X180" s="42"/>
      <c r="Y180" s="42"/>
      <c r="Z180" s="42"/>
      <c r="AA180" s="42"/>
      <c r="AB180" s="42"/>
      <c r="AC180" s="49"/>
      <c r="AD180" s="28">
        <f>U180</f>
        <v>5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6"/>
        <v>1</v>
      </c>
      <c r="AI180" s="4">
        <f t="shared" si="47"/>
        <v>1</v>
      </c>
      <c r="AJ180" s="4">
        <f t="shared" si="48"/>
        <v>1</v>
      </c>
      <c r="AK180" s="4">
        <f t="shared" si="49"/>
        <v>1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1</v>
      </c>
      <c r="W181" s="42"/>
      <c r="X181" s="42"/>
      <c r="Y181" s="42"/>
      <c r="Z181" s="42"/>
      <c r="AA181" s="42"/>
      <c r="AB181" s="42"/>
      <c r="AC181" s="49"/>
      <c r="AD181" s="29">
        <f>V181</f>
        <v>1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6"/>
        <v>1</v>
      </c>
      <c r="AI181" s="5">
        <f t="shared" si="47"/>
        <v>1</v>
      </c>
      <c r="AJ181" s="5">
        <f t="shared" si="48"/>
        <v>1</v>
      </c>
      <c r="AK181" s="5">
        <f t="shared" si="49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6</v>
      </c>
      <c r="X182" s="42"/>
      <c r="Y182" s="42"/>
      <c r="Z182" s="42"/>
      <c r="AA182" s="42"/>
      <c r="AB182" s="42"/>
      <c r="AC182" s="49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6"/>
        <v>1</v>
      </c>
      <c r="AI182" s="4">
        <f t="shared" si="47"/>
        <v>1</v>
      </c>
      <c r="AJ182" s="4">
        <f t="shared" si="48"/>
        <v>1</v>
      </c>
      <c r="AK182" s="4">
        <f t="shared" si="49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2</v>
      </c>
      <c r="Y183" s="42"/>
      <c r="Z183" s="42"/>
      <c r="AA183" s="42"/>
      <c r="AB183" s="42"/>
      <c r="AC183" s="49"/>
      <c r="AD183" s="29">
        <f>X183</f>
        <v>2</v>
      </c>
      <c r="AE183" s="29">
        <f>SUM(B183:W183,Y183:AC183)</f>
        <v>0</v>
      </c>
      <c r="AF183" s="29">
        <f>SUM(X161:X182,X184:X188)</f>
        <v>1</v>
      </c>
      <c r="AG183" s="28">
        <v>0</v>
      </c>
      <c r="AH183" s="5">
        <f t="shared" si="46"/>
        <v>0.666666666666667</v>
      </c>
      <c r="AI183" s="5">
        <f t="shared" si="47"/>
        <v>1</v>
      </c>
      <c r="AJ183" s="5">
        <f t="shared" si="48"/>
        <v>0.666666666666667</v>
      </c>
      <c r="AK183" s="5">
        <f t="shared" si="49"/>
        <v>0.8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>
        <v>1</v>
      </c>
      <c r="Y184" s="43">
        <v>22</v>
      </c>
      <c r="Z184" s="42"/>
      <c r="AA184" s="42"/>
      <c r="AB184" s="42"/>
      <c r="AC184" s="49"/>
      <c r="AD184" s="28">
        <f>Y184</f>
        <v>22</v>
      </c>
      <c r="AE184" s="28">
        <f>SUM(B184:X184,Z184:AC184)</f>
        <v>1</v>
      </c>
      <c r="AF184" s="28">
        <f>SUM(Y161:Y183,Y185:Y188)</f>
        <v>0</v>
      </c>
      <c r="AG184" s="29">
        <v>0</v>
      </c>
      <c r="AH184" s="4">
        <f t="shared" si="46"/>
        <v>0.956521739130435</v>
      </c>
      <c r="AI184" s="4">
        <f t="shared" si="47"/>
        <v>0.956521739130435</v>
      </c>
      <c r="AJ184" s="4">
        <f t="shared" si="48"/>
        <v>1</v>
      </c>
      <c r="AK184" s="4">
        <f t="shared" si="49"/>
        <v>0.977777777777778</v>
      </c>
    </row>
    <row r="185" spans="1:37">
      <c r="A185" s="21" t="s">
        <v>31</v>
      </c>
      <c r="B185" s="42"/>
      <c r="C185" s="42">
        <v>2</v>
      </c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4</v>
      </c>
      <c r="AA185" s="42"/>
      <c r="AB185" s="42"/>
      <c r="AC185" s="49"/>
      <c r="AD185" s="29">
        <f>Z185</f>
        <v>4</v>
      </c>
      <c r="AE185" s="29">
        <f>SUM(B185:Y185,AA185:AC185)</f>
        <v>2</v>
      </c>
      <c r="AF185" s="29">
        <f>SUM(Z161:Z184,Z186:Z188)</f>
        <v>0</v>
      </c>
      <c r="AG185" s="28">
        <v>0</v>
      </c>
      <c r="AH185" s="5">
        <f t="shared" si="46"/>
        <v>0.666666666666667</v>
      </c>
      <c r="AI185" s="5">
        <f t="shared" si="47"/>
        <v>0.666666666666667</v>
      </c>
      <c r="AJ185" s="5">
        <f t="shared" si="48"/>
        <v>1</v>
      </c>
      <c r="AK185" s="5">
        <f t="shared" si="49"/>
        <v>0.8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6</v>
      </c>
      <c r="AB186" s="42"/>
      <c r="AC186" s="49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6"/>
        <v>1</v>
      </c>
      <c r="AI186" s="4">
        <f t="shared" si="47"/>
        <v>1</v>
      </c>
      <c r="AJ186" s="4">
        <f t="shared" si="48"/>
        <v>1</v>
      </c>
      <c r="AK186" s="4">
        <f t="shared" si="49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3</v>
      </c>
      <c r="AC187" s="49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6"/>
        <v>1</v>
      </c>
      <c r="AI187" s="5">
        <f t="shared" si="47"/>
        <v>1</v>
      </c>
      <c r="AJ187" s="5">
        <f t="shared" si="48"/>
        <v>1</v>
      </c>
      <c r="AK187" s="5">
        <f t="shared" si="49"/>
        <v>1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6"/>
        <v>1</v>
      </c>
      <c r="AI188" s="4">
        <f t="shared" si="47"/>
        <v>1</v>
      </c>
      <c r="AJ188" s="4">
        <f t="shared" si="48"/>
        <v>1</v>
      </c>
      <c r="AK188" s="4">
        <f t="shared" si="49"/>
        <v>1</v>
      </c>
    </row>
    <row r="189" spans="28:37">
      <c r="AB189" s="25" t="s">
        <v>74</v>
      </c>
      <c r="AC189" s="25"/>
      <c r="AD189" s="29">
        <f t="shared" ref="AD189:AF189" si="50">SUM(AD161:AD188)</f>
        <v>129</v>
      </c>
      <c r="AE189" s="29">
        <f t="shared" si="50"/>
        <v>4</v>
      </c>
      <c r="AF189" s="29">
        <f t="shared" si="50"/>
        <v>4</v>
      </c>
      <c r="AG189" s="29">
        <v>0</v>
      </c>
      <c r="AH189" s="5">
        <f t="shared" si="46"/>
        <v>0.941605839416058</v>
      </c>
      <c r="AI189" s="5">
        <f t="shared" si="47"/>
        <v>0.969924812030075</v>
      </c>
      <c r="AJ189" s="5">
        <f t="shared" si="48"/>
        <v>0.969924812030075</v>
      </c>
      <c r="AK189" s="5">
        <f t="shared" si="49"/>
        <v>0.969924812030075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meQuran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17</v>
      </c>
      <c r="C194" s="36">
        <v>1</v>
      </c>
      <c r="D194" s="36"/>
      <c r="E194" s="36"/>
      <c r="F194" s="36"/>
      <c r="G194" s="36">
        <v>1</v>
      </c>
      <c r="H194" s="36"/>
      <c r="I194" s="36"/>
      <c r="J194" s="45">
        <v>3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5</v>
      </c>
      <c r="S194" s="29">
        <f>SUM(B195:B202)</f>
        <v>0</v>
      </c>
      <c r="T194" s="29">
        <v>0</v>
      </c>
      <c r="U194" s="5">
        <f t="shared" ref="U194:U201" si="51">(SUM(Q194,T194)/SUM(Q194,R194,S194,T194))</f>
        <v>0.772727272727273</v>
      </c>
      <c r="V194" s="5">
        <f t="shared" ref="V194:V201" si="52">Q194/(SUM(Q194,R194))</f>
        <v>0.772727272727273</v>
      </c>
      <c r="W194" s="5">
        <f t="shared" ref="W194:W201" si="53">Q194/SUM(Q194,S194)</f>
        <v>1</v>
      </c>
      <c r="X194" s="5">
        <f t="shared" ref="X194:X201" si="54">2*V194*W194/(SUM(V194,W194))</f>
        <v>0.871794871794872</v>
      </c>
    </row>
    <row r="195" spans="1:24">
      <c r="A195" s="15" t="s">
        <v>50</v>
      </c>
      <c r="B195" s="37"/>
      <c r="C195" s="38">
        <v>10</v>
      </c>
      <c r="D195" s="37"/>
      <c r="E195" s="37">
        <v>1</v>
      </c>
      <c r="F195" s="37"/>
      <c r="G195" s="37"/>
      <c r="H195" s="37"/>
      <c r="I195" s="37"/>
      <c r="J195" s="37"/>
      <c r="L195" s="1" t="s">
        <v>50</v>
      </c>
      <c r="M195" s="9" t="s">
        <v>59</v>
      </c>
      <c r="N195" s="9"/>
      <c r="O195" s="9"/>
      <c r="P195" s="9"/>
      <c r="Q195" s="28">
        <f>C195</f>
        <v>10</v>
      </c>
      <c r="R195" s="28">
        <f>SUM(B195,D195:J195)</f>
        <v>1</v>
      </c>
      <c r="S195" s="28">
        <f>SUM(C194,C196:C202)</f>
        <v>1</v>
      </c>
      <c r="T195" s="28">
        <v>0</v>
      </c>
      <c r="U195" s="4">
        <f t="shared" si="51"/>
        <v>0.833333333333333</v>
      </c>
      <c r="V195" s="4">
        <f t="shared" si="52"/>
        <v>0.909090909090909</v>
      </c>
      <c r="W195" s="4">
        <f t="shared" si="53"/>
        <v>0.909090909090909</v>
      </c>
      <c r="X195" s="4">
        <f t="shared" si="54"/>
        <v>0.909090909090909</v>
      </c>
    </row>
    <row r="196" spans="1:24">
      <c r="A196" s="15" t="s">
        <v>51</v>
      </c>
      <c r="B196" s="37"/>
      <c r="C196" s="37"/>
      <c r="D196" s="38">
        <v>10</v>
      </c>
      <c r="E196" s="37"/>
      <c r="F196" s="37"/>
      <c r="G196" s="37"/>
      <c r="H196" s="37"/>
      <c r="I196" s="37"/>
      <c r="J196" s="46">
        <v>2</v>
      </c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2</v>
      </c>
      <c r="S196" s="29">
        <f>SUM(D194:D195,D197:D202)</f>
        <v>0</v>
      </c>
      <c r="T196" s="29">
        <v>0</v>
      </c>
      <c r="U196" s="5">
        <f t="shared" si="51"/>
        <v>0.833333333333333</v>
      </c>
      <c r="V196" s="5">
        <f t="shared" si="52"/>
        <v>0.833333333333333</v>
      </c>
      <c r="W196" s="5">
        <f t="shared" si="53"/>
        <v>1</v>
      </c>
      <c r="X196" s="5">
        <f t="shared" si="54"/>
        <v>0.909090909090909</v>
      </c>
    </row>
    <row r="197" spans="1:24">
      <c r="A197" s="15" t="s">
        <v>52</v>
      </c>
      <c r="B197" s="37"/>
      <c r="C197" s="37"/>
      <c r="D197" s="37"/>
      <c r="E197" s="38">
        <v>21</v>
      </c>
      <c r="F197" s="37"/>
      <c r="G197" s="37">
        <v>2</v>
      </c>
      <c r="H197" s="37"/>
      <c r="I197" s="37"/>
      <c r="J197" s="46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21</v>
      </c>
      <c r="R197" s="28">
        <f>SUM(B197:D197,F197:J197)</f>
        <v>3</v>
      </c>
      <c r="S197" s="28">
        <f>SUM(E194:E196,E198:E202)</f>
        <v>3</v>
      </c>
      <c r="T197" s="28">
        <v>0</v>
      </c>
      <c r="U197" s="4">
        <f t="shared" si="51"/>
        <v>0.777777777777778</v>
      </c>
      <c r="V197" s="4">
        <f t="shared" si="52"/>
        <v>0.875</v>
      </c>
      <c r="W197" s="4">
        <f t="shared" si="53"/>
        <v>0.875</v>
      </c>
      <c r="X197" s="4">
        <f t="shared" si="54"/>
        <v>0.875</v>
      </c>
    </row>
    <row r="198" spans="1:24">
      <c r="A198" s="15" t="s">
        <v>53</v>
      </c>
      <c r="B198" s="37"/>
      <c r="C198" s="37"/>
      <c r="D198" s="37"/>
      <c r="E198" s="37">
        <v>1</v>
      </c>
      <c r="F198" s="38">
        <v>29</v>
      </c>
      <c r="G198" s="37"/>
      <c r="H198" s="37"/>
      <c r="I198" s="37"/>
      <c r="J198" s="46">
        <v>1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2</v>
      </c>
      <c r="S198" s="29">
        <f>SUM(F194:F197,F199:F202)</f>
        <v>0</v>
      </c>
      <c r="T198" s="29">
        <v>0</v>
      </c>
      <c r="U198" s="5">
        <f t="shared" si="51"/>
        <v>0.935483870967742</v>
      </c>
      <c r="V198" s="5">
        <f t="shared" si="52"/>
        <v>0.935483870967742</v>
      </c>
      <c r="W198" s="5">
        <f t="shared" si="53"/>
        <v>1</v>
      </c>
      <c r="X198" s="5">
        <f t="shared" si="54"/>
        <v>0.966666666666667</v>
      </c>
    </row>
    <row r="199" spans="1:24">
      <c r="A199" s="15" t="s">
        <v>54</v>
      </c>
      <c r="B199" s="37"/>
      <c r="C199" s="37"/>
      <c r="D199" s="37"/>
      <c r="E199" s="37">
        <v>1</v>
      </c>
      <c r="F199" s="37"/>
      <c r="G199" s="38">
        <v>25</v>
      </c>
      <c r="H199" s="37"/>
      <c r="I199" s="37"/>
      <c r="J199" s="46">
        <v>1</v>
      </c>
      <c r="L199" s="1" t="s">
        <v>54</v>
      </c>
      <c r="M199" s="9" t="s">
        <v>63</v>
      </c>
      <c r="N199" s="9"/>
      <c r="O199" s="9"/>
      <c r="P199" s="9"/>
      <c r="Q199" s="28">
        <f>G199</f>
        <v>25</v>
      </c>
      <c r="R199" s="28">
        <f>SUM(B199:F199,H199:J199)</f>
        <v>2</v>
      </c>
      <c r="S199" s="28">
        <f>SUM(G194:G198,G200:G202)</f>
        <v>3</v>
      </c>
      <c r="T199" s="28">
        <v>0</v>
      </c>
      <c r="U199" s="4">
        <f t="shared" si="51"/>
        <v>0.833333333333333</v>
      </c>
      <c r="V199" s="4">
        <f t="shared" si="52"/>
        <v>0.925925925925926</v>
      </c>
      <c r="W199" s="4">
        <f t="shared" si="53"/>
        <v>0.892857142857143</v>
      </c>
      <c r="X199" s="4">
        <f t="shared" si="54"/>
        <v>0.909090909090909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9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9</v>
      </c>
      <c r="R200" s="29">
        <f>SUM(B200:G200,I200:J200)</f>
        <v>0</v>
      </c>
      <c r="S200" s="29">
        <f>SUM(H194:H199,H201:H202)</f>
        <v>0</v>
      </c>
      <c r="T200" s="29">
        <v>0</v>
      </c>
      <c r="U200" s="5">
        <f t="shared" si="51"/>
        <v>1</v>
      </c>
      <c r="V200" s="5">
        <f t="shared" si="52"/>
        <v>1</v>
      </c>
      <c r="W200" s="5">
        <f t="shared" si="53"/>
        <v>1</v>
      </c>
      <c r="X200" s="5">
        <f t="shared" si="54"/>
        <v>1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11</v>
      </c>
      <c r="J201" s="46"/>
      <c r="L201" s="1" t="s">
        <v>56</v>
      </c>
      <c r="M201" s="9" t="s">
        <v>65</v>
      </c>
      <c r="N201" s="9"/>
      <c r="O201" s="9"/>
      <c r="P201" s="9"/>
      <c r="Q201" s="28">
        <f>I201</f>
        <v>11</v>
      </c>
      <c r="R201" s="28">
        <f>SUM(J201,B201:H201)</f>
        <v>0</v>
      </c>
      <c r="S201" s="28">
        <f>SUM(I194:I200,I202)</f>
        <v>0</v>
      </c>
      <c r="T201" s="28">
        <v>0</v>
      </c>
      <c r="U201" s="4">
        <f t="shared" si="51"/>
        <v>1</v>
      </c>
      <c r="V201" s="4">
        <f t="shared" si="52"/>
        <v>1</v>
      </c>
      <c r="W201" s="4">
        <f t="shared" si="53"/>
        <v>1</v>
      </c>
      <c r="X201" s="4">
        <f t="shared" si="54"/>
        <v>1</v>
      </c>
    </row>
    <row r="202" spans="1:24">
      <c r="A202" s="16" t="s">
        <v>57</v>
      </c>
      <c r="B202" s="39"/>
      <c r="C202" s="39"/>
      <c r="D202" s="39"/>
      <c r="E202" s="39"/>
      <c r="F202" s="39"/>
      <c r="G202" s="39"/>
      <c r="H202" s="39"/>
      <c r="I202" s="39"/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5">SUM(Q194:Q201)</f>
        <v>132</v>
      </c>
      <c r="R203" s="28">
        <f t="shared" si="55"/>
        <v>15</v>
      </c>
      <c r="S203" s="28">
        <f t="shared" si="55"/>
        <v>7</v>
      </c>
      <c r="T203" s="28">
        <f t="shared" si="55"/>
        <v>0</v>
      </c>
      <c r="U203" s="4">
        <f>(SUM(Q203,T203)/SUM(Q203,R203,S203,T203))</f>
        <v>0.857142857142857</v>
      </c>
      <c r="V203" s="4">
        <f>Q203/(SUM(Q203,R203))</f>
        <v>0.897959183673469</v>
      </c>
      <c r="W203" s="4">
        <f>Q203/SUM(Q203,S203)</f>
        <v>0.949640287769784</v>
      </c>
      <c r="X203" s="4">
        <f>2*V203*W203/(SUM(V203,W203))</f>
        <v>0.923076923076923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133</v>
      </c>
    </row>
    <row r="205" ht="14.25" spans="1:37">
      <c r="A205" s="18" t="str">
        <f>A1</f>
        <v>meQuran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15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15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6">(SUM(AD206,AG206)/SUM(AD206,AE206,AF206,AG206))</f>
        <v>1</v>
      </c>
      <c r="AI206" s="5">
        <f t="shared" ref="AI206:AI234" si="57">AD206/(SUM(AD206,AE206))</f>
        <v>1</v>
      </c>
      <c r="AJ206" s="5">
        <f t="shared" ref="AJ206:AJ234" si="58">AD206/SUM(AD206,AF206)</f>
        <v>1</v>
      </c>
      <c r="AK206" s="5">
        <f t="shared" ref="AK206:AK234" si="59">2*AI206*AJ206/(SUM(AI206,AJ206))</f>
        <v>1</v>
      </c>
    </row>
    <row r="207" spans="1:37">
      <c r="A207" s="21" t="s">
        <v>40</v>
      </c>
      <c r="B207" s="42"/>
      <c r="C207" s="43">
        <v>20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20</v>
      </c>
      <c r="AE207" s="28">
        <f>SUM(D207:AC207,B207)</f>
        <v>0</v>
      </c>
      <c r="AF207" s="28">
        <f>SUM(C206,C208:C233)</f>
        <v>2</v>
      </c>
      <c r="AG207" s="28">
        <v>0</v>
      </c>
      <c r="AH207" s="4">
        <f t="shared" si="56"/>
        <v>0.909090909090909</v>
      </c>
      <c r="AI207" s="4">
        <f t="shared" si="57"/>
        <v>1</v>
      </c>
      <c r="AJ207" s="4">
        <f t="shared" si="58"/>
        <v>0.909090909090909</v>
      </c>
      <c r="AK207" s="4">
        <f t="shared" si="59"/>
        <v>0.952380952380952</v>
      </c>
    </row>
    <row r="208" spans="1:37">
      <c r="A208" s="21" t="s">
        <v>9</v>
      </c>
      <c r="B208" s="42"/>
      <c r="C208" s="42"/>
      <c r="D208" s="43">
        <v>7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6"/>
        <v>1</v>
      </c>
      <c r="AI208" s="5">
        <f t="shared" si="57"/>
        <v>1</v>
      </c>
      <c r="AJ208" s="5">
        <f t="shared" si="58"/>
        <v>1</v>
      </c>
      <c r="AK208" s="5">
        <f t="shared" si="59"/>
        <v>1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6"/>
        <v>1</v>
      </c>
      <c r="AI209" s="4">
        <f t="shared" si="57"/>
        <v>1</v>
      </c>
      <c r="AJ209" s="4">
        <f t="shared" si="58"/>
        <v>1</v>
      </c>
      <c r="AK209" s="4">
        <f t="shared" si="59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6"/>
        <v>1</v>
      </c>
      <c r="AI210" s="5">
        <f t="shared" si="57"/>
        <v>1</v>
      </c>
      <c r="AJ210" s="5">
        <f t="shared" si="58"/>
        <v>1</v>
      </c>
      <c r="AK210" s="5">
        <f t="shared" si="59"/>
        <v>1</v>
      </c>
    </row>
    <row r="211" spans="1:37">
      <c r="A211" s="21" t="s">
        <v>12</v>
      </c>
      <c r="B211" s="42"/>
      <c r="C211" s="42"/>
      <c r="D211" s="42"/>
      <c r="E211" s="42"/>
      <c r="F211" s="42"/>
      <c r="G211" s="43">
        <v>2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6"/>
        <v>1</v>
      </c>
      <c r="AI211" s="4">
        <f t="shared" si="57"/>
        <v>1</v>
      </c>
      <c r="AJ211" s="4">
        <f t="shared" si="58"/>
        <v>1</v>
      </c>
      <c r="AK211" s="4">
        <f t="shared" si="59"/>
        <v>1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/>
      <c r="K212" s="42"/>
      <c r="L212" s="42">
        <v>1</v>
      </c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1</v>
      </c>
      <c r="AF212" s="29">
        <f>SUM(H206:H211,H213:H233)</f>
        <v>0</v>
      </c>
      <c r="AG212" s="29">
        <v>0</v>
      </c>
      <c r="AH212" s="5">
        <f t="shared" si="56"/>
        <v>0.666666666666667</v>
      </c>
      <c r="AI212" s="5">
        <f t="shared" si="57"/>
        <v>0.666666666666667</v>
      </c>
      <c r="AJ212" s="5">
        <f t="shared" si="58"/>
        <v>1</v>
      </c>
      <c r="AK212" s="5">
        <f t="shared" si="59"/>
        <v>0.8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5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6"/>
        <v>1</v>
      </c>
      <c r="AI213" s="4">
        <f t="shared" si="57"/>
        <v>1</v>
      </c>
      <c r="AJ213" s="4">
        <f t="shared" si="58"/>
        <v>1</v>
      </c>
      <c r="AK213" s="4">
        <f t="shared" si="59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3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6"/>
        <v>1</v>
      </c>
      <c r="AI214" s="5">
        <f t="shared" si="57"/>
        <v>1</v>
      </c>
      <c r="AJ214" s="5">
        <f t="shared" si="58"/>
        <v>1</v>
      </c>
      <c r="AK214" s="5">
        <f t="shared" si="59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10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6"/>
        <v>1</v>
      </c>
      <c r="AI215" s="4">
        <f t="shared" si="57"/>
        <v>1</v>
      </c>
      <c r="AJ215" s="4">
        <f t="shared" si="58"/>
        <v>1</v>
      </c>
      <c r="AK215" s="4">
        <f t="shared" si="59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0</v>
      </c>
      <c r="AE216" s="29">
        <f>SUM(B216:K216,M216:AC216)</f>
        <v>0</v>
      </c>
      <c r="AF216" s="29">
        <f>SUM(L206:L215,L217:L233)</f>
        <v>1</v>
      </c>
      <c r="AG216" s="28">
        <v>0</v>
      </c>
      <c r="AH216" s="5">
        <f t="shared" si="56"/>
        <v>0</v>
      </c>
      <c r="AI216" s="5" t="e">
        <f t="shared" si="57"/>
        <v>#DIV/0!</v>
      </c>
      <c r="AJ216" s="5">
        <f t="shared" si="58"/>
        <v>0</v>
      </c>
      <c r="AK216" s="5" t="e">
        <f t="shared" si="59"/>
        <v>#DIV/0!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6"/>
        <v>1</v>
      </c>
      <c r="AI217" s="4">
        <f t="shared" si="57"/>
        <v>1</v>
      </c>
      <c r="AJ217" s="4">
        <f t="shared" si="58"/>
        <v>1</v>
      </c>
      <c r="AK217" s="4">
        <f t="shared" si="59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2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6"/>
        <v>1</v>
      </c>
      <c r="AI218" s="5">
        <f t="shared" si="57"/>
        <v>1</v>
      </c>
      <c r="AJ218" s="5">
        <f t="shared" si="58"/>
        <v>1</v>
      </c>
      <c r="AK218" s="5">
        <f t="shared" si="59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6"/>
        <v>1</v>
      </c>
      <c r="AI219" s="4">
        <f t="shared" si="57"/>
        <v>1</v>
      </c>
      <c r="AJ219" s="4">
        <f t="shared" si="58"/>
        <v>1</v>
      </c>
      <c r="AK219" s="4">
        <f t="shared" si="59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6"/>
        <v>1</v>
      </c>
      <c r="AI220" s="5">
        <f t="shared" si="57"/>
        <v>1</v>
      </c>
      <c r="AJ220" s="5">
        <f t="shared" si="58"/>
        <v>1</v>
      </c>
      <c r="AK220" s="5">
        <f t="shared" si="59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6"/>
        <v>1</v>
      </c>
      <c r="AI221" s="4">
        <f t="shared" si="57"/>
        <v>1</v>
      </c>
      <c r="AJ221" s="4">
        <f t="shared" si="58"/>
        <v>1</v>
      </c>
      <c r="AK221" s="4">
        <f t="shared" si="59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0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 t="e">
        <f t="shared" si="56"/>
        <v>#DIV/0!</v>
      </c>
      <c r="AI222" s="5" t="e">
        <f t="shared" si="57"/>
        <v>#DIV/0!</v>
      </c>
      <c r="AJ222" s="5" t="e">
        <f t="shared" si="58"/>
        <v>#DIV/0!</v>
      </c>
      <c r="AK222" s="5" t="e">
        <f t="shared" si="59"/>
        <v>#DIV/0!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6"/>
        <v>1</v>
      </c>
      <c r="AI223" s="4">
        <f t="shared" si="57"/>
        <v>1</v>
      </c>
      <c r="AJ223" s="4">
        <f t="shared" si="58"/>
        <v>1</v>
      </c>
      <c r="AK223" s="4">
        <f t="shared" si="59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6"/>
        <v>1</v>
      </c>
      <c r="AI224" s="5">
        <f t="shared" si="57"/>
        <v>1</v>
      </c>
      <c r="AJ224" s="5">
        <f t="shared" si="58"/>
        <v>1</v>
      </c>
      <c r="AK224" s="5">
        <f t="shared" si="59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5</v>
      </c>
      <c r="V225" s="42"/>
      <c r="W225" s="42"/>
      <c r="X225" s="42"/>
      <c r="Y225" s="42"/>
      <c r="Z225" s="42"/>
      <c r="AA225" s="42"/>
      <c r="AB225" s="42"/>
      <c r="AC225" s="49"/>
      <c r="AD225" s="28">
        <f>U225</f>
        <v>5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6"/>
        <v>1</v>
      </c>
      <c r="AI225" s="4">
        <f t="shared" si="57"/>
        <v>1</v>
      </c>
      <c r="AJ225" s="4">
        <f t="shared" si="58"/>
        <v>1</v>
      </c>
      <c r="AK225" s="4">
        <f t="shared" si="59"/>
        <v>1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1</v>
      </c>
      <c r="W226" s="42"/>
      <c r="X226" s="42"/>
      <c r="Y226" s="42"/>
      <c r="Z226" s="42"/>
      <c r="AA226" s="42"/>
      <c r="AB226" s="42"/>
      <c r="AC226" s="49"/>
      <c r="AD226" s="29">
        <f>V226</f>
        <v>1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6"/>
        <v>1</v>
      </c>
      <c r="AI226" s="5">
        <f t="shared" si="57"/>
        <v>1</v>
      </c>
      <c r="AJ226" s="5">
        <f t="shared" si="58"/>
        <v>1</v>
      </c>
      <c r="AK226" s="5">
        <f t="shared" si="59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6</v>
      </c>
      <c r="X227" s="42"/>
      <c r="Y227" s="42"/>
      <c r="Z227" s="42"/>
      <c r="AA227" s="42"/>
      <c r="AB227" s="42"/>
      <c r="AC227" s="49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6"/>
        <v>1</v>
      </c>
      <c r="AI227" s="4">
        <f t="shared" si="57"/>
        <v>1</v>
      </c>
      <c r="AJ227" s="4">
        <f t="shared" si="58"/>
        <v>1</v>
      </c>
      <c r="AK227" s="4">
        <f t="shared" si="59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2</v>
      </c>
      <c r="Y228" s="42"/>
      <c r="Z228" s="42"/>
      <c r="AA228" s="42"/>
      <c r="AB228" s="42"/>
      <c r="AC228" s="49"/>
      <c r="AD228" s="29">
        <f>X228</f>
        <v>2</v>
      </c>
      <c r="AE228" s="29">
        <f>SUM(B228:W228,Y228:AC228)</f>
        <v>0</v>
      </c>
      <c r="AF228" s="29">
        <f>SUM(X206:X227,X229:X233)</f>
        <v>1</v>
      </c>
      <c r="AG228" s="28">
        <v>0</v>
      </c>
      <c r="AH228" s="5">
        <f t="shared" si="56"/>
        <v>0.666666666666667</v>
      </c>
      <c r="AI228" s="5">
        <f t="shared" si="57"/>
        <v>1</v>
      </c>
      <c r="AJ228" s="5">
        <f t="shared" si="58"/>
        <v>0.666666666666667</v>
      </c>
      <c r="AK228" s="5">
        <f t="shared" si="59"/>
        <v>0.8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>
        <v>1</v>
      </c>
      <c r="Y229" s="43">
        <v>22</v>
      </c>
      <c r="Z229" s="42"/>
      <c r="AA229" s="42"/>
      <c r="AB229" s="42"/>
      <c r="AC229" s="49"/>
      <c r="AD229" s="28">
        <f>Y229</f>
        <v>22</v>
      </c>
      <c r="AE229" s="28">
        <f>SUM(B229:X229,Z229:AC229)</f>
        <v>1</v>
      </c>
      <c r="AF229" s="28">
        <f>SUM(Y206:Y228,Y230:Y233)</f>
        <v>0</v>
      </c>
      <c r="AG229" s="29">
        <v>0</v>
      </c>
      <c r="AH229" s="4">
        <f t="shared" si="56"/>
        <v>0.956521739130435</v>
      </c>
      <c r="AI229" s="4">
        <f t="shared" si="57"/>
        <v>0.956521739130435</v>
      </c>
      <c r="AJ229" s="4">
        <f t="shared" si="58"/>
        <v>1</v>
      </c>
      <c r="AK229" s="4">
        <f t="shared" si="59"/>
        <v>0.977777777777778</v>
      </c>
    </row>
    <row r="230" spans="1:37">
      <c r="A230" s="21" t="s">
        <v>31</v>
      </c>
      <c r="B230" s="42"/>
      <c r="C230" s="42">
        <v>2</v>
      </c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4</v>
      </c>
      <c r="AA230" s="42"/>
      <c r="AB230" s="42"/>
      <c r="AC230" s="49"/>
      <c r="AD230" s="29">
        <f>Z230</f>
        <v>4</v>
      </c>
      <c r="AE230" s="29">
        <f>SUM(B230:Y230,AA230:AC230)</f>
        <v>2</v>
      </c>
      <c r="AF230" s="29">
        <f>SUM(Z206:Z229,Z231:Z233)</f>
        <v>0</v>
      </c>
      <c r="AG230" s="28">
        <v>0</v>
      </c>
      <c r="AH230" s="5">
        <f t="shared" si="56"/>
        <v>0.666666666666667</v>
      </c>
      <c r="AI230" s="5">
        <f t="shared" si="57"/>
        <v>0.666666666666667</v>
      </c>
      <c r="AJ230" s="5">
        <f t="shared" si="58"/>
        <v>1</v>
      </c>
      <c r="AK230" s="5">
        <f t="shared" si="59"/>
        <v>0.8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6</v>
      </c>
      <c r="AB231" s="42"/>
      <c r="AC231" s="49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6"/>
        <v>1</v>
      </c>
      <c r="AI231" s="4">
        <f t="shared" si="57"/>
        <v>1</v>
      </c>
      <c r="AJ231" s="4">
        <f t="shared" si="58"/>
        <v>1</v>
      </c>
      <c r="AK231" s="4">
        <f t="shared" si="59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3</v>
      </c>
      <c r="AC232" s="49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6"/>
        <v>1</v>
      </c>
      <c r="AI232" s="5">
        <f t="shared" si="57"/>
        <v>1</v>
      </c>
      <c r="AJ232" s="5">
        <f t="shared" si="58"/>
        <v>1</v>
      </c>
      <c r="AK232" s="5">
        <f t="shared" si="59"/>
        <v>1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6"/>
        <v>1</v>
      </c>
      <c r="AI233" s="4">
        <f t="shared" si="57"/>
        <v>1</v>
      </c>
      <c r="AJ233" s="4">
        <f t="shared" si="58"/>
        <v>1</v>
      </c>
      <c r="AK233" s="4">
        <f t="shared" si="59"/>
        <v>1</v>
      </c>
    </row>
    <row r="234" spans="28:37">
      <c r="AB234" s="25" t="s">
        <v>74</v>
      </c>
      <c r="AC234" s="25"/>
      <c r="AD234" s="29">
        <f t="shared" ref="AD234:AF234" si="60">SUM(AD206:AD233)</f>
        <v>129</v>
      </c>
      <c r="AE234" s="29">
        <f t="shared" si="60"/>
        <v>4</v>
      </c>
      <c r="AF234" s="29">
        <f t="shared" si="60"/>
        <v>4</v>
      </c>
      <c r="AG234" s="29">
        <v>0</v>
      </c>
      <c r="AH234" s="5">
        <f t="shared" si="56"/>
        <v>0.941605839416058</v>
      </c>
      <c r="AI234" s="5">
        <f t="shared" si="57"/>
        <v>0.969924812030075</v>
      </c>
      <c r="AJ234" s="5">
        <f t="shared" si="58"/>
        <v>0.969924812030075</v>
      </c>
      <c r="AK234" s="5">
        <f t="shared" si="59"/>
        <v>0.969924812030075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L9" sqref="L9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45" width="4.625" style="1" customWidth="1"/>
    <col min="46" max="47" width="9" style="1"/>
    <col min="48" max="62" width="4.625" style="1" customWidth="1"/>
    <col min="63" max="16384" width="9" style="1"/>
  </cols>
  <sheetData>
    <row r="1" spans="1:33">
      <c r="A1" s="2" t="s">
        <v>92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/>
      <c r="C4" s="6"/>
      <c r="D4" s="34"/>
      <c r="E4" s="6"/>
      <c r="F4" s="34"/>
      <c r="G4" s="6"/>
      <c r="H4" s="34"/>
      <c r="I4" s="6"/>
      <c r="J4" s="34"/>
      <c r="K4" s="6"/>
      <c r="L4" s="34"/>
      <c r="M4" s="6"/>
      <c r="N4" s="1">
        <f t="shared" ref="N4:N8" si="0">SUM(B4,F4,J4)</f>
        <v>0</v>
      </c>
      <c r="P4" s="4">
        <f>H24</f>
        <v>0</v>
      </c>
      <c r="Q4" s="5">
        <f t="shared" ref="Q4:Q8" si="1">N4-P4</f>
        <v>0</v>
      </c>
      <c r="R4" s="28">
        <f t="shared" ref="R4:Y4" si="2">AD54</f>
        <v>0</v>
      </c>
      <c r="S4" s="29">
        <f t="shared" si="2"/>
        <v>0</v>
      </c>
      <c r="T4" s="28">
        <f t="shared" si="2"/>
        <v>0</v>
      </c>
      <c r="U4" s="29">
        <f t="shared" si="2"/>
        <v>0</v>
      </c>
      <c r="V4" s="5" t="e">
        <f t="shared" si="2"/>
        <v>#DIV/0!</v>
      </c>
      <c r="W4" s="5" t="e">
        <f t="shared" si="2"/>
        <v>#DIV/0!</v>
      </c>
      <c r="X4" s="5" t="e">
        <f t="shared" si="2"/>
        <v>#DIV/0!</v>
      </c>
      <c r="Y4" s="5" t="e">
        <f t="shared" si="2"/>
        <v>#DIV/0!</v>
      </c>
      <c r="Z4" s="29">
        <f t="shared" ref="Z4:AG4" si="3">Q23</f>
        <v>0</v>
      </c>
      <c r="AA4" s="29">
        <f t="shared" si="3"/>
        <v>0</v>
      </c>
      <c r="AB4" s="29">
        <f t="shared" si="3"/>
        <v>0</v>
      </c>
      <c r="AC4" s="29">
        <f t="shared" si="3"/>
        <v>0</v>
      </c>
      <c r="AD4" s="4" t="e">
        <f t="shared" si="3"/>
        <v>#DIV/0!</v>
      </c>
      <c r="AE4" s="5" t="e">
        <f t="shared" si="3"/>
        <v>#DIV/0!</v>
      </c>
      <c r="AF4" s="4" t="e">
        <f t="shared" si="3"/>
        <v>#DIV/0!</v>
      </c>
      <c r="AG4" s="5" t="e">
        <f t="shared" si="3"/>
        <v>#DIV/0!</v>
      </c>
    </row>
    <row r="5" spans="1:33">
      <c r="A5" s="6" t="s">
        <v>42</v>
      </c>
      <c r="B5" s="34">
        <v>49</v>
      </c>
      <c r="C5" s="6">
        <v>1</v>
      </c>
      <c r="D5" s="34">
        <v>0</v>
      </c>
      <c r="E5" s="6">
        <v>0</v>
      </c>
      <c r="F5" s="34">
        <v>42</v>
      </c>
      <c r="G5" s="6">
        <v>23</v>
      </c>
      <c r="H5" s="34">
        <v>0</v>
      </c>
      <c r="I5" s="6">
        <v>0</v>
      </c>
      <c r="J5" s="34">
        <v>50</v>
      </c>
      <c r="K5" s="6">
        <v>24</v>
      </c>
      <c r="L5" s="34">
        <v>0</v>
      </c>
      <c r="M5" s="6">
        <v>0</v>
      </c>
      <c r="N5" s="1">
        <f t="shared" si="0"/>
        <v>141</v>
      </c>
      <c r="P5" s="4">
        <f>H69</f>
        <v>133</v>
      </c>
      <c r="Q5" s="5">
        <f t="shared" si="1"/>
        <v>8</v>
      </c>
      <c r="R5" s="28">
        <f t="shared" ref="R5:Y5" si="4">AD99</f>
        <v>129</v>
      </c>
      <c r="S5" s="29">
        <f t="shared" si="4"/>
        <v>4</v>
      </c>
      <c r="T5" s="28">
        <f t="shared" si="4"/>
        <v>4</v>
      </c>
      <c r="U5" s="29">
        <f t="shared" si="4"/>
        <v>0</v>
      </c>
      <c r="V5" s="5">
        <f t="shared" si="4"/>
        <v>0.941605839416058</v>
      </c>
      <c r="W5" s="5">
        <f t="shared" si="4"/>
        <v>0.969924812030075</v>
      </c>
      <c r="X5" s="5">
        <f t="shared" si="4"/>
        <v>0.969924812030075</v>
      </c>
      <c r="Y5" s="5">
        <f t="shared" si="4"/>
        <v>0.969924812030075</v>
      </c>
      <c r="Z5" s="29">
        <f t="shared" ref="Z5:AG5" si="5">Q68</f>
        <v>136</v>
      </c>
      <c r="AA5" s="29">
        <f t="shared" si="5"/>
        <v>48</v>
      </c>
      <c r="AB5" s="29">
        <f t="shared" si="5"/>
        <v>9</v>
      </c>
      <c r="AC5" s="29">
        <f t="shared" si="5"/>
        <v>0</v>
      </c>
      <c r="AD5" s="4">
        <f t="shared" si="5"/>
        <v>0.704663212435233</v>
      </c>
      <c r="AE5" s="5">
        <f t="shared" si="5"/>
        <v>0.739130434782609</v>
      </c>
      <c r="AF5" s="4">
        <f t="shared" si="5"/>
        <v>0.937931034482759</v>
      </c>
      <c r="AG5" s="5">
        <f t="shared" si="5"/>
        <v>0.826747720364742</v>
      </c>
    </row>
    <row r="6" spans="1:33">
      <c r="A6" s="6" t="s">
        <v>44</v>
      </c>
      <c r="B6" s="34">
        <v>49</v>
      </c>
      <c r="C6" s="6">
        <v>1</v>
      </c>
      <c r="D6" s="34">
        <v>0</v>
      </c>
      <c r="E6" s="6">
        <v>0</v>
      </c>
      <c r="F6" s="34">
        <v>42</v>
      </c>
      <c r="G6" s="6">
        <v>16</v>
      </c>
      <c r="H6" s="34">
        <v>0</v>
      </c>
      <c r="I6" s="6">
        <v>0</v>
      </c>
      <c r="J6" s="34">
        <v>50</v>
      </c>
      <c r="K6" s="6">
        <v>6</v>
      </c>
      <c r="L6" s="34">
        <v>0</v>
      </c>
      <c r="M6" s="6">
        <v>0</v>
      </c>
      <c r="N6" s="1">
        <f t="shared" si="0"/>
        <v>141</v>
      </c>
      <c r="P6" s="4">
        <f>H114</f>
        <v>133</v>
      </c>
      <c r="Q6" s="5">
        <f t="shared" si="1"/>
        <v>8</v>
      </c>
      <c r="R6" s="28">
        <f t="shared" ref="R6:Y6" si="6">AD144</f>
        <v>129</v>
      </c>
      <c r="S6" s="29">
        <f t="shared" si="6"/>
        <v>4</v>
      </c>
      <c r="T6" s="28">
        <f t="shared" si="6"/>
        <v>4</v>
      </c>
      <c r="U6" s="29">
        <f t="shared" si="6"/>
        <v>0</v>
      </c>
      <c r="V6" s="5">
        <f t="shared" si="6"/>
        <v>0.941605839416058</v>
      </c>
      <c r="W6" s="5">
        <f t="shared" si="6"/>
        <v>0.969924812030075</v>
      </c>
      <c r="X6" s="5">
        <f t="shared" si="6"/>
        <v>0.969924812030075</v>
      </c>
      <c r="Y6" s="5">
        <f t="shared" si="6"/>
        <v>0.969924812030075</v>
      </c>
      <c r="Z6" s="29">
        <f t="shared" ref="Z6:AG6" si="7">Q113</f>
        <v>136</v>
      </c>
      <c r="AA6" s="29">
        <f t="shared" si="7"/>
        <v>28</v>
      </c>
      <c r="AB6" s="29">
        <f t="shared" si="7"/>
        <v>9</v>
      </c>
      <c r="AC6" s="29">
        <f t="shared" si="7"/>
        <v>0</v>
      </c>
      <c r="AD6" s="4">
        <f t="shared" si="7"/>
        <v>0.786127167630058</v>
      </c>
      <c r="AE6" s="5">
        <f t="shared" si="7"/>
        <v>0.829268292682927</v>
      </c>
      <c r="AF6" s="4">
        <f t="shared" si="7"/>
        <v>0.937931034482759</v>
      </c>
      <c r="AG6" s="5">
        <f t="shared" si="7"/>
        <v>0.880258899676375</v>
      </c>
    </row>
    <row r="7" spans="1:33">
      <c r="A7" s="6" t="s">
        <v>76</v>
      </c>
      <c r="B7" s="34">
        <v>36</v>
      </c>
      <c r="C7" s="6">
        <v>0</v>
      </c>
      <c r="D7" s="34">
        <v>13</v>
      </c>
      <c r="E7" s="6">
        <v>0</v>
      </c>
      <c r="F7" s="34">
        <v>42</v>
      </c>
      <c r="G7" s="6">
        <v>6</v>
      </c>
      <c r="H7" s="34">
        <v>0</v>
      </c>
      <c r="I7" s="6">
        <v>0</v>
      </c>
      <c r="J7" s="34">
        <v>50</v>
      </c>
      <c r="K7" s="6">
        <v>6</v>
      </c>
      <c r="L7" s="34">
        <v>0</v>
      </c>
      <c r="M7" s="6">
        <v>0</v>
      </c>
      <c r="N7" s="1">
        <f t="shared" si="0"/>
        <v>128</v>
      </c>
      <c r="P7" s="4">
        <f>H159</f>
        <v>120</v>
      </c>
      <c r="Q7" s="5">
        <f t="shared" si="1"/>
        <v>8</v>
      </c>
      <c r="R7" s="28">
        <f t="shared" ref="R7:Y7" si="8">AD189</f>
        <v>116</v>
      </c>
      <c r="S7" s="28">
        <f t="shared" si="8"/>
        <v>4</v>
      </c>
      <c r="T7" s="28">
        <f t="shared" si="8"/>
        <v>4</v>
      </c>
      <c r="U7" s="28">
        <f t="shared" si="8"/>
        <v>0</v>
      </c>
      <c r="V7" s="28">
        <f t="shared" si="8"/>
        <v>0.935483870967742</v>
      </c>
      <c r="W7" s="28">
        <f t="shared" si="8"/>
        <v>0.966666666666667</v>
      </c>
      <c r="X7" s="28">
        <f t="shared" si="8"/>
        <v>0.966666666666667</v>
      </c>
      <c r="Y7" s="28">
        <f t="shared" si="8"/>
        <v>0.966666666666667</v>
      </c>
      <c r="Z7" s="29">
        <f t="shared" ref="Z7:AG7" si="9">Q158</f>
        <v>123</v>
      </c>
      <c r="AA7" s="29">
        <f t="shared" si="9"/>
        <v>28</v>
      </c>
      <c r="AB7" s="29">
        <f t="shared" si="9"/>
        <v>9</v>
      </c>
      <c r="AC7" s="29">
        <f t="shared" si="9"/>
        <v>0</v>
      </c>
      <c r="AD7" s="4">
        <f t="shared" si="9"/>
        <v>0.76875</v>
      </c>
      <c r="AE7" s="5">
        <f t="shared" si="9"/>
        <v>0.814569536423841</v>
      </c>
      <c r="AF7" s="4">
        <f t="shared" si="9"/>
        <v>0.931818181818182</v>
      </c>
      <c r="AG7" s="5">
        <f t="shared" si="9"/>
        <v>0.869257950530035</v>
      </c>
    </row>
    <row r="8" spans="1:33">
      <c r="A8" s="6" t="s">
        <v>77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N8" s="1">
        <f t="shared" si="0"/>
        <v>0</v>
      </c>
      <c r="P8" s="4">
        <f>H204</f>
        <v>120</v>
      </c>
      <c r="Q8" s="5">
        <f t="shared" si="1"/>
        <v>-120</v>
      </c>
      <c r="R8" s="28">
        <f t="shared" ref="R8:Y8" si="10">AD234</f>
        <v>116</v>
      </c>
      <c r="S8" s="28">
        <f t="shared" si="10"/>
        <v>4</v>
      </c>
      <c r="T8" s="28">
        <f t="shared" si="10"/>
        <v>4</v>
      </c>
      <c r="U8" s="28">
        <f t="shared" si="10"/>
        <v>0</v>
      </c>
      <c r="V8" s="28">
        <f t="shared" si="10"/>
        <v>0.935483870967742</v>
      </c>
      <c r="W8" s="28">
        <f t="shared" si="10"/>
        <v>0.966666666666667</v>
      </c>
      <c r="X8" s="28">
        <f t="shared" si="10"/>
        <v>0.966666666666667</v>
      </c>
      <c r="Y8" s="28">
        <f t="shared" si="10"/>
        <v>0.966666666666667</v>
      </c>
      <c r="Z8" s="29">
        <f t="shared" ref="Z8:AG8" si="11">Q203</f>
        <v>123</v>
      </c>
      <c r="AA8" s="29">
        <f t="shared" si="11"/>
        <v>28</v>
      </c>
      <c r="AB8" s="29">
        <f t="shared" si="11"/>
        <v>9</v>
      </c>
      <c r="AC8" s="29">
        <f t="shared" si="11"/>
        <v>0</v>
      </c>
      <c r="AD8" s="29">
        <f t="shared" si="11"/>
        <v>0.76875</v>
      </c>
      <c r="AE8" s="29">
        <f t="shared" si="11"/>
        <v>0.814569536423841</v>
      </c>
      <c r="AF8" s="29">
        <f t="shared" si="11"/>
        <v>0.931818181818182</v>
      </c>
      <c r="AG8" s="29">
        <f t="shared" si="11"/>
        <v>0.869257950530035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norehira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/>
      <c r="C14" s="36"/>
      <c r="D14" s="36"/>
      <c r="E14" s="36"/>
      <c r="F14" s="36"/>
      <c r="G14" s="36"/>
      <c r="H14" s="36"/>
      <c r="I14" s="36"/>
      <c r="J14" s="45"/>
      <c r="L14" s="1" t="s">
        <v>49</v>
      </c>
      <c r="M14" s="9" t="s">
        <v>58</v>
      </c>
      <c r="N14" s="9"/>
      <c r="O14" s="9"/>
      <c r="P14" s="9"/>
      <c r="Q14" s="29">
        <f>B14</f>
        <v>0</v>
      </c>
      <c r="R14" s="29">
        <f>SUM(C14:J14)</f>
        <v>0</v>
      </c>
      <c r="S14" s="29">
        <f>SUM(B15:B22)</f>
        <v>0</v>
      </c>
      <c r="T14" s="29">
        <v>0</v>
      </c>
      <c r="U14" s="5" t="e">
        <f t="shared" ref="U14:U21" si="12">(SUM(Q14,T14)/SUM(Q14,R14,S14,T14))</f>
        <v>#DIV/0!</v>
      </c>
      <c r="V14" s="5" t="e">
        <f t="shared" ref="V14:V21" si="13">Q14/(SUM(Q14,R14))</f>
        <v>#DIV/0!</v>
      </c>
      <c r="W14" s="5" t="e">
        <f t="shared" ref="W14:W21" si="14">Q14/SUM(Q14,S14)</f>
        <v>#DIV/0!</v>
      </c>
      <c r="X14" s="5" t="e">
        <f t="shared" ref="X14:X21" si="15">2*V14*W14/(SUM(V14,W14))</f>
        <v>#DIV/0!</v>
      </c>
    </row>
    <row r="15" spans="1:24">
      <c r="A15" s="15" t="s">
        <v>50</v>
      </c>
      <c r="B15" s="37"/>
      <c r="C15" s="38"/>
      <c r="D15" s="37"/>
      <c r="E15" s="37"/>
      <c r="F15" s="37"/>
      <c r="G15" s="37"/>
      <c r="H15" s="37"/>
      <c r="I15" s="37"/>
      <c r="J15" s="37"/>
      <c r="L15" s="1" t="s">
        <v>50</v>
      </c>
      <c r="M15" s="9" t="s">
        <v>59</v>
      </c>
      <c r="N15" s="9"/>
      <c r="O15" s="9"/>
      <c r="P15" s="9"/>
      <c r="Q15" s="28">
        <f>C15</f>
        <v>0</v>
      </c>
      <c r="R15" s="28">
        <f>SUM(B15,D15:J15)</f>
        <v>0</v>
      </c>
      <c r="S15" s="28">
        <f>SUM(C14,C16:C22)</f>
        <v>0</v>
      </c>
      <c r="T15" s="28">
        <v>0</v>
      </c>
      <c r="U15" s="4" t="e">
        <f t="shared" si="12"/>
        <v>#DIV/0!</v>
      </c>
      <c r="V15" s="4" t="e">
        <f t="shared" si="13"/>
        <v>#DIV/0!</v>
      </c>
      <c r="W15" s="4" t="e">
        <f t="shared" si="14"/>
        <v>#DIV/0!</v>
      </c>
      <c r="X15" s="4" t="e">
        <f t="shared" si="15"/>
        <v>#DIV/0!</v>
      </c>
    </row>
    <row r="16" spans="1:24">
      <c r="A16" s="15" t="s">
        <v>51</v>
      </c>
      <c r="B16" s="37"/>
      <c r="C16" s="37"/>
      <c r="D16" s="38"/>
      <c r="E16" s="37"/>
      <c r="F16" s="37"/>
      <c r="G16" s="37"/>
      <c r="H16" s="37"/>
      <c r="I16" s="37"/>
      <c r="J16" s="46"/>
      <c r="L16" s="1" t="s">
        <v>51</v>
      </c>
      <c r="M16" s="9" t="s">
        <v>60</v>
      </c>
      <c r="N16" s="9"/>
      <c r="O16" s="9"/>
      <c r="P16" s="9"/>
      <c r="Q16" s="29">
        <f>D16</f>
        <v>0</v>
      </c>
      <c r="R16" s="29">
        <f>SUM(B16:C16,E16:J16)</f>
        <v>0</v>
      </c>
      <c r="S16" s="29">
        <f>SUM(D14:D15,D17:D22)</f>
        <v>0</v>
      </c>
      <c r="T16" s="29">
        <v>0</v>
      </c>
      <c r="U16" s="5" t="e">
        <f t="shared" si="12"/>
        <v>#DIV/0!</v>
      </c>
      <c r="V16" s="5" t="e">
        <f t="shared" si="13"/>
        <v>#DIV/0!</v>
      </c>
      <c r="W16" s="5" t="e">
        <f t="shared" si="14"/>
        <v>#DIV/0!</v>
      </c>
      <c r="X16" s="5" t="e">
        <f t="shared" si="15"/>
        <v>#DIV/0!</v>
      </c>
    </row>
    <row r="17" spans="1:24">
      <c r="A17" s="15" t="s">
        <v>52</v>
      </c>
      <c r="B17" s="37"/>
      <c r="C17" s="37"/>
      <c r="D17" s="37"/>
      <c r="E17" s="38"/>
      <c r="F17" s="37"/>
      <c r="G17" s="37"/>
      <c r="H17" s="37"/>
      <c r="I17" s="37"/>
      <c r="J17" s="46"/>
      <c r="L17" s="1" t="s">
        <v>52</v>
      </c>
      <c r="M17" s="9" t="s">
        <v>61</v>
      </c>
      <c r="N17" s="9"/>
      <c r="O17" s="9"/>
      <c r="P17" s="9"/>
      <c r="Q17" s="28">
        <f>E17</f>
        <v>0</v>
      </c>
      <c r="R17" s="28">
        <f>SUM(B17:D17,F17:J17)</f>
        <v>0</v>
      </c>
      <c r="S17" s="28">
        <f>SUM(E14:E16,E18:E22)</f>
        <v>0</v>
      </c>
      <c r="T17" s="28">
        <v>0</v>
      </c>
      <c r="U17" s="4" t="e">
        <f t="shared" si="12"/>
        <v>#DIV/0!</v>
      </c>
      <c r="V17" s="4" t="e">
        <f t="shared" si="13"/>
        <v>#DIV/0!</v>
      </c>
      <c r="W17" s="4" t="e">
        <f t="shared" si="14"/>
        <v>#DIV/0!</v>
      </c>
      <c r="X17" s="4" t="e">
        <f t="shared" si="15"/>
        <v>#DIV/0!</v>
      </c>
    </row>
    <row r="18" spans="1:24">
      <c r="A18" s="15" t="s">
        <v>53</v>
      </c>
      <c r="B18" s="37"/>
      <c r="C18" s="37"/>
      <c r="D18" s="37"/>
      <c r="E18" s="37"/>
      <c r="F18" s="38"/>
      <c r="G18" s="37"/>
      <c r="H18" s="37"/>
      <c r="I18" s="37"/>
      <c r="J18" s="46"/>
      <c r="L18" s="1" t="s">
        <v>53</v>
      </c>
      <c r="M18" s="9" t="s">
        <v>62</v>
      </c>
      <c r="N18" s="9"/>
      <c r="O18" s="9"/>
      <c r="P18" s="9"/>
      <c r="Q18" s="29">
        <f>F18</f>
        <v>0</v>
      </c>
      <c r="R18" s="29">
        <f>SUM(B18:E18,G18:J18)</f>
        <v>0</v>
      </c>
      <c r="S18" s="29">
        <f>SUM(F14:F17,F19:F22)</f>
        <v>0</v>
      </c>
      <c r="T18" s="29">
        <v>0</v>
      </c>
      <c r="U18" s="5" t="e">
        <f t="shared" si="12"/>
        <v>#DIV/0!</v>
      </c>
      <c r="V18" s="5" t="e">
        <f t="shared" si="13"/>
        <v>#DIV/0!</v>
      </c>
      <c r="W18" s="5" t="e">
        <f t="shared" si="14"/>
        <v>#DIV/0!</v>
      </c>
      <c r="X18" s="5" t="e">
        <f t="shared" si="15"/>
        <v>#DIV/0!</v>
      </c>
    </row>
    <row r="19" spans="1:24">
      <c r="A19" s="15" t="s">
        <v>54</v>
      </c>
      <c r="B19" s="37"/>
      <c r="C19" s="37"/>
      <c r="D19" s="37"/>
      <c r="E19" s="37"/>
      <c r="F19" s="37"/>
      <c r="G19" s="38"/>
      <c r="H19" s="37"/>
      <c r="I19" s="37"/>
      <c r="J19" s="46"/>
      <c r="L19" s="1" t="s">
        <v>54</v>
      </c>
      <c r="M19" s="9" t="s">
        <v>63</v>
      </c>
      <c r="N19" s="9"/>
      <c r="O19" s="9"/>
      <c r="P19" s="9"/>
      <c r="Q19" s="28">
        <f>G19</f>
        <v>0</v>
      </c>
      <c r="R19" s="28">
        <f>SUM(B19:F19,H19:J19)</f>
        <v>0</v>
      </c>
      <c r="S19" s="28">
        <f>SUM(G14:G18,G20:G22)</f>
        <v>0</v>
      </c>
      <c r="T19" s="28">
        <v>0</v>
      </c>
      <c r="U19" s="4" t="e">
        <f t="shared" si="12"/>
        <v>#DIV/0!</v>
      </c>
      <c r="V19" s="4" t="e">
        <f t="shared" si="13"/>
        <v>#DIV/0!</v>
      </c>
      <c r="W19" s="4" t="e">
        <f t="shared" si="14"/>
        <v>#DIV/0!</v>
      </c>
      <c r="X19" s="4" t="e">
        <f t="shared" si="15"/>
        <v>#DIV/0!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/>
      <c r="I20" s="37"/>
      <c r="J20" s="46"/>
      <c r="L20" s="1" t="s">
        <v>55</v>
      </c>
      <c r="M20" s="9" t="s">
        <v>64</v>
      </c>
      <c r="N20" s="9"/>
      <c r="O20" s="9"/>
      <c r="P20" s="9"/>
      <c r="Q20" s="29">
        <f>H20</f>
        <v>0</v>
      </c>
      <c r="R20" s="29">
        <f>SUM(B20:G20,I20:J20)</f>
        <v>0</v>
      </c>
      <c r="S20" s="29">
        <f>SUM(H14:H19,H21:H22)</f>
        <v>0</v>
      </c>
      <c r="T20" s="29">
        <v>0</v>
      </c>
      <c r="U20" s="5" t="e">
        <f t="shared" si="12"/>
        <v>#DIV/0!</v>
      </c>
      <c r="V20" s="5" t="e">
        <f t="shared" si="13"/>
        <v>#DIV/0!</v>
      </c>
      <c r="W20" s="5" t="e">
        <f t="shared" si="14"/>
        <v>#DIV/0!</v>
      </c>
      <c r="X20" s="5" t="e">
        <f t="shared" si="15"/>
        <v>#DIV/0!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/>
      <c r="J21" s="46"/>
      <c r="L21" s="1" t="s">
        <v>56</v>
      </c>
      <c r="M21" s="9" t="s">
        <v>65</v>
      </c>
      <c r="N21" s="9"/>
      <c r="O21" s="9"/>
      <c r="P21" s="9"/>
      <c r="Q21" s="28">
        <f>I21</f>
        <v>0</v>
      </c>
      <c r="R21" s="28">
        <f>SUM(J21,B21:H21)</f>
        <v>0</v>
      </c>
      <c r="S21" s="28">
        <f>SUM(I14:I20,I22)</f>
        <v>0</v>
      </c>
      <c r="T21" s="28">
        <v>0</v>
      </c>
      <c r="U21" s="4" t="e">
        <f t="shared" si="12"/>
        <v>#DIV/0!</v>
      </c>
      <c r="V21" s="4" t="e">
        <f t="shared" si="13"/>
        <v>#DIV/0!</v>
      </c>
      <c r="W21" s="4" t="e">
        <f t="shared" si="14"/>
        <v>#DIV/0!</v>
      </c>
      <c r="X21" s="4" t="e">
        <f t="shared" si="15"/>
        <v>#DIV/0!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0</v>
      </c>
      <c r="R23" s="28">
        <f t="shared" si="16"/>
        <v>0</v>
      </c>
      <c r="S23" s="28">
        <f t="shared" si="16"/>
        <v>0</v>
      </c>
      <c r="T23" s="28">
        <f t="shared" si="16"/>
        <v>0</v>
      </c>
      <c r="U23" s="4" t="e">
        <f>(SUM(Q23,T23)/SUM(Q23,R23,S23,T23))</f>
        <v>#DIV/0!</v>
      </c>
      <c r="V23" s="4" t="e">
        <f>Q23/(SUM(Q23,R23))</f>
        <v>#DIV/0!</v>
      </c>
      <c r="W23" s="4" t="e">
        <f>Q23/SUM(Q23,S23)</f>
        <v>#DIV/0!</v>
      </c>
      <c r="X23" s="4" t="e">
        <f>2*V23*W23/(SUM(V23,W23))</f>
        <v>#DIV/0!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0</v>
      </c>
    </row>
    <row r="25" ht="14.25" spans="1:37">
      <c r="A25" s="18" t="str">
        <f>A1</f>
        <v>norehira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0</v>
      </c>
      <c r="AE26" s="29">
        <f>SUM(C26:AC26)</f>
        <v>0</v>
      </c>
      <c r="AF26" s="29">
        <f>SUM(B27:B53)</f>
        <v>0</v>
      </c>
      <c r="AG26" s="29">
        <v>0</v>
      </c>
      <c r="AH26" s="5" t="e">
        <f t="shared" ref="AH26:AH54" si="17">(SUM(AD26,AG26)/SUM(AD26,AE26,AF26,AG26))</f>
        <v>#DIV/0!</v>
      </c>
      <c r="AI26" s="5" t="e">
        <f t="shared" ref="AI26:AI54" si="18">AD26/(SUM(AD26,AE26))</f>
        <v>#DIV/0!</v>
      </c>
      <c r="AJ26" s="5" t="e">
        <f t="shared" ref="AJ26:AJ54" si="19">AD26/SUM(AD26,AF26)</f>
        <v>#DIV/0!</v>
      </c>
      <c r="AK26" s="5" t="e">
        <f t="shared" ref="AK26:AK54" si="20">2*AI26*AJ26/(SUM(AI26,AJ26))</f>
        <v>#DIV/0!</v>
      </c>
    </row>
    <row r="27" spans="1:37">
      <c r="A27" s="21" t="s">
        <v>40</v>
      </c>
      <c r="B27" s="42"/>
      <c r="C27" s="4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0</v>
      </c>
      <c r="AE27" s="28">
        <f>SUM(D27:AC27,B27)</f>
        <v>0</v>
      </c>
      <c r="AF27" s="28">
        <f>SUM(C26,C28:C53)</f>
        <v>0</v>
      </c>
      <c r="AG27" s="28">
        <v>0</v>
      </c>
      <c r="AH27" s="4" t="e">
        <f t="shared" si="17"/>
        <v>#DIV/0!</v>
      </c>
      <c r="AI27" s="4" t="e">
        <f t="shared" si="18"/>
        <v>#DIV/0!</v>
      </c>
      <c r="AJ27" s="4" t="e">
        <f t="shared" si="19"/>
        <v>#DIV/0!</v>
      </c>
      <c r="AK27" s="4" t="e">
        <f t="shared" si="20"/>
        <v>#DIV/0!</v>
      </c>
    </row>
    <row r="28" spans="1:37">
      <c r="A28" s="21" t="s">
        <v>9</v>
      </c>
      <c r="B28" s="42"/>
      <c r="C28" s="42"/>
      <c r="D28" s="43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0</v>
      </c>
      <c r="AE28" s="29">
        <f>SUM(B28,C28,E28:AC28)</f>
        <v>0</v>
      </c>
      <c r="AF28" s="29">
        <f>SUM(D26,D27,D29:D53)</f>
        <v>0</v>
      </c>
      <c r="AG28" s="29">
        <v>0</v>
      </c>
      <c r="AH28" s="5" t="e">
        <f t="shared" si="17"/>
        <v>#DIV/0!</v>
      </c>
      <c r="AI28" s="5" t="e">
        <f t="shared" si="18"/>
        <v>#DIV/0!</v>
      </c>
      <c r="AJ28" s="5" t="e">
        <f t="shared" si="19"/>
        <v>#DIV/0!</v>
      </c>
      <c r="AK28" s="5" t="e">
        <f t="shared" si="20"/>
        <v>#DIV/0!</v>
      </c>
    </row>
    <row r="29" spans="1:37">
      <c r="A29" s="21" t="s">
        <v>10</v>
      </c>
      <c r="B29" s="42"/>
      <c r="C29" s="42"/>
      <c r="D29" s="42"/>
      <c r="E29" s="43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0</v>
      </c>
      <c r="AE29" s="28">
        <f>SUM(B29:D29,F29:AC29)</f>
        <v>0</v>
      </c>
      <c r="AF29" s="28">
        <f>SUM(E26:E28,E30:E53)</f>
        <v>0</v>
      </c>
      <c r="AG29" s="28">
        <v>0</v>
      </c>
      <c r="AH29" s="4" t="e">
        <f t="shared" si="17"/>
        <v>#DIV/0!</v>
      </c>
      <c r="AI29" s="4" t="e">
        <f t="shared" si="18"/>
        <v>#DIV/0!</v>
      </c>
      <c r="AJ29" s="4" t="e">
        <f t="shared" si="19"/>
        <v>#DIV/0!</v>
      </c>
      <c r="AK29" s="4" t="e">
        <f t="shared" si="20"/>
        <v>#DIV/0!</v>
      </c>
    </row>
    <row r="30" spans="1:37">
      <c r="A30" s="21" t="s">
        <v>11</v>
      </c>
      <c r="B30" s="42"/>
      <c r="C30" s="42"/>
      <c r="D30" s="42"/>
      <c r="E30" s="42"/>
      <c r="F30" s="43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0</v>
      </c>
      <c r="AE30" s="29">
        <f>SUM(B30:E30,G30:AC30)</f>
        <v>0</v>
      </c>
      <c r="AF30" s="29">
        <f>SUM(F26:F29,F31:F53)</f>
        <v>0</v>
      </c>
      <c r="AG30" s="29">
        <v>0</v>
      </c>
      <c r="AH30" s="5" t="e">
        <f t="shared" si="17"/>
        <v>#DIV/0!</v>
      </c>
      <c r="AI30" s="5" t="e">
        <f t="shared" si="18"/>
        <v>#DIV/0!</v>
      </c>
      <c r="AJ30" s="5" t="e">
        <f t="shared" si="19"/>
        <v>#DIV/0!</v>
      </c>
      <c r="AK30" s="5" t="e">
        <f t="shared" si="20"/>
        <v>#DIV/0!</v>
      </c>
    </row>
    <row r="31" spans="1:37">
      <c r="A31" s="21" t="s">
        <v>12</v>
      </c>
      <c r="B31" s="42"/>
      <c r="C31" s="42"/>
      <c r="D31" s="42"/>
      <c r="E31" s="42"/>
      <c r="F31" s="42"/>
      <c r="G31" s="43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0</v>
      </c>
      <c r="AE31" s="28">
        <f>SUM(B31:F31,H31:AC31)</f>
        <v>0</v>
      </c>
      <c r="AF31" s="28">
        <f>SUM(G26:G30,G32:G53)</f>
        <v>0</v>
      </c>
      <c r="AG31" s="28">
        <v>0</v>
      </c>
      <c r="AH31" s="4" t="e">
        <f t="shared" si="17"/>
        <v>#DIV/0!</v>
      </c>
      <c r="AI31" s="4" t="e">
        <f t="shared" si="18"/>
        <v>#DIV/0!</v>
      </c>
      <c r="AJ31" s="4" t="e">
        <f t="shared" si="19"/>
        <v>#DIV/0!</v>
      </c>
      <c r="AK31" s="4" t="e">
        <f t="shared" si="20"/>
        <v>#DIV/0!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0</v>
      </c>
      <c r="AE32" s="29">
        <f>SUM(B32:G32,I32:AC32)</f>
        <v>0</v>
      </c>
      <c r="AF32" s="29">
        <f>SUM(H26:H31,H33:H53)</f>
        <v>0</v>
      </c>
      <c r="AG32" s="29">
        <v>0</v>
      </c>
      <c r="AH32" s="5" t="e">
        <f t="shared" si="17"/>
        <v>#DIV/0!</v>
      </c>
      <c r="AI32" s="5" t="e">
        <f t="shared" si="18"/>
        <v>#DIV/0!</v>
      </c>
      <c r="AJ32" s="5" t="e">
        <f t="shared" si="19"/>
        <v>#DIV/0!</v>
      </c>
      <c r="AK32" s="5" t="e">
        <f t="shared" si="20"/>
        <v>#DIV/0!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0</v>
      </c>
      <c r="AE33" s="28">
        <f>SUM(B33:H33,J33:AC33)</f>
        <v>0</v>
      </c>
      <c r="AF33" s="28">
        <f>SUM(I26:I32,I34:I53)</f>
        <v>0</v>
      </c>
      <c r="AG33" s="29">
        <v>0</v>
      </c>
      <c r="AH33" s="4" t="e">
        <f t="shared" si="17"/>
        <v>#DIV/0!</v>
      </c>
      <c r="AI33" s="4" t="e">
        <f t="shared" si="18"/>
        <v>#DIV/0!</v>
      </c>
      <c r="AJ33" s="4" t="e">
        <f t="shared" si="19"/>
        <v>#DIV/0!</v>
      </c>
      <c r="AK33" s="4" t="e">
        <f t="shared" si="20"/>
        <v>#DIV/0!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0</v>
      </c>
      <c r="AE34" s="29">
        <f>SUM(B34:I34,K34:AC34)</f>
        <v>0</v>
      </c>
      <c r="AF34" s="29">
        <f>SUM(J26:J33,J35:J53)</f>
        <v>0</v>
      </c>
      <c r="AG34" s="28">
        <v>0</v>
      </c>
      <c r="AH34" s="5" t="e">
        <f t="shared" si="17"/>
        <v>#DIV/0!</v>
      </c>
      <c r="AI34" s="5" t="e">
        <f t="shared" si="18"/>
        <v>#DIV/0!</v>
      </c>
      <c r="AJ34" s="5" t="e">
        <f t="shared" si="19"/>
        <v>#DIV/0!</v>
      </c>
      <c r="AK34" s="5" t="e">
        <f t="shared" si="20"/>
        <v>#DIV/0!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0</v>
      </c>
      <c r="AE35" s="28">
        <f>SUM(B35:J35,L35:AC35)</f>
        <v>0</v>
      </c>
      <c r="AF35" s="28">
        <f>SUM(K26:K34,K36:K53)</f>
        <v>0</v>
      </c>
      <c r="AG35" s="29">
        <v>0</v>
      </c>
      <c r="AH35" s="4" t="e">
        <f t="shared" si="17"/>
        <v>#DIV/0!</v>
      </c>
      <c r="AI35" s="4" t="e">
        <f t="shared" si="18"/>
        <v>#DIV/0!</v>
      </c>
      <c r="AJ35" s="4" t="e">
        <f t="shared" si="19"/>
        <v>#DIV/0!</v>
      </c>
      <c r="AK35" s="4" t="e">
        <f t="shared" si="20"/>
        <v>#DIV/0!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0</v>
      </c>
      <c r="AE36" s="29">
        <f>SUM(B36:K36,M36:AC36)</f>
        <v>0</v>
      </c>
      <c r="AF36" s="29">
        <f>SUM(L26:L35,L37:L53)</f>
        <v>0</v>
      </c>
      <c r="AG36" s="28">
        <v>0</v>
      </c>
      <c r="AH36" s="5" t="e">
        <f t="shared" si="17"/>
        <v>#DIV/0!</v>
      </c>
      <c r="AI36" s="5" t="e">
        <f t="shared" si="18"/>
        <v>#DIV/0!</v>
      </c>
      <c r="AJ36" s="5" t="e">
        <f t="shared" si="19"/>
        <v>#DIV/0!</v>
      </c>
      <c r="AK36" s="5" t="e">
        <f t="shared" si="20"/>
        <v>#DIV/0!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0</v>
      </c>
      <c r="AE37" s="28">
        <f>SUM(B37:L37,N37:AC37)</f>
        <v>0</v>
      </c>
      <c r="AF37" s="28">
        <f>SUM(M26:M36,M38:M53)</f>
        <v>0</v>
      </c>
      <c r="AG37" s="29">
        <v>0</v>
      </c>
      <c r="AH37" s="4" t="e">
        <f t="shared" si="17"/>
        <v>#DIV/0!</v>
      </c>
      <c r="AI37" s="4" t="e">
        <f t="shared" si="18"/>
        <v>#DIV/0!</v>
      </c>
      <c r="AJ37" s="4" t="e">
        <f t="shared" si="19"/>
        <v>#DIV/0!</v>
      </c>
      <c r="AK37" s="4" t="e">
        <f t="shared" si="20"/>
        <v>#DIV/0!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0</v>
      </c>
      <c r="AE38" s="29">
        <f>SUM(B38:M38,O38:AC38)</f>
        <v>0</v>
      </c>
      <c r="AF38" s="29">
        <f>SUM(N26:N37,N39:N53)</f>
        <v>0</v>
      </c>
      <c r="AG38" s="28">
        <v>0</v>
      </c>
      <c r="AH38" s="5" t="e">
        <f t="shared" si="17"/>
        <v>#DIV/0!</v>
      </c>
      <c r="AI38" s="5" t="e">
        <f t="shared" si="18"/>
        <v>#DIV/0!</v>
      </c>
      <c r="AJ38" s="5" t="e">
        <f t="shared" si="19"/>
        <v>#DIV/0!</v>
      </c>
      <c r="AK38" s="5" t="e">
        <f t="shared" si="20"/>
        <v>#DIV/0!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0</v>
      </c>
      <c r="AE39" s="28">
        <f>SUM(B39:N39,P39:AC39)</f>
        <v>0</v>
      </c>
      <c r="AF39" s="28">
        <f>SUM(O26:O38,O40:O53)</f>
        <v>0</v>
      </c>
      <c r="AG39" s="29">
        <v>0</v>
      </c>
      <c r="AH39" s="4" t="e">
        <f t="shared" si="17"/>
        <v>#DIV/0!</v>
      </c>
      <c r="AI39" s="4" t="e">
        <f t="shared" si="18"/>
        <v>#DIV/0!</v>
      </c>
      <c r="AJ39" s="4" t="e">
        <f t="shared" si="19"/>
        <v>#DIV/0!</v>
      </c>
      <c r="AK39" s="4" t="e">
        <f t="shared" si="20"/>
        <v>#DIV/0!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0</v>
      </c>
      <c r="AE40" s="29">
        <f>SUM(B40:O40,Q40:AC40)</f>
        <v>0</v>
      </c>
      <c r="AF40" s="29">
        <f>SUM(P26:P39,P41:P53)</f>
        <v>0</v>
      </c>
      <c r="AG40" s="29">
        <v>0</v>
      </c>
      <c r="AH40" s="5" t="e">
        <f t="shared" si="17"/>
        <v>#DIV/0!</v>
      </c>
      <c r="AI40" s="5" t="e">
        <f t="shared" si="18"/>
        <v>#DIV/0!</v>
      </c>
      <c r="AJ40" s="5" t="e">
        <f t="shared" si="19"/>
        <v>#DIV/0!</v>
      </c>
      <c r="AK40" s="5" t="e">
        <f t="shared" si="20"/>
        <v>#DIV/0!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0</v>
      </c>
      <c r="AE41" s="28">
        <f>SUM(B41:P41,R41:AC41)</f>
        <v>0</v>
      </c>
      <c r="AF41" s="28">
        <f>SUM(Q26:Q40,Q42:Q53)</f>
        <v>0</v>
      </c>
      <c r="AG41" s="28">
        <v>0</v>
      </c>
      <c r="AH41" s="4" t="e">
        <f t="shared" si="17"/>
        <v>#DIV/0!</v>
      </c>
      <c r="AI41" s="4" t="e">
        <f t="shared" si="18"/>
        <v>#DIV/0!</v>
      </c>
      <c r="AJ41" s="4" t="e">
        <f t="shared" si="19"/>
        <v>#DIV/0!</v>
      </c>
      <c r="AK41" s="4" t="e">
        <f t="shared" si="20"/>
        <v>#DIV/0!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0</v>
      </c>
      <c r="AE42" s="29">
        <f>SUM(B42:Q42,S42:AC42)</f>
        <v>0</v>
      </c>
      <c r="AF42" s="29">
        <f>SUM(R26:R41,R43:R53)</f>
        <v>0</v>
      </c>
      <c r="AG42" s="29">
        <v>0</v>
      </c>
      <c r="AH42" s="5" t="e">
        <f t="shared" si="17"/>
        <v>#DIV/0!</v>
      </c>
      <c r="AI42" s="5" t="e">
        <f t="shared" si="18"/>
        <v>#DIV/0!</v>
      </c>
      <c r="AJ42" s="5" t="e">
        <f t="shared" si="19"/>
        <v>#DIV/0!</v>
      </c>
      <c r="AK42" s="5" t="e">
        <f t="shared" si="20"/>
        <v>#DIV/0!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/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0</v>
      </c>
      <c r="AE43" s="28">
        <f>SUM(B43:R43,T43:AC43)</f>
        <v>0</v>
      </c>
      <c r="AF43" s="28">
        <f>SUM(S26:S42,S44:S53)</f>
        <v>0</v>
      </c>
      <c r="AG43" s="28">
        <v>0</v>
      </c>
      <c r="AH43" s="4" t="e">
        <f t="shared" si="17"/>
        <v>#DIV/0!</v>
      </c>
      <c r="AI43" s="4" t="e">
        <f t="shared" si="18"/>
        <v>#DIV/0!</v>
      </c>
      <c r="AJ43" s="4" t="e">
        <f t="shared" si="19"/>
        <v>#DIV/0!</v>
      </c>
      <c r="AK43" s="4" t="e">
        <f t="shared" si="20"/>
        <v>#DIV/0!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/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0</v>
      </c>
      <c r="AE44" s="29">
        <f>SUM(B44:S44,U44:AC44)</f>
        <v>0</v>
      </c>
      <c r="AF44" s="29">
        <f>SUM(T26:T43,T45:T53)</f>
        <v>0</v>
      </c>
      <c r="AG44" s="29">
        <v>0</v>
      </c>
      <c r="AH44" s="5" t="e">
        <f t="shared" si="17"/>
        <v>#DIV/0!</v>
      </c>
      <c r="AI44" s="5" t="e">
        <f t="shared" si="18"/>
        <v>#DIV/0!</v>
      </c>
      <c r="AJ44" s="5" t="e">
        <f t="shared" si="19"/>
        <v>#DIV/0!</v>
      </c>
      <c r="AK44" s="5" t="e">
        <f t="shared" si="20"/>
        <v>#DIV/0!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/>
      <c r="V45" s="42"/>
      <c r="W45" s="42"/>
      <c r="X45" s="42"/>
      <c r="Y45" s="42"/>
      <c r="Z45" s="42"/>
      <c r="AA45" s="42"/>
      <c r="AB45" s="42"/>
      <c r="AC45" s="49"/>
      <c r="AD45" s="28">
        <f>U45</f>
        <v>0</v>
      </c>
      <c r="AE45" s="28">
        <f>SUM(B45:T45,V45:AC45)</f>
        <v>0</v>
      </c>
      <c r="AF45" s="28">
        <f>SUM(U26:U44,U46:U53)</f>
        <v>0</v>
      </c>
      <c r="AG45" s="28">
        <v>0</v>
      </c>
      <c r="AH45" s="4" t="e">
        <f t="shared" si="17"/>
        <v>#DIV/0!</v>
      </c>
      <c r="AI45" s="4" t="e">
        <f t="shared" si="18"/>
        <v>#DIV/0!</v>
      </c>
      <c r="AJ45" s="4" t="e">
        <f t="shared" si="19"/>
        <v>#DIV/0!</v>
      </c>
      <c r="AK45" s="4" t="e">
        <f t="shared" si="20"/>
        <v>#DIV/0!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/>
      <c r="W46" s="42"/>
      <c r="X46" s="42"/>
      <c r="Y46" s="42"/>
      <c r="Z46" s="42"/>
      <c r="AA46" s="42"/>
      <c r="AB46" s="42"/>
      <c r="AC46" s="49"/>
      <c r="AD46" s="29">
        <f>V46</f>
        <v>0</v>
      </c>
      <c r="AE46" s="29">
        <f>SUM(B46:U46,W46:AC46)</f>
        <v>0</v>
      </c>
      <c r="AF46" s="29">
        <f>SUM(V26:V45,V47:V53)</f>
        <v>0</v>
      </c>
      <c r="AG46" s="29">
        <v>0</v>
      </c>
      <c r="AH46" s="5" t="e">
        <f t="shared" si="17"/>
        <v>#DIV/0!</v>
      </c>
      <c r="AI46" s="5" t="e">
        <f t="shared" si="18"/>
        <v>#DIV/0!</v>
      </c>
      <c r="AJ46" s="5" t="e">
        <f t="shared" si="19"/>
        <v>#DIV/0!</v>
      </c>
      <c r="AK46" s="5" t="e">
        <f t="shared" si="20"/>
        <v>#DIV/0!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/>
      <c r="X47" s="42"/>
      <c r="Y47" s="42"/>
      <c r="Z47" s="42"/>
      <c r="AA47" s="42"/>
      <c r="AB47" s="42"/>
      <c r="AC47" s="49"/>
      <c r="AD47" s="28">
        <f>W47</f>
        <v>0</v>
      </c>
      <c r="AE47" s="28">
        <f>SUM(B47:V47,X47:AC47)</f>
        <v>0</v>
      </c>
      <c r="AF47" s="28">
        <f>SUM(W26:W46,W48:W53)</f>
        <v>0</v>
      </c>
      <c r="AG47" s="29">
        <v>0</v>
      </c>
      <c r="AH47" s="4" t="e">
        <f t="shared" si="17"/>
        <v>#DIV/0!</v>
      </c>
      <c r="AI47" s="4" t="e">
        <f t="shared" si="18"/>
        <v>#DIV/0!</v>
      </c>
      <c r="AJ47" s="4" t="e">
        <f t="shared" si="19"/>
        <v>#DIV/0!</v>
      </c>
      <c r="AK47" s="4" t="e">
        <f t="shared" si="20"/>
        <v>#DIV/0!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/>
      <c r="Y48" s="42"/>
      <c r="Z48" s="42"/>
      <c r="AA48" s="42"/>
      <c r="AB48" s="42"/>
      <c r="AC48" s="49"/>
      <c r="AD48" s="29">
        <f>X48</f>
        <v>0</v>
      </c>
      <c r="AE48" s="29">
        <f>SUM(B48:W48,Y48:AC48)</f>
        <v>0</v>
      </c>
      <c r="AF48" s="29">
        <f>SUM(X26:X47,X49:X53)</f>
        <v>0</v>
      </c>
      <c r="AG48" s="28">
        <v>0</v>
      </c>
      <c r="AH48" s="5" t="e">
        <f t="shared" si="17"/>
        <v>#DIV/0!</v>
      </c>
      <c r="AI48" s="5" t="e">
        <f t="shared" si="18"/>
        <v>#DIV/0!</v>
      </c>
      <c r="AJ48" s="5" t="e">
        <f t="shared" si="19"/>
        <v>#DIV/0!</v>
      </c>
      <c r="AK48" s="5" t="e">
        <f t="shared" si="20"/>
        <v>#DIV/0!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3"/>
      <c r="Z49" s="42"/>
      <c r="AA49" s="42"/>
      <c r="AB49" s="42"/>
      <c r="AC49" s="49"/>
      <c r="AD49" s="28">
        <f>Y49</f>
        <v>0</v>
      </c>
      <c r="AE49" s="28">
        <f>SUM(B49:X49,Z49:AC49)</f>
        <v>0</v>
      </c>
      <c r="AF49" s="28">
        <f>SUM(Y26:Y48,Y50:Y53)</f>
        <v>0</v>
      </c>
      <c r="AG49" s="29">
        <v>0</v>
      </c>
      <c r="AH49" s="4" t="e">
        <f t="shared" si="17"/>
        <v>#DIV/0!</v>
      </c>
      <c r="AI49" s="4" t="e">
        <f t="shared" si="18"/>
        <v>#DIV/0!</v>
      </c>
      <c r="AJ49" s="4" t="e">
        <f t="shared" si="19"/>
        <v>#DIV/0!</v>
      </c>
      <c r="AK49" s="4" t="e">
        <f t="shared" si="20"/>
        <v>#DIV/0!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/>
      <c r="AA50" s="42"/>
      <c r="AB50" s="42"/>
      <c r="AC50" s="49"/>
      <c r="AD50" s="29">
        <f>Z50</f>
        <v>0</v>
      </c>
      <c r="AE50" s="29">
        <f>SUM(B50:Y50,AA50:AC50)</f>
        <v>0</v>
      </c>
      <c r="AF50" s="29">
        <f>SUM(Z26:Z49,Z51:Z53)</f>
        <v>0</v>
      </c>
      <c r="AG50" s="28">
        <v>0</v>
      </c>
      <c r="AH50" s="5" t="e">
        <f t="shared" si="17"/>
        <v>#DIV/0!</v>
      </c>
      <c r="AI50" s="5" t="e">
        <f t="shared" si="18"/>
        <v>#DIV/0!</v>
      </c>
      <c r="AJ50" s="5" t="e">
        <f t="shared" si="19"/>
        <v>#DIV/0!</v>
      </c>
      <c r="AK50" s="5" t="e">
        <f t="shared" si="20"/>
        <v>#DIV/0!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/>
      <c r="AB51" s="42"/>
      <c r="AC51" s="49"/>
      <c r="AD51" s="28">
        <f>AA51</f>
        <v>0</v>
      </c>
      <c r="AE51" s="28">
        <f>SUM(B51:Z51,AB51:AC51)</f>
        <v>0</v>
      </c>
      <c r="AF51" s="28">
        <f>SUM(AA26:AA50,AA52:AA53)</f>
        <v>0</v>
      </c>
      <c r="AG51" s="29">
        <v>0</v>
      </c>
      <c r="AH51" s="4" t="e">
        <f t="shared" si="17"/>
        <v>#DIV/0!</v>
      </c>
      <c r="AI51" s="4" t="e">
        <f t="shared" si="18"/>
        <v>#DIV/0!</v>
      </c>
      <c r="AJ51" s="4" t="e">
        <f t="shared" si="19"/>
        <v>#DIV/0!</v>
      </c>
      <c r="AK51" s="4" t="e">
        <f t="shared" si="20"/>
        <v>#DIV/0!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/>
      <c r="AC52" s="49"/>
      <c r="AD52" s="29">
        <f>AB52</f>
        <v>0</v>
      </c>
      <c r="AE52" s="29">
        <f>SUM(B52:AA52,AC52)</f>
        <v>0</v>
      </c>
      <c r="AF52" s="29">
        <f>SUM(AB26:AB51,AB53)</f>
        <v>0</v>
      </c>
      <c r="AG52" s="29">
        <v>0</v>
      </c>
      <c r="AH52" s="5" t="e">
        <f t="shared" si="17"/>
        <v>#DIV/0!</v>
      </c>
      <c r="AI52" s="5" t="e">
        <f t="shared" si="18"/>
        <v>#DIV/0!</v>
      </c>
      <c r="AJ52" s="5" t="e">
        <f t="shared" si="19"/>
        <v>#DIV/0!</v>
      </c>
      <c r="AK52" s="5" t="e">
        <f t="shared" si="20"/>
        <v>#DIV/0!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/>
      <c r="AD53" s="28">
        <f>AC53</f>
        <v>0</v>
      </c>
      <c r="AE53" s="28">
        <f>SUM(B53:AB53)</f>
        <v>0</v>
      </c>
      <c r="AF53" s="28">
        <f>SUM(AC26:AC52)</f>
        <v>0</v>
      </c>
      <c r="AG53" s="28">
        <v>0</v>
      </c>
      <c r="AH53" s="4" t="e">
        <f t="shared" si="17"/>
        <v>#DIV/0!</v>
      </c>
      <c r="AI53" s="4" t="e">
        <f t="shared" si="18"/>
        <v>#DIV/0!</v>
      </c>
      <c r="AJ53" s="4" t="e">
        <f t="shared" si="19"/>
        <v>#DIV/0!</v>
      </c>
      <c r="AK53" s="4" t="e">
        <f t="shared" si="20"/>
        <v>#DIV/0!</v>
      </c>
    </row>
    <row r="54" spans="28:37">
      <c r="AB54" s="25" t="s">
        <v>74</v>
      </c>
      <c r="AC54" s="25"/>
      <c r="AD54" s="29">
        <f t="shared" ref="AD54:AF54" si="21">SUM(AD26:AD53)</f>
        <v>0</v>
      </c>
      <c r="AE54" s="29">
        <f t="shared" si="21"/>
        <v>0</v>
      </c>
      <c r="AF54" s="29">
        <f t="shared" si="21"/>
        <v>0</v>
      </c>
      <c r="AG54" s="29">
        <v>0</v>
      </c>
      <c r="AH54" s="5" t="e">
        <f t="shared" si="17"/>
        <v>#DIV/0!</v>
      </c>
      <c r="AI54" s="5" t="e">
        <f t="shared" si="18"/>
        <v>#DIV/0!</v>
      </c>
      <c r="AJ54" s="5" t="e">
        <f t="shared" si="19"/>
        <v>#DIV/0!</v>
      </c>
      <c r="AK54" s="5" t="e">
        <f t="shared" si="20"/>
        <v>#DIV/0!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norehira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>
        <v>1</v>
      </c>
      <c r="D59" s="36"/>
      <c r="E59" s="36"/>
      <c r="F59" s="36"/>
      <c r="G59" s="36">
        <v>1</v>
      </c>
      <c r="H59" s="36"/>
      <c r="I59" s="36"/>
      <c r="J59" s="45">
        <v>4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6</v>
      </c>
      <c r="S59" s="29">
        <f>SUM(B60:B67)</f>
        <v>1</v>
      </c>
      <c r="T59" s="29">
        <v>0</v>
      </c>
      <c r="U59" s="5">
        <f t="shared" ref="U59:U66" si="22">(SUM(Q59,T59)/SUM(Q59,R59,S59,T59))</f>
        <v>0.708333333333333</v>
      </c>
      <c r="V59" s="5">
        <f t="shared" ref="V59:V66" si="23">Q59/(SUM(Q59,R59))</f>
        <v>0.739130434782609</v>
      </c>
      <c r="W59" s="5">
        <f t="shared" ref="W59:W66" si="24">Q59/SUM(Q59,S59)</f>
        <v>0.944444444444444</v>
      </c>
      <c r="X59" s="5">
        <f t="shared" ref="X59:X66" si="25">2*V59*W59/(SUM(V59,W59))</f>
        <v>0.829268292682927</v>
      </c>
    </row>
    <row r="60" spans="1:24">
      <c r="A60" s="15" t="s">
        <v>50</v>
      </c>
      <c r="B60" s="37"/>
      <c r="C60" s="38">
        <v>11</v>
      </c>
      <c r="D60" s="37"/>
      <c r="E60" s="37">
        <v>1</v>
      </c>
      <c r="F60" s="37"/>
      <c r="G60" s="37"/>
      <c r="H60" s="37"/>
      <c r="I60" s="37"/>
      <c r="J60" s="37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5</v>
      </c>
      <c r="S60" s="28">
        <f>SUM(C59,C61:C67)</f>
        <v>1</v>
      </c>
      <c r="T60" s="28">
        <v>0</v>
      </c>
      <c r="U60" s="4">
        <f t="shared" si="22"/>
        <v>0.647058823529412</v>
      </c>
      <c r="V60" s="4">
        <f t="shared" si="23"/>
        <v>0.6875</v>
      </c>
      <c r="W60" s="4">
        <f t="shared" si="24"/>
        <v>0.916666666666667</v>
      </c>
      <c r="X60" s="4">
        <f t="shared" si="25"/>
        <v>0.785714285714286</v>
      </c>
    </row>
    <row r="61" spans="1:24">
      <c r="A61" s="15" t="s">
        <v>51</v>
      </c>
      <c r="B61" s="37">
        <v>1</v>
      </c>
      <c r="C61" s="37"/>
      <c r="D61" s="38">
        <v>10</v>
      </c>
      <c r="E61" s="37"/>
      <c r="F61" s="37"/>
      <c r="G61" s="37"/>
      <c r="H61" s="37"/>
      <c r="I61" s="37"/>
      <c r="J61" s="46"/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v>0</v>
      </c>
      <c r="U61" s="5">
        <f t="shared" si="22"/>
        <v>0.909090909090909</v>
      </c>
      <c r="V61" s="5">
        <f t="shared" si="23"/>
        <v>0.909090909090909</v>
      </c>
      <c r="W61" s="5">
        <f t="shared" si="24"/>
        <v>1</v>
      </c>
      <c r="X61" s="5">
        <f t="shared" si="25"/>
        <v>0.952380952380952</v>
      </c>
    </row>
    <row r="62" spans="1:24">
      <c r="A62" s="15" t="s">
        <v>52</v>
      </c>
      <c r="B62" s="37"/>
      <c r="C62" s="37"/>
      <c r="D62" s="37"/>
      <c r="E62" s="38">
        <v>21</v>
      </c>
      <c r="F62" s="37"/>
      <c r="G62" s="37">
        <v>1</v>
      </c>
      <c r="H62" s="37"/>
      <c r="I62" s="37"/>
      <c r="J62" s="46">
        <v>5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2</v>
      </c>
      <c r="T62" s="28">
        <v>0</v>
      </c>
      <c r="U62" s="4">
        <f t="shared" si="22"/>
        <v>0.724137931034483</v>
      </c>
      <c r="V62" s="4">
        <f t="shared" si="23"/>
        <v>0.777777777777778</v>
      </c>
      <c r="W62" s="4">
        <f t="shared" si="24"/>
        <v>0.91304347826087</v>
      </c>
      <c r="X62" s="4">
        <f t="shared" si="25"/>
        <v>0.84</v>
      </c>
    </row>
    <row r="63" spans="1:24">
      <c r="A63" s="15" t="s">
        <v>53</v>
      </c>
      <c r="B63" s="37"/>
      <c r="C63" s="37"/>
      <c r="D63" s="37"/>
      <c r="E63" s="37"/>
      <c r="F63" s="38">
        <v>29</v>
      </c>
      <c r="G63" s="37">
        <v>1</v>
      </c>
      <c r="H63" s="37"/>
      <c r="I63" s="37"/>
      <c r="J63" s="46">
        <v>17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18</v>
      </c>
      <c r="S63" s="29">
        <f>SUM(F59:F62,F64:F67)</f>
        <v>0</v>
      </c>
      <c r="T63" s="29">
        <v>0</v>
      </c>
      <c r="U63" s="5">
        <f t="shared" si="22"/>
        <v>0.617021276595745</v>
      </c>
      <c r="V63" s="5">
        <f t="shared" si="23"/>
        <v>0.617021276595745</v>
      </c>
      <c r="W63" s="5">
        <f t="shared" si="24"/>
        <v>1</v>
      </c>
      <c r="X63" s="5">
        <f t="shared" si="25"/>
        <v>0.763157894736842</v>
      </c>
    </row>
    <row r="64" spans="1:24">
      <c r="A64" s="15" t="s">
        <v>54</v>
      </c>
      <c r="B64" s="37"/>
      <c r="C64" s="37"/>
      <c r="D64" s="37"/>
      <c r="E64" s="37">
        <v>1</v>
      </c>
      <c r="F64" s="37"/>
      <c r="G64" s="38">
        <v>27</v>
      </c>
      <c r="H64" s="37"/>
      <c r="I64" s="37">
        <v>1</v>
      </c>
      <c r="J64" s="46">
        <v>8</v>
      </c>
      <c r="L64" s="1" t="s">
        <v>54</v>
      </c>
      <c r="M64" s="9" t="s">
        <v>63</v>
      </c>
      <c r="N64" s="9"/>
      <c r="O64" s="9"/>
      <c r="P64" s="9"/>
      <c r="Q64" s="28">
        <f>G64</f>
        <v>27</v>
      </c>
      <c r="R64" s="28">
        <f>SUM(B64:F64,H64:J64)</f>
        <v>10</v>
      </c>
      <c r="S64" s="28">
        <f>SUM(G59:G63,G65:G67)</f>
        <v>3</v>
      </c>
      <c r="T64" s="28">
        <v>0</v>
      </c>
      <c r="U64" s="4">
        <f t="shared" si="22"/>
        <v>0.675</v>
      </c>
      <c r="V64" s="4">
        <f t="shared" si="23"/>
        <v>0.72972972972973</v>
      </c>
      <c r="W64" s="4">
        <f t="shared" si="24"/>
        <v>0.9</v>
      </c>
      <c r="X64" s="4">
        <f t="shared" si="25"/>
        <v>0.805970149253731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11</v>
      </c>
      <c r="I65" s="37">
        <v>1</v>
      </c>
      <c r="J65" s="46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1</v>
      </c>
      <c r="S65" s="29">
        <f>SUM(H59:H64,H66:H67)</f>
        <v>0</v>
      </c>
      <c r="T65" s="29">
        <v>0</v>
      </c>
      <c r="U65" s="5">
        <f t="shared" si="22"/>
        <v>0.916666666666667</v>
      </c>
      <c r="V65" s="5">
        <f t="shared" si="23"/>
        <v>0.916666666666667</v>
      </c>
      <c r="W65" s="5">
        <f t="shared" si="24"/>
        <v>1</v>
      </c>
      <c r="X65" s="5">
        <f t="shared" si="25"/>
        <v>0.956521739130435</v>
      </c>
    </row>
    <row r="66" spans="1:24">
      <c r="A66" s="15" t="s">
        <v>56</v>
      </c>
      <c r="B66" s="37"/>
      <c r="C66" s="37"/>
      <c r="D66" s="37"/>
      <c r="E66" s="37"/>
      <c r="F66" s="37"/>
      <c r="G66" s="37"/>
      <c r="H66" s="37"/>
      <c r="I66" s="38">
        <v>10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10</v>
      </c>
      <c r="R66" s="28">
        <f>SUM(J66,B66:H66)</f>
        <v>1</v>
      </c>
      <c r="S66" s="28">
        <f>SUM(I59:I65,I67)</f>
        <v>2</v>
      </c>
      <c r="T66" s="28">
        <v>0</v>
      </c>
      <c r="U66" s="4">
        <f t="shared" si="22"/>
        <v>0.769230769230769</v>
      </c>
      <c r="V66" s="4">
        <f t="shared" si="23"/>
        <v>0.909090909090909</v>
      </c>
      <c r="W66" s="4">
        <f t="shared" si="24"/>
        <v>0.833333333333333</v>
      </c>
      <c r="X66" s="4">
        <f t="shared" si="25"/>
        <v>0.869565217391304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136</v>
      </c>
      <c r="R68" s="28">
        <f t="shared" si="26"/>
        <v>48</v>
      </c>
      <c r="S68" s="28">
        <f t="shared" si="26"/>
        <v>9</v>
      </c>
      <c r="T68" s="28">
        <f t="shared" si="26"/>
        <v>0</v>
      </c>
      <c r="U68" s="4">
        <f>(SUM(Q68,T68)/SUM(Q68,R68,S68,T68))</f>
        <v>0.704663212435233</v>
      </c>
      <c r="V68" s="4">
        <f>Q68/(SUM(Q68,R68))</f>
        <v>0.739130434782609</v>
      </c>
      <c r="W68" s="4">
        <f>Q68/SUM(Q68,S68)</f>
        <v>0.937931034482759</v>
      </c>
      <c r="X68" s="4">
        <f>2*V68*W68/(SUM(V68,W68))</f>
        <v>0.826747720364742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133</v>
      </c>
    </row>
    <row r="70" ht="14.25" spans="1:37">
      <c r="A70" s="18" t="str">
        <f>A1</f>
        <v>norehira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14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14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42"/>
      <c r="C72" s="43">
        <v>21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21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42"/>
      <c r="C73" s="42"/>
      <c r="D73" s="43">
        <v>6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6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42"/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>
        <v>2</v>
      </c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2</v>
      </c>
      <c r="AF77" s="29">
        <f>SUM(H71:H76,H78:H98)</f>
        <v>0</v>
      </c>
      <c r="AG77" s="29">
        <v>0</v>
      </c>
      <c r="AH77" s="5">
        <f t="shared" si="27"/>
        <v>0.5</v>
      </c>
      <c r="AI77" s="5">
        <f t="shared" si="28"/>
        <v>0.5</v>
      </c>
      <c r="AJ77" s="5">
        <f t="shared" si="29"/>
        <v>1</v>
      </c>
      <c r="AK77" s="5">
        <f t="shared" si="30"/>
        <v>0.666666666666667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/>
      <c r="K79" s="42"/>
      <c r="L79" s="42">
        <v>1</v>
      </c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0</v>
      </c>
      <c r="AE79" s="29">
        <f>SUM(B79:I79,K79:AC79)</f>
        <v>1</v>
      </c>
      <c r="AF79" s="29">
        <f>SUM(J71:J78,J80:J98)</f>
        <v>2</v>
      </c>
      <c r="AG79" s="28">
        <v>0</v>
      </c>
      <c r="AH79" s="5">
        <f t="shared" si="27"/>
        <v>0</v>
      </c>
      <c r="AI79" s="5">
        <f t="shared" si="28"/>
        <v>0</v>
      </c>
      <c r="AJ79" s="5">
        <f t="shared" si="29"/>
        <v>0</v>
      </c>
      <c r="AK79" s="5" t="e">
        <f t="shared" si="30"/>
        <v>#DIV/0!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10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0</v>
      </c>
      <c r="AE81" s="29">
        <f>SUM(B81:K81,M81:AC81)</f>
        <v>0</v>
      </c>
      <c r="AF81" s="29">
        <f>SUM(L71:L80,L82:L98)</f>
        <v>1</v>
      </c>
      <c r="AG81" s="28">
        <v>0</v>
      </c>
      <c r="AH81" s="5">
        <f t="shared" si="27"/>
        <v>0</v>
      </c>
      <c r="AI81" s="5" t="e">
        <f t="shared" si="28"/>
        <v>#DIV/0!</v>
      </c>
      <c r="AJ81" s="5">
        <f t="shared" si="29"/>
        <v>0</v>
      </c>
      <c r="AK81" s="5" t="e">
        <f t="shared" si="30"/>
        <v>#DIV/0!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6</v>
      </c>
      <c r="V90" s="42"/>
      <c r="W90" s="42"/>
      <c r="X90" s="42"/>
      <c r="Y90" s="42"/>
      <c r="Z90" s="42"/>
      <c r="AA90" s="42"/>
      <c r="AB90" s="42"/>
      <c r="AC90" s="49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3</v>
      </c>
      <c r="W91" s="42"/>
      <c r="X91" s="42"/>
      <c r="Y91" s="42"/>
      <c r="Z91" s="42"/>
      <c r="AA91" s="42"/>
      <c r="AB91" s="42"/>
      <c r="AC91" s="49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2</v>
      </c>
      <c r="Y93" s="42"/>
      <c r="Z93" s="42"/>
      <c r="AA93" s="42"/>
      <c r="AB93" s="42"/>
      <c r="AC93" s="49"/>
      <c r="AD93" s="29">
        <f>X93</f>
        <v>2</v>
      </c>
      <c r="AE93" s="29">
        <f>SUM(B93:W93,Y93:AC93)</f>
        <v>0</v>
      </c>
      <c r="AF93" s="29">
        <f>SUM(X71:X92,X94:X98)</f>
        <v>1</v>
      </c>
      <c r="AG93" s="28">
        <v>0</v>
      </c>
      <c r="AH93" s="5">
        <f t="shared" si="27"/>
        <v>0.666666666666667</v>
      </c>
      <c r="AI93" s="5">
        <f t="shared" si="28"/>
        <v>1</v>
      </c>
      <c r="AJ93" s="5">
        <f t="shared" si="29"/>
        <v>0.666666666666667</v>
      </c>
      <c r="AK93" s="5">
        <f t="shared" si="30"/>
        <v>0.8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>
        <v>1</v>
      </c>
      <c r="Y94" s="43">
        <v>22</v>
      </c>
      <c r="Z94" s="42"/>
      <c r="AA94" s="42"/>
      <c r="AB94" s="42"/>
      <c r="AC94" s="49"/>
      <c r="AD94" s="28">
        <f>Y94</f>
        <v>22</v>
      </c>
      <c r="AE94" s="28">
        <f>SUM(B94:X94,Z94:AC94)</f>
        <v>1</v>
      </c>
      <c r="AF94" s="28">
        <f>SUM(Y71:Y93,Y95:Y98)</f>
        <v>0</v>
      </c>
      <c r="AG94" s="29">
        <v>0</v>
      </c>
      <c r="AH94" s="4">
        <f t="shared" si="27"/>
        <v>0.956521739130435</v>
      </c>
      <c r="AI94" s="4">
        <f t="shared" si="28"/>
        <v>0.956521739130435</v>
      </c>
      <c r="AJ94" s="4">
        <f t="shared" si="29"/>
        <v>1</v>
      </c>
      <c r="AK94" s="4">
        <f t="shared" si="30"/>
        <v>0.977777777777778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4</v>
      </c>
      <c r="AA95" s="42"/>
      <c r="AB95" s="42"/>
      <c r="AC95" s="49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6</v>
      </c>
      <c r="AB96" s="42"/>
      <c r="AC96" s="49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3</v>
      </c>
      <c r="AC97" s="49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129</v>
      </c>
      <c r="AE99" s="29">
        <f t="shared" si="31"/>
        <v>4</v>
      </c>
      <c r="AF99" s="29">
        <f t="shared" si="31"/>
        <v>4</v>
      </c>
      <c r="AG99" s="29">
        <v>0</v>
      </c>
      <c r="AH99" s="5">
        <f t="shared" si="27"/>
        <v>0.941605839416058</v>
      </c>
      <c r="AI99" s="5">
        <f t="shared" si="28"/>
        <v>0.969924812030075</v>
      </c>
      <c r="AJ99" s="5">
        <f t="shared" si="29"/>
        <v>0.969924812030075</v>
      </c>
      <c r="AK99" s="5">
        <f t="shared" si="30"/>
        <v>0.969924812030075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norehira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>
        <v>1</v>
      </c>
      <c r="D104" s="36"/>
      <c r="E104" s="36"/>
      <c r="F104" s="36"/>
      <c r="G104" s="36">
        <v>1</v>
      </c>
      <c r="H104" s="36"/>
      <c r="I104" s="36"/>
      <c r="J104" s="45">
        <v>1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3</v>
      </c>
      <c r="S104" s="29">
        <f>SUM(B105:B112)</f>
        <v>1</v>
      </c>
      <c r="T104" s="29">
        <v>0</v>
      </c>
      <c r="U104" s="5">
        <f t="shared" ref="U104:U111" si="32">(SUM(Q104,T104)/SUM(Q104,R104,S104,T104))</f>
        <v>0.80952380952381</v>
      </c>
      <c r="V104" s="5">
        <f t="shared" ref="V104:V111" si="33">Q104/(SUM(Q104,R104))</f>
        <v>0.85</v>
      </c>
      <c r="W104" s="5">
        <f t="shared" ref="W104:W111" si="34">Q104/SUM(Q104,S104)</f>
        <v>0.944444444444444</v>
      </c>
      <c r="X104" s="5">
        <f t="shared" ref="X104:X111" si="35">2*V104*W104/(SUM(V104,W104))</f>
        <v>0.894736842105263</v>
      </c>
    </row>
    <row r="105" spans="1:24">
      <c r="A105" s="15" t="s">
        <v>50</v>
      </c>
      <c r="B105" s="37"/>
      <c r="C105" s="38">
        <v>11</v>
      </c>
      <c r="D105" s="37"/>
      <c r="E105" s="37">
        <v>1</v>
      </c>
      <c r="F105" s="37"/>
      <c r="G105" s="37"/>
      <c r="H105" s="37"/>
      <c r="I105" s="37"/>
      <c r="J105" s="37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4</v>
      </c>
      <c r="S105" s="28">
        <f>SUM(C104,C106:C112)</f>
        <v>1</v>
      </c>
      <c r="T105" s="28">
        <v>0</v>
      </c>
      <c r="U105" s="4">
        <f t="shared" si="32"/>
        <v>0.6875</v>
      </c>
      <c r="V105" s="4">
        <f t="shared" si="33"/>
        <v>0.733333333333333</v>
      </c>
      <c r="W105" s="4">
        <f t="shared" si="34"/>
        <v>0.916666666666667</v>
      </c>
      <c r="X105" s="4">
        <f t="shared" si="35"/>
        <v>0.814814814814815</v>
      </c>
    </row>
    <row r="106" spans="1:24">
      <c r="A106" s="15" t="s">
        <v>51</v>
      </c>
      <c r="B106" s="37">
        <v>1</v>
      </c>
      <c r="C106" s="37"/>
      <c r="D106" s="38">
        <v>10</v>
      </c>
      <c r="E106" s="37"/>
      <c r="F106" s="37"/>
      <c r="G106" s="37"/>
      <c r="H106" s="37"/>
      <c r="I106" s="37"/>
      <c r="J106" s="46"/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2"/>
        <v>0.909090909090909</v>
      </c>
      <c r="V106" s="5">
        <f t="shared" si="33"/>
        <v>0.909090909090909</v>
      </c>
      <c r="W106" s="5">
        <f t="shared" si="34"/>
        <v>1</v>
      </c>
      <c r="X106" s="5">
        <f t="shared" si="35"/>
        <v>0.952380952380952</v>
      </c>
    </row>
    <row r="107" spans="1:24">
      <c r="A107" s="15" t="s">
        <v>52</v>
      </c>
      <c r="B107" s="37"/>
      <c r="C107" s="37"/>
      <c r="D107" s="37"/>
      <c r="E107" s="38">
        <v>21</v>
      </c>
      <c r="F107" s="37"/>
      <c r="G107" s="37">
        <v>1</v>
      </c>
      <c r="H107" s="37"/>
      <c r="I107" s="37"/>
      <c r="J107" s="46">
        <v>4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5</v>
      </c>
      <c r="S107" s="28">
        <f>SUM(E104:E106,E108:E112)</f>
        <v>2</v>
      </c>
      <c r="T107" s="28">
        <v>0</v>
      </c>
      <c r="U107" s="4">
        <f t="shared" si="32"/>
        <v>0.75</v>
      </c>
      <c r="V107" s="4">
        <f t="shared" si="33"/>
        <v>0.807692307692308</v>
      </c>
      <c r="W107" s="4">
        <f t="shared" si="34"/>
        <v>0.91304347826087</v>
      </c>
      <c r="X107" s="4">
        <f t="shared" si="35"/>
        <v>0.857142857142857</v>
      </c>
    </row>
    <row r="108" spans="1:24">
      <c r="A108" s="15" t="s">
        <v>53</v>
      </c>
      <c r="B108" s="37"/>
      <c r="C108" s="37"/>
      <c r="D108" s="37"/>
      <c r="E108" s="37"/>
      <c r="F108" s="38">
        <v>29</v>
      </c>
      <c r="G108" s="37">
        <v>1</v>
      </c>
      <c r="H108" s="37"/>
      <c r="I108" s="37"/>
      <c r="J108" s="46">
        <v>5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6</v>
      </c>
      <c r="S108" s="29">
        <f>SUM(F104:F107,F109:F112)</f>
        <v>0</v>
      </c>
      <c r="T108" s="29">
        <v>0</v>
      </c>
      <c r="U108" s="5">
        <f t="shared" si="32"/>
        <v>0.828571428571429</v>
      </c>
      <c r="V108" s="5">
        <f t="shared" si="33"/>
        <v>0.828571428571429</v>
      </c>
      <c r="W108" s="5">
        <f t="shared" si="34"/>
        <v>1</v>
      </c>
      <c r="X108" s="5">
        <f t="shared" si="35"/>
        <v>0.90625</v>
      </c>
    </row>
    <row r="109" spans="1:24">
      <c r="A109" s="15" t="s">
        <v>54</v>
      </c>
      <c r="B109" s="37"/>
      <c r="C109" s="37"/>
      <c r="D109" s="37"/>
      <c r="E109" s="37">
        <v>1</v>
      </c>
      <c r="F109" s="37"/>
      <c r="G109" s="38">
        <v>27</v>
      </c>
      <c r="H109" s="37"/>
      <c r="I109" s="37">
        <v>1</v>
      </c>
      <c r="J109" s="46">
        <v>6</v>
      </c>
      <c r="L109" s="1" t="s">
        <v>54</v>
      </c>
      <c r="M109" s="9" t="s">
        <v>63</v>
      </c>
      <c r="N109" s="9"/>
      <c r="O109" s="9"/>
      <c r="P109" s="9"/>
      <c r="Q109" s="28">
        <f>G109</f>
        <v>27</v>
      </c>
      <c r="R109" s="28">
        <f>SUM(B109:F109,H109:J109)</f>
        <v>8</v>
      </c>
      <c r="S109" s="28">
        <f>SUM(G104:G108,G110:G112)</f>
        <v>3</v>
      </c>
      <c r="T109" s="28">
        <v>0</v>
      </c>
      <c r="U109" s="4">
        <f t="shared" si="32"/>
        <v>0.710526315789474</v>
      </c>
      <c r="V109" s="4">
        <f t="shared" si="33"/>
        <v>0.771428571428571</v>
      </c>
      <c r="W109" s="4">
        <f t="shared" si="34"/>
        <v>0.9</v>
      </c>
      <c r="X109" s="4">
        <f t="shared" si="35"/>
        <v>0.830769230769231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11</v>
      </c>
      <c r="I110" s="37">
        <v>1</v>
      </c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1</v>
      </c>
      <c r="S110" s="29">
        <f>SUM(H104:H109,H111:H112)</f>
        <v>0</v>
      </c>
      <c r="T110" s="29">
        <v>0</v>
      </c>
      <c r="U110" s="5">
        <f t="shared" si="32"/>
        <v>0.916666666666667</v>
      </c>
      <c r="V110" s="5">
        <f t="shared" si="33"/>
        <v>0.916666666666667</v>
      </c>
      <c r="W110" s="5">
        <f t="shared" si="34"/>
        <v>1</v>
      </c>
      <c r="X110" s="5">
        <f t="shared" si="35"/>
        <v>0.956521739130435</v>
      </c>
    </row>
    <row r="111" spans="1:24">
      <c r="A111" s="15" t="s">
        <v>56</v>
      </c>
      <c r="B111" s="37"/>
      <c r="C111" s="37"/>
      <c r="D111" s="37"/>
      <c r="E111" s="37"/>
      <c r="F111" s="37"/>
      <c r="G111" s="37"/>
      <c r="H111" s="37"/>
      <c r="I111" s="38">
        <v>10</v>
      </c>
      <c r="J111" s="46"/>
      <c r="L111" s="1" t="s">
        <v>56</v>
      </c>
      <c r="M111" s="9" t="s">
        <v>65</v>
      </c>
      <c r="N111" s="9"/>
      <c r="O111" s="9"/>
      <c r="P111" s="9"/>
      <c r="Q111" s="28">
        <f>I111</f>
        <v>10</v>
      </c>
      <c r="R111" s="28">
        <f>SUM(J111,B111:H111)</f>
        <v>0</v>
      </c>
      <c r="S111" s="28">
        <f>SUM(I104:I110,I112)</f>
        <v>2</v>
      </c>
      <c r="T111" s="28">
        <v>0</v>
      </c>
      <c r="U111" s="4">
        <f t="shared" si="32"/>
        <v>0.833333333333333</v>
      </c>
      <c r="V111" s="4">
        <f t="shared" si="33"/>
        <v>1</v>
      </c>
      <c r="W111" s="4">
        <f t="shared" si="34"/>
        <v>0.833333333333333</v>
      </c>
      <c r="X111" s="4">
        <f t="shared" si="35"/>
        <v>0.909090909090909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136</v>
      </c>
      <c r="R113" s="28">
        <f t="shared" si="36"/>
        <v>28</v>
      </c>
      <c r="S113" s="28">
        <f t="shared" si="36"/>
        <v>9</v>
      </c>
      <c r="T113" s="28">
        <f t="shared" si="36"/>
        <v>0</v>
      </c>
      <c r="U113" s="4">
        <f>(SUM(Q113,T113)/SUM(Q113,R113,S113,T113))</f>
        <v>0.786127167630058</v>
      </c>
      <c r="V113" s="4">
        <f>Q113/(SUM(Q113,R113))</f>
        <v>0.829268292682927</v>
      </c>
      <c r="W113" s="4">
        <f>Q113/SUM(Q113,S113)</f>
        <v>0.937931034482759</v>
      </c>
      <c r="X113" s="4">
        <f>2*V113*W113/(SUM(V113,W113))</f>
        <v>0.880258899676375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133</v>
      </c>
    </row>
    <row r="115" ht="14.25" spans="1:37">
      <c r="A115" s="18" t="str">
        <f>A1</f>
        <v>norehira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14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14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1" t="s">
        <v>40</v>
      </c>
      <c r="B117" s="42"/>
      <c r="C117" s="43">
        <v>21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21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42"/>
      <c r="C118" s="42"/>
      <c r="D118" s="43">
        <v>6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6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42"/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>
        <v>2</v>
      </c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2</v>
      </c>
      <c r="AF122" s="29">
        <f>SUM(H116:H121,H123:H143)</f>
        <v>0</v>
      </c>
      <c r="AG122" s="29">
        <v>0</v>
      </c>
      <c r="AH122" s="5">
        <f t="shared" si="37"/>
        <v>0.5</v>
      </c>
      <c r="AI122" s="5">
        <f t="shared" si="38"/>
        <v>0.5</v>
      </c>
      <c r="AJ122" s="5">
        <f t="shared" si="39"/>
        <v>1</v>
      </c>
      <c r="AK122" s="5">
        <f t="shared" si="40"/>
        <v>0.666666666666667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/>
      <c r="K124" s="42"/>
      <c r="L124" s="42">
        <v>1</v>
      </c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0</v>
      </c>
      <c r="AE124" s="29">
        <f>SUM(B124:I124,K124:AC124)</f>
        <v>1</v>
      </c>
      <c r="AF124" s="29">
        <f>SUM(J116:J123,J125:J143)</f>
        <v>2</v>
      </c>
      <c r="AG124" s="28">
        <v>0</v>
      </c>
      <c r="AH124" s="5">
        <f t="shared" si="37"/>
        <v>0</v>
      </c>
      <c r="AI124" s="5">
        <f t="shared" si="38"/>
        <v>0</v>
      </c>
      <c r="AJ124" s="5">
        <f t="shared" si="39"/>
        <v>0</v>
      </c>
      <c r="AK124" s="5" t="e">
        <f t="shared" si="40"/>
        <v>#DIV/0!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10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0</v>
      </c>
      <c r="AE126" s="29">
        <f>SUM(B126:K126,M126:AC126)</f>
        <v>0</v>
      </c>
      <c r="AF126" s="29">
        <f>SUM(L116:L125,L127:L143)</f>
        <v>1</v>
      </c>
      <c r="AG126" s="28">
        <v>0</v>
      </c>
      <c r="AH126" s="5">
        <f t="shared" si="37"/>
        <v>0</v>
      </c>
      <c r="AI126" s="5" t="e">
        <f t="shared" si="38"/>
        <v>#DIV/0!</v>
      </c>
      <c r="AJ126" s="5">
        <f t="shared" si="39"/>
        <v>0</v>
      </c>
      <c r="AK126" s="5" t="e">
        <f t="shared" si="40"/>
        <v>#DIV/0!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6</v>
      </c>
      <c r="V135" s="42"/>
      <c r="W135" s="42"/>
      <c r="X135" s="42"/>
      <c r="Y135" s="42"/>
      <c r="Z135" s="42"/>
      <c r="AA135" s="42"/>
      <c r="AB135" s="42"/>
      <c r="AC135" s="49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3</v>
      </c>
      <c r="W136" s="42"/>
      <c r="X136" s="42"/>
      <c r="Y136" s="42"/>
      <c r="Z136" s="42"/>
      <c r="AA136" s="42"/>
      <c r="AB136" s="42"/>
      <c r="AC136" s="49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6</v>
      </c>
      <c r="X137" s="42"/>
      <c r="Y137" s="42"/>
      <c r="Z137" s="42"/>
      <c r="AA137" s="42"/>
      <c r="AB137" s="42"/>
      <c r="AC137" s="49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2</v>
      </c>
      <c r="Y138" s="42"/>
      <c r="Z138" s="42"/>
      <c r="AA138" s="42"/>
      <c r="AB138" s="42"/>
      <c r="AC138" s="49"/>
      <c r="AD138" s="29">
        <f>X138</f>
        <v>2</v>
      </c>
      <c r="AE138" s="29">
        <f>SUM(B138:W138,Y138:AC138)</f>
        <v>0</v>
      </c>
      <c r="AF138" s="29">
        <f>SUM(X116:X137,X139:X143)</f>
        <v>1</v>
      </c>
      <c r="AG138" s="28">
        <v>0</v>
      </c>
      <c r="AH138" s="5">
        <f t="shared" si="37"/>
        <v>0.666666666666667</v>
      </c>
      <c r="AI138" s="5">
        <f t="shared" si="38"/>
        <v>1</v>
      </c>
      <c r="AJ138" s="5">
        <f t="shared" si="39"/>
        <v>0.666666666666667</v>
      </c>
      <c r="AK138" s="5">
        <f t="shared" si="40"/>
        <v>0.8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>
        <v>1</v>
      </c>
      <c r="Y139" s="43">
        <v>22</v>
      </c>
      <c r="Z139" s="42"/>
      <c r="AA139" s="42"/>
      <c r="AB139" s="42"/>
      <c r="AC139" s="49"/>
      <c r="AD139" s="28">
        <f>Y139</f>
        <v>22</v>
      </c>
      <c r="AE139" s="28">
        <f>SUM(B139:X139,Z139:AC139)</f>
        <v>1</v>
      </c>
      <c r="AF139" s="28">
        <f>SUM(Y116:Y138,Y140:Y143)</f>
        <v>0</v>
      </c>
      <c r="AG139" s="29">
        <v>0</v>
      </c>
      <c r="AH139" s="4">
        <f t="shared" si="37"/>
        <v>0.956521739130435</v>
      </c>
      <c r="AI139" s="4">
        <f t="shared" si="38"/>
        <v>0.956521739130435</v>
      </c>
      <c r="AJ139" s="4">
        <f t="shared" si="39"/>
        <v>1</v>
      </c>
      <c r="AK139" s="4">
        <f t="shared" si="40"/>
        <v>0.977777777777778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4</v>
      </c>
      <c r="AA140" s="42"/>
      <c r="AB140" s="42"/>
      <c r="AC140" s="49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6</v>
      </c>
      <c r="AB141" s="42"/>
      <c r="AC141" s="49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3</v>
      </c>
      <c r="AC142" s="49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F144" si="41">SUM(AD116:AD143)</f>
        <v>129</v>
      </c>
      <c r="AE144" s="29">
        <f t="shared" si="41"/>
        <v>4</v>
      </c>
      <c r="AF144" s="29">
        <f t="shared" si="41"/>
        <v>4</v>
      </c>
      <c r="AG144" s="29">
        <v>0</v>
      </c>
      <c r="AH144" s="5">
        <f t="shared" si="37"/>
        <v>0.941605839416058</v>
      </c>
      <c r="AI144" s="5">
        <f t="shared" si="38"/>
        <v>0.969924812030075</v>
      </c>
      <c r="AJ144" s="5">
        <f t="shared" si="39"/>
        <v>0.969924812030075</v>
      </c>
      <c r="AK144" s="5">
        <f t="shared" si="40"/>
        <v>0.969924812030075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norehira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16</v>
      </c>
      <c r="C149" s="36">
        <v>1</v>
      </c>
      <c r="D149" s="36"/>
      <c r="E149" s="36"/>
      <c r="F149" s="36"/>
      <c r="G149" s="36">
        <v>1</v>
      </c>
      <c r="H149" s="36"/>
      <c r="I149" s="36"/>
      <c r="J149" s="45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16</v>
      </c>
      <c r="R149" s="29">
        <f>SUM(C149:J149)</f>
        <v>3</v>
      </c>
      <c r="S149" s="29">
        <f>SUM(B150:B157)</f>
        <v>1</v>
      </c>
      <c r="T149" s="29">
        <v>0</v>
      </c>
      <c r="U149" s="5">
        <f t="shared" ref="U149:U156" si="42">(SUM(Q149,T149)/SUM(Q149,R149,S149,T149))</f>
        <v>0.8</v>
      </c>
      <c r="V149" s="5">
        <f t="shared" ref="V149:V156" si="43">Q149/(SUM(Q149,R149))</f>
        <v>0.842105263157895</v>
      </c>
      <c r="W149" s="5">
        <f t="shared" ref="W149:W156" si="44">Q149/SUM(Q149,S149)</f>
        <v>0.941176470588235</v>
      </c>
      <c r="X149" s="5">
        <f t="shared" ref="X149:X156" si="45">2*V149*W149/(SUM(V149,W149))</f>
        <v>0.888888888888889</v>
      </c>
    </row>
    <row r="150" spans="1:24">
      <c r="A150" s="15" t="s">
        <v>50</v>
      </c>
      <c r="B150" s="37"/>
      <c r="C150" s="38">
        <v>9</v>
      </c>
      <c r="D150" s="37"/>
      <c r="E150" s="37">
        <v>1</v>
      </c>
      <c r="F150" s="37"/>
      <c r="G150" s="37"/>
      <c r="H150" s="37"/>
      <c r="I150" s="37"/>
      <c r="J150" s="37">
        <v>3</v>
      </c>
      <c r="L150" s="1" t="s">
        <v>50</v>
      </c>
      <c r="M150" s="9" t="s">
        <v>59</v>
      </c>
      <c r="N150" s="9"/>
      <c r="O150" s="9"/>
      <c r="P150" s="9"/>
      <c r="Q150" s="28">
        <f>C150</f>
        <v>9</v>
      </c>
      <c r="R150" s="28">
        <f>SUM(B150,D150:J150)</f>
        <v>4</v>
      </c>
      <c r="S150" s="28">
        <f>SUM(C149,C151:C157)</f>
        <v>1</v>
      </c>
      <c r="T150" s="28">
        <v>0</v>
      </c>
      <c r="U150" s="4">
        <f t="shared" si="42"/>
        <v>0.642857142857143</v>
      </c>
      <c r="V150" s="4">
        <f t="shared" si="43"/>
        <v>0.692307692307692</v>
      </c>
      <c r="W150" s="4">
        <f t="shared" si="44"/>
        <v>0.9</v>
      </c>
      <c r="X150" s="4">
        <f t="shared" si="45"/>
        <v>0.782608695652174</v>
      </c>
    </row>
    <row r="151" spans="1:24">
      <c r="A151" s="15" t="s">
        <v>51</v>
      </c>
      <c r="B151" s="37">
        <v>1</v>
      </c>
      <c r="C151" s="37"/>
      <c r="D151" s="38">
        <v>10</v>
      </c>
      <c r="E151" s="37"/>
      <c r="F151" s="37"/>
      <c r="G151" s="37"/>
      <c r="H151" s="37"/>
      <c r="I151" s="37"/>
      <c r="J151" s="46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2"/>
        <v>0.909090909090909</v>
      </c>
      <c r="V151" s="5">
        <f t="shared" si="43"/>
        <v>0.909090909090909</v>
      </c>
      <c r="W151" s="5">
        <f t="shared" si="44"/>
        <v>1</v>
      </c>
      <c r="X151" s="5">
        <f t="shared" si="45"/>
        <v>0.952380952380952</v>
      </c>
    </row>
    <row r="152" spans="1:24">
      <c r="A152" s="15" t="s">
        <v>52</v>
      </c>
      <c r="B152" s="37"/>
      <c r="C152" s="37"/>
      <c r="D152" s="37"/>
      <c r="E152" s="38">
        <v>17</v>
      </c>
      <c r="F152" s="37"/>
      <c r="G152" s="37">
        <v>1</v>
      </c>
      <c r="H152" s="37"/>
      <c r="I152" s="37"/>
      <c r="J152" s="46">
        <v>4</v>
      </c>
      <c r="L152" s="1" t="s">
        <v>52</v>
      </c>
      <c r="M152" s="9" t="s">
        <v>61</v>
      </c>
      <c r="N152" s="9"/>
      <c r="O152" s="9"/>
      <c r="P152" s="9"/>
      <c r="Q152" s="28">
        <f>E152</f>
        <v>17</v>
      </c>
      <c r="R152" s="28">
        <f>SUM(B152:D152,F152:J152)</f>
        <v>5</v>
      </c>
      <c r="S152" s="28">
        <f>SUM(E149:E151,E153:E157)</f>
        <v>2</v>
      </c>
      <c r="T152" s="28">
        <v>0</v>
      </c>
      <c r="U152" s="4">
        <f t="shared" si="42"/>
        <v>0.708333333333333</v>
      </c>
      <c r="V152" s="4">
        <f t="shared" si="43"/>
        <v>0.772727272727273</v>
      </c>
      <c r="W152" s="4">
        <f t="shared" si="44"/>
        <v>0.894736842105263</v>
      </c>
      <c r="X152" s="4">
        <f t="shared" si="45"/>
        <v>0.829268292682927</v>
      </c>
    </row>
    <row r="153" spans="1:24">
      <c r="A153" s="15" t="s">
        <v>53</v>
      </c>
      <c r="B153" s="37"/>
      <c r="C153" s="37"/>
      <c r="D153" s="37"/>
      <c r="E153" s="37"/>
      <c r="F153" s="38">
        <v>29</v>
      </c>
      <c r="G153" s="37">
        <v>1</v>
      </c>
      <c r="H153" s="37"/>
      <c r="I153" s="37"/>
      <c r="J153" s="46">
        <v>5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6</v>
      </c>
      <c r="S153" s="29">
        <f>SUM(F149:F152,F154:F157)</f>
        <v>0</v>
      </c>
      <c r="T153" s="29">
        <v>0</v>
      </c>
      <c r="U153" s="5">
        <f t="shared" si="42"/>
        <v>0.828571428571429</v>
      </c>
      <c r="V153" s="5">
        <f t="shared" si="43"/>
        <v>0.828571428571429</v>
      </c>
      <c r="W153" s="5">
        <f t="shared" si="44"/>
        <v>1</v>
      </c>
      <c r="X153" s="5">
        <f t="shared" si="45"/>
        <v>0.90625</v>
      </c>
    </row>
    <row r="154" spans="1:24">
      <c r="A154" s="15" t="s">
        <v>54</v>
      </c>
      <c r="B154" s="37"/>
      <c r="C154" s="37"/>
      <c r="D154" s="37"/>
      <c r="E154" s="37">
        <v>1</v>
      </c>
      <c r="F154" s="37"/>
      <c r="G154" s="38">
        <v>24</v>
      </c>
      <c r="H154" s="37"/>
      <c r="I154" s="37">
        <v>1</v>
      </c>
      <c r="J154" s="46">
        <v>6</v>
      </c>
      <c r="L154" s="1" t="s">
        <v>54</v>
      </c>
      <c r="M154" s="9" t="s">
        <v>63</v>
      </c>
      <c r="N154" s="9"/>
      <c r="O154" s="9"/>
      <c r="P154" s="9"/>
      <c r="Q154" s="28">
        <f>G154</f>
        <v>24</v>
      </c>
      <c r="R154" s="28">
        <f>SUM(B154:F154,H154:J154)</f>
        <v>8</v>
      </c>
      <c r="S154" s="28">
        <f>SUM(G149:G153,G155:G157)</f>
        <v>3</v>
      </c>
      <c r="T154" s="28">
        <v>0</v>
      </c>
      <c r="U154" s="4">
        <f t="shared" si="42"/>
        <v>0.685714285714286</v>
      </c>
      <c r="V154" s="4">
        <f t="shared" si="43"/>
        <v>0.75</v>
      </c>
      <c r="W154" s="4">
        <f t="shared" si="44"/>
        <v>0.888888888888889</v>
      </c>
      <c r="X154" s="4">
        <f t="shared" si="45"/>
        <v>0.813559322033898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11</v>
      </c>
      <c r="I155" s="37">
        <v>1</v>
      </c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1</v>
      </c>
      <c r="S155" s="29">
        <f>SUM(H149:H154,H156:H157)</f>
        <v>0</v>
      </c>
      <c r="T155" s="29">
        <v>0</v>
      </c>
      <c r="U155" s="5">
        <f t="shared" si="42"/>
        <v>0.916666666666667</v>
      </c>
      <c r="V155" s="5">
        <f t="shared" si="43"/>
        <v>0.916666666666667</v>
      </c>
      <c r="W155" s="5">
        <f t="shared" si="44"/>
        <v>1</v>
      </c>
      <c r="X155" s="5">
        <f t="shared" si="45"/>
        <v>0.956521739130435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7</v>
      </c>
      <c r="J156" s="46"/>
      <c r="L156" s="1" t="s">
        <v>56</v>
      </c>
      <c r="M156" s="9" t="s">
        <v>65</v>
      </c>
      <c r="N156" s="9"/>
      <c r="O156" s="9"/>
      <c r="P156" s="9"/>
      <c r="Q156" s="28">
        <f>I156</f>
        <v>7</v>
      </c>
      <c r="R156" s="28">
        <f>SUM(J156,B156:H156)</f>
        <v>0</v>
      </c>
      <c r="S156" s="28">
        <f>SUM(I149:I155,I157)</f>
        <v>2</v>
      </c>
      <c r="T156" s="28">
        <v>0</v>
      </c>
      <c r="U156" s="4">
        <f t="shared" si="42"/>
        <v>0.777777777777778</v>
      </c>
      <c r="V156" s="4">
        <f t="shared" si="43"/>
        <v>1</v>
      </c>
      <c r="W156" s="4">
        <f t="shared" si="44"/>
        <v>0.777777777777778</v>
      </c>
      <c r="X156" s="4">
        <f t="shared" si="45"/>
        <v>0.875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123</v>
      </c>
      <c r="R158" s="28">
        <f t="shared" si="46"/>
        <v>28</v>
      </c>
      <c r="S158" s="28">
        <f t="shared" si="46"/>
        <v>9</v>
      </c>
      <c r="T158" s="28">
        <f t="shared" si="46"/>
        <v>0</v>
      </c>
      <c r="U158" s="4">
        <f>(SUM(Q158,T158)/SUM(Q158,R158,S158,T158))</f>
        <v>0.76875</v>
      </c>
      <c r="V158" s="4">
        <f>Q158/(SUM(Q158,R158))</f>
        <v>0.814569536423841</v>
      </c>
      <c r="W158" s="4">
        <f>Q158/SUM(Q158,S158)</f>
        <v>0.931818181818182</v>
      </c>
      <c r="X158" s="4">
        <f>2*V158*W158/(SUM(V158,W158))</f>
        <v>0.869257950530035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120</v>
      </c>
    </row>
    <row r="160" ht="14.25" spans="1:37">
      <c r="A160" s="18" t="str">
        <f>A1</f>
        <v>norehira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11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11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42"/>
      <c r="C162" s="43">
        <v>18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18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42"/>
      <c r="C163" s="42"/>
      <c r="D163" s="43">
        <v>6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6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1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1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1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>
        <v>2</v>
      </c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2</v>
      </c>
      <c r="AF167" s="29">
        <f>SUM(H161:H166,H168:H188)</f>
        <v>0</v>
      </c>
      <c r="AG167" s="29">
        <v>0</v>
      </c>
      <c r="AH167" s="5">
        <f t="shared" si="47"/>
        <v>0.5</v>
      </c>
      <c r="AI167" s="5">
        <f t="shared" si="48"/>
        <v>0.5</v>
      </c>
      <c r="AJ167" s="5">
        <f t="shared" si="49"/>
        <v>1</v>
      </c>
      <c r="AK167" s="5">
        <f t="shared" si="50"/>
        <v>0.666666666666667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4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4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/>
      <c r="K169" s="42"/>
      <c r="L169" s="42">
        <v>1</v>
      </c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0</v>
      </c>
      <c r="AE169" s="29">
        <f>SUM(B169:I169,K169:AC169)</f>
        <v>1</v>
      </c>
      <c r="AF169" s="29">
        <f>SUM(J161:J168,J170:J188)</f>
        <v>2</v>
      </c>
      <c r="AG169" s="28">
        <v>0</v>
      </c>
      <c r="AH169" s="5">
        <f t="shared" si="47"/>
        <v>0</v>
      </c>
      <c r="AI169" s="5">
        <f t="shared" si="48"/>
        <v>0</v>
      </c>
      <c r="AJ169" s="5">
        <f t="shared" si="49"/>
        <v>0</v>
      </c>
      <c r="AK169" s="5" t="e">
        <f t="shared" si="50"/>
        <v>#DIV/0!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8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8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0</v>
      </c>
      <c r="AE171" s="29">
        <f>SUM(B171:K171,M171:AC171)</f>
        <v>0</v>
      </c>
      <c r="AF171" s="29">
        <f>SUM(L161:L170,L172:L188)</f>
        <v>1</v>
      </c>
      <c r="AG171" s="28">
        <v>0</v>
      </c>
      <c r="AH171" s="5">
        <f t="shared" si="47"/>
        <v>0</v>
      </c>
      <c r="AI171" s="5" t="e">
        <f t="shared" si="48"/>
        <v>#DIV/0!</v>
      </c>
      <c r="AJ171" s="5">
        <f t="shared" si="49"/>
        <v>0</v>
      </c>
      <c r="AK171" s="5" t="e">
        <f t="shared" si="50"/>
        <v>#DIV/0!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5</v>
      </c>
      <c r="V180" s="42"/>
      <c r="W180" s="42"/>
      <c r="X180" s="42"/>
      <c r="Y180" s="42"/>
      <c r="Z180" s="42"/>
      <c r="AA180" s="42"/>
      <c r="AB180" s="42"/>
      <c r="AC180" s="49"/>
      <c r="AD180" s="28">
        <f>U180</f>
        <v>5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2</v>
      </c>
      <c r="W181" s="42"/>
      <c r="X181" s="42"/>
      <c r="Y181" s="42"/>
      <c r="Z181" s="42"/>
      <c r="AA181" s="42"/>
      <c r="AB181" s="42"/>
      <c r="AC181" s="49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6</v>
      </c>
      <c r="X182" s="42"/>
      <c r="Y182" s="42"/>
      <c r="Z182" s="42"/>
      <c r="AA182" s="42"/>
      <c r="AB182" s="42"/>
      <c r="AC182" s="49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2</v>
      </c>
      <c r="Y183" s="42"/>
      <c r="Z183" s="42"/>
      <c r="AA183" s="42"/>
      <c r="AB183" s="42"/>
      <c r="AC183" s="49"/>
      <c r="AD183" s="29">
        <f>X183</f>
        <v>2</v>
      </c>
      <c r="AE183" s="29">
        <f>SUM(B183:W183,Y183:AC183)</f>
        <v>0</v>
      </c>
      <c r="AF183" s="29">
        <f>SUM(X161:X182,X184:X188)</f>
        <v>1</v>
      </c>
      <c r="AG183" s="28">
        <v>0</v>
      </c>
      <c r="AH183" s="5">
        <f t="shared" si="47"/>
        <v>0.666666666666667</v>
      </c>
      <c r="AI183" s="5">
        <f t="shared" si="48"/>
        <v>1</v>
      </c>
      <c r="AJ183" s="5">
        <f t="shared" si="49"/>
        <v>0.666666666666667</v>
      </c>
      <c r="AK183" s="5">
        <f t="shared" si="50"/>
        <v>0.8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>
        <v>1</v>
      </c>
      <c r="Y184" s="43">
        <v>21</v>
      </c>
      <c r="Z184" s="42"/>
      <c r="AA184" s="42"/>
      <c r="AB184" s="42"/>
      <c r="AC184" s="49"/>
      <c r="AD184" s="28">
        <f>Y184</f>
        <v>21</v>
      </c>
      <c r="AE184" s="28">
        <f>SUM(B184:X184,Z184:AC184)</f>
        <v>1</v>
      </c>
      <c r="AF184" s="28">
        <f>SUM(Y161:Y183,Y185:Y188)</f>
        <v>0</v>
      </c>
      <c r="AG184" s="29">
        <v>0</v>
      </c>
      <c r="AH184" s="4">
        <f t="shared" si="47"/>
        <v>0.954545454545455</v>
      </c>
      <c r="AI184" s="4">
        <f t="shared" si="48"/>
        <v>0.954545454545455</v>
      </c>
      <c r="AJ184" s="4">
        <f t="shared" si="49"/>
        <v>1</v>
      </c>
      <c r="AK184" s="4">
        <f t="shared" si="50"/>
        <v>0.976744186046512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4</v>
      </c>
      <c r="AA185" s="42"/>
      <c r="AB185" s="42"/>
      <c r="AC185" s="49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6</v>
      </c>
      <c r="AB186" s="42"/>
      <c r="AC186" s="49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3</v>
      </c>
      <c r="AC187" s="49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116</v>
      </c>
      <c r="AE189" s="29">
        <f t="shared" si="51"/>
        <v>4</v>
      </c>
      <c r="AF189" s="29">
        <f t="shared" si="51"/>
        <v>4</v>
      </c>
      <c r="AG189" s="29">
        <v>0</v>
      </c>
      <c r="AH189" s="5">
        <f t="shared" si="47"/>
        <v>0.935483870967742</v>
      </c>
      <c r="AI189" s="5">
        <f t="shared" si="48"/>
        <v>0.966666666666667</v>
      </c>
      <c r="AJ189" s="5">
        <f t="shared" si="49"/>
        <v>0.966666666666667</v>
      </c>
      <c r="AK189" s="5">
        <f t="shared" si="50"/>
        <v>0.966666666666667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norehira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16</v>
      </c>
      <c r="C194" s="36">
        <v>1</v>
      </c>
      <c r="D194" s="36"/>
      <c r="E194" s="36"/>
      <c r="F194" s="36"/>
      <c r="G194" s="36">
        <v>1</v>
      </c>
      <c r="H194" s="36"/>
      <c r="I194" s="36"/>
      <c r="J194" s="45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16</v>
      </c>
      <c r="R194" s="29">
        <f>SUM(C194:J194)</f>
        <v>3</v>
      </c>
      <c r="S194" s="29">
        <f>SUM(B195:B202)</f>
        <v>1</v>
      </c>
      <c r="T194" s="29">
        <v>0</v>
      </c>
      <c r="U194" s="5">
        <f t="shared" ref="U194:U201" si="52">(SUM(Q194,T194)/SUM(Q194,R194,S194,T194))</f>
        <v>0.8</v>
      </c>
      <c r="V194" s="5">
        <f t="shared" ref="V194:V201" si="53">Q194/(SUM(Q194,R194))</f>
        <v>0.842105263157895</v>
      </c>
      <c r="W194" s="5">
        <f t="shared" ref="W194:W201" si="54">Q194/SUM(Q194,S194)</f>
        <v>0.941176470588235</v>
      </c>
      <c r="X194" s="5">
        <f t="shared" ref="X194:X201" si="55">2*V194*W194/(SUM(V194,W194))</f>
        <v>0.888888888888889</v>
      </c>
    </row>
    <row r="195" spans="1:24">
      <c r="A195" s="15" t="s">
        <v>50</v>
      </c>
      <c r="B195" s="37"/>
      <c r="C195" s="38">
        <v>9</v>
      </c>
      <c r="D195" s="37"/>
      <c r="E195" s="37">
        <v>1</v>
      </c>
      <c r="F195" s="37"/>
      <c r="G195" s="37"/>
      <c r="H195" s="37"/>
      <c r="I195" s="37"/>
      <c r="J195" s="37">
        <v>3</v>
      </c>
      <c r="L195" s="1" t="s">
        <v>50</v>
      </c>
      <c r="M195" s="9" t="s">
        <v>59</v>
      </c>
      <c r="N195" s="9"/>
      <c r="O195" s="9"/>
      <c r="P195" s="9"/>
      <c r="Q195" s="28">
        <f>C195</f>
        <v>9</v>
      </c>
      <c r="R195" s="28">
        <f>SUM(B195,D195:J195)</f>
        <v>4</v>
      </c>
      <c r="S195" s="28">
        <f>SUM(C194,C196:C202)</f>
        <v>1</v>
      </c>
      <c r="T195" s="28">
        <v>0</v>
      </c>
      <c r="U195" s="4">
        <f t="shared" si="52"/>
        <v>0.642857142857143</v>
      </c>
      <c r="V195" s="4">
        <f t="shared" si="53"/>
        <v>0.692307692307692</v>
      </c>
      <c r="W195" s="4">
        <f t="shared" si="54"/>
        <v>0.9</v>
      </c>
      <c r="X195" s="4">
        <f t="shared" si="55"/>
        <v>0.782608695652174</v>
      </c>
    </row>
    <row r="196" spans="1:24">
      <c r="A196" s="15" t="s">
        <v>51</v>
      </c>
      <c r="B196" s="37">
        <v>1</v>
      </c>
      <c r="C196" s="37"/>
      <c r="D196" s="38">
        <v>10</v>
      </c>
      <c r="E196" s="37"/>
      <c r="F196" s="37"/>
      <c r="G196" s="37"/>
      <c r="H196" s="37"/>
      <c r="I196" s="37"/>
      <c r="J196" s="46"/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1</v>
      </c>
      <c r="S196" s="29">
        <f>SUM(D194:D195,D197:D202)</f>
        <v>0</v>
      </c>
      <c r="T196" s="29">
        <v>0</v>
      </c>
      <c r="U196" s="5">
        <f t="shared" si="52"/>
        <v>0.909090909090909</v>
      </c>
      <c r="V196" s="5">
        <f t="shared" si="53"/>
        <v>0.909090909090909</v>
      </c>
      <c r="W196" s="5">
        <f t="shared" si="54"/>
        <v>1</v>
      </c>
      <c r="X196" s="5">
        <f t="shared" si="55"/>
        <v>0.952380952380952</v>
      </c>
    </row>
    <row r="197" spans="1:24">
      <c r="A197" s="15" t="s">
        <v>52</v>
      </c>
      <c r="B197" s="37"/>
      <c r="C197" s="37"/>
      <c r="D197" s="37"/>
      <c r="E197" s="38">
        <v>17</v>
      </c>
      <c r="F197" s="37"/>
      <c r="G197" s="37">
        <v>1</v>
      </c>
      <c r="H197" s="37"/>
      <c r="I197" s="37"/>
      <c r="J197" s="46">
        <v>4</v>
      </c>
      <c r="L197" s="1" t="s">
        <v>52</v>
      </c>
      <c r="M197" s="9" t="s">
        <v>61</v>
      </c>
      <c r="N197" s="9"/>
      <c r="O197" s="9"/>
      <c r="P197" s="9"/>
      <c r="Q197" s="28">
        <f>E197</f>
        <v>17</v>
      </c>
      <c r="R197" s="28">
        <f>SUM(B197:D197,F197:J197)</f>
        <v>5</v>
      </c>
      <c r="S197" s="28">
        <f>SUM(E194:E196,E198:E202)</f>
        <v>2</v>
      </c>
      <c r="T197" s="28">
        <v>0</v>
      </c>
      <c r="U197" s="4">
        <f t="shared" si="52"/>
        <v>0.708333333333333</v>
      </c>
      <c r="V197" s="4">
        <f t="shared" si="53"/>
        <v>0.772727272727273</v>
      </c>
      <c r="W197" s="4">
        <f t="shared" si="54"/>
        <v>0.894736842105263</v>
      </c>
      <c r="X197" s="4">
        <f t="shared" si="55"/>
        <v>0.829268292682927</v>
      </c>
    </row>
    <row r="198" spans="1:24">
      <c r="A198" s="15" t="s">
        <v>53</v>
      </c>
      <c r="B198" s="37"/>
      <c r="C198" s="37"/>
      <c r="D198" s="37"/>
      <c r="E198" s="37"/>
      <c r="F198" s="38">
        <v>29</v>
      </c>
      <c r="G198" s="37">
        <v>1</v>
      </c>
      <c r="H198" s="37"/>
      <c r="I198" s="37"/>
      <c r="J198" s="46">
        <v>5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6</v>
      </c>
      <c r="S198" s="29">
        <f>SUM(F194:F197,F199:F202)</f>
        <v>0</v>
      </c>
      <c r="T198" s="29">
        <v>0</v>
      </c>
      <c r="U198" s="5">
        <f t="shared" si="52"/>
        <v>0.828571428571429</v>
      </c>
      <c r="V198" s="5">
        <f t="shared" si="53"/>
        <v>0.828571428571429</v>
      </c>
      <c r="W198" s="5">
        <f t="shared" si="54"/>
        <v>1</v>
      </c>
      <c r="X198" s="5">
        <f t="shared" si="55"/>
        <v>0.90625</v>
      </c>
    </row>
    <row r="199" spans="1:24">
      <c r="A199" s="15" t="s">
        <v>54</v>
      </c>
      <c r="B199" s="37"/>
      <c r="C199" s="37"/>
      <c r="D199" s="37"/>
      <c r="E199" s="37">
        <v>1</v>
      </c>
      <c r="F199" s="37"/>
      <c r="G199" s="38">
        <v>24</v>
      </c>
      <c r="H199" s="37"/>
      <c r="I199" s="37">
        <v>1</v>
      </c>
      <c r="J199" s="46">
        <v>6</v>
      </c>
      <c r="L199" s="1" t="s">
        <v>54</v>
      </c>
      <c r="M199" s="9" t="s">
        <v>63</v>
      </c>
      <c r="N199" s="9"/>
      <c r="O199" s="9"/>
      <c r="P199" s="9"/>
      <c r="Q199" s="28">
        <f>G199</f>
        <v>24</v>
      </c>
      <c r="R199" s="28">
        <f>SUM(B199:F199,H199:J199)</f>
        <v>8</v>
      </c>
      <c r="S199" s="28">
        <f>SUM(G194:G198,G200:G202)</f>
        <v>3</v>
      </c>
      <c r="T199" s="28">
        <v>0</v>
      </c>
      <c r="U199" s="4">
        <f t="shared" si="52"/>
        <v>0.685714285714286</v>
      </c>
      <c r="V199" s="4">
        <f t="shared" si="53"/>
        <v>0.75</v>
      </c>
      <c r="W199" s="4">
        <f t="shared" si="54"/>
        <v>0.888888888888889</v>
      </c>
      <c r="X199" s="4">
        <f t="shared" si="55"/>
        <v>0.813559322033898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11</v>
      </c>
      <c r="I200" s="37">
        <v>1</v>
      </c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1</v>
      </c>
      <c r="S200" s="29">
        <f>SUM(H194:H199,H201:H202)</f>
        <v>0</v>
      </c>
      <c r="T200" s="29">
        <v>0</v>
      </c>
      <c r="U200" s="5">
        <f t="shared" si="52"/>
        <v>0.916666666666667</v>
      </c>
      <c r="V200" s="5">
        <f t="shared" si="53"/>
        <v>0.916666666666667</v>
      </c>
      <c r="W200" s="5">
        <f t="shared" si="54"/>
        <v>1</v>
      </c>
      <c r="X200" s="5">
        <f t="shared" si="55"/>
        <v>0.956521739130435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7</v>
      </c>
      <c r="J201" s="46"/>
      <c r="L201" s="1" t="s">
        <v>56</v>
      </c>
      <c r="M201" s="9" t="s">
        <v>65</v>
      </c>
      <c r="N201" s="9"/>
      <c r="O201" s="9"/>
      <c r="P201" s="9"/>
      <c r="Q201" s="28">
        <f>I201</f>
        <v>7</v>
      </c>
      <c r="R201" s="28">
        <f>SUM(J201,B201:H201)</f>
        <v>0</v>
      </c>
      <c r="S201" s="28">
        <f>SUM(I194:I200,I202)</f>
        <v>2</v>
      </c>
      <c r="T201" s="28">
        <v>0</v>
      </c>
      <c r="U201" s="4">
        <f t="shared" si="52"/>
        <v>0.777777777777778</v>
      </c>
      <c r="V201" s="4">
        <f t="shared" si="53"/>
        <v>1</v>
      </c>
      <c r="W201" s="4">
        <f t="shared" si="54"/>
        <v>0.777777777777778</v>
      </c>
      <c r="X201" s="4">
        <f t="shared" si="55"/>
        <v>0.875</v>
      </c>
    </row>
    <row r="202" spans="1:24">
      <c r="A202" s="16" t="s">
        <v>57</v>
      </c>
      <c r="B202" s="39"/>
      <c r="C202" s="39"/>
      <c r="D202" s="39"/>
      <c r="E202" s="39"/>
      <c r="F202" s="39"/>
      <c r="G202" s="39"/>
      <c r="H202" s="39"/>
      <c r="I202" s="39"/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123</v>
      </c>
      <c r="R203" s="28">
        <f t="shared" si="56"/>
        <v>28</v>
      </c>
      <c r="S203" s="28">
        <f t="shared" si="56"/>
        <v>9</v>
      </c>
      <c r="T203" s="28">
        <f t="shared" si="56"/>
        <v>0</v>
      </c>
      <c r="U203" s="4">
        <f>(SUM(Q203,T203)/SUM(Q203,R203,S203,T203))</f>
        <v>0.76875</v>
      </c>
      <c r="V203" s="4">
        <f>Q203/(SUM(Q203,R203))</f>
        <v>0.814569536423841</v>
      </c>
      <c r="W203" s="4">
        <f>Q203/SUM(Q203,S203)</f>
        <v>0.931818181818182</v>
      </c>
      <c r="X203" s="4">
        <f>2*V203*W203/(SUM(V203,W203))</f>
        <v>0.869257950530035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120</v>
      </c>
    </row>
    <row r="205" ht="14.25" spans="1:37">
      <c r="A205" s="18" t="str">
        <f>A1</f>
        <v>norehira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11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11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42"/>
      <c r="C207" s="43">
        <v>18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18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42"/>
      <c r="C208" s="42"/>
      <c r="D208" s="43">
        <v>6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6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1" t="s">
        <v>12</v>
      </c>
      <c r="B211" s="42"/>
      <c r="C211" s="42"/>
      <c r="D211" s="42"/>
      <c r="E211" s="42"/>
      <c r="F211" s="42"/>
      <c r="G211" s="43">
        <v>1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1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>
        <v>2</v>
      </c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2</v>
      </c>
      <c r="AF212" s="29">
        <f>SUM(H206:H211,H213:H233)</f>
        <v>0</v>
      </c>
      <c r="AG212" s="29">
        <v>0</v>
      </c>
      <c r="AH212" s="5">
        <f t="shared" si="57"/>
        <v>0.5</v>
      </c>
      <c r="AI212" s="5">
        <f t="shared" si="58"/>
        <v>0.5</v>
      </c>
      <c r="AJ212" s="5">
        <f t="shared" si="59"/>
        <v>1</v>
      </c>
      <c r="AK212" s="5">
        <f t="shared" si="60"/>
        <v>0.666666666666667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4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4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/>
      <c r="K214" s="42"/>
      <c r="L214" s="42">
        <v>1</v>
      </c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0</v>
      </c>
      <c r="AE214" s="29">
        <f>SUM(B214:I214,K214:AC214)</f>
        <v>1</v>
      </c>
      <c r="AF214" s="29">
        <f>SUM(J206:J213,J215:J233)</f>
        <v>2</v>
      </c>
      <c r="AG214" s="28">
        <v>0</v>
      </c>
      <c r="AH214" s="5">
        <f t="shared" si="57"/>
        <v>0</v>
      </c>
      <c r="AI214" s="5">
        <f t="shared" si="58"/>
        <v>0</v>
      </c>
      <c r="AJ214" s="5">
        <f t="shared" si="59"/>
        <v>0</v>
      </c>
      <c r="AK214" s="5" t="e">
        <f t="shared" si="60"/>
        <v>#DIV/0!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8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8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0</v>
      </c>
      <c r="AE216" s="29">
        <f>SUM(B216:K216,M216:AC216)</f>
        <v>0</v>
      </c>
      <c r="AF216" s="29">
        <f>SUM(L206:L215,L217:L233)</f>
        <v>1</v>
      </c>
      <c r="AG216" s="28">
        <v>0</v>
      </c>
      <c r="AH216" s="5">
        <f t="shared" si="57"/>
        <v>0</v>
      </c>
      <c r="AI216" s="5" t="e">
        <f t="shared" si="58"/>
        <v>#DIV/0!</v>
      </c>
      <c r="AJ216" s="5">
        <f t="shared" si="59"/>
        <v>0</v>
      </c>
      <c r="AK216" s="5" t="e">
        <f t="shared" si="60"/>
        <v>#DIV/0!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2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5</v>
      </c>
      <c r="V225" s="42"/>
      <c r="W225" s="42"/>
      <c r="X225" s="42"/>
      <c r="Y225" s="42"/>
      <c r="Z225" s="42"/>
      <c r="AA225" s="42"/>
      <c r="AB225" s="42"/>
      <c r="AC225" s="49"/>
      <c r="AD225" s="28">
        <f>U225</f>
        <v>5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2</v>
      </c>
      <c r="W226" s="42"/>
      <c r="X226" s="42"/>
      <c r="Y226" s="42"/>
      <c r="Z226" s="42"/>
      <c r="AA226" s="42"/>
      <c r="AB226" s="42"/>
      <c r="AC226" s="49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6</v>
      </c>
      <c r="X227" s="42"/>
      <c r="Y227" s="42"/>
      <c r="Z227" s="42"/>
      <c r="AA227" s="42"/>
      <c r="AB227" s="42"/>
      <c r="AC227" s="49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2</v>
      </c>
      <c r="Y228" s="42"/>
      <c r="Z228" s="42"/>
      <c r="AA228" s="42"/>
      <c r="AB228" s="42"/>
      <c r="AC228" s="49"/>
      <c r="AD228" s="29">
        <f>X228</f>
        <v>2</v>
      </c>
      <c r="AE228" s="29">
        <f>SUM(B228:W228,Y228:AC228)</f>
        <v>0</v>
      </c>
      <c r="AF228" s="29">
        <f>SUM(X206:X227,X229:X233)</f>
        <v>1</v>
      </c>
      <c r="AG228" s="28">
        <v>0</v>
      </c>
      <c r="AH228" s="5">
        <f t="shared" si="57"/>
        <v>0.666666666666667</v>
      </c>
      <c r="AI228" s="5">
        <f t="shared" si="58"/>
        <v>1</v>
      </c>
      <c r="AJ228" s="5">
        <f t="shared" si="59"/>
        <v>0.666666666666667</v>
      </c>
      <c r="AK228" s="5">
        <f t="shared" si="60"/>
        <v>0.8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>
        <v>1</v>
      </c>
      <c r="Y229" s="43">
        <v>21</v>
      </c>
      <c r="Z229" s="42"/>
      <c r="AA229" s="42"/>
      <c r="AB229" s="42"/>
      <c r="AC229" s="49"/>
      <c r="AD229" s="28">
        <f>Y229</f>
        <v>21</v>
      </c>
      <c r="AE229" s="28">
        <f>SUM(B229:X229,Z229:AC229)</f>
        <v>1</v>
      </c>
      <c r="AF229" s="28">
        <f>SUM(Y206:Y228,Y230:Y233)</f>
        <v>0</v>
      </c>
      <c r="AG229" s="29">
        <v>0</v>
      </c>
      <c r="AH229" s="4">
        <f t="shared" si="57"/>
        <v>0.954545454545455</v>
      </c>
      <c r="AI229" s="4">
        <f t="shared" si="58"/>
        <v>0.954545454545455</v>
      </c>
      <c r="AJ229" s="4">
        <f t="shared" si="59"/>
        <v>1</v>
      </c>
      <c r="AK229" s="4">
        <f t="shared" si="60"/>
        <v>0.976744186046512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4</v>
      </c>
      <c r="AA230" s="42"/>
      <c r="AB230" s="42"/>
      <c r="AC230" s="49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6</v>
      </c>
      <c r="AB231" s="42"/>
      <c r="AC231" s="49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3</v>
      </c>
      <c r="AC232" s="49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116</v>
      </c>
      <c r="AE234" s="29">
        <f t="shared" si="61"/>
        <v>4</v>
      </c>
      <c r="AF234" s="29">
        <f t="shared" si="61"/>
        <v>4</v>
      </c>
      <c r="AG234" s="29">
        <v>0</v>
      </c>
      <c r="AH234" s="5">
        <f t="shared" si="57"/>
        <v>0.935483870967742</v>
      </c>
      <c r="AI234" s="5">
        <f t="shared" si="58"/>
        <v>0.966666666666667</v>
      </c>
      <c r="AJ234" s="5">
        <f t="shared" si="59"/>
        <v>0.966666666666667</v>
      </c>
      <c r="AK234" s="5">
        <f t="shared" si="60"/>
        <v>0.966666666666667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A4" sqref="A4:AG8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45" width="4.625" style="1" customWidth="1"/>
    <col min="46" max="47" width="9" style="1"/>
    <col min="48" max="62" width="4.625" style="1" customWidth="1"/>
    <col min="63" max="16384" width="9" style="1"/>
  </cols>
  <sheetData>
    <row r="1" spans="1:33">
      <c r="A1" s="2" t="s">
        <v>93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/>
      <c r="C4" s="6"/>
      <c r="D4" s="34"/>
      <c r="E4" s="6"/>
      <c r="F4" s="34"/>
      <c r="G4" s="6"/>
      <c r="H4" s="34"/>
      <c r="I4" s="6"/>
      <c r="J4" s="34"/>
      <c r="K4" s="6"/>
      <c r="L4" s="34"/>
      <c r="M4" s="6"/>
      <c r="N4" s="1">
        <f t="shared" ref="N4:N8" si="0">SUM(B4,F4,J4)</f>
        <v>0</v>
      </c>
      <c r="P4" s="4">
        <f>H24</f>
        <v>0</v>
      </c>
      <c r="Q4" s="5">
        <f t="shared" ref="Q4:Q8" si="1">N4-P4</f>
        <v>0</v>
      </c>
      <c r="R4" s="28">
        <f t="shared" ref="R4:Y4" si="2">AD54</f>
        <v>0</v>
      </c>
      <c r="S4" s="29">
        <f t="shared" si="2"/>
        <v>0</v>
      </c>
      <c r="T4" s="28">
        <f t="shared" si="2"/>
        <v>0</v>
      </c>
      <c r="U4" s="29">
        <f t="shared" si="2"/>
        <v>0</v>
      </c>
      <c r="V4" s="5" t="e">
        <f t="shared" si="2"/>
        <v>#DIV/0!</v>
      </c>
      <c r="W4" s="5" t="e">
        <f t="shared" si="2"/>
        <v>#DIV/0!</v>
      </c>
      <c r="X4" s="5" t="e">
        <f t="shared" si="2"/>
        <v>#DIV/0!</v>
      </c>
      <c r="Y4" s="5" t="e">
        <f t="shared" si="2"/>
        <v>#DIV/0!</v>
      </c>
      <c r="Z4" s="29">
        <f t="shared" ref="Z4:AG4" si="3">Q23</f>
        <v>0</v>
      </c>
      <c r="AA4" s="29">
        <f t="shared" si="3"/>
        <v>0</v>
      </c>
      <c r="AB4" s="29">
        <f t="shared" si="3"/>
        <v>0</v>
      </c>
      <c r="AC4" s="29">
        <f t="shared" si="3"/>
        <v>0</v>
      </c>
      <c r="AD4" s="4" t="e">
        <f t="shared" si="3"/>
        <v>#DIV/0!</v>
      </c>
      <c r="AE4" s="5" t="e">
        <f t="shared" si="3"/>
        <v>#DIV/0!</v>
      </c>
      <c r="AF4" s="4" t="e">
        <f t="shared" si="3"/>
        <v>#DIV/0!</v>
      </c>
      <c r="AG4" s="5" t="e">
        <f t="shared" si="3"/>
        <v>#DIV/0!</v>
      </c>
    </row>
    <row r="5" spans="1:33">
      <c r="A5" s="6" t="s">
        <v>42</v>
      </c>
      <c r="B5" s="34">
        <v>49</v>
      </c>
      <c r="C5" s="6">
        <v>2</v>
      </c>
      <c r="D5" s="34">
        <v>0</v>
      </c>
      <c r="E5" s="6">
        <v>0</v>
      </c>
      <c r="F5" s="34">
        <v>42</v>
      </c>
      <c r="G5" s="6">
        <v>32</v>
      </c>
      <c r="H5" s="34">
        <v>0</v>
      </c>
      <c r="I5" s="6">
        <v>0</v>
      </c>
      <c r="J5" s="34">
        <v>50</v>
      </c>
      <c r="K5" s="6">
        <v>42</v>
      </c>
      <c r="L5" s="34">
        <v>0</v>
      </c>
      <c r="M5" s="6">
        <v>0</v>
      </c>
      <c r="N5" s="1">
        <f t="shared" si="0"/>
        <v>141</v>
      </c>
      <c r="P5" s="4">
        <f>H69</f>
        <v>136</v>
      </c>
      <c r="Q5" s="5">
        <f t="shared" si="1"/>
        <v>5</v>
      </c>
      <c r="R5" s="28">
        <f t="shared" ref="R5:Y5" si="4">AD99</f>
        <v>133</v>
      </c>
      <c r="S5" s="29">
        <f t="shared" si="4"/>
        <v>3</v>
      </c>
      <c r="T5" s="28">
        <f t="shared" si="4"/>
        <v>3</v>
      </c>
      <c r="U5" s="29">
        <f t="shared" si="4"/>
        <v>0</v>
      </c>
      <c r="V5" s="5">
        <f t="shared" si="4"/>
        <v>0.956834532374101</v>
      </c>
      <c r="W5" s="5">
        <f t="shared" si="4"/>
        <v>0.977941176470588</v>
      </c>
      <c r="X5" s="5">
        <f t="shared" si="4"/>
        <v>0.977941176470588</v>
      </c>
      <c r="Y5" s="5">
        <f t="shared" si="4"/>
        <v>0.977941176470588</v>
      </c>
      <c r="Z5" s="29">
        <f t="shared" ref="Z5:AG5" si="5">Q68</f>
        <v>136</v>
      </c>
      <c r="AA5" s="29">
        <f t="shared" si="5"/>
        <v>79</v>
      </c>
      <c r="AB5" s="29">
        <f t="shared" si="5"/>
        <v>10</v>
      </c>
      <c r="AC5" s="29">
        <f t="shared" si="5"/>
        <v>0</v>
      </c>
      <c r="AD5" s="4">
        <f t="shared" si="5"/>
        <v>0.604444444444444</v>
      </c>
      <c r="AE5" s="5">
        <f t="shared" si="5"/>
        <v>0.632558139534884</v>
      </c>
      <c r="AF5" s="4">
        <f t="shared" si="5"/>
        <v>0.931506849315068</v>
      </c>
      <c r="AG5" s="5">
        <f t="shared" si="5"/>
        <v>0.753462603878116</v>
      </c>
    </row>
    <row r="6" spans="1:33">
      <c r="A6" s="6" t="s">
        <v>44</v>
      </c>
      <c r="B6" s="34">
        <v>49</v>
      </c>
      <c r="C6" s="6">
        <v>2</v>
      </c>
      <c r="D6" s="34">
        <v>0</v>
      </c>
      <c r="E6" s="6">
        <v>0</v>
      </c>
      <c r="F6" s="34">
        <v>42</v>
      </c>
      <c r="G6" s="6">
        <v>14</v>
      </c>
      <c r="H6" s="34">
        <v>0</v>
      </c>
      <c r="I6" s="6">
        <v>0</v>
      </c>
      <c r="J6" s="34">
        <v>50</v>
      </c>
      <c r="K6" s="6">
        <v>6</v>
      </c>
      <c r="L6" s="34">
        <v>0</v>
      </c>
      <c r="M6" s="6">
        <v>0</v>
      </c>
      <c r="N6" s="1">
        <f t="shared" si="0"/>
        <v>141</v>
      </c>
      <c r="P6" s="4">
        <f>H114</f>
        <v>136</v>
      </c>
      <c r="Q6" s="5">
        <f t="shared" si="1"/>
        <v>5</v>
      </c>
      <c r="R6" s="28">
        <f t="shared" ref="R6:Y6" si="6">AD144</f>
        <v>133</v>
      </c>
      <c r="S6" s="29">
        <f t="shared" si="6"/>
        <v>3</v>
      </c>
      <c r="T6" s="28">
        <f t="shared" si="6"/>
        <v>3</v>
      </c>
      <c r="U6" s="29">
        <f t="shared" si="6"/>
        <v>0</v>
      </c>
      <c r="V6" s="5">
        <f t="shared" si="6"/>
        <v>0.956834532374101</v>
      </c>
      <c r="W6" s="5">
        <f t="shared" si="6"/>
        <v>0.977941176470588</v>
      </c>
      <c r="X6" s="5">
        <f t="shared" si="6"/>
        <v>0.977941176470588</v>
      </c>
      <c r="Y6" s="5">
        <f t="shared" si="6"/>
        <v>0.977941176470588</v>
      </c>
      <c r="Z6" s="29">
        <f t="shared" ref="Z6:AG6" si="7">Q113</f>
        <v>136</v>
      </c>
      <c r="AA6" s="29">
        <f t="shared" si="7"/>
        <v>27</v>
      </c>
      <c r="AB6" s="29">
        <f t="shared" si="7"/>
        <v>7</v>
      </c>
      <c r="AC6" s="29">
        <f t="shared" si="7"/>
        <v>0</v>
      </c>
      <c r="AD6" s="4">
        <f t="shared" si="7"/>
        <v>0.8</v>
      </c>
      <c r="AE6" s="5">
        <f t="shared" si="7"/>
        <v>0.834355828220859</v>
      </c>
      <c r="AF6" s="4">
        <f t="shared" si="7"/>
        <v>0.951048951048951</v>
      </c>
      <c r="AG6" s="5">
        <f t="shared" si="7"/>
        <v>0.888888888888889</v>
      </c>
    </row>
    <row r="7" spans="1:33">
      <c r="A7" s="6" t="s">
        <v>76</v>
      </c>
      <c r="B7" s="34">
        <v>49</v>
      </c>
      <c r="C7" s="6">
        <v>2</v>
      </c>
      <c r="D7" s="34">
        <v>0</v>
      </c>
      <c r="E7" s="6">
        <v>0</v>
      </c>
      <c r="F7" s="34">
        <v>40</v>
      </c>
      <c r="G7" s="6">
        <v>4</v>
      </c>
      <c r="H7" s="34">
        <v>0</v>
      </c>
      <c r="I7" s="6">
        <v>0</v>
      </c>
      <c r="J7" s="34">
        <v>50</v>
      </c>
      <c r="K7" s="6">
        <v>3</v>
      </c>
      <c r="L7" s="34">
        <v>0</v>
      </c>
      <c r="M7" s="6">
        <v>0</v>
      </c>
      <c r="N7" s="1">
        <f t="shared" si="0"/>
        <v>139</v>
      </c>
      <c r="P7" s="4">
        <f>H159</f>
        <v>134</v>
      </c>
      <c r="Q7" s="5">
        <f t="shared" si="1"/>
        <v>5</v>
      </c>
      <c r="R7" s="28">
        <f t="shared" ref="R7:Y7" si="8">AD189</f>
        <v>131</v>
      </c>
      <c r="S7" s="28">
        <f t="shared" si="8"/>
        <v>3</v>
      </c>
      <c r="T7" s="28">
        <f t="shared" si="8"/>
        <v>3</v>
      </c>
      <c r="U7" s="28">
        <f t="shared" si="8"/>
        <v>0</v>
      </c>
      <c r="V7" s="28">
        <f t="shared" si="8"/>
        <v>0.956204379562044</v>
      </c>
      <c r="W7" s="28">
        <f t="shared" si="8"/>
        <v>0.977611940298508</v>
      </c>
      <c r="X7" s="28">
        <f t="shared" si="8"/>
        <v>0.977611940298508</v>
      </c>
      <c r="Y7" s="28">
        <f t="shared" si="8"/>
        <v>0.977611940298508</v>
      </c>
      <c r="Z7" s="29">
        <f t="shared" ref="Z7:AG7" si="9">Q158</f>
        <v>134</v>
      </c>
      <c r="AA7" s="29">
        <f t="shared" si="9"/>
        <v>14</v>
      </c>
      <c r="AB7" s="29">
        <f t="shared" si="9"/>
        <v>7</v>
      </c>
      <c r="AC7" s="29">
        <f t="shared" si="9"/>
        <v>0</v>
      </c>
      <c r="AD7" s="4">
        <f t="shared" si="9"/>
        <v>0.864516129032258</v>
      </c>
      <c r="AE7" s="5">
        <f t="shared" si="9"/>
        <v>0.905405405405405</v>
      </c>
      <c r="AF7" s="4">
        <f t="shared" si="9"/>
        <v>0.950354609929078</v>
      </c>
      <c r="AG7" s="5">
        <f t="shared" si="9"/>
        <v>0.927335640138408</v>
      </c>
    </row>
    <row r="8" spans="1:33">
      <c r="A8" s="6" t="s">
        <v>77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N8" s="1">
        <f t="shared" si="0"/>
        <v>0</v>
      </c>
      <c r="P8" s="4">
        <f>H204</f>
        <v>134</v>
      </c>
      <c r="Q8" s="5">
        <f t="shared" si="1"/>
        <v>-134</v>
      </c>
      <c r="R8" s="28">
        <f t="shared" ref="R8:Y8" si="10">AD234</f>
        <v>131</v>
      </c>
      <c r="S8" s="28">
        <f t="shared" si="10"/>
        <v>3</v>
      </c>
      <c r="T8" s="28">
        <f t="shared" si="10"/>
        <v>3</v>
      </c>
      <c r="U8" s="28">
        <f t="shared" si="10"/>
        <v>0</v>
      </c>
      <c r="V8" s="28">
        <f t="shared" si="10"/>
        <v>0.956204379562044</v>
      </c>
      <c r="W8" s="28">
        <f t="shared" si="10"/>
        <v>0.977611940298508</v>
      </c>
      <c r="X8" s="28">
        <f t="shared" si="10"/>
        <v>0.977611940298508</v>
      </c>
      <c r="Y8" s="28">
        <f t="shared" si="10"/>
        <v>0.977611940298508</v>
      </c>
      <c r="Z8" s="29">
        <f t="shared" ref="Z8:AG8" si="11">Q203</f>
        <v>134</v>
      </c>
      <c r="AA8" s="29">
        <f t="shared" si="11"/>
        <v>14</v>
      </c>
      <c r="AB8" s="29">
        <f t="shared" si="11"/>
        <v>7</v>
      </c>
      <c r="AC8" s="29">
        <f t="shared" si="11"/>
        <v>0</v>
      </c>
      <c r="AD8" s="29">
        <f t="shared" si="11"/>
        <v>0.864516129032258</v>
      </c>
      <c r="AE8" s="29">
        <f t="shared" si="11"/>
        <v>0.905405405405405</v>
      </c>
      <c r="AF8" s="29">
        <f t="shared" si="11"/>
        <v>0.950354609929078</v>
      </c>
      <c r="AG8" s="29">
        <f t="shared" si="11"/>
        <v>0.927335640138408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norehuda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/>
      <c r="C14" s="36"/>
      <c r="D14" s="36"/>
      <c r="E14" s="36"/>
      <c r="F14" s="36"/>
      <c r="G14" s="36"/>
      <c r="H14" s="36"/>
      <c r="I14" s="36"/>
      <c r="J14" s="45"/>
      <c r="L14" s="1" t="s">
        <v>49</v>
      </c>
      <c r="M14" s="9" t="s">
        <v>58</v>
      </c>
      <c r="N14" s="9"/>
      <c r="O14" s="9"/>
      <c r="P14" s="9"/>
      <c r="Q14" s="29">
        <f>B14</f>
        <v>0</v>
      </c>
      <c r="R14" s="29">
        <f>SUM(C14:J14)</f>
        <v>0</v>
      </c>
      <c r="S14" s="29">
        <f>SUM(B15:B22)</f>
        <v>0</v>
      </c>
      <c r="T14" s="29">
        <v>0</v>
      </c>
      <c r="U14" s="5" t="e">
        <f t="shared" ref="U14:U21" si="12">(SUM(Q14,T14)/SUM(Q14,R14,S14,T14))</f>
        <v>#DIV/0!</v>
      </c>
      <c r="V14" s="5" t="e">
        <f t="shared" ref="V14:V21" si="13">Q14/(SUM(Q14,R14))</f>
        <v>#DIV/0!</v>
      </c>
      <c r="W14" s="5" t="e">
        <f t="shared" ref="W14:W21" si="14">Q14/SUM(Q14,S14)</f>
        <v>#DIV/0!</v>
      </c>
      <c r="X14" s="5" t="e">
        <f t="shared" ref="X14:X21" si="15">2*V14*W14/(SUM(V14,W14))</f>
        <v>#DIV/0!</v>
      </c>
    </row>
    <row r="15" spans="1:24">
      <c r="A15" s="15" t="s">
        <v>50</v>
      </c>
      <c r="B15" s="37"/>
      <c r="C15" s="38"/>
      <c r="D15" s="37"/>
      <c r="E15" s="37"/>
      <c r="F15" s="37"/>
      <c r="G15" s="37"/>
      <c r="H15" s="37"/>
      <c r="I15" s="37"/>
      <c r="J15" s="37"/>
      <c r="L15" s="1" t="s">
        <v>50</v>
      </c>
      <c r="M15" s="9" t="s">
        <v>59</v>
      </c>
      <c r="N15" s="9"/>
      <c r="O15" s="9"/>
      <c r="P15" s="9"/>
      <c r="Q15" s="28">
        <f>C15</f>
        <v>0</v>
      </c>
      <c r="R15" s="28">
        <f>SUM(B15,D15:J15)</f>
        <v>0</v>
      </c>
      <c r="S15" s="28">
        <f>SUM(C14,C16:C22)</f>
        <v>0</v>
      </c>
      <c r="T15" s="28">
        <v>0</v>
      </c>
      <c r="U15" s="4" t="e">
        <f t="shared" si="12"/>
        <v>#DIV/0!</v>
      </c>
      <c r="V15" s="4" t="e">
        <f t="shared" si="13"/>
        <v>#DIV/0!</v>
      </c>
      <c r="W15" s="4" t="e">
        <f t="shared" si="14"/>
        <v>#DIV/0!</v>
      </c>
      <c r="X15" s="4" t="e">
        <f t="shared" si="15"/>
        <v>#DIV/0!</v>
      </c>
    </row>
    <row r="16" spans="1:24">
      <c r="A16" s="15" t="s">
        <v>51</v>
      </c>
      <c r="B16" s="37"/>
      <c r="C16" s="37"/>
      <c r="D16" s="38"/>
      <c r="E16" s="37"/>
      <c r="F16" s="37"/>
      <c r="G16" s="37"/>
      <c r="H16" s="37"/>
      <c r="I16" s="37"/>
      <c r="J16" s="46"/>
      <c r="L16" s="1" t="s">
        <v>51</v>
      </c>
      <c r="M16" s="9" t="s">
        <v>60</v>
      </c>
      <c r="N16" s="9"/>
      <c r="O16" s="9"/>
      <c r="P16" s="9"/>
      <c r="Q16" s="29">
        <f>D16</f>
        <v>0</v>
      </c>
      <c r="R16" s="29">
        <f>SUM(B16:C16,E16:J16)</f>
        <v>0</v>
      </c>
      <c r="S16" s="29">
        <f>SUM(D14:D15,D17:D22)</f>
        <v>0</v>
      </c>
      <c r="T16" s="29">
        <v>0</v>
      </c>
      <c r="U16" s="5" t="e">
        <f t="shared" si="12"/>
        <v>#DIV/0!</v>
      </c>
      <c r="V16" s="5" t="e">
        <f t="shared" si="13"/>
        <v>#DIV/0!</v>
      </c>
      <c r="W16" s="5" t="e">
        <f t="shared" si="14"/>
        <v>#DIV/0!</v>
      </c>
      <c r="X16" s="5" t="e">
        <f t="shared" si="15"/>
        <v>#DIV/0!</v>
      </c>
    </row>
    <row r="17" spans="1:24">
      <c r="A17" s="15" t="s">
        <v>52</v>
      </c>
      <c r="B17" s="37"/>
      <c r="C17" s="37"/>
      <c r="D17" s="37"/>
      <c r="E17" s="38"/>
      <c r="F17" s="37"/>
      <c r="G17" s="37"/>
      <c r="H17" s="37"/>
      <c r="I17" s="37"/>
      <c r="J17" s="46"/>
      <c r="L17" s="1" t="s">
        <v>52</v>
      </c>
      <c r="M17" s="9" t="s">
        <v>61</v>
      </c>
      <c r="N17" s="9"/>
      <c r="O17" s="9"/>
      <c r="P17" s="9"/>
      <c r="Q17" s="28">
        <f>E17</f>
        <v>0</v>
      </c>
      <c r="R17" s="28">
        <f>SUM(B17:D17,F17:J17)</f>
        <v>0</v>
      </c>
      <c r="S17" s="28">
        <f>SUM(E14:E16,E18:E22)</f>
        <v>0</v>
      </c>
      <c r="T17" s="28">
        <v>0</v>
      </c>
      <c r="U17" s="4" t="e">
        <f t="shared" si="12"/>
        <v>#DIV/0!</v>
      </c>
      <c r="V17" s="4" t="e">
        <f t="shared" si="13"/>
        <v>#DIV/0!</v>
      </c>
      <c r="W17" s="4" t="e">
        <f t="shared" si="14"/>
        <v>#DIV/0!</v>
      </c>
      <c r="X17" s="4" t="e">
        <f t="shared" si="15"/>
        <v>#DIV/0!</v>
      </c>
    </row>
    <row r="18" spans="1:24">
      <c r="A18" s="15" t="s">
        <v>53</v>
      </c>
      <c r="B18" s="37"/>
      <c r="C18" s="37"/>
      <c r="D18" s="37"/>
      <c r="E18" s="37"/>
      <c r="F18" s="38"/>
      <c r="G18" s="37"/>
      <c r="H18" s="37"/>
      <c r="I18" s="37"/>
      <c r="J18" s="46"/>
      <c r="L18" s="1" t="s">
        <v>53</v>
      </c>
      <c r="M18" s="9" t="s">
        <v>62</v>
      </c>
      <c r="N18" s="9"/>
      <c r="O18" s="9"/>
      <c r="P18" s="9"/>
      <c r="Q18" s="29">
        <f>F18</f>
        <v>0</v>
      </c>
      <c r="R18" s="29">
        <f>SUM(B18:E18,G18:J18)</f>
        <v>0</v>
      </c>
      <c r="S18" s="29">
        <f>SUM(F14:F17,F19:F22)</f>
        <v>0</v>
      </c>
      <c r="T18" s="29">
        <v>0</v>
      </c>
      <c r="U18" s="5" t="e">
        <f t="shared" si="12"/>
        <v>#DIV/0!</v>
      </c>
      <c r="V18" s="5" t="e">
        <f t="shared" si="13"/>
        <v>#DIV/0!</v>
      </c>
      <c r="W18" s="5" t="e">
        <f t="shared" si="14"/>
        <v>#DIV/0!</v>
      </c>
      <c r="X18" s="5" t="e">
        <f t="shared" si="15"/>
        <v>#DIV/0!</v>
      </c>
    </row>
    <row r="19" spans="1:24">
      <c r="A19" s="15" t="s">
        <v>54</v>
      </c>
      <c r="B19" s="37"/>
      <c r="C19" s="37"/>
      <c r="D19" s="37"/>
      <c r="E19" s="37"/>
      <c r="F19" s="37"/>
      <c r="G19" s="38"/>
      <c r="H19" s="37"/>
      <c r="I19" s="37"/>
      <c r="J19" s="46"/>
      <c r="L19" s="1" t="s">
        <v>54</v>
      </c>
      <c r="M19" s="9" t="s">
        <v>63</v>
      </c>
      <c r="N19" s="9"/>
      <c r="O19" s="9"/>
      <c r="P19" s="9"/>
      <c r="Q19" s="28">
        <f>G19</f>
        <v>0</v>
      </c>
      <c r="R19" s="28">
        <f>SUM(B19:F19,H19:J19)</f>
        <v>0</v>
      </c>
      <c r="S19" s="28">
        <f>SUM(G14:G18,G20:G22)</f>
        <v>0</v>
      </c>
      <c r="T19" s="28">
        <v>0</v>
      </c>
      <c r="U19" s="4" t="e">
        <f t="shared" si="12"/>
        <v>#DIV/0!</v>
      </c>
      <c r="V19" s="4" t="e">
        <f t="shared" si="13"/>
        <v>#DIV/0!</v>
      </c>
      <c r="W19" s="4" t="e">
        <f t="shared" si="14"/>
        <v>#DIV/0!</v>
      </c>
      <c r="X19" s="4" t="e">
        <f t="shared" si="15"/>
        <v>#DIV/0!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/>
      <c r="I20" s="37"/>
      <c r="J20" s="46"/>
      <c r="L20" s="1" t="s">
        <v>55</v>
      </c>
      <c r="M20" s="9" t="s">
        <v>64</v>
      </c>
      <c r="N20" s="9"/>
      <c r="O20" s="9"/>
      <c r="P20" s="9"/>
      <c r="Q20" s="29">
        <f>H20</f>
        <v>0</v>
      </c>
      <c r="R20" s="29">
        <f>SUM(B20:G20,I20:J20)</f>
        <v>0</v>
      </c>
      <c r="S20" s="29">
        <f>SUM(H14:H19,H21:H22)</f>
        <v>0</v>
      </c>
      <c r="T20" s="29">
        <v>0</v>
      </c>
      <c r="U20" s="5" t="e">
        <f t="shared" si="12"/>
        <v>#DIV/0!</v>
      </c>
      <c r="V20" s="5" t="e">
        <f t="shared" si="13"/>
        <v>#DIV/0!</v>
      </c>
      <c r="W20" s="5" t="e">
        <f t="shared" si="14"/>
        <v>#DIV/0!</v>
      </c>
      <c r="X20" s="5" t="e">
        <f t="shared" si="15"/>
        <v>#DIV/0!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/>
      <c r="J21" s="46"/>
      <c r="L21" s="1" t="s">
        <v>56</v>
      </c>
      <c r="M21" s="9" t="s">
        <v>65</v>
      </c>
      <c r="N21" s="9"/>
      <c r="O21" s="9"/>
      <c r="P21" s="9"/>
      <c r="Q21" s="28">
        <f>I21</f>
        <v>0</v>
      </c>
      <c r="R21" s="28">
        <f>SUM(J21,B21:H21)</f>
        <v>0</v>
      </c>
      <c r="S21" s="28">
        <f>SUM(I14:I20,I22)</f>
        <v>0</v>
      </c>
      <c r="T21" s="28">
        <v>0</v>
      </c>
      <c r="U21" s="4" t="e">
        <f t="shared" si="12"/>
        <v>#DIV/0!</v>
      </c>
      <c r="V21" s="4" t="e">
        <f t="shared" si="13"/>
        <v>#DIV/0!</v>
      </c>
      <c r="W21" s="4" t="e">
        <f t="shared" si="14"/>
        <v>#DIV/0!</v>
      </c>
      <c r="X21" s="4" t="e">
        <f t="shared" si="15"/>
        <v>#DIV/0!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0</v>
      </c>
      <c r="R23" s="28">
        <f t="shared" si="16"/>
        <v>0</v>
      </c>
      <c r="S23" s="28">
        <f t="shared" si="16"/>
        <v>0</v>
      </c>
      <c r="T23" s="28">
        <f t="shared" si="16"/>
        <v>0</v>
      </c>
      <c r="U23" s="4" t="e">
        <f>(SUM(Q23,T23)/SUM(Q23,R23,S23,T23))</f>
        <v>#DIV/0!</v>
      </c>
      <c r="V23" s="4" t="e">
        <f>Q23/(SUM(Q23,R23))</f>
        <v>#DIV/0!</v>
      </c>
      <c r="W23" s="4" t="e">
        <f>Q23/SUM(Q23,S23)</f>
        <v>#DIV/0!</v>
      </c>
      <c r="X23" s="4" t="e">
        <f>2*V23*W23/(SUM(V23,W23))</f>
        <v>#DIV/0!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0</v>
      </c>
    </row>
    <row r="25" ht="14.25" spans="1:37">
      <c r="A25" s="18" t="str">
        <f>A1</f>
        <v>norehuda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0</v>
      </c>
      <c r="AE26" s="29">
        <f>SUM(C26:AC26)</f>
        <v>0</v>
      </c>
      <c r="AF26" s="29">
        <f>SUM(B27:B53)</f>
        <v>0</v>
      </c>
      <c r="AG26" s="29">
        <v>0</v>
      </c>
      <c r="AH26" s="5" t="e">
        <f t="shared" ref="AH26:AH54" si="17">(SUM(AD26,AG26)/SUM(AD26,AE26,AF26,AG26))</f>
        <v>#DIV/0!</v>
      </c>
      <c r="AI26" s="5" t="e">
        <f t="shared" ref="AI26:AI54" si="18">AD26/(SUM(AD26,AE26))</f>
        <v>#DIV/0!</v>
      </c>
      <c r="AJ26" s="5" t="e">
        <f t="shared" ref="AJ26:AJ54" si="19">AD26/SUM(AD26,AF26)</f>
        <v>#DIV/0!</v>
      </c>
      <c r="AK26" s="5" t="e">
        <f t="shared" ref="AK26:AK54" si="20">2*AI26*AJ26/(SUM(AI26,AJ26))</f>
        <v>#DIV/0!</v>
      </c>
    </row>
    <row r="27" spans="1:37">
      <c r="A27" s="21" t="s">
        <v>40</v>
      </c>
      <c r="B27" s="42"/>
      <c r="C27" s="4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0</v>
      </c>
      <c r="AE27" s="28">
        <f>SUM(D27:AC27,B27)</f>
        <v>0</v>
      </c>
      <c r="AF27" s="28">
        <f>SUM(C26,C28:C53)</f>
        <v>0</v>
      </c>
      <c r="AG27" s="28">
        <v>0</v>
      </c>
      <c r="AH27" s="4" t="e">
        <f t="shared" si="17"/>
        <v>#DIV/0!</v>
      </c>
      <c r="AI27" s="4" t="e">
        <f t="shared" si="18"/>
        <v>#DIV/0!</v>
      </c>
      <c r="AJ27" s="4" t="e">
        <f t="shared" si="19"/>
        <v>#DIV/0!</v>
      </c>
      <c r="AK27" s="4" t="e">
        <f t="shared" si="20"/>
        <v>#DIV/0!</v>
      </c>
    </row>
    <row r="28" spans="1:37">
      <c r="A28" s="21" t="s">
        <v>9</v>
      </c>
      <c r="B28" s="42"/>
      <c r="C28" s="42"/>
      <c r="D28" s="43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0</v>
      </c>
      <c r="AE28" s="29">
        <f>SUM(B28,C28,E28:AC28)</f>
        <v>0</v>
      </c>
      <c r="AF28" s="29">
        <f>SUM(D26,D27,D29:D53)</f>
        <v>0</v>
      </c>
      <c r="AG28" s="29">
        <v>0</v>
      </c>
      <c r="AH28" s="5" t="e">
        <f t="shared" si="17"/>
        <v>#DIV/0!</v>
      </c>
      <c r="AI28" s="5" t="e">
        <f t="shared" si="18"/>
        <v>#DIV/0!</v>
      </c>
      <c r="AJ28" s="5" t="e">
        <f t="shared" si="19"/>
        <v>#DIV/0!</v>
      </c>
      <c r="AK28" s="5" t="e">
        <f t="shared" si="20"/>
        <v>#DIV/0!</v>
      </c>
    </row>
    <row r="29" spans="1:37">
      <c r="A29" s="21" t="s">
        <v>10</v>
      </c>
      <c r="B29" s="42"/>
      <c r="C29" s="42"/>
      <c r="D29" s="42"/>
      <c r="E29" s="43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0</v>
      </c>
      <c r="AE29" s="28">
        <f>SUM(B29:D29,F29:AC29)</f>
        <v>0</v>
      </c>
      <c r="AF29" s="28">
        <f>SUM(E26:E28,E30:E53)</f>
        <v>0</v>
      </c>
      <c r="AG29" s="28">
        <v>0</v>
      </c>
      <c r="AH29" s="4" t="e">
        <f t="shared" si="17"/>
        <v>#DIV/0!</v>
      </c>
      <c r="AI29" s="4" t="e">
        <f t="shared" si="18"/>
        <v>#DIV/0!</v>
      </c>
      <c r="AJ29" s="4" t="e">
        <f t="shared" si="19"/>
        <v>#DIV/0!</v>
      </c>
      <c r="AK29" s="4" t="e">
        <f t="shared" si="20"/>
        <v>#DIV/0!</v>
      </c>
    </row>
    <row r="30" spans="1:37">
      <c r="A30" s="21" t="s">
        <v>11</v>
      </c>
      <c r="B30" s="42"/>
      <c r="C30" s="42"/>
      <c r="D30" s="42"/>
      <c r="E30" s="42"/>
      <c r="F30" s="43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0</v>
      </c>
      <c r="AE30" s="29">
        <f>SUM(B30:E30,G30:AC30)</f>
        <v>0</v>
      </c>
      <c r="AF30" s="29">
        <f>SUM(F26:F29,F31:F53)</f>
        <v>0</v>
      </c>
      <c r="AG30" s="29">
        <v>0</v>
      </c>
      <c r="AH30" s="5" t="e">
        <f t="shared" si="17"/>
        <v>#DIV/0!</v>
      </c>
      <c r="AI30" s="5" t="e">
        <f t="shared" si="18"/>
        <v>#DIV/0!</v>
      </c>
      <c r="AJ30" s="5" t="e">
        <f t="shared" si="19"/>
        <v>#DIV/0!</v>
      </c>
      <c r="AK30" s="5" t="e">
        <f t="shared" si="20"/>
        <v>#DIV/0!</v>
      </c>
    </row>
    <row r="31" spans="1:37">
      <c r="A31" s="21" t="s">
        <v>12</v>
      </c>
      <c r="B31" s="42"/>
      <c r="C31" s="42"/>
      <c r="D31" s="42"/>
      <c r="E31" s="42"/>
      <c r="F31" s="42"/>
      <c r="G31" s="43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0</v>
      </c>
      <c r="AE31" s="28">
        <f>SUM(B31:F31,H31:AC31)</f>
        <v>0</v>
      </c>
      <c r="AF31" s="28">
        <f>SUM(G26:G30,G32:G53)</f>
        <v>0</v>
      </c>
      <c r="AG31" s="28">
        <v>0</v>
      </c>
      <c r="AH31" s="4" t="e">
        <f t="shared" si="17"/>
        <v>#DIV/0!</v>
      </c>
      <c r="AI31" s="4" t="e">
        <f t="shared" si="18"/>
        <v>#DIV/0!</v>
      </c>
      <c r="AJ31" s="4" t="e">
        <f t="shared" si="19"/>
        <v>#DIV/0!</v>
      </c>
      <c r="AK31" s="4" t="e">
        <f t="shared" si="20"/>
        <v>#DIV/0!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0</v>
      </c>
      <c r="AE32" s="29">
        <f>SUM(B32:G32,I32:AC32)</f>
        <v>0</v>
      </c>
      <c r="AF32" s="29">
        <f>SUM(H26:H31,H33:H53)</f>
        <v>0</v>
      </c>
      <c r="AG32" s="29">
        <v>0</v>
      </c>
      <c r="AH32" s="5" t="e">
        <f t="shared" si="17"/>
        <v>#DIV/0!</v>
      </c>
      <c r="AI32" s="5" t="e">
        <f t="shared" si="18"/>
        <v>#DIV/0!</v>
      </c>
      <c r="AJ32" s="5" t="e">
        <f t="shared" si="19"/>
        <v>#DIV/0!</v>
      </c>
      <c r="AK32" s="5" t="e">
        <f t="shared" si="20"/>
        <v>#DIV/0!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0</v>
      </c>
      <c r="AE33" s="28">
        <f>SUM(B33:H33,J33:AC33)</f>
        <v>0</v>
      </c>
      <c r="AF33" s="28">
        <f>SUM(I26:I32,I34:I53)</f>
        <v>0</v>
      </c>
      <c r="AG33" s="29">
        <v>0</v>
      </c>
      <c r="AH33" s="4" t="e">
        <f t="shared" si="17"/>
        <v>#DIV/0!</v>
      </c>
      <c r="AI33" s="4" t="e">
        <f t="shared" si="18"/>
        <v>#DIV/0!</v>
      </c>
      <c r="AJ33" s="4" t="e">
        <f t="shared" si="19"/>
        <v>#DIV/0!</v>
      </c>
      <c r="AK33" s="4" t="e">
        <f t="shared" si="20"/>
        <v>#DIV/0!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0</v>
      </c>
      <c r="AE34" s="29">
        <f>SUM(B34:I34,K34:AC34)</f>
        <v>0</v>
      </c>
      <c r="AF34" s="29">
        <f>SUM(J26:J33,J35:J53)</f>
        <v>0</v>
      </c>
      <c r="AG34" s="28">
        <v>0</v>
      </c>
      <c r="AH34" s="5" t="e">
        <f t="shared" si="17"/>
        <v>#DIV/0!</v>
      </c>
      <c r="AI34" s="5" t="e">
        <f t="shared" si="18"/>
        <v>#DIV/0!</v>
      </c>
      <c r="AJ34" s="5" t="e">
        <f t="shared" si="19"/>
        <v>#DIV/0!</v>
      </c>
      <c r="AK34" s="5" t="e">
        <f t="shared" si="20"/>
        <v>#DIV/0!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0</v>
      </c>
      <c r="AE35" s="28">
        <f>SUM(B35:J35,L35:AC35)</f>
        <v>0</v>
      </c>
      <c r="AF35" s="28">
        <f>SUM(K26:K34,K36:K53)</f>
        <v>0</v>
      </c>
      <c r="AG35" s="29">
        <v>0</v>
      </c>
      <c r="AH35" s="4" t="e">
        <f t="shared" si="17"/>
        <v>#DIV/0!</v>
      </c>
      <c r="AI35" s="4" t="e">
        <f t="shared" si="18"/>
        <v>#DIV/0!</v>
      </c>
      <c r="AJ35" s="4" t="e">
        <f t="shared" si="19"/>
        <v>#DIV/0!</v>
      </c>
      <c r="AK35" s="4" t="e">
        <f t="shared" si="20"/>
        <v>#DIV/0!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0</v>
      </c>
      <c r="AE36" s="29">
        <f>SUM(B36:K36,M36:AC36)</f>
        <v>0</v>
      </c>
      <c r="AF36" s="29">
        <f>SUM(L26:L35,L37:L53)</f>
        <v>0</v>
      </c>
      <c r="AG36" s="28">
        <v>0</v>
      </c>
      <c r="AH36" s="5" t="e">
        <f t="shared" si="17"/>
        <v>#DIV/0!</v>
      </c>
      <c r="AI36" s="5" t="e">
        <f t="shared" si="18"/>
        <v>#DIV/0!</v>
      </c>
      <c r="AJ36" s="5" t="e">
        <f t="shared" si="19"/>
        <v>#DIV/0!</v>
      </c>
      <c r="AK36" s="5" t="e">
        <f t="shared" si="20"/>
        <v>#DIV/0!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0</v>
      </c>
      <c r="AE37" s="28">
        <f>SUM(B37:L37,N37:AC37)</f>
        <v>0</v>
      </c>
      <c r="AF37" s="28">
        <f>SUM(M26:M36,M38:M53)</f>
        <v>0</v>
      </c>
      <c r="AG37" s="29">
        <v>0</v>
      </c>
      <c r="AH37" s="4" t="e">
        <f t="shared" si="17"/>
        <v>#DIV/0!</v>
      </c>
      <c r="AI37" s="4" t="e">
        <f t="shared" si="18"/>
        <v>#DIV/0!</v>
      </c>
      <c r="AJ37" s="4" t="e">
        <f t="shared" si="19"/>
        <v>#DIV/0!</v>
      </c>
      <c r="AK37" s="4" t="e">
        <f t="shared" si="20"/>
        <v>#DIV/0!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0</v>
      </c>
      <c r="AE38" s="29">
        <f>SUM(B38:M38,O38:AC38)</f>
        <v>0</v>
      </c>
      <c r="AF38" s="29">
        <f>SUM(N26:N37,N39:N53)</f>
        <v>0</v>
      </c>
      <c r="AG38" s="28">
        <v>0</v>
      </c>
      <c r="AH38" s="5" t="e">
        <f t="shared" si="17"/>
        <v>#DIV/0!</v>
      </c>
      <c r="AI38" s="5" t="e">
        <f t="shared" si="18"/>
        <v>#DIV/0!</v>
      </c>
      <c r="AJ38" s="5" t="e">
        <f t="shared" si="19"/>
        <v>#DIV/0!</v>
      </c>
      <c r="AK38" s="5" t="e">
        <f t="shared" si="20"/>
        <v>#DIV/0!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0</v>
      </c>
      <c r="AE39" s="28">
        <f>SUM(B39:N39,P39:AC39)</f>
        <v>0</v>
      </c>
      <c r="AF39" s="28">
        <f>SUM(O26:O38,O40:O53)</f>
        <v>0</v>
      </c>
      <c r="AG39" s="29">
        <v>0</v>
      </c>
      <c r="AH39" s="4" t="e">
        <f t="shared" si="17"/>
        <v>#DIV/0!</v>
      </c>
      <c r="AI39" s="4" t="e">
        <f t="shared" si="18"/>
        <v>#DIV/0!</v>
      </c>
      <c r="AJ39" s="4" t="e">
        <f t="shared" si="19"/>
        <v>#DIV/0!</v>
      </c>
      <c r="AK39" s="4" t="e">
        <f t="shared" si="20"/>
        <v>#DIV/0!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0</v>
      </c>
      <c r="AE40" s="29">
        <f>SUM(B40:O40,Q40:AC40)</f>
        <v>0</v>
      </c>
      <c r="AF40" s="29">
        <f>SUM(P26:P39,P41:P53)</f>
        <v>0</v>
      </c>
      <c r="AG40" s="29">
        <v>0</v>
      </c>
      <c r="AH40" s="5" t="e">
        <f t="shared" si="17"/>
        <v>#DIV/0!</v>
      </c>
      <c r="AI40" s="5" t="e">
        <f t="shared" si="18"/>
        <v>#DIV/0!</v>
      </c>
      <c r="AJ40" s="5" t="e">
        <f t="shared" si="19"/>
        <v>#DIV/0!</v>
      </c>
      <c r="AK40" s="5" t="e">
        <f t="shared" si="20"/>
        <v>#DIV/0!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0</v>
      </c>
      <c r="AE41" s="28">
        <f>SUM(B41:P41,R41:AC41)</f>
        <v>0</v>
      </c>
      <c r="AF41" s="28">
        <f>SUM(Q26:Q40,Q42:Q53)</f>
        <v>0</v>
      </c>
      <c r="AG41" s="28">
        <v>0</v>
      </c>
      <c r="AH41" s="4" t="e">
        <f t="shared" si="17"/>
        <v>#DIV/0!</v>
      </c>
      <c r="AI41" s="4" t="e">
        <f t="shared" si="18"/>
        <v>#DIV/0!</v>
      </c>
      <c r="AJ41" s="4" t="e">
        <f t="shared" si="19"/>
        <v>#DIV/0!</v>
      </c>
      <c r="AK41" s="4" t="e">
        <f t="shared" si="20"/>
        <v>#DIV/0!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0</v>
      </c>
      <c r="AE42" s="29">
        <f>SUM(B42:Q42,S42:AC42)</f>
        <v>0</v>
      </c>
      <c r="AF42" s="29">
        <f>SUM(R26:R41,R43:R53)</f>
        <v>0</v>
      </c>
      <c r="AG42" s="29">
        <v>0</v>
      </c>
      <c r="AH42" s="5" t="e">
        <f t="shared" si="17"/>
        <v>#DIV/0!</v>
      </c>
      <c r="AI42" s="5" t="e">
        <f t="shared" si="18"/>
        <v>#DIV/0!</v>
      </c>
      <c r="AJ42" s="5" t="e">
        <f t="shared" si="19"/>
        <v>#DIV/0!</v>
      </c>
      <c r="AK42" s="5" t="e">
        <f t="shared" si="20"/>
        <v>#DIV/0!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/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0</v>
      </c>
      <c r="AE43" s="28">
        <f>SUM(B43:R43,T43:AC43)</f>
        <v>0</v>
      </c>
      <c r="AF43" s="28">
        <f>SUM(S26:S42,S44:S53)</f>
        <v>0</v>
      </c>
      <c r="AG43" s="28">
        <v>0</v>
      </c>
      <c r="AH43" s="4" t="e">
        <f t="shared" si="17"/>
        <v>#DIV/0!</v>
      </c>
      <c r="AI43" s="4" t="e">
        <f t="shared" si="18"/>
        <v>#DIV/0!</v>
      </c>
      <c r="AJ43" s="4" t="e">
        <f t="shared" si="19"/>
        <v>#DIV/0!</v>
      </c>
      <c r="AK43" s="4" t="e">
        <f t="shared" si="20"/>
        <v>#DIV/0!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/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0</v>
      </c>
      <c r="AE44" s="29">
        <f>SUM(B44:S44,U44:AC44)</f>
        <v>0</v>
      </c>
      <c r="AF44" s="29">
        <f>SUM(T26:T43,T45:T53)</f>
        <v>0</v>
      </c>
      <c r="AG44" s="29">
        <v>0</v>
      </c>
      <c r="AH44" s="5" t="e">
        <f t="shared" si="17"/>
        <v>#DIV/0!</v>
      </c>
      <c r="AI44" s="5" t="e">
        <f t="shared" si="18"/>
        <v>#DIV/0!</v>
      </c>
      <c r="AJ44" s="5" t="e">
        <f t="shared" si="19"/>
        <v>#DIV/0!</v>
      </c>
      <c r="AK44" s="5" t="e">
        <f t="shared" si="20"/>
        <v>#DIV/0!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/>
      <c r="V45" s="42"/>
      <c r="W45" s="42"/>
      <c r="X45" s="42"/>
      <c r="Y45" s="42"/>
      <c r="Z45" s="42"/>
      <c r="AA45" s="42"/>
      <c r="AB45" s="42"/>
      <c r="AC45" s="49"/>
      <c r="AD45" s="28">
        <f>U45</f>
        <v>0</v>
      </c>
      <c r="AE45" s="28">
        <f>SUM(B45:T45,V45:AC45)</f>
        <v>0</v>
      </c>
      <c r="AF45" s="28">
        <f>SUM(U26:U44,U46:U53)</f>
        <v>0</v>
      </c>
      <c r="AG45" s="28">
        <v>0</v>
      </c>
      <c r="AH45" s="4" t="e">
        <f t="shared" si="17"/>
        <v>#DIV/0!</v>
      </c>
      <c r="AI45" s="4" t="e">
        <f t="shared" si="18"/>
        <v>#DIV/0!</v>
      </c>
      <c r="AJ45" s="4" t="e">
        <f t="shared" si="19"/>
        <v>#DIV/0!</v>
      </c>
      <c r="AK45" s="4" t="e">
        <f t="shared" si="20"/>
        <v>#DIV/0!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/>
      <c r="W46" s="42"/>
      <c r="X46" s="42"/>
      <c r="Y46" s="42"/>
      <c r="Z46" s="42"/>
      <c r="AA46" s="42"/>
      <c r="AB46" s="42"/>
      <c r="AC46" s="49"/>
      <c r="AD46" s="29">
        <f>V46</f>
        <v>0</v>
      </c>
      <c r="AE46" s="29">
        <f>SUM(B46:U46,W46:AC46)</f>
        <v>0</v>
      </c>
      <c r="AF46" s="29">
        <f>SUM(V26:V45,V47:V53)</f>
        <v>0</v>
      </c>
      <c r="AG46" s="29">
        <v>0</v>
      </c>
      <c r="AH46" s="5" t="e">
        <f t="shared" si="17"/>
        <v>#DIV/0!</v>
      </c>
      <c r="AI46" s="5" t="e">
        <f t="shared" si="18"/>
        <v>#DIV/0!</v>
      </c>
      <c r="AJ46" s="5" t="e">
        <f t="shared" si="19"/>
        <v>#DIV/0!</v>
      </c>
      <c r="AK46" s="5" t="e">
        <f t="shared" si="20"/>
        <v>#DIV/0!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/>
      <c r="X47" s="42"/>
      <c r="Y47" s="42"/>
      <c r="Z47" s="42"/>
      <c r="AA47" s="42"/>
      <c r="AB47" s="42"/>
      <c r="AC47" s="49"/>
      <c r="AD47" s="28">
        <f>W47</f>
        <v>0</v>
      </c>
      <c r="AE47" s="28">
        <f>SUM(B47:V47,X47:AC47)</f>
        <v>0</v>
      </c>
      <c r="AF47" s="28">
        <f>SUM(W26:W46,W48:W53)</f>
        <v>0</v>
      </c>
      <c r="AG47" s="29">
        <v>0</v>
      </c>
      <c r="AH47" s="4" t="e">
        <f t="shared" si="17"/>
        <v>#DIV/0!</v>
      </c>
      <c r="AI47" s="4" t="e">
        <f t="shared" si="18"/>
        <v>#DIV/0!</v>
      </c>
      <c r="AJ47" s="4" t="e">
        <f t="shared" si="19"/>
        <v>#DIV/0!</v>
      </c>
      <c r="AK47" s="4" t="e">
        <f t="shared" si="20"/>
        <v>#DIV/0!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/>
      <c r="Y48" s="42"/>
      <c r="Z48" s="42"/>
      <c r="AA48" s="42"/>
      <c r="AB48" s="42"/>
      <c r="AC48" s="49"/>
      <c r="AD48" s="29">
        <f>X48</f>
        <v>0</v>
      </c>
      <c r="AE48" s="29">
        <f>SUM(B48:W48,Y48:AC48)</f>
        <v>0</v>
      </c>
      <c r="AF48" s="29">
        <f>SUM(X26:X47,X49:X53)</f>
        <v>0</v>
      </c>
      <c r="AG48" s="28">
        <v>0</v>
      </c>
      <c r="AH48" s="5" t="e">
        <f t="shared" si="17"/>
        <v>#DIV/0!</v>
      </c>
      <c r="AI48" s="5" t="e">
        <f t="shared" si="18"/>
        <v>#DIV/0!</v>
      </c>
      <c r="AJ48" s="5" t="e">
        <f t="shared" si="19"/>
        <v>#DIV/0!</v>
      </c>
      <c r="AK48" s="5" t="e">
        <f t="shared" si="20"/>
        <v>#DIV/0!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3"/>
      <c r="Z49" s="42"/>
      <c r="AA49" s="42"/>
      <c r="AB49" s="42"/>
      <c r="AC49" s="49"/>
      <c r="AD49" s="28">
        <f>Y49</f>
        <v>0</v>
      </c>
      <c r="AE49" s="28">
        <f>SUM(B49:X49,Z49:AC49)</f>
        <v>0</v>
      </c>
      <c r="AF49" s="28">
        <f>SUM(Y26:Y48,Y50:Y53)</f>
        <v>0</v>
      </c>
      <c r="AG49" s="29">
        <v>0</v>
      </c>
      <c r="AH49" s="4" t="e">
        <f t="shared" si="17"/>
        <v>#DIV/0!</v>
      </c>
      <c r="AI49" s="4" t="e">
        <f t="shared" si="18"/>
        <v>#DIV/0!</v>
      </c>
      <c r="AJ49" s="4" t="e">
        <f t="shared" si="19"/>
        <v>#DIV/0!</v>
      </c>
      <c r="AK49" s="4" t="e">
        <f t="shared" si="20"/>
        <v>#DIV/0!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/>
      <c r="AA50" s="42"/>
      <c r="AB50" s="42"/>
      <c r="AC50" s="49"/>
      <c r="AD50" s="29">
        <f>Z50</f>
        <v>0</v>
      </c>
      <c r="AE50" s="29">
        <f>SUM(B50:Y50,AA50:AC50)</f>
        <v>0</v>
      </c>
      <c r="AF50" s="29">
        <f>SUM(Z26:Z49,Z51:Z53)</f>
        <v>0</v>
      </c>
      <c r="AG50" s="28">
        <v>0</v>
      </c>
      <c r="AH50" s="5" t="e">
        <f t="shared" si="17"/>
        <v>#DIV/0!</v>
      </c>
      <c r="AI50" s="5" t="e">
        <f t="shared" si="18"/>
        <v>#DIV/0!</v>
      </c>
      <c r="AJ50" s="5" t="e">
        <f t="shared" si="19"/>
        <v>#DIV/0!</v>
      </c>
      <c r="AK50" s="5" t="e">
        <f t="shared" si="20"/>
        <v>#DIV/0!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/>
      <c r="AB51" s="42"/>
      <c r="AC51" s="49"/>
      <c r="AD51" s="28">
        <f>AA51</f>
        <v>0</v>
      </c>
      <c r="AE51" s="28">
        <f>SUM(B51:Z51,AB51:AC51)</f>
        <v>0</v>
      </c>
      <c r="AF51" s="28">
        <f>SUM(AA26:AA50,AA52:AA53)</f>
        <v>0</v>
      </c>
      <c r="AG51" s="29">
        <v>0</v>
      </c>
      <c r="AH51" s="4" t="e">
        <f t="shared" si="17"/>
        <v>#DIV/0!</v>
      </c>
      <c r="AI51" s="4" t="e">
        <f t="shared" si="18"/>
        <v>#DIV/0!</v>
      </c>
      <c r="AJ51" s="4" t="e">
        <f t="shared" si="19"/>
        <v>#DIV/0!</v>
      </c>
      <c r="AK51" s="4" t="e">
        <f t="shared" si="20"/>
        <v>#DIV/0!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/>
      <c r="AC52" s="49"/>
      <c r="AD52" s="29">
        <f>AB52</f>
        <v>0</v>
      </c>
      <c r="AE52" s="29">
        <f>SUM(B52:AA52,AC52)</f>
        <v>0</v>
      </c>
      <c r="AF52" s="29">
        <f>SUM(AB26:AB51,AB53)</f>
        <v>0</v>
      </c>
      <c r="AG52" s="29">
        <v>0</v>
      </c>
      <c r="AH52" s="5" t="e">
        <f t="shared" si="17"/>
        <v>#DIV/0!</v>
      </c>
      <c r="AI52" s="5" t="e">
        <f t="shared" si="18"/>
        <v>#DIV/0!</v>
      </c>
      <c r="AJ52" s="5" t="e">
        <f t="shared" si="19"/>
        <v>#DIV/0!</v>
      </c>
      <c r="AK52" s="5" t="e">
        <f t="shared" si="20"/>
        <v>#DIV/0!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/>
      <c r="AD53" s="28">
        <f>AC53</f>
        <v>0</v>
      </c>
      <c r="AE53" s="28">
        <f>SUM(B53:AB53)</f>
        <v>0</v>
      </c>
      <c r="AF53" s="28">
        <f>SUM(AC26:AC52)</f>
        <v>0</v>
      </c>
      <c r="AG53" s="28">
        <v>0</v>
      </c>
      <c r="AH53" s="4" t="e">
        <f t="shared" si="17"/>
        <v>#DIV/0!</v>
      </c>
      <c r="AI53" s="4" t="e">
        <f t="shared" si="18"/>
        <v>#DIV/0!</v>
      </c>
      <c r="AJ53" s="4" t="e">
        <f t="shared" si="19"/>
        <v>#DIV/0!</v>
      </c>
      <c r="AK53" s="4" t="e">
        <f t="shared" si="20"/>
        <v>#DIV/0!</v>
      </c>
    </row>
    <row r="54" spans="28:37">
      <c r="AB54" s="25" t="s">
        <v>74</v>
      </c>
      <c r="AC54" s="25"/>
      <c r="AD54" s="29">
        <f t="shared" ref="AD54:AF54" si="21">SUM(AD26:AD53)</f>
        <v>0</v>
      </c>
      <c r="AE54" s="29">
        <f t="shared" si="21"/>
        <v>0</v>
      </c>
      <c r="AF54" s="29">
        <f t="shared" si="21"/>
        <v>0</v>
      </c>
      <c r="AG54" s="29">
        <v>0</v>
      </c>
      <c r="AH54" s="5" t="e">
        <f t="shared" si="17"/>
        <v>#DIV/0!</v>
      </c>
      <c r="AI54" s="5" t="e">
        <f t="shared" si="18"/>
        <v>#DIV/0!</v>
      </c>
      <c r="AJ54" s="5" t="e">
        <f t="shared" si="19"/>
        <v>#DIV/0!</v>
      </c>
      <c r="AK54" s="5" t="e">
        <f t="shared" si="20"/>
        <v>#DIV/0!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norehuda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/>
      <c r="D59" s="36"/>
      <c r="E59" s="36"/>
      <c r="F59" s="36"/>
      <c r="G59" s="36">
        <v>1</v>
      </c>
      <c r="H59" s="36"/>
      <c r="I59" s="36"/>
      <c r="J59" s="45">
        <v>9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10</v>
      </c>
      <c r="S59" s="29">
        <f>SUM(B60:B67)</f>
        <v>2</v>
      </c>
      <c r="T59" s="29">
        <v>0</v>
      </c>
      <c r="U59" s="5">
        <f t="shared" ref="U59:U66" si="22">(SUM(Q59,T59)/SUM(Q59,R59,S59,T59))</f>
        <v>0.586206896551724</v>
      </c>
      <c r="V59" s="5">
        <f t="shared" ref="V59:V66" si="23">Q59/(SUM(Q59,R59))</f>
        <v>0.62962962962963</v>
      </c>
      <c r="W59" s="5">
        <f t="shared" ref="W59:W66" si="24">Q59/SUM(Q59,S59)</f>
        <v>0.894736842105263</v>
      </c>
      <c r="X59" s="5">
        <f t="shared" ref="X59:X66" si="25">2*V59*W59/(SUM(V59,W59))</f>
        <v>0.739130434782609</v>
      </c>
    </row>
    <row r="60" spans="1:24">
      <c r="A60" s="15" t="s">
        <v>50</v>
      </c>
      <c r="B60" s="37"/>
      <c r="C60" s="38">
        <v>11</v>
      </c>
      <c r="D60" s="37"/>
      <c r="E60" s="37">
        <v>1</v>
      </c>
      <c r="F60" s="37"/>
      <c r="G60" s="37"/>
      <c r="H60" s="37"/>
      <c r="I60" s="37"/>
      <c r="J60" s="37">
        <v>6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7</v>
      </c>
      <c r="S60" s="28">
        <f>SUM(C59,C61:C67)</f>
        <v>0</v>
      </c>
      <c r="T60" s="28">
        <v>0</v>
      </c>
      <c r="U60" s="4">
        <f t="shared" si="22"/>
        <v>0.611111111111111</v>
      </c>
      <c r="V60" s="4">
        <f t="shared" si="23"/>
        <v>0.611111111111111</v>
      </c>
      <c r="W60" s="4">
        <f t="shared" si="24"/>
        <v>1</v>
      </c>
      <c r="X60" s="4">
        <f t="shared" si="25"/>
        <v>0.758620689655172</v>
      </c>
    </row>
    <row r="61" spans="1:24">
      <c r="A61" s="15" t="s">
        <v>51</v>
      </c>
      <c r="B61" s="37">
        <v>1</v>
      </c>
      <c r="C61" s="37"/>
      <c r="D61" s="38">
        <v>10</v>
      </c>
      <c r="E61" s="37"/>
      <c r="F61" s="37"/>
      <c r="G61" s="37"/>
      <c r="H61" s="37"/>
      <c r="I61" s="37"/>
      <c r="J61" s="46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2</v>
      </c>
      <c r="S61" s="29">
        <f>SUM(D59:D60,D62:D67)</f>
        <v>0</v>
      </c>
      <c r="T61" s="29">
        <v>0</v>
      </c>
      <c r="U61" s="5">
        <f t="shared" si="22"/>
        <v>0.833333333333333</v>
      </c>
      <c r="V61" s="5">
        <f t="shared" si="23"/>
        <v>0.833333333333333</v>
      </c>
      <c r="W61" s="5">
        <f t="shared" si="24"/>
        <v>1</v>
      </c>
      <c r="X61" s="5">
        <f t="shared" si="25"/>
        <v>0.909090909090909</v>
      </c>
    </row>
    <row r="62" spans="1:24">
      <c r="A62" s="15" t="s">
        <v>52</v>
      </c>
      <c r="B62" s="37"/>
      <c r="C62" s="37"/>
      <c r="D62" s="37"/>
      <c r="E62" s="38">
        <v>21</v>
      </c>
      <c r="F62" s="37"/>
      <c r="G62" s="37"/>
      <c r="H62" s="37"/>
      <c r="I62" s="37"/>
      <c r="J62" s="46">
        <v>5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5</v>
      </c>
      <c r="S62" s="28">
        <f>SUM(E59:E61,E63:E67)</f>
        <v>2</v>
      </c>
      <c r="T62" s="28">
        <v>0</v>
      </c>
      <c r="U62" s="4">
        <f t="shared" si="22"/>
        <v>0.75</v>
      </c>
      <c r="V62" s="4">
        <f t="shared" si="23"/>
        <v>0.807692307692308</v>
      </c>
      <c r="W62" s="4">
        <f t="shared" si="24"/>
        <v>0.91304347826087</v>
      </c>
      <c r="X62" s="4">
        <f t="shared" si="25"/>
        <v>0.857142857142857</v>
      </c>
    </row>
    <row r="63" spans="1:24">
      <c r="A63" s="15" t="s">
        <v>53</v>
      </c>
      <c r="B63" s="37">
        <v>1</v>
      </c>
      <c r="C63" s="37"/>
      <c r="D63" s="37"/>
      <c r="E63" s="37">
        <v>1</v>
      </c>
      <c r="F63" s="38">
        <v>29</v>
      </c>
      <c r="G63" s="37">
        <v>2</v>
      </c>
      <c r="H63" s="37"/>
      <c r="I63" s="37"/>
      <c r="J63" s="46">
        <v>41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45</v>
      </c>
      <c r="S63" s="29">
        <f>SUM(F59:F62,F64:F67)</f>
        <v>0</v>
      </c>
      <c r="T63" s="29">
        <v>0</v>
      </c>
      <c r="U63" s="5">
        <f t="shared" si="22"/>
        <v>0.391891891891892</v>
      </c>
      <c r="V63" s="5">
        <f t="shared" si="23"/>
        <v>0.391891891891892</v>
      </c>
      <c r="W63" s="5">
        <f t="shared" si="24"/>
        <v>1</v>
      </c>
      <c r="X63" s="5">
        <f t="shared" si="25"/>
        <v>0.563106796116505</v>
      </c>
    </row>
    <row r="64" spans="1:24">
      <c r="A64" s="15" t="s">
        <v>54</v>
      </c>
      <c r="B64" s="37"/>
      <c r="C64" s="37"/>
      <c r="D64" s="37"/>
      <c r="E64" s="37"/>
      <c r="F64" s="37"/>
      <c r="G64" s="38">
        <v>27</v>
      </c>
      <c r="H64" s="37">
        <v>1</v>
      </c>
      <c r="I64" s="37"/>
      <c r="J64" s="46">
        <v>6</v>
      </c>
      <c r="L64" s="1" t="s">
        <v>54</v>
      </c>
      <c r="M64" s="9" t="s">
        <v>63</v>
      </c>
      <c r="N64" s="9"/>
      <c r="O64" s="9"/>
      <c r="P64" s="9"/>
      <c r="Q64" s="28">
        <f>G64</f>
        <v>27</v>
      </c>
      <c r="R64" s="28">
        <f>SUM(B64:F64,H64:J64)</f>
        <v>7</v>
      </c>
      <c r="S64" s="28">
        <f>SUM(G59:G63,G65:G67)</f>
        <v>4</v>
      </c>
      <c r="T64" s="28">
        <v>0</v>
      </c>
      <c r="U64" s="4">
        <f t="shared" si="22"/>
        <v>0.710526315789474</v>
      </c>
      <c r="V64" s="4">
        <f t="shared" si="23"/>
        <v>0.794117647058823</v>
      </c>
      <c r="W64" s="4">
        <f t="shared" si="24"/>
        <v>0.870967741935484</v>
      </c>
      <c r="X64" s="4">
        <f t="shared" si="25"/>
        <v>0.830769230769231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10</v>
      </c>
      <c r="I65" s="37">
        <v>1</v>
      </c>
      <c r="J65" s="46"/>
      <c r="L65" s="1" t="s">
        <v>55</v>
      </c>
      <c r="M65" s="9" t="s">
        <v>64</v>
      </c>
      <c r="N65" s="9"/>
      <c r="O65" s="9"/>
      <c r="P65" s="9"/>
      <c r="Q65" s="29">
        <f>H65</f>
        <v>10</v>
      </c>
      <c r="R65" s="29">
        <f>SUM(B65:G65,I65:J65)</f>
        <v>1</v>
      </c>
      <c r="S65" s="29">
        <f>SUM(H59:H64,H66:H67)</f>
        <v>1</v>
      </c>
      <c r="T65" s="29">
        <v>0</v>
      </c>
      <c r="U65" s="5">
        <f t="shared" si="22"/>
        <v>0.833333333333333</v>
      </c>
      <c r="V65" s="5">
        <f t="shared" si="23"/>
        <v>0.909090909090909</v>
      </c>
      <c r="W65" s="5">
        <f t="shared" si="24"/>
        <v>0.909090909090909</v>
      </c>
      <c r="X65" s="5">
        <f t="shared" si="25"/>
        <v>0.909090909090909</v>
      </c>
    </row>
    <row r="66" spans="1:24">
      <c r="A66" s="15" t="s">
        <v>56</v>
      </c>
      <c r="B66" s="37"/>
      <c r="C66" s="37"/>
      <c r="D66" s="37"/>
      <c r="E66" s="37"/>
      <c r="F66" s="37"/>
      <c r="G66" s="37">
        <v>1</v>
      </c>
      <c r="H66" s="37"/>
      <c r="I66" s="38">
        <v>11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2</v>
      </c>
      <c r="S66" s="28">
        <f>SUM(I59:I65,I67)</f>
        <v>1</v>
      </c>
      <c r="T66" s="28">
        <v>0</v>
      </c>
      <c r="U66" s="4">
        <f t="shared" si="22"/>
        <v>0.785714285714286</v>
      </c>
      <c r="V66" s="4">
        <f t="shared" si="23"/>
        <v>0.846153846153846</v>
      </c>
      <c r="W66" s="4">
        <f t="shared" si="24"/>
        <v>0.916666666666667</v>
      </c>
      <c r="X66" s="4">
        <f t="shared" si="25"/>
        <v>0.88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136</v>
      </c>
      <c r="R68" s="28">
        <f t="shared" si="26"/>
        <v>79</v>
      </c>
      <c r="S68" s="28">
        <f t="shared" si="26"/>
        <v>10</v>
      </c>
      <c r="T68" s="28">
        <f t="shared" si="26"/>
        <v>0</v>
      </c>
      <c r="U68" s="4">
        <f>(SUM(Q68,T68)/SUM(Q68,R68,S68,T68))</f>
        <v>0.604444444444444</v>
      </c>
      <c r="V68" s="4">
        <f>Q68/(SUM(Q68,R68))</f>
        <v>0.632558139534884</v>
      </c>
      <c r="W68" s="4">
        <f>Q68/SUM(Q68,S68)</f>
        <v>0.931506849315068</v>
      </c>
      <c r="X68" s="4">
        <f>2*V68*W68/(SUM(V68,W68))</f>
        <v>0.753462603878116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136</v>
      </c>
    </row>
    <row r="70" ht="14.25" spans="1:37">
      <c r="A70" s="18" t="str">
        <f>A1</f>
        <v>norehuda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16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42"/>
      <c r="C72" s="43">
        <v>21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21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42"/>
      <c r="C73" s="42"/>
      <c r="D73" s="43">
        <v>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>
        <v>1</v>
      </c>
      <c r="AA73" s="42"/>
      <c r="AB73" s="42"/>
      <c r="AC73" s="49"/>
      <c r="AD73" s="29">
        <f>D73</f>
        <v>7</v>
      </c>
      <c r="AE73" s="29">
        <f>SUM(B73,C73,E73:AC73)</f>
        <v>1</v>
      </c>
      <c r="AF73" s="29">
        <f>SUM(D71,D72,D74:D98)</f>
        <v>0</v>
      </c>
      <c r="AG73" s="29">
        <v>0</v>
      </c>
      <c r="AH73" s="5">
        <f t="shared" si="27"/>
        <v>0.875</v>
      </c>
      <c r="AI73" s="5">
        <f t="shared" si="28"/>
        <v>0.875</v>
      </c>
      <c r="AJ73" s="5">
        <f t="shared" si="29"/>
        <v>1</v>
      </c>
      <c r="AK73" s="5">
        <f t="shared" si="30"/>
        <v>0.933333333333333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42"/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>
        <v>1</v>
      </c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1</v>
      </c>
      <c r="AF77" s="29">
        <f>SUM(H71:H76,H78:H98)</f>
        <v>0</v>
      </c>
      <c r="AG77" s="29">
        <v>0</v>
      </c>
      <c r="AH77" s="5">
        <f t="shared" si="27"/>
        <v>0.666666666666667</v>
      </c>
      <c r="AI77" s="5">
        <f t="shared" si="28"/>
        <v>0.666666666666667</v>
      </c>
      <c r="AJ77" s="5">
        <f t="shared" si="29"/>
        <v>1</v>
      </c>
      <c r="AK77" s="5">
        <f t="shared" si="30"/>
        <v>0.8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2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2</v>
      </c>
      <c r="AE79" s="29">
        <f>SUM(B79:I79,K79:AC79)</f>
        <v>0</v>
      </c>
      <c r="AF79" s="29">
        <f>SUM(J71:J78,J80:J98)</f>
        <v>1</v>
      </c>
      <c r="AG79" s="28">
        <v>0</v>
      </c>
      <c r="AH79" s="5">
        <f t="shared" si="27"/>
        <v>0.666666666666667</v>
      </c>
      <c r="AI79" s="5">
        <f t="shared" si="28"/>
        <v>1</v>
      </c>
      <c r="AJ79" s="5">
        <f t="shared" si="29"/>
        <v>0.666666666666667</v>
      </c>
      <c r="AK79" s="5">
        <f t="shared" si="30"/>
        <v>0.8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10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>
        <v>1</v>
      </c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0</v>
      </c>
      <c r="AE85" s="29">
        <f>SUM(B85:O85,Q85:AC85)</f>
        <v>0</v>
      </c>
      <c r="AF85" s="29">
        <f>SUM(P71:P84,P86:P98)</f>
        <v>1</v>
      </c>
      <c r="AG85" s="29">
        <v>0</v>
      </c>
      <c r="AH85" s="5">
        <f t="shared" si="27"/>
        <v>0</v>
      </c>
      <c r="AI85" s="5" t="e">
        <f t="shared" si="28"/>
        <v>#DIV/0!</v>
      </c>
      <c r="AJ85" s="5">
        <f t="shared" si="29"/>
        <v>0</v>
      </c>
      <c r="AK85" s="5" t="e">
        <f t="shared" si="30"/>
        <v>#DIV/0!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5</v>
      </c>
      <c r="V90" s="42"/>
      <c r="W90" s="42"/>
      <c r="X90" s="42"/>
      <c r="Y90" s="42"/>
      <c r="Z90" s="42"/>
      <c r="AA90" s="42"/>
      <c r="AB90" s="42"/>
      <c r="AC90" s="49"/>
      <c r="AD90" s="28">
        <f>U90</f>
        <v>5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3</v>
      </c>
      <c r="W91" s="42"/>
      <c r="X91" s="42"/>
      <c r="Y91" s="42"/>
      <c r="Z91" s="42"/>
      <c r="AA91" s="42"/>
      <c r="AB91" s="42"/>
      <c r="AC91" s="49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3</v>
      </c>
      <c r="Y93" s="42"/>
      <c r="Z93" s="42"/>
      <c r="AA93" s="42"/>
      <c r="AB93" s="42"/>
      <c r="AC93" s="49"/>
      <c r="AD93" s="29">
        <f>X93</f>
        <v>3</v>
      </c>
      <c r="AE93" s="29">
        <f>SUM(B93:W93,Y93:AC93)</f>
        <v>0</v>
      </c>
      <c r="AF93" s="29">
        <f>SUM(X71:X92,X94:X98)</f>
        <v>0</v>
      </c>
      <c r="AG93" s="28">
        <v>0</v>
      </c>
      <c r="AH93" s="5">
        <f t="shared" si="27"/>
        <v>1</v>
      </c>
      <c r="AI93" s="5">
        <f t="shared" si="28"/>
        <v>1</v>
      </c>
      <c r="AJ93" s="5">
        <f t="shared" si="29"/>
        <v>1</v>
      </c>
      <c r="AK93" s="5">
        <f t="shared" si="30"/>
        <v>1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3">
        <v>22</v>
      </c>
      <c r="Z94" s="42"/>
      <c r="AA94" s="42"/>
      <c r="AB94" s="42"/>
      <c r="AC94" s="49"/>
      <c r="AD94" s="28">
        <f>Y94</f>
        <v>22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7"/>
        <v>1</v>
      </c>
      <c r="AI94" s="4">
        <f t="shared" si="28"/>
        <v>1</v>
      </c>
      <c r="AJ94" s="4">
        <f t="shared" si="29"/>
        <v>1</v>
      </c>
      <c r="AK94" s="4">
        <f t="shared" si="30"/>
        <v>1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>
        <v>1</v>
      </c>
      <c r="Q95" s="42"/>
      <c r="R95" s="42"/>
      <c r="S95" s="42"/>
      <c r="T95" s="42"/>
      <c r="U95" s="42"/>
      <c r="V95" s="42"/>
      <c r="W95" s="42"/>
      <c r="X95" s="42"/>
      <c r="Y95" s="42"/>
      <c r="Z95" s="43">
        <v>3</v>
      </c>
      <c r="AA95" s="42"/>
      <c r="AB95" s="42"/>
      <c r="AC95" s="49"/>
      <c r="AD95" s="29">
        <f>Z95</f>
        <v>3</v>
      </c>
      <c r="AE95" s="29">
        <f>SUM(B95:Y95,AA95:AC95)</f>
        <v>1</v>
      </c>
      <c r="AF95" s="29">
        <f>SUM(Z71:Z94,Z96:Z98)</f>
        <v>1</v>
      </c>
      <c r="AG95" s="28">
        <v>0</v>
      </c>
      <c r="AH95" s="5">
        <f t="shared" si="27"/>
        <v>0.6</v>
      </c>
      <c r="AI95" s="5">
        <f t="shared" si="28"/>
        <v>0.75</v>
      </c>
      <c r="AJ95" s="5">
        <f t="shared" si="29"/>
        <v>0.75</v>
      </c>
      <c r="AK95" s="5">
        <f t="shared" si="30"/>
        <v>0.75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6</v>
      </c>
      <c r="AB96" s="42"/>
      <c r="AC96" s="49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3</v>
      </c>
      <c r="AC97" s="49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133</v>
      </c>
      <c r="AE99" s="29">
        <f t="shared" si="31"/>
        <v>3</v>
      </c>
      <c r="AF99" s="29">
        <f t="shared" si="31"/>
        <v>3</v>
      </c>
      <c r="AG99" s="29">
        <v>0</v>
      </c>
      <c r="AH99" s="5">
        <f t="shared" si="27"/>
        <v>0.956834532374101</v>
      </c>
      <c r="AI99" s="5">
        <f t="shared" si="28"/>
        <v>0.977941176470588</v>
      </c>
      <c r="AJ99" s="5">
        <f t="shared" si="29"/>
        <v>0.977941176470588</v>
      </c>
      <c r="AK99" s="5">
        <f t="shared" si="30"/>
        <v>0.977941176470588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norehuda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/>
      <c r="D104" s="36"/>
      <c r="E104" s="36"/>
      <c r="F104" s="36"/>
      <c r="G104" s="36">
        <v>1</v>
      </c>
      <c r="H104" s="36"/>
      <c r="I104" s="36"/>
      <c r="J104" s="45">
        <v>3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4</v>
      </c>
      <c r="S104" s="29">
        <f>SUM(B105:B112)</f>
        <v>1</v>
      </c>
      <c r="T104" s="29">
        <v>0</v>
      </c>
      <c r="U104" s="5">
        <f t="shared" ref="U104:U111" si="32">(SUM(Q104,T104)/SUM(Q104,R104,S104,T104))</f>
        <v>0.772727272727273</v>
      </c>
      <c r="V104" s="5">
        <f t="shared" ref="V104:V111" si="33">Q104/(SUM(Q104,R104))</f>
        <v>0.80952380952381</v>
      </c>
      <c r="W104" s="5">
        <f t="shared" ref="W104:W111" si="34">Q104/SUM(Q104,S104)</f>
        <v>0.944444444444444</v>
      </c>
      <c r="X104" s="5">
        <f t="shared" ref="X104:X111" si="35">2*V104*W104/(SUM(V104,W104))</f>
        <v>0.871794871794872</v>
      </c>
    </row>
    <row r="105" spans="1:24">
      <c r="A105" s="15" t="s">
        <v>50</v>
      </c>
      <c r="B105" s="37"/>
      <c r="C105" s="38">
        <v>11</v>
      </c>
      <c r="D105" s="37"/>
      <c r="E105" s="37">
        <v>1</v>
      </c>
      <c r="F105" s="37"/>
      <c r="G105" s="37"/>
      <c r="H105" s="37"/>
      <c r="I105" s="37"/>
      <c r="J105" s="37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4</v>
      </c>
      <c r="S105" s="28">
        <f>SUM(C104,C106:C112)</f>
        <v>0</v>
      </c>
      <c r="T105" s="28">
        <v>0</v>
      </c>
      <c r="U105" s="4">
        <f t="shared" si="32"/>
        <v>0.733333333333333</v>
      </c>
      <c r="V105" s="4">
        <f t="shared" si="33"/>
        <v>0.733333333333333</v>
      </c>
      <c r="W105" s="4">
        <f t="shared" si="34"/>
        <v>1</v>
      </c>
      <c r="X105" s="4">
        <f t="shared" si="35"/>
        <v>0.846153846153846</v>
      </c>
    </row>
    <row r="106" spans="1:24">
      <c r="A106" s="15" t="s">
        <v>51</v>
      </c>
      <c r="B106" s="37"/>
      <c r="C106" s="37"/>
      <c r="D106" s="38">
        <v>10</v>
      </c>
      <c r="E106" s="37"/>
      <c r="F106" s="37"/>
      <c r="G106" s="37"/>
      <c r="H106" s="37"/>
      <c r="I106" s="37"/>
      <c r="J106" s="46"/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0</v>
      </c>
      <c r="S106" s="29">
        <f>SUM(D104:D105,D107:D112)</f>
        <v>0</v>
      </c>
      <c r="T106" s="29">
        <v>0</v>
      </c>
      <c r="U106" s="5">
        <f t="shared" si="32"/>
        <v>1</v>
      </c>
      <c r="V106" s="5">
        <f t="shared" si="33"/>
        <v>1</v>
      </c>
      <c r="W106" s="5">
        <f t="shared" si="34"/>
        <v>1</v>
      </c>
      <c r="X106" s="5">
        <f t="shared" si="35"/>
        <v>1</v>
      </c>
    </row>
    <row r="107" spans="1:24">
      <c r="A107" s="15" t="s">
        <v>52</v>
      </c>
      <c r="B107" s="37"/>
      <c r="C107" s="37"/>
      <c r="D107" s="37"/>
      <c r="E107" s="38">
        <v>21</v>
      </c>
      <c r="F107" s="37"/>
      <c r="G107" s="37"/>
      <c r="H107" s="37"/>
      <c r="I107" s="37"/>
      <c r="J107" s="46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2</v>
      </c>
      <c r="S107" s="28">
        <f>SUM(E104:E106,E108:E112)</f>
        <v>2</v>
      </c>
      <c r="T107" s="28">
        <v>0</v>
      </c>
      <c r="U107" s="4">
        <f t="shared" si="32"/>
        <v>0.84</v>
      </c>
      <c r="V107" s="4">
        <f t="shared" si="33"/>
        <v>0.91304347826087</v>
      </c>
      <c r="W107" s="4">
        <f t="shared" si="34"/>
        <v>0.91304347826087</v>
      </c>
      <c r="X107" s="4">
        <f t="shared" si="35"/>
        <v>0.91304347826087</v>
      </c>
    </row>
    <row r="108" spans="1:24">
      <c r="A108" s="15" t="s">
        <v>53</v>
      </c>
      <c r="B108" s="37">
        <v>1</v>
      </c>
      <c r="C108" s="37"/>
      <c r="D108" s="37"/>
      <c r="E108" s="37">
        <v>1</v>
      </c>
      <c r="F108" s="38">
        <v>29</v>
      </c>
      <c r="G108" s="37">
        <v>1</v>
      </c>
      <c r="H108" s="37"/>
      <c r="I108" s="37"/>
      <c r="J108" s="46">
        <v>5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8</v>
      </c>
      <c r="S108" s="29">
        <f>SUM(F104:F107,F109:F112)</f>
        <v>0</v>
      </c>
      <c r="T108" s="29">
        <v>0</v>
      </c>
      <c r="U108" s="5">
        <f t="shared" si="32"/>
        <v>0.783783783783784</v>
      </c>
      <c r="V108" s="5">
        <f t="shared" si="33"/>
        <v>0.783783783783784</v>
      </c>
      <c r="W108" s="5">
        <f t="shared" si="34"/>
        <v>1</v>
      </c>
      <c r="X108" s="5">
        <f t="shared" si="35"/>
        <v>0.878787878787879</v>
      </c>
    </row>
    <row r="109" spans="1:24">
      <c r="A109" s="15" t="s">
        <v>54</v>
      </c>
      <c r="B109" s="37"/>
      <c r="C109" s="37"/>
      <c r="D109" s="37"/>
      <c r="E109" s="37"/>
      <c r="F109" s="37"/>
      <c r="G109" s="38">
        <v>27</v>
      </c>
      <c r="H109" s="37">
        <v>1</v>
      </c>
      <c r="I109" s="37"/>
      <c r="J109" s="46">
        <v>6</v>
      </c>
      <c r="L109" s="1" t="s">
        <v>54</v>
      </c>
      <c r="M109" s="9" t="s">
        <v>63</v>
      </c>
      <c r="N109" s="9"/>
      <c r="O109" s="9"/>
      <c r="P109" s="9"/>
      <c r="Q109" s="28">
        <f>G109</f>
        <v>27</v>
      </c>
      <c r="R109" s="28">
        <f>SUM(B109:F109,H109:J109)</f>
        <v>7</v>
      </c>
      <c r="S109" s="28">
        <f>SUM(G104:G108,G110:G112)</f>
        <v>3</v>
      </c>
      <c r="T109" s="28">
        <v>0</v>
      </c>
      <c r="U109" s="4">
        <f t="shared" si="32"/>
        <v>0.72972972972973</v>
      </c>
      <c r="V109" s="4">
        <f t="shared" si="33"/>
        <v>0.794117647058823</v>
      </c>
      <c r="W109" s="4">
        <f t="shared" si="34"/>
        <v>0.9</v>
      </c>
      <c r="X109" s="4">
        <f t="shared" si="35"/>
        <v>0.84375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10</v>
      </c>
      <c r="I110" s="37"/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10</v>
      </c>
      <c r="R110" s="29">
        <f>SUM(B110:G110,I110:J110)</f>
        <v>0</v>
      </c>
      <c r="S110" s="29">
        <f>SUM(H104:H109,H111:H112)</f>
        <v>1</v>
      </c>
      <c r="T110" s="29">
        <v>0</v>
      </c>
      <c r="U110" s="5">
        <f t="shared" si="32"/>
        <v>0.909090909090909</v>
      </c>
      <c r="V110" s="5">
        <f t="shared" si="33"/>
        <v>1</v>
      </c>
      <c r="W110" s="5">
        <f t="shared" si="34"/>
        <v>0.909090909090909</v>
      </c>
      <c r="X110" s="5">
        <f t="shared" si="35"/>
        <v>0.952380952380952</v>
      </c>
    </row>
    <row r="111" spans="1:24">
      <c r="A111" s="15" t="s">
        <v>56</v>
      </c>
      <c r="B111" s="37"/>
      <c r="C111" s="37"/>
      <c r="D111" s="37"/>
      <c r="E111" s="37"/>
      <c r="F111" s="37"/>
      <c r="G111" s="37">
        <v>1</v>
      </c>
      <c r="H111" s="37"/>
      <c r="I111" s="38">
        <v>11</v>
      </c>
      <c r="J111" s="46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2</v>
      </c>
      <c r="S111" s="28">
        <f>SUM(I104:I110,I112)</f>
        <v>0</v>
      </c>
      <c r="T111" s="28">
        <v>0</v>
      </c>
      <c r="U111" s="4">
        <f t="shared" si="32"/>
        <v>0.846153846153846</v>
      </c>
      <c r="V111" s="4">
        <f t="shared" si="33"/>
        <v>0.846153846153846</v>
      </c>
      <c r="W111" s="4">
        <f t="shared" si="34"/>
        <v>1</v>
      </c>
      <c r="X111" s="4">
        <f t="shared" si="35"/>
        <v>0.916666666666667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136</v>
      </c>
      <c r="R113" s="28">
        <f t="shared" si="36"/>
        <v>27</v>
      </c>
      <c r="S113" s="28">
        <f t="shared" si="36"/>
        <v>7</v>
      </c>
      <c r="T113" s="28">
        <f t="shared" si="36"/>
        <v>0</v>
      </c>
      <c r="U113" s="4">
        <f>(SUM(Q113,T113)/SUM(Q113,R113,S113,T113))</f>
        <v>0.8</v>
      </c>
      <c r="V113" s="4">
        <f>Q113/(SUM(Q113,R113))</f>
        <v>0.834355828220859</v>
      </c>
      <c r="W113" s="4">
        <f>Q113/SUM(Q113,S113)</f>
        <v>0.951048951048951</v>
      </c>
      <c r="X113" s="4">
        <f>2*V113*W113/(SUM(V113,W113))</f>
        <v>0.888888888888889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136</v>
      </c>
    </row>
    <row r="115" ht="14.25" spans="1:37">
      <c r="A115" s="18" t="str">
        <f>A1</f>
        <v>norehuda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16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1" t="s">
        <v>40</v>
      </c>
      <c r="B117" s="42"/>
      <c r="C117" s="43">
        <v>21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21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42"/>
      <c r="C118" s="42"/>
      <c r="D118" s="43">
        <v>7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>
        <v>1</v>
      </c>
      <c r="AA118" s="42"/>
      <c r="AB118" s="42"/>
      <c r="AC118" s="49"/>
      <c r="AD118" s="29">
        <f>D118</f>
        <v>7</v>
      </c>
      <c r="AE118" s="29">
        <f>SUM(B118,C118,E118:AC118)</f>
        <v>1</v>
      </c>
      <c r="AF118" s="29">
        <f>SUM(D116,D117,D119:D143)</f>
        <v>0</v>
      </c>
      <c r="AG118" s="29">
        <v>0</v>
      </c>
      <c r="AH118" s="5">
        <f t="shared" si="37"/>
        <v>0.875</v>
      </c>
      <c r="AI118" s="5">
        <f t="shared" si="38"/>
        <v>0.875</v>
      </c>
      <c r="AJ118" s="5">
        <f t="shared" si="39"/>
        <v>1</v>
      </c>
      <c r="AK118" s="5">
        <f t="shared" si="40"/>
        <v>0.933333333333333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42"/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>
        <v>1</v>
      </c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1</v>
      </c>
      <c r="AF122" s="29">
        <f>SUM(H116:H121,H123:H143)</f>
        <v>0</v>
      </c>
      <c r="AG122" s="29">
        <v>0</v>
      </c>
      <c r="AH122" s="5">
        <f t="shared" si="37"/>
        <v>0.666666666666667</v>
      </c>
      <c r="AI122" s="5">
        <f t="shared" si="38"/>
        <v>0.666666666666667</v>
      </c>
      <c r="AJ122" s="5">
        <f t="shared" si="39"/>
        <v>1</v>
      </c>
      <c r="AK122" s="5">
        <f t="shared" si="40"/>
        <v>0.8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2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2</v>
      </c>
      <c r="AE124" s="29">
        <f>SUM(B124:I124,K124:AC124)</f>
        <v>0</v>
      </c>
      <c r="AF124" s="29">
        <f>SUM(J116:J123,J125:J143)</f>
        <v>1</v>
      </c>
      <c r="AG124" s="28">
        <v>0</v>
      </c>
      <c r="AH124" s="5">
        <f t="shared" si="37"/>
        <v>0.666666666666667</v>
      </c>
      <c r="AI124" s="5">
        <f t="shared" si="38"/>
        <v>1</v>
      </c>
      <c r="AJ124" s="5">
        <f t="shared" si="39"/>
        <v>0.666666666666667</v>
      </c>
      <c r="AK124" s="5">
        <f t="shared" si="40"/>
        <v>0.8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10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>
        <v>1</v>
      </c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0</v>
      </c>
      <c r="AE130" s="29">
        <f>SUM(B130:O130,Q130:AC130)</f>
        <v>0</v>
      </c>
      <c r="AF130" s="29">
        <f>SUM(P116:P129,P131:P143)</f>
        <v>1</v>
      </c>
      <c r="AG130" s="29">
        <v>0</v>
      </c>
      <c r="AH130" s="5">
        <f t="shared" si="37"/>
        <v>0</v>
      </c>
      <c r="AI130" s="5" t="e">
        <f t="shared" si="38"/>
        <v>#DIV/0!</v>
      </c>
      <c r="AJ130" s="5">
        <f t="shared" si="39"/>
        <v>0</v>
      </c>
      <c r="AK130" s="5" t="e">
        <f t="shared" si="40"/>
        <v>#DIV/0!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5</v>
      </c>
      <c r="V135" s="42"/>
      <c r="W135" s="42"/>
      <c r="X135" s="42"/>
      <c r="Y135" s="42"/>
      <c r="Z135" s="42"/>
      <c r="AA135" s="42"/>
      <c r="AB135" s="42"/>
      <c r="AC135" s="49"/>
      <c r="AD135" s="28">
        <f>U135</f>
        <v>5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3</v>
      </c>
      <c r="W136" s="42"/>
      <c r="X136" s="42"/>
      <c r="Y136" s="42"/>
      <c r="Z136" s="42"/>
      <c r="AA136" s="42"/>
      <c r="AB136" s="42"/>
      <c r="AC136" s="49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6</v>
      </c>
      <c r="X137" s="42"/>
      <c r="Y137" s="42"/>
      <c r="Z137" s="42"/>
      <c r="AA137" s="42"/>
      <c r="AB137" s="42"/>
      <c r="AC137" s="49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3</v>
      </c>
      <c r="Y138" s="42"/>
      <c r="Z138" s="42"/>
      <c r="AA138" s="42"/>
      <c r="AB138" s="42"/>
      <c r="AC138" s="49"/>
      <c r="AD138" s="29">
        <f>X138</f>
        <v>3</v>
      </c>
      <c r="AE138" s="29">
        <f>SUM(B138:W138,Y138:AC138)</f>
        <v>0</v>
      </c>
      <c r="AF138" s="29">
        <f>SUM(X116:X137,X139:X143)</f>
        <v>0</v>
      </c>
      <c r="AG138" s="28">
        <v>0</v>
      </c>
      <c r="AH138" s="5">
        <f t="shared" si="37"/>
        <v>1</v>
      </c>
      <c r="AI138" s="5">
        <f t="shared" si="38"/>
        <v>1</v>
      </c>
      <c r="AJ138" s="5">
        <f t="shared" si="39"/>
        <v>1</v>
      </c>
      <c r="AK138" s="5">
        <f t="shared" si="40"/>
        <v>1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3">
        <v>22</v>
      </c>
      <c r="Z139" s="42"/>
      <c r="AA139" s="42"/>
      <c r="AB139" s="42"/>
      <c r="AC139" s="49"/>
      <c r="AD139" s="28">
        <f>Y139</f>
        <v>22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7"/>
        <v>1</v>
      </c>
      <c r="AI139" s="4">
        <f t="shared" si="38"/>
        <v>1</v>
      </c>
      <c r="AJ139" s="4">
        <f t="shared" si="39"/>
        <v>1</v>
      </c>
      <c r="AK139" s="4">
        <f t="shared" si="40"/>
        <v>1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>
        <v>1</v>
      </c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3</v>
      </c>
      <c r="AA140" s="42"/>
      <c r="AB140" s="42"/>
      <c r="AC140" s="49"/>
      <c r="AD140" s="29">
        <f>Z140</f>
        <v>3</v>
      </c>
      <c r="AE140" s="29">
        <f>SUM(B140:Y140,AA140:AC140)</f>
        <v>1</v>
      </c>
      <c r="AF140" s="29">
        <f>SUM(Z116:Z139,Z141:Z143)</f>
        <v>1</v>
      </c>
      <c r="AG140" s="28">
        <v>0</v>
      </c>
      <c r="AH140" s="5">
        <f t="shared" si="37"/>
        <v>0.6</v>
      </c>
      <c r="AI140" s="5">
        <f t="shared" si="38"/>
        <v>0.75</v>
      </c>
      <c r="AJ140" s="5">
        <f t="shared" si="39"/>
        <v>0.75</v>
      </c>
      <c r="AK140" s="5">
        <f t="shared" si="40"/>
        <v>0.75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6</v>
      </c>
      <c r="AB141" s="42"/>
      <c r="AC141" s="49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3</v>
      </c>
      <c r="AC142" s="49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F144" si="41">SUM(AD116:AD143)</f>
        <v>133</v>
      </c>
      <c r="AE144" s="29">
        <f t="shared" si="41"/>
        <v>3</v>
      </c>
      <c r="AF144" s="29">
        <f t="shared" si="41"/>
        <v>3</v>
      </c>
      <c r="AG144" s="29">
        <v>0</v>
      </c>
      <c r="AH144" s="5">
        <f t="shared" si="37"/>
        <v>0.956834532374101</v>
      </c>
      <c r="AI144" s="5">
        <f t="shared" si="38"/>
        <v>0.977941176470588</v>
      </c>
      <c r="AJ144" s="5">
        <f t="shared" si="39"/>
        <v>0.977941176470588</v>
      </c>
      <c r="AK144" s="5">
        <f t="shared" si="40"/>
        <v>0.977941176470588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norehuda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17</v>
      </c>
      <c r="C149" s="36"/>
      <c r="D149" s="36"/>
      <c r="E149" s="36"/>
      <c r="F149" s="36"/>
      <c r="G149" s="36">
        <v>1</v>
      </c>
      <c r="H149" s="36"/>
      <c r="I149" s="36"/>
      <c r="J149" s="45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2</v>
      </c>
      <c r="S149" s="29">
        <f>SUM(B150:B157)</f>
        <v>1</v>
      </c>
      <c r="T149" s="29">
        <v>0</v>
      </c>
      <c r="U149" s="5">
        <f t="shared" ref="U149:U156" si="42">(SUM(Q149,T149)/SUM(Q149,R149,S149,T149))</f>
        <v>0.85</v>
      </c>
      <c r="V149" s="5">
        <f t="shared" ref="V149:V156" si="43">Q149/(SUM(Q149,R149))</f>
        <v>0.894736842105263</v>
      </c>
      <c r="W149" s="5">
        <f t="shared" ref="W149:W156" si="44">Q149/SUM(Q149,S149)</f>
        <v>0.944444444444444</v>
      </c>
      <c r="X149" s="5">
        <f t="shared" ref="X149:X156" si="45">2*V149*W149/(SUM(V149,W149))</f>
        <v>0.918918918918919</v>
      </c>
    </row>
    <row r="150" spans="1:24">
      <c r="A150" s="15" t="s">
        <v>50</v>
      </c>
      <c r="B150" s="37"/>
      <c r="C150" s="38">
        <v>11</v>
      </c>
      <c r="D150" s="37"/>
      <c r="E150" s="37">
        <v>1</v>
      </c>
      <c r="F150" s="37"/>
      <c r="G150" s="37"/>
      <c r="H150" s="37"/>
      <c r="I150" s="37"/>
      <c r="J150" s="37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2</v>
      </c>
      <c r="S150" s="28">
        <f>SUM(C149,C151:C157)</f>
        <v>0</v>
      </c>
      <c r="T150" s="28">
        <v>0</v>
      </c>
      <c r="U150" s="4">
        <f t="shared" si="42"/>
        <v>0.846153846153846</v>
      </c>
      <c r="V150" s="4">
        <f t="shared" si="43"/>
        <v>0.846153846153846</v>
      </c>
      <c r="W150" s="4">
        <f t="shared" si="44"/>
        <v>1</v>
      </c>
      <c r="X150" s="4">
        <f t="shared" si="45"/>
        <v>0.916666666666667</v>
      </c>
    </row>
    <row r="151" spans="1:24">
      <c r="A151" s="15" t="s">
        <v>51</v>
      </c>
      <c r="B151" s="37"/>
      <c r="C151" s="37"/>
      <c r="D151" s="38">
        <v>10</v>
      </c>
      <c r="E151" s="37"/>
      <c r="F151" s="37"/>
      <c r="G151" s="37"/>
      <c r="H151" s="37"/>
      <c r="I151" s="37"/>
      <c r="J151" s="46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0</v>
      </c>
      <c r="S151" s="29">
        <f>SUM(D149:D150,D152:D157)</f>
        <v>0</v>
      </c>
      <c r="T151" s="29">
        <v>0</v>
      </c>
      <c r="U151" s="5">
        <f t="shared" si="42"/>
        <v>1</v>
      </c>
      <c r="V151" s="5">
        <f t="shared" si="43"/>
        <v>1</v>
      </c>
      <c r="W151" s="5">
        <f t="shared" si="44"/>
        <v>1</v>
      </c>
      <c r="X151" s="5">
        <f t="shared" si="45"/>
        <v>1</v>
      </c>
    </row>
    <row r="152" spans="1:24">
      <c r="A152" s="15" t="s">
        <v>52</v>
      </c>
      <c r="B152" s="37"/>
      <c r="C152" s="37"/>
      <c r="D152" s="37"/>
      <c r="E152" s="38">
        <v>21</v>
      </c>
      <c r="F152" s="37"/>
      <c r="G152" s="37"/>
      <c r="H152" s="37"/>
      <c r="I152" s="37"/>
      <c r="J152" s="46"/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0</v>
      </c>
      <c r="S152" s="28">
        <f>SUM(E149:E151,E153:E157)</f>
        <v>2</v>
      </c>
      <c r="T152" s="28">
        <v>0</v>
      </c>
      <c r="U152" s="4">
        <f t="shared" si="42"/>
        <v>0.91304347826087</v>
      </c>
      <c r="V152" s="4">
        <f t="shared" si="43"/>
        <v>1</v>
      </c>
      <c r="W152" s="4">
        <f t="shared" si="44"/>
        <v>0.91304347826087</v>
      </c>
      <c r="X152" s="4">
        <f t="shared" si="45"/>
        <v>0.954545454545454</v>
      </c>
    </row>
    <row r="153" spans="1:24">
      <c r="A153" s="15" t="s">
        <v>53</v>
      </c>
      <c r="B153" s="37">
        <v>1</v>
      </c>
      <c r="C153" s="37"/>
      <c r="D153" s="37"/>
      <c r="E153" s="37">
        <v>1</v>
      </c>
      <c r="F153" s="38">
        <v>29</v>
      </c>
      <c r="G153" s="37">
        <v>1</v>
      </c>
      <c r="H153" s="37"/>
      <c r="I153" s="37"/>
      <c r="J153" s="46">
        <v>2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5</v>
      </c>
      <c r="S153" s="29">
        <f>SUM(F149:F152,F154:F157)</f>
        <v>0</v>
      </c>
      <c r="T153" s="29">
        <v>0</v>
      </c>
      <c r="U153" s="5">
        <f t="shared" si="42"/>
        <v>0.852941176470588</v>
      </c>
      <c r="V153" s="5">
        <f t="shared" si="43"/>
        <v>0.852941176470588</v>
      </c>
      <c r="W153" s="5">
        <f t="shared" si="44"/>
        <v>1</v>
      </c>
      <c r="X153" s="5">
        <f t="shared" si="45"/>
        <v>0.920634920634921</v>
      </c>
    </row>
    <row r="154" spans="1:24">
      <c r="A154" s="15" t="s">
        <v>54</v>
      </c>
      <c r="B154" s="37"/>
      <c r="C154" s="37"/>
      <c r="D154" s="37"/>
      <c r="E154" s="37"/>
      <c r="F154" s="37"/>
      <c r="G154" s="38">
        <v>27</v>
      </c>
      <c r="H154" s="37">
        <v>1</v>
      </c>
      <c r="I154" s="37"/>
      <c r="J154" s="46">
        <v>3</v>
      </c>
      <c r="L154" s="1" t="s">
        <v>54</v>
      </c>
      <c r="M154" s="9" t="s">
        <v>63</v>
      </c>
      <c r="N154" s="9"/>
      <c r="O154" s="9"/>
      <c r="P154" s="9"/>
      <c r="Q154" s="28">
        <f>G154</f>
        <v>27</v>
      </c>
      <c r="R154" s="28">
        <f>SUM(B154:F154,H154:J154)</f>
        <v>4</v>
      </c>
      <c r="S154" s="28">
        <f>SUM(G149:G153,G155:G157)</f>
        <v>3</v>
      </c>
      <c r="T154" s="28">
        <v>0</v>
      </c>
      <c r="U154" s="4">
        <f t="shared" si="42"/>
        <v>0.794117647058823</v>
      </c>
      <c r="V154" s="4">
        <f t="shared" si="43"/>
        <v>0.870967741935484</v>
      </c>
      <c r="W154" s="4">
        <f t="shared" si="44"/>
        <v>0.9</v>
      </c>
      <c r="X154" s="4">
        <f t="shared" si="45"/>
        <v>0.885245901639344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10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10</v>
      </c>
      <c r="R155" s="29">
        <f>SUM(B155:G155,I155:J155)</f>
        <v>0</v>
      </c>
      <c r="S155" s="29">
        <f>SUM(H149:H154,H156:H157)</f>
        <v>1</v>
      </c>
      <c r="T155" s="29">
        <v>0</v>
      </c>
      <c r="U155" s="5">
        <f t="shared" si="42"/>
        <v>0.909090909090909</v>
      </c>
      <c r="V155" s="5">
        <f t="shared" si="43"/>
        <v>1</v>
      </c>
      <c r="W155" s="5">
        <f t="shared" si="44"/>
        <v>0.909090909090909</v>
      </c>
      <c r="X155" s="5">
        <f t="shared" si="45"/>
        <v>0.952380952380952</v>
      </c>
    </row>
    <row r="156" spans="1:24">
      <c r="A156" s="15" t="s">
        <v>56</v>
      </c>
      <c r="B156" s="37"/>
      <c r="C156" s="37"/>
      <c r="D156" s="37"/>
      <c r="E156" s="37"/>
      <c r="F156" s="37"/>
      <c r="G156" s="37">
        <v>1</v>
      </c>
      <c r="H156" s="37"/>
      <c r="I156" s="38">
        <v>9</v>
      </c>
      <c r="J156" s="46"/>
      <c r="L156" s="1" t="s">
        <v>56</v>
      </c>
      <c r="M156" s="9" t="s">
        <v>65</v>
      </c>
      <c r="N156" s="9"/>
      <c r="O156" s="9"/>
      <c r="P156" s="9"/>
      <c r="Q156" s="28">
        <f>I156</f>
        <v>9</v>
      </c>
      <c r="R156" s="28">
        <f>SUM(J156,B156:H156)</f>
        <v>1</v>
      </c>
      <c r="S156" s="28">
        <f>SUM(I149:I155,I157)</f>
        <v>0</v>
      </c>
      <c r="T156" s="28">
        <v>0</v>
      </c>
      <c r="U156" s="4">
        <f t="shared" si="42"/>
        <v>0.9</v>
      </c>
      <c r="V156" s="4">
        <f t="shared" si="43"/>
        <v>0.9</v>
      </c>
      <c r="W156" s="4">
        <f t="shared" si="44"/>
        <v>1</v>
      </c>
      <c r="X156" s="4">
        <f t="shared" si="45"/>
        <v>0.947368421052632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134</v>
      </c>
      <c r="R158" s="28">
        <f t="shared" si="46"/>
        <v>14</v>
      </c>
      <c r="S158" s="28">
        <f t="shared" si="46"/>
        <v>7</v>
      </c>
      <c r="T158" s="28">
        <f t="shared" si="46"/>
        <v>0</v>
      </c>
      <c r="U158" s="4">
        <f>(SUM(Q158,T158)/SUM(Q158,R158,S158,T158))</f>
        <v>0.864516129032258</v>
      </c>
      <c r="V158" s="4">
        <f>Q158/(SUM(Q158,R158))</f>
        <v>0.905405405405405</v>
      </c>
      <c r="W158" s="4">
        <f>Q158/SUM(Q158,S158)</f>
        <v>0.950354609929078</v>
      </c>
      <c r="X158" s="4">
        <f>2*V158*W158/(SUM(V158,W158))</f>
        <v>0.927335640138408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134</v>
      </c>
    </row>
    <row r="160" ht="14.25" spans="1:37">
      <c r="A160" s="18" t="str">
        <f>A1</f>
        <v>norehuda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16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42"/>
      <c r="C162" s="43">
        <v>19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19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42"/>
      <c r="C163" s="42"/>
      <c r="D163" s="43">
        <v>7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>
        <v>1</v>
      </c>
      <c r="AA163" s="42"/>
      <c r="AB163" s="42"/>
      <c r="AC163" s="49"/>
      <c r="AD163" s="29">
        <f>D163</f>
        <v>7</v>
      </c>
      <c r="AE163" s="29">
        <f>SUM(B163,C163,E163:AC163)</f>
        <v>1</v>
      </c>
      <c r="AF163" s="29">
        <f>SUM(D161,D162,D164:D188)</f>
        <v>0</v>
      </c>
      <c r="AG163" s="29">
        <v>0</v>
      </c>
      <c r="AH163" s="5">
        <f t="shared" si="47"/>
        <v>0.875</v>
      </c>
      <c r="AI163" s="5">
        <f t="shared" si="48"/>
        <v>0.875</v>
      </c>
      <c r="AJ163" s="5">
        <f t="shared" si="49"/>
        <v>1</v>
      </c>
      <c r="AK163" s="5">
        <f t="shared" si="50"/>
        <v>0.933333333333333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1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>
        <v>1</v>
      </c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1</v>
      </c>
      <c r="AF167" s="29">
        <f>SUM(H161:H166,H168:H188)</f>
        <v>0</v>
      </c>
      <c r="AG167" s="29">
        <v>0</v>
      </c>
      <c r="AH167" s="5">
        <f t="shared" si="47"/>
        <v>0.666666666666667</v>
      </c>
      <c r="AI167" s="5">
        <f t="shared" si="48"/>
        <v>0.666666666666667</v>
      </c>
      <c r="AJ167" s="5">
        <f t="shared" si="49"/>
        <v>1</v>
      </c>
      <c r="AK167" s="5">
        <f t="shared" si="50"/>
        <v>0.8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5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2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2</v>
      </c>
      <c r="AE169" s="29">
        <f>SUM(B169:I169,K169:AC169)</f>
        <v>0</v>
      </c>
      <c r="AF169" s="29">
        <f>SUM(J161:J168,J170:J188)</f>
        <v>1</v>
      </c>
      <c r="AG169" s="28">
        <v>0</v>
      </c>
      <c r="AH169" s="5">
        <f t="shared" si="47"/>
        <v>0.666666666666667</v>
      </c>
      <c r="AI169" s="5">
        <f t="shared" si="48"/>
        <v>1</v>
      </c>
      <c r="AJ169" s="5">
        <f t="shared" si="49"/>
        <v>0.666666666666667</v>
      </c>
      <c r="AK169" s="5">
        <f t="shared" si="50"/>
        <v>0.8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10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>
        <v>1</v>
      </c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0</v>
      </c>
      <c r="AE175" s="29">
        <f>SUM(B175:O175,Q175:AC175)</f>
        <v>0</v>
      </c>
      <c r="AF175" s="29">
        <f>SUM(P161:P174,P176:P188)</f>
        <v>1</v>
      </c>
      <c r="AG175" s="29">
        <v>0</v>
      </c>
      <c r="AH175" s="5">
        <f t="shared" si="47"/>
        <v>0</v>
      </c>
      <c r="AI175" s="5" t="e">
        <f t="shared" si="48"/>
        <v>#DIV/0!</v>
      </c>
      <c r="AJ175" s="5">
        <f t="shared" si="49"/>
        <v>0</v>
      </c>
      <c r="AK175" s="5" t="e">
        <f t="shared" si="50"/>
        <v>#DIV/0!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5</v>
      </c>
      <c r="V180" s="42"/>
      <c r="W180" s="42"/>
      <c r="X180" s="42"/>
      <c r="Y180" s="42"/>
      <c r="Z180" s="42"/>
      <c r="AA180" s="42"/>
      <c r="AB180" s="42"/>
      <c r="AC180" s="49"/>
      <c r="AD180" s="28">
        <f>U180</f>
        <v>5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3</v>
      </c>
      <c r="W181" s="42"/>
      <c r="X181" s="42"/>
      <c r="Y181" s="42"/>
      <c r="Z181" s="42"/>
      <c r="AA181" s="42"/>
      <c r="AB181" s="42"/>
      <c r="AC181" s="49"/>
      <c r="AD181" s="29">
        <f>V181</f>
        <v>3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6</v>
      </c>
      <c r="X182" s="42"/>
      <c r="Y182" s="42"/>
      <c r="Z182" s="42"/>
      <c r="AA182" s="42"/>
      <c r="AB182" s="42"/>
      <c r="AC182" s="49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3</v>
      </c>
      <c r="Y183" s="42"/>
      <c r="Z183" s="42"/>
      <c r="AA183" s="42"/>
      <c r="AB183" s="42"/>
      <c r="AC183" s="49"/>
      <c r="AD183" s="29">
        <f>X183</f>
        <v>3</v>
      </c>
      <c r="AE183" s="29">
        <f>SUM(B183:W183,Y183:AC183)</f>
        <v>0</v>
      </c>
      <c r="AF183" s="29">
        <f>SUM(X161:X182,X184:X188)</f>
        <v>0</v>
      </c>
      <c r="AG183" s="28">
        <v>0</v>
      </c>
      <c r="AH183" s="5">
        <f t="shared" si="47"/>
        <v>1</v>
      </c>
      <c r="AI183" s="5">
        <f t="shared" si="48"/>
        <v>1</v>
      </c>
      <c r="AJ183" s="5">
        <f t="shared" si="49"/>
        <v>1</v>
      </c>
      <c r="AK183" s="5">
        <f t="shared" si="50"/>
        <v>1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3">
        <v>22</v>
      </c>
      <c r="Z184" s="42"/>
      <c r="AA184" s="42"/>
      <c r="AB184" s="42"/>
      <c r="AC184" s="49"/>
      <c r="AD184" s="28">
        <f>Y184</f>
        <v>22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7"/>
        <v>1</v>
      </c>
      <c r="AI184" s="4">
        <f t="shared" si="48"/>
        <v>1</v>
      </c>
      <c r="AJ184" s="4">
        <f t="shared" si="49"/>
        <v>1</v>
      </c>
      <c r="AK184" s="4">
        <f t="shared" si="50"/>
        <v>1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>
        <v>1</v>
      </c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3</v>
      </c>
      <c r="AA185" s="42"/>
      <c r="AB185" s="42"/>
      <c r="AC185" s="49"/>
      <c r="AD185" s="29">
        <f>Z185</f>
        <v>3</v>
      </c>
      <c r="AE185" s="29">
        <f>SUM(B185:Y185,AA185:AC185)</f>
        <v>1</v>
      </c>
      <c r="AF185" s="29">
        <f>SUM(Z161:Z184,Z186:Z188)</f>
        <v>1</v>
      </c>
      <c r="AG185" s="28">
        <v>0</v>
      </c>
      <c r="AH185" s="5">
        <f t="shared" si="47"/>
        <v>0.6</v>
      </c>
      <c r="AI185" s="5">
        <f t="shared" si="48"/>
        <v>0.75</v>
      </c>
      <c r="AJ185" s="5">
        <f t="shared" si="49"/>
        <v>0.75</v>
      </c>
      <c r="AK185" s="5">
        <f t="shared" si="50"/>
        <v>0.75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6</v>
      </c>
      <c r="AB186" s="42"/>
      <c r="AC186" s="49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3</v>
      </c>
      <c r="AC187" s="49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131</v>
      </c>
      <c r="AE189" s="29">
        <f t="shared" si="51"/>
        <v>3</v>
      </c>
      <c r="AF189" s="29">
        <f t="shared" si="51"/>
        <v>3</v>
      </c>
      <c r="AG189" s="29">
        <v>0</v>
      </c>
      <c r="AH189" s="5">
        <f t="shared" si="47"/>
        <v>0.956204379562044</v>
      </c>
      <c r="AI189" s="5">
        <f t="shared" si="48"/>
        <v>0.977611940298508</v>
      </c>
      <c r="AJ189" s="5">
        <f t="shared" si="49"/>
        <v>0.977611940298508</v>
      </c>
      <c r="AK189" s="5">
        <f t="shared" si="50"/>
        <v>0.977611940298508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norehuda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17</v>
      </c>
      <c r="C194" s="36"/>
      <c r="D194" s="36"/>
      <c r="E194" s="36"/>
      <c r="F194" s="36"/>
      <c r="G194" s="36">
        <v>1</v>
      </c>
      <c r="H194" s="36"/>
      <c r="I194" s="36"/>
      <c r="J194" s="45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2</v>
      </c>
      <c r="S194" s="29">
        <f>SUM(B195:B202)</f>
        <v>1</v>
      </c>
      <c r="T194" s="29">
        <v>0</v>
      </c>
      <c r="U194" s="5">
        <f t="shared" ref="U194:U201" si="52">(SUM(Q194,T194)/SUM(Q194,R194,S194,T194))</f>
        <v>0.85</v>
      </c>
      <c r="V194" s="5">
        <f t="shared" ref="V194:V201" si="53">Q194/(SUM(Q194,R194))</f>
        <v>0.894736842105263</v>
      </c>
      <c r="W194" s="5">
        <f t="shared" ref="W194:W201" si="54">Q194/SUM(Q194,S194)</f>
        <v>0.944444444444444</v>
      </c>
      <c r="X194" s="5">
        <f t="shared" ref="X194:X201" si="55">2*V194*W194/(SUM(V194,W194))</f>
        <v>0.918918918918919</v>
      </c>
    </row>
    <row r="195" spans="1:24">
      <c r="A195" s="15" t="s">
        <v>50</v>
      </c>
      <c r="B195" s="37"/>
      <c r="C195" s="38">
        <v>11</v>
      </c>
      <c r="D195" s="37"/>
      <c r="E195" s="37">
        <v>1</v>
      </c>
      <c r="F195" s="37"/>
      <c r="G195" s="37"/>
      <c r="H195" s="37"/>
      <c r="I195" s="37"/>
      <c r="J195" s="37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2</v>
      </c>
      <c r="S195" s="28">
        <f>SUM(C194,C196:C202)</f>
        <v>0</v>
      </c>
      <c r="T195" s="28">
        <v>0</v>
      </c>
      <c r="U195" s="4">
        <f t="shared" si="52"/>
        <v>0.846153846153846</v>
      </c>
      <c r="V195" s="4">
        <f t="shared" si="53"/>
        <v>0.846153846153846</v>
      </c>
      <c r="W195" s="4">
        <f t="shared" si="54"/>
        <v>1</v>
      </c>
      <c r="X195" s="4">
        <f t="shared" si="55"/>
        <v>0.916666666666667</v>
      </c>
    </row>
    <row r="196" spans="1:24">
      <c r="A196" s="15" t="s">
        <v>51</v>
      </c>
      <c r="B196" s="37"/>
      <c r="C196" s="37"/>
      <c r="D196" s="38">
        <v>10</v>
      </c>
      <c r="E196" s="37"/>
      <c r="F196" s="37"/>
      <c r="G196" s="37"/>
      <c r="H196" s="37"/>
      <c r="I196" s="37"/>
      <c r="J196" s="46"/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0</v>
      </c>
      <c r="S196" s="29">
        <f>SUM(D194:D195,D197:D202)</f>
        <v>0</v>
      </c>
      <c r="T196" s="29">
        <v>0</v>
      </c>
      <c r="U196" s="5">
        <f t="shared" si="52"/>
        <v>1</v>
      </c>
      <c r="V196" s="5">
        <f t="shared" si="53"/>
        <v>1</v>
      </c>
      <c r="W196" s="5">
        <f t="shared" si="54"/>
        <v>1</v>
      </c>
      <c r="X196" s="5">
        <f t="shared" si="55"/>
        <v>1</v>
      </c>
    </row>
    <row r="197" spans="1:24">
      <c r="A197" s="15" t="s">
        <v>52</v>
      </c>
      <c r="B197" s="37"/>
      <c r="C197" s="37"/>
      <c r="D197" s="37"/>
      <c r="E197" s="38">
        <v>21</v>
      </c>
      <c r="F197" s="37"/>
      <c r="G197" s="37"/>
      <c r="H197" s="37"/>
      <c r="I197" s="37"/>
      <c r="J197" s="46"/>
      <c r="L197" s="1" t="s">
        <v>52</v>
      </c>
      <c r="M197" s="9" t="s">
        <v>61</v>
      </c>
      <c r="N197" s="9"/>
      <c r="O197" s="9"/>
      <c r="P197" s="9"/>
      <c r="Q197" s="28">
        <f>E197</f>
        <v>21</v>
      </c>
      <c r="R197" s="28">
        <f>SUM(B197:D197,F197:J197)</f>
        <v>0</v>
      </c>
      <c r="S197" s="28">
        <f>SUM(E194:E196,E198:E202)</f>
        <v>2</v>
      </c>
      <c r="T197" s="28">
        <v>0</v>
      </c>
      <c r="U197" s="4">
        <f t="shared" si="52"/>
        <v>0.91304347826087</v>
      </c>
      <c r="V197" s="4">
        <f t="shared" si="53"/>
        <v>1</v>
      </c>
      <c r="W197" s="4">
        <f t="shared" si="54"/>
        <v>0.91304347826087</v>
      </c>
      <c r="X197" s="4">
        <f t="shared" si="55"/>
        <v>0.954545454545454</v>
      </c>
    </row>
    <row r="198" spans="1:24">
      <c r="A198" s="15" t="s">
        <v>53</v>
      </c>
      <c r="B198" s="37">
        <v>1</v>
      </c>
      <c r="C198" s="37"/>
      <c r="D198" s="37"/>
      <c r="E198" s="37">
        <v>1</v>
      </c>
      <c r="F198" s="38">
        <v>29</v>
      </c>
      <c r="G198" s="37">
        <v>1</v>
      </c>
      <c r="H198" s="37"/>
      <c r="I198" s="37"/>
      <c r="J198" s="46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5</v>
      </c>
      <c r="S198" s="29">
        <f>SUM(F194:F197,F199:F202)</f>
        <v>0</v>
      </c>
      <c r="T198" s="29">
        <v>0</v>
      </c>
      <c r="U198" s="5">
        <f t="shared" si="52"/>
        <v>0.852941176470588</v>
      </c>
      <c r="V198" s="5">
        <f t="shared" si="53"/>
        <v>0.852941176470588</v>
      </c>
      <c r="W198" s="5">
        <f t="shared" si="54"/>
        <v>1</v>
      </c>
      <c r="X198" s="5">
        <f t="shared" si="55"/>
        <v>0.920634920634921</v>
      </c>
    </row>
    <row r="199" spans="1:24">
      <c r="A199" s="15" t="s">
        <v>54</v>
      </c>
      <c r="B199" s="37"/>
      <c r="C199" s="37"/>
      <c r="D199" s="37"/>
      <c r="E199" s="37"/>
      <c r="F199" s="37"/>
      <c r="G199" s="38">
        <v>27</v>
      </c>
      <c r="H199" s="37">
        <v>1</v>
      </c>
      <c r="I199" s="37"/>
      <c r="J199" s="46">
        <v>3</v>
      </c>
      <c r="L199" s="1" t="s">
        <v>54</v>
      </c>
      <c r="M199" s="9" t="s">
        <v>63</v>
      </c>
      <c r="N199" s="9"/>
      <c r="O199" s="9"/>
      <c r="P199" s="9"/>
      <c r="Q199" s="28">
        <f>G199</f>
        <v>27</v>
      </c>
      <c r="R199" s="28">
        <f>SUM(B199:F199,H199:J199)</f>
        <v>4</v>
      </c>
      <c r="S199" s="28">
        <f>SUM(G194:G198,G200:G202)</f>
        <v>3</v>
      </c>
      <c r="T199" s="28">
        <v>0</v>
      </c>
      <c r="U199" s="4">
        <f t="shared" si="52"/>
        <v>0.794117647058823</v>
      </c>
      <c r="V199" s="4">
        <f t="shared" si="53"/>
        <v>0.870967741935484</v>
      </c>
      <c r="W199" s="4">
        <f t="shared" si="54"/>
        <v>0.9</v>
      </c>
      <c r="X199" s="4">
        <f t="shared" si="55"/>
        <v>0.885245901639344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10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10</v>
      </c>
      <c r="R200" s="29">
        <f>SUM(B200:G200,I200:J200)</f>
        <v>0</v>
      </c>
      <c r="S200" s="29">
        <f>SUM(H194:H199,H201:H202)</f>
        <v>1</v>
      </c>
      <c r="T200" s="29">
        <v>0</v>
      </c>
      <c r="U200" s="5">
        <f t="shared" si="52"/>
        <v>0.909090909090909</v>
      </c>
      <c r="V200" s="5">
        <f t="shared" si="53"/>
        <v>1</v>
      </c>
      <c r="W200" s="5">
        <f t="shared" si="54"/>
        <v>0.909090909090909</v>
      </c>
      <c r="X200" s="5">
        <f t="shared" si="55"/>
        <v>0.952380952380952</v>
      </c>
    </row>
    <row r="201" spans="1:24">
      <c r="A201" s="15" t="s">
        <v>56</v>
      </c>
      <c r="B201" s="37"/>
      <c r="C201" s="37"/>
      <c r="D201" s="37"/>
      <c r="E201" s="37"/>
      <c r="F201" s="37"/>
      <c r="G201" s="37">
        <v>1</v>
      </c>
      <c r="H201" s="37"/>
      <c r="I201" s="38">
        <v>9</v>
      </c>
      <c r="J201" s="46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1</v>
      </c>
      <c r="S201" s="28">
        <f>SUM(I194:I200,I202)</f>
        <v>0</v>
      </c>
      <c r="T201" s="28">
        <v>0</v>
      </c>
      <c r="U201" s="4">
        <f t="shared" si="52"/>
        <v>0.9</v>
      </c>
      <c r="V201" s="4">
        <f t="shared" si="53"/>
        <v>0.9</v>
      </c>
      <c r="W201" s="4">
        <f t="shared" si="54"/>
        <v>1</v>
      </c>
      <c r="X201" s="4">
        <f t="shared" si="55"/>
        <v>0.947368421052632</v>
      </c>
    </row>
    <row r="202" spans="1:24">
      <c r="A202" s="16" t="s">
        <v>57</v>
      </c>
      <c r="B202" s="39"/>
      <c r="C202" s="39"/>
      <c r="D202" s="39"/>
      <c r="E202" s="39"/>
      <c r="F202" s="39"/>
      <c r="G202" s="39"/>
      <c r="H202" s="39"/>
      <c r="I202" s="39"/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134</v>
      </c>
      <c r="R203" s="28">
        <f t="shared" si="56"/>
        <v>14</v>
      </c>
      <c r="S203" s="28">
        <f t="shared" si="56"/>
        <v>7</v>
      </c>
      <c r="T203" s="28">
        <f t="shared" si="56"/>
        <v>0</v>
      </c>
      <c r="U203" s="4">
        <f>(SUM(Q203,T203)/SUM(Q203,R203,S203,T203))</f>
        <v>0.864516129032258</v>
      </c>
      <c r="V203" s="4">
        <f>Q203/(SUM(Q203,R203))</f>
        <v>0.905405405405405</v>
      </c>
      <c r="W203" s="4">
        <f>Q203/SUM(Q203,S203)</f>
        <v>0.950354609929078</v>
      </c>
      <c r="X203" s="4">
        <f>2*V203*W203/(SUM(V203,W203))</f>
        <v>0.927335640138408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134</v>
      </c>
    </row>
    <row r="205" ht="14.25" spans="1:37">
      <c r="A205" s="18" t="str">
        <f>A1</f>
        <v>norehuda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16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16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42"/>
      <c r="C207" s="43">
        <v>19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19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42"/>
      <c r="C208" s="42"/>
      <c r="D208" s="43">
        <v>7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>
        <v>1</v>
      </c>
      <c r="AA208" s="42"/>
      <c r="AB208" s="42"/>
      <c r="AC208" s="49"/>
      <c r="AD208" s="29">
        <f>D208</f>
        <v>7</v>
      </c>
      <c r="AE208" s="29">
        <f>SUM(B208,C208,E208:AC208)</f>
        <v>1</v>
      </c>
      <c r="AF208" s="29">
        <f>SUM(D206,D207,D209:D233)</f>
        <v>0</v>
      </c>
      <c r="AG208" s="29">
        <v>0</v>
      </c>
      <c r="AH208" s="5">
        <f t="shared" si="57"/>
        <v>0.875</v>
      </c>
      <c r="AI208" s="5">
        <f t="shared" si="58"/>
        <v>0.875</v>
      </c>
      <c r="AJ208" s="5">
        <f t="shared" si="59"/>
        <v>1</v>
      </c>
      <c r="AK208" s="5">
        <f t="shared" si="60"/>
        <v>0.933333333333333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1" t="s">
        <v>12</v>
      </c>
      <c r="B211" s="42"/>
      <c r="C211" s="42"/>
      <c r="D211" s="42"/>
      <c r="E211" s="42"/>
      <c r="F211" s="42"/>
      <c r="G211" s="43">
        <v>2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>
        <v>1</v>
      </c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1</v>
      </c>
      <c r="AF212" s="29">
        <f>SUM(H206:H211,H213:H233)</f>
        <v>0</v>
      </c>
      <c r="AG212" s="29">
        <v>0</v>
      </c>
      <c r="AH212" s="5">
        <f t="shared" si="57"/>
        <v>0.666666666666667</v>
      </c>
      <c r="AI212" s="5">
        <f t="shared" si="58"/>
        <v>0.666666666666667</v>
      </c>
      <c r="AJ212" s="5">
        <f t="shared" si="59"/>
        <v>1</v>
      </c>
      <c r="AK212" s="5">
        <f t="shared" si="60"/>
        <v>0.8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5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2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2</v>
      </c>
      <c r="AE214" s="29">
        <f>SUM(B214:I214,K214:AC214)</f>
        <v>0</v>
      </c>
      <c r="AF214" s="29">
        <f>SUM(J206:J213,J215:J233)</f>
        <v>1</v>
      </c>
      <c r="AG214" s="28">
        <v>0</v>
      </c>
      <c r="AH214" s="5">
        <f t="shared" si="57"/>
        <v>0.666666666666667</v>
      </c>
      <c r="AI214" s="5">
        <f t="shared" si="58"/>
        <v>1</v>
      </c>
      <c r="AJ214" s="5">
        <f t="shared" si="59"/>
        <v>0.666666666666667</v>
      </c>
      <c r="AK214" s="5">
        <f t="shared" si="60"/>
        <v>0.8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10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>
        <v>1</v>
      </c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2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0</v>
      </c>
      <c r="AE220" s="29">
        <f>SUM(B220:O220,Q220:AC220)</f>
        <v>0</v>
      </c>
      <c r="AF220" s="29">
        <f>SUM(P206:P219,P221:P233)</f>
        <v>1</v>
      </c>
      <c r="AG220" s="29">
        <v>0</v>
      </c>
      <c r="AH220" s="5">
        <f t="shared" si="57"/>
        <v>0</v>
      </c>
      <c r="AI220" s="5" t="e">
        <f t="shared" si="58"/>
        <v>#DIV/0!</v>
      </c>
      <c r="AJ220" s="5">
        <f t="shared" si="59"/>
        <v>0</v>
      </c>
      <c r="AK220" s="5" t="e">
        <f t="shared" si="60"/>
        <v>#DIV/0!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5</v>
      </c>
      <c r="V225" s="42"/>
      <c r="W225" s="42"/>
      <c r="X225" s="42"/>
      <c r="Y225" s="42"/>
      <c r="Z225" s="42"/>
      <c r="AA225" s="42"/>
      <c r="AB225" s="42"/>
      <c r="AC225" s="49"/>
      <c r="AD225" s="28">
        <f>U225</f>
        <v>5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3</v>
      </c>
      <c r="W226" s="42"/>
      <c r="X226" s="42"/>
      <c r="Y226" s="42"/>
      <c r="Z226" s="42"/>
      <c r="AA226" s="42"/>
      <c r="AB226" s="42"/>
      <c r="AC226" s="49"/>
      <c r="AD226" s="29">
        <f>V226</f>
        <v>3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6</v>
      </c>
      <c r="X227" s="42"/>
      <c r="Y227" s="42"/>
      <c r="Z227" s="42"/>
      <c r="AA227" s="42"/>
      <c r="AB227" s="42"/>
      <c r="AC227" s="49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3</v>
      </c>
      <c r="Y228" s="42"/>
      <c r="Z228" s="42"/>
      <c r="AA228" s="42"/>
      <c r="AB228" s="42"/>
      <c r="AC228" s="49"/>
      <c r="AD228" s="29">
        <f>X228</f>
        <v>3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>
        <f t="shared" si="57"/>
        <v>1</v>
      </c>
      <c r="AI228" s="5">
        <f t="shared" si="58"/>
        <v>1</v>
      </c>
      <c r="AJ228" s="5">
        <f t="shared" si="59"/>
        <v>1</v>
      </c>
      <c r="AK228" s="5">
        <f t="shared" si="60"/>
        <v>1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3">
        <v>22</v>
      </c>
      <c r="Z229" s="42"/>
      <c r="AA229" s="42"/>
      <c r="AB229" s="42"/>
      <c r="AC229" s="49"/>
      <c r="AD229" s="28">
        <f>Y229</f>
        <v>22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7"/>
        <v>1</v>
      </c>
      <c r="AI229" s="4">
        <f t="shared" si="58"/>
        <v>1</v>
      </c>
      <c r="AJ229" s="4">
        <f t="shared" si="59"/>
        <v>1</v>
      </c>
      <c r="AK229" s="4">
        <f t="shared" si="60"/>
        <v>1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>
        <v>1</v>
      </c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3</v>
      </c>
      <c r="AA230" s="42"/>
      <c r="AB230" s="42"/>
      <c r="AC230" s="49"/>
      <c r="AD230" s="29">
        <f>Z230</f>
        <v>3</v>
      </c>
      <c r="AE230" s="29">
        <f>SUM(B230:Y230,AA230:AC230)</f>
        <v>1</v>
      </c>
      <c r="AF230" s="29">
        <f>SUM(Z206:Z229,Z231:Z233)</f>
        <v>1</v>
      </c>
      <c r="AG230" s="28">
        <v>0</v>
      </c>
      <c r="AH230" s="5">
        <f t="shared" si="57"/>
        <v>0.6</v>
      </c>
      <c r="AI230" s="5">
        <f t="shared" si="58"/>
        <v>0.75</v>
      </c>
      <c r="AJ230" s="5">
        <f t="shared" si="59"/>
        <v>0.75</v>
      </c>
      <c r="AK230" s="5">
        <f t="shared" si="60"/>
        <v>0.75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6</v>
      </c>
      <c r="AB231" s="42"/>
      <c r="AC231" s="49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3</v>
      </c>
      <c r="AC232" s="49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131</v>
      </c>
      <c r="AE234" s="29">
        <f t="shared" si="61"/>
        <v>3</v>
      </c>
      <c r="AF234" s="29">
        <f t="shared" si="61"/>
        <v>3</v>
      </c>
      <c r="AG234" s="29">
        <v>0</v>
      </c>
      <c r="AH234" s="5">
        <f t="shared" si="57"/>
        <v>0.956204379562044</v>
      </c>
      <c r="AI234" s="5">
        <f t="shared" si="58"/>
        <v>0.977611940298508</v>
      </c>
      <c r="AJ234" s="5">
        <f t="shared" si="59"/>
        <v>0.977611940298508</v>
      </c>
      <c r="AK234" s="5">
        <f t="shared" si="60"/>
        <v>0.977611940298508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K5" sqref="K5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45" width="4.625" style="1" customWidth="1"/>
    <col min="46" max="47" width="9" style="1"/>
    <col min="48" max="62" width="4.625" style="1" customWidth="1"/>
    <col min="63" max="16384" width="9" style="1"/>
  </cols>
  <sheetData>
    <row r="1" spans="1:33">
      <c r="A1" s="2" t="s">
        <v>94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/>
      <c r="C4" s="6"/>
      <c r="D4" s="34"/>
      <c r="E4" s="6"/>
      <c r="F4" s="34"/>
      <c r="G4" s="6"/>
      <c r="H4" s="34"/>
      <c r="I4" s="6"/>
      <c r="J4" s="34"/>
      <c r="K4" s="6"/>
      <c r="L4" s="34"/>
      <c r="M4" s="6"/>
      <c r="N4" s="1">
        <f t="shared" ref="N4:N8" si="0">SUM(B4,F4,J4)</f>
        <v>0</v>
      </c>
      <c r="P4" s="4">
        <f>H24</f>
        <v>0</v>
      </c>
      <c r="Q4" s="5">
        <f t="shared" ref="Q4:Q8" si="1">N4-P4</f>
        <v>0</v>
      </c>
      <c r="R4" s="28">
        <f t="shared" ref="R4:Y4" si="2">AD54</f>
        <v>0</v>
      </c>
      <c r="S4" s="29">
        <f t="shared" si="2"/>
        <v>0</v>
      </c>
      <c r="T4" s="28">
        <f t="shared" si="2"/>
        <v>0</v>
      </c>
      <c r="U4" s="29">
        <f t="shared" si="2"/>
        <v>0</v>
      </c>
      <c r="V4" s="5" t="e">
        <f t="shared" si="2"/>
        <v>#DIV/0!</v>
      </c>
      <c r="W4" s="5" t="e">
        <f t="shared" si="2"/>
        <v>#DIV/0!</v>
      </c>
      <c r="X4" s="5" t="e">
        <f t="shared" si="2"/>
        <v>#DIV/0!</v>
      </c>
      <c r="Y4" s="5" t="e">
        <f t="shared" si="2"/>
        <v>#DIV/0!</v>
      </c>
      <c r="Z4" s="29">
        <f t="shared" ref="Z4:AG4" si="3">Q23</f>
        <v>0</v>
      </c>
      <c r="AA4" s="29">
        <f t="shared" si="3"/>
        <v>0</v>
      </c>
      <c r="AB4" s="29">
        <f t="shared" si="3"/>
        <v>0</v>
      </c>
      <c r="AC4" s="29">
        <f t="shared" si="3"/>
        <v>0</v>
      </c>
      <c r="AD4" s="4" t="e">
        <f t="shared" si="3"/>
        <v>#DIV/0!</v>
      </c>
      <c r="AE4" s="5" t="e">
        <f t="shared" si="3"/>
        <v>#DIV/0!</v>
      </c>
      <c r="AF4" s="4" t="e">
        <f t="shared" si="3"/>
        <v>#DIV/0!</v>
      </c>
      <c r="AG4" s="5" t="e">
        <f t="shared" si="3"/>
        <v>#DIV/0!</v>
      </c>
    </row>
    <row r="5" spans="1:33">
      <c r="A5" s="6" t="s">
        <v>42</v>
      </c>
      <c r="B5" s="34">
        <v>49</v>
      </c>
      <c r="C5" s="6">
        <v>2</v>
      </c>
      <c r="D5" s="34">
        <v>0</v>
      </c>
      <c r="E5" s="6">
        <v>0</v>
      </c>
      <c r="F5" s="34">
        <v>42</v>
      </c>
      <c r="G5" s="6">
        <v>31</v>
      </c>
      <c r="H5" s="34">
        <v>0</v>
      </c>
      <c r="I5" s="6">
        <v>0</v>
      </c>
      <c r="J5" s="34">
        <v>50</v>
      </c>
      <c r="K5" s="6">
        <v>38</v>
      </c>
      <c r="L5" s="34">
        <v>0</v>
      </c>
      <c r="M5" s="6">
        <v>0</v>
      </c>
      <c r="N5" s="1">
        <f t="shared" si="0"/>
        <v>141</v>
      </c>
      <c r="P5" s="4">
        <f>H69</f>
        <v>124</v>
      </c>
      <c r="Q5" s="5">
        <f t="shared" si="1"/>
        <v>17</v>
      </c>
      <c r="R5" s="28">
        <f t="shared" ref="R5:Y5" si="4">AD99</f>
        <v>121</v>
      </c>
      <c r="S5" s="29">
        <f t="shared" si="4"/>
        <v>3</v>
      </c>
      <c r="T5" s="28">
        <f t="shared" si="4"/>
        <v>3</v>
      </c>
      <c r="U5" s="29">
        <f t="shared" si="4"/>
        <v>0</v>
      </c>
      <c r="V5" s="5">
        <f t="shared" si="4"/>
        <v>0.952755905511811</v>
      </c>
      <c r="W5" s="5">
        <f t="shared" si="4"/>
        <v>0.975806451612903</v>
      </c>
      <c r="X5" s="5">
        <f t="shared" si="4"/>
        <v>0.975806451612903</v>
      </c>
      <c r="Y5" s="5">
        <f t="shared" si="4"/>
        <v>0.975806451612903</v>
      </c>
      <c r="Z5" s="29">
        <f t="shared" ref="Z5:AG5" si="5">Q68</f>
        <v>126</v>
      </c>
      <c r="AA5" s="29">
        <f t="shared" si="5"/>
        <v>80</v>
      </c>
      <c r="AB5" s="29">
        <f t="shared" si="5"/>
        <v>16</v>
      </c>
      <c r="AC5" s="29">
        <f t="shared" si="5"/>
        <v>0</v>
      </c>
      <c r="AD5" s="4">
        <f t="shared" si="5"/>
        <v>0.567567567567568</v>
      </c>
      <c r="AE5" s="5">
        <f t="shared" si="5"/>
        <v>0.611650485436893</v>
      </c>
      <c r="AF5" s="4">
        <f t="shared" si="5"/>
        <v>0.887323943661972</v>
      </c>
      <c r="AG5" s="5">
        <f t="shared" si="5"/>
        <v>0.724137931034483</v>
      </c>
    </row>
    <row r="6" spans="1:33">
      <c r="A6" s="6" t="s">
        <v>44</v>
      </c>
      <c r="B6" s="34">
        <v>47</v>
      </c>
      <c r="C6" s="6">
        <v>0</v>
      </c>
      <c r="D6" s="34">
        <v>2</v>
      </c>
      <c r="E6" s="6">
        <v>0</v>
      </c>
      <c r="F6" s="34">
        <v>42</v>
      </c>
      <c r="G6" s="6">
        <v>11</v>
      </c>
      <c r="H6" s="34">
        <v>0</v>
      </c>
      <c r="I6" s="6">
        <v>0</v>
      </c>
      <c r="J6" s="34">
        <v>50</v>
      </c>
      <c r="K6" s="6">
        <v>10</v>
      </c>
      <c r="L6" s="34">
        <v>0</v>
      </c>
      <c r="M6" s="6">
        <v>0</v>
      </c>
      <c r="N6" s="1">
        <f t="shared" si="0"/>
        <v>139</v>
      </c>
      <c r="P6" s="4">
        <f>H114</f>
        <v>122</v>
      </c>
      <c r="Q6" s="5">
        <f t="shared" si="1"/>
        <v>17</v>
      </c>
      <c r="R6" s="28">
        <f t="shared" ref="R6:Y6" si="6">AD144</f>
        <v>119</v>
      </c>
      <c r="S6" s="29">
        <f t="shared" si="6"/>
        <v>3</v>
      </c>
      <c r="T6" s="28">
        <f t="shared" si="6"/>
        <v>3</v>
      </c>
      <c r="U6" s="29">
        <f t="shared" si="6"/>
        <v>0</v>
      </c>
      <c r="V6" s="5">
        <f t="shared" si="6"/>
        <v>0.952</v>
      </c>
      <c r="W6" s="5">
        <f t="shared" si="6"/>
        <v>0.975409836065574</v>
      </c>
      <c r="X6" s="5">
        <f t="shared" si="6"/>
        <v>0.975409836065574</v>
      </c>
      <c r="Y6" s="5">
        <f t="shared" si="6"/>
        <v>0.975409836065574</v>
      </c>
      <c r="Z6" s="29">
        <f t="shared" ref="Z6:AG6" si="7">Q113</f>
        <v>124</v>
      </c>
      <c r="AA6" s="29">
        <f t="shared" si="7"/>
        <v>37</v>
      </c>
      <c r="AB6" s="29">
        <f t="shared" si="7"/>
        <v>16</v>
      </c>
      <c r="AC6" s="29">
        <f t="shared" si="7"/>
        <v>0</v>
      </c>
      <c r="AD6" s="4">
        <f t="shared" si="7"/>
        <v>0.700564971751412</v>
      </c>
      <c r="AE6" s="5">
        <f t="shared" si="7"/>
        <v>0.770186335403727</v>
      </c>
      <c r="AF6" s="4">
        <f t="shared" si="7"/>
        <v>0.885714285714286</v>
      </c>
      <c r="AG6" s="5">
        <f t="shared" si="7"/>
        <v>0.823920265780731</v>
      </c>
    </row>
    <row r="7" spans="1:33">
      <c r="A7" s="6" t="s">
        <v>76</v>
      </c>
      <c r="B7" s="34">
        <v>45</v>
      </c>
      <c r="C7" s="6">
        <v>0</v>
      </c>
      <c r="D7" s="34">
        <v>4</v>
      </c>
      <c r="E7" s="6">
        <v>0</v>
      </c>
      <c r="F7" s="34">
        <v>42</v>
      </c>
      <c r="G7" s="6">
        <v>6</v>
      </c>
      <c r="H7" s="34">
        <v>0</v>
      </c>
      <c r="I7" s="6">
        <v>0</v>
      </c>
      <c r="J7" s="34">
        <v>50</v>
      </c>
      <c r="K7" s="6">
        <v>3</v>
      </c>
      <c r="L7" s="34">
        <v>0</v>
      </c>
      <c r="M7" s="6">
        <v>0</v>
      </c>
      <c r="N7" s="1">
        <f t="shared" si="0"/>
        <v>137</v>
      </c>
      <c r="P7" s="4">
        <f>H159</f>
        <v>120</v>
      </c>
      <c r="Q7" s="5">
        <f t="shared" si="1"/>
        <v>17</v>
      </c>
      <c r="R7" s="28">
        <f t="shared" ref="R7:Y7" si="8">AD189</f>
        <v>117</v>
      </c>
      <c r="S7" s="28">
        <f t="shared" si="8"/>
        <v>3</v>
      </c>
      <c r="T7" s="28">
        <f t="shared" si="8"/>
        <v>3</v>
      </c>
      <c r="U7" s="28">
        <f t="shared" si="8"/>
        <v>0</v>
      </c>
      <c r="V7" s="28">
        <f t="shared" si="8"/>
        <v>0.951219512195122</v>
      </c>
      <c r="W7" s="28">
        <f t="shared" si="8"/>
        <v>0.975</v>
      </c>
      <c r="X7" s="28">
        <f t="shared" si="8"/>
        <v>0.975</v>
      </c>
      <c r="Y7" s="28">
        <f t="shared" si="8"/>
        <v>0.975</v>
      </c>
      <c r="Z7" s="29">
        <f t="shared" ref="Z7:AG7" si="9">Q158</f>
        <v>122</v>
      </c>
      <c r="AA7" s="29">
        <f t="shared" si="9"/>
        <v>25</v>
      </c>
      <c r="AB7" s="29">
        <f t="shared" si="9"/>
        <v>16</v>
      </c>
      <c r="AC7" s="29">
        <f t="shared" si="9"/>
        <v>0</v>
      </c>
      <c r="AD7" s="4">
        <f t="shared" si="9"/>
        <v>0.748466257668712</v>
      </c>
      <c r="AE7" s="5">
        <f t="shared" si="9"/>
        <v>0.829931972789116</v>
      </c>
      <c r="AF7" s="4">
        <f t="shared" si="9"/>
        <v>0.884057971014493</v>
      </c>
      <c r="AG7" s="5">
        <f t="shared" si="9"/>
        <v>0.856140350877193</v>
      </c>
    </row>
    <row r="8" spans="1:33">
      <c r="A8" s="6" t="s">
        <v>77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N8" s="1">
        <f t="shared" si="0"/>
        <v>0</v>
      </c>
      <c r="P8" s="4">
        <f>H204</f>
        <v>120</v>
      </c>
      <c r="Q8" s="5">
        <f t="shared" si="1"/>
        <v>-120</v>
      </c>
      <c r="R8" s="28">
        <f t="shared" ref="R8:Y8" si="10">AD234</f>
        <v>117</v>
      </c>
      <c r="S8" s="28">
        <f t="shared" si="10"/>
        <v>3</v>
      </c>
      <c r="T8" s="28">
        <f t="shared" si="10"/>
        <v>3</v>
      </c>
      <c r="U8" s="28">
        <f t="shared" si="10"/>
        <v>0</v>
      </c>
      <c r="V8" s="28">
        <f t="shared" si="10"/>
        <v>0.951219512195122</v>
      </c>
      <c r="W8" s="28">
        <f t="shared" si="10"/>
        <v>0.975</v>
      </c>
      <c r="X8" s="28">
        <f t="shared" si="10"/>
        <v>0.975</v>
      </c>
      <c r="Y8" s="28">
        <f t="shared" si="10"/>
        <v>0.975</v>
      </c>
      <c r="Z8" s="29">
        <f t="shared" ref="Z8:AG8" si="11">Q203</f>
        <v>122</v>
      </c>
      <c r="AA8" s="29">
        <f t="shared" si="11"/>
        <v>25</v>
      </c>
      <c r="AB8" s="29">
        <f t="shared" si="11"/>
        <v>16</v>
      </c>
      <c r="AC8" s="29">
        <f t="shared" si="11"/>
        <v>0</v>
      </c>
      <c r="AD8" s="29">
        <f t="shared" si="11"/>
        <v>0.748466257668712</v>
      </c>
      <c r="AE8" s="29">
        <f t="shared" si="11"/>
        <v>0.829931972789116</v>
      </c>
      <c r="AF8" s="29">
        <f t="shared" si="11"/>
        <v>0.884057971014493</v>
      </c>
      <c r="AG8" s="29">
        <f t="shared" si="11"/>
        <v>0.856140350877193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norehidayat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/>
      <c r="C14" s="36"/>
      <c r="D14" s="36"/>
      <c r="E14" s="36"/>
      <c r="F14" s="36"/>
      <c r="G14" s="36"/>
      <c r="H14" s="36"/>
      <c r="I14" s="36"/>
      <c r="J14" s="45"/>
      <c r="L14" s="1" t="s">
        <v>49</v>
      </c>
      <c r="M14" s="9" t="s">
        <v>58</v>
      </c>
      <c r="N14" s="9"/>
      <c r="O14" s="9"/>
      <c r="P14" s="9"/>
      <c r="Q14" s="29">
        <f>B14</f>
        <v>0</v>
      </c>
      <c r="R14" s="29">
        <f>SUM(C14:J14)</f>
        <v>0</v>
      </c>
      <c r="S14" s="29">
        <f>SUM(B15:B22)</f>
        <v>0</v>
      </c>
      <c r="T14" s="29">
        <v>0</v>
      </c>
      <c r="U14" s="5" t="e">
        <f t="shared" ref="U14:U21" si="12">(SUM(Q14,T14)/SUM(Q14,R14,S14,T14))</f>
        <v>#DIV/0!</v>
      </c>
      <c r="V14" s="5" t="e">
        <f t="shared" ref="V14:V21" si="13">Q14/(SUM(Q14,R14))</f>
        <v>#DIV/0!</v>
      </c>
      <c r="W14" s="5" t="e">
        <f t="shared" ref="W14:W21" si="14">Q14/SUM(Q14,S14)</f>
        <v>#DIV/0!</v>
      </c>
      <c r="X14" s="5" t="e">
        <f t="shared" ref="X14:X21" si="15">2*V14*W14/(SUM(V14,W14))</f>
        <v>#DIV/0!</v>
      </c>
    </row>
    <row r="15" spans="1:24">
      <c r="A15" s="15" t="s">
        <v>50</v>
      </c>
      <c r="B15" s="37"/>
      <c r="C15" s="38"/>
      <c r="D15" s="37"/>
      <c r="E15" s="37"/>
      <c r="F15" s="37"/>
      <c r="G15" s="37"/>
      <c r="H15" s="37"/>
      <c r="I15" s="37"/>
      <c r="J15" s="37"/>
      <c r="L15" s="1" t="s">
        <v>50</v>
      </c>
      <c r="M15" s="9" t="s">
        <v>59</v>
      </c>
      <c r="N15" s="9"/>
      <c r="O15" s="9"/>
      <c r="P15" s="9"/>
      <c r="Q15" s="28">
        <f>C15</f>
        <v>0</v>
      </c>
      <c r="R15" s="28">
        <f>SUM(B15,D15:J15)</f>
        <v>0</v>
      </c>
      <c r="S15" s="28">
        <f>SUM(C14,C16:C22)</f>
        <v>0</v>
      </c>
      <c r="T15" s="28">
        <v>0</v>
      </c>
      <c r="U15" s="4" t="e">
        <f t="shared" si="12"/>
        <v>#DIV/0!</v>
      </c>
      <c r="V15" s="4" t="e">
        <f t="shared" si="13"/>
        <v>#DIV/0!</v>
      </c>
      <c r="W15" s="4" t="e">
        <f t="shared" si="14"/>
        <v>#DIV/0!</v>
      </c>
      <c r="X15" s="4" t="e">
        <f t="shared" si="15"/>
        <v>#DIV/0!</v>
      </c>
    </row>
    <row r="16" spans="1:24">
      <c r="A16" s="15" t="s">
        <v>51</v>
      </c>
      <c r="B16" s="37"/>
      <c r="C16" s="37"/>
      <c r="D16" s="38"/>
      <c r="E16" s="37"/>
      <c r="F16" s="37"/>
      <c r="G16" s="37"/>
      <c r="H16" s="37"/>
      <c r="I16" s="37"/>
      <c r="J16" s="46"/>
      <c r="L16" s="1" t="s">
        <v>51</v>
      </c>
      <c r="M16" s="9" t="s">
        <v>60</v>
      </c>
      <c r="N16" s="9"/>
      <c r="O16" s="9"/>
      <c r="P16" s="9"/>
      <c r="Q16" s="29">
        <f>D16</f>
        <v>0</v>
      </c>
      <c r="R16" s="29">
        <f>SUM(B16:C16,E16:J16)</f>
        <v>0</v>
      </c>
      <c r="S16" s="29">
        <f>SUM(D14:D15,D17:D22)</f>
        <v>0</v>
      </c>
      <c r="T16" s="29">
        <v>0</v>
      </c>
      <c r="U16" s="5" t="e">
        <f t="shared" si="12"/>
        <v>#DIV/0!</v>
      </c>
      <c r="V16" s="5" t="e">
        <f t="shared" si="13"/>
        <v>#DIV/0!</v>
      </c>
      <c r="W16" s="5" t="e">
        <f t="shared" si="14"/>
        <v>#DIV/0!</v>
      </c>
      <c r="X16" s="5" t="e">
        <f t="shared" si="15"/>
        <v>#DIV/0!</v>
      </c>
    </row>
    <row r="17" spans="1:24">
      <c r="A17" s="15" t="s">
        <v>52</v>
      </c>
      <c r="B17" s="37"/>
      <c r="C17" s="37"/>
      <c r="D17" s="37"/>
      <c r="E17" s="38"/>
      <c r="F17" s="37"/>
      <c r="G17" s="37"/>
      <c r="H17" s="37"/>
      <c r="I17" s="37"/>
      <c r="J17" s="46"/>
      <c r="L17" s="1" t="s">
        <v>52</v>
      </c>
      <c r="M17" s="9" t="s">
        <v>61</v>
      </c>
      <c r="N17" s="9"/>
      <c r="O17" s="9"/>
      <c r="P17" s="9"/>
      <c r="Q17" s="28">
        <f>E17</f>
        <v>0</v>
      </c>
      <c r="R17" s="28">
        <f>SUM(B17:D17,F17:J17)</f>
        <v>0</v>
      </c>
      <c r="S17" s="28">
        <f>SUM(E14:E16,E18:E22)</f>
        <v>0</v>
      </c>
      <c r="T17" s="28">
        <v>0</v>
      </c>
      <c r="U17" s="4" t="e">
        <f t="shared" si="12"/>
        <v>#DIV/0!</v>
      </c>
      <c r="V17" s="4" t="e">
        <f t="shared" si="13"/>
        <v>#DIV/0!</v>
      </c>
      <c r="W17" s="4" t="e">
        <f t="shared" si="14"/>
        <v>#DIV/0!</v>
      </c>
      <c r="X17" s="4" t="e">
        <f t="shared" si="15"/>
        <v>#DIV/0!</v>
      </c>
    </row>
    <row r="18" spans="1:24">
      <c r="A18" s="15" t="s">
        <v>53</v>
      </c>
      <c r="B18" s="37"/>
      <c r="C18" s="37"/>
      <c r="D18" s="37"/>
      <c r="E18" s="37"/>
      <c r="F18" s="38"/>
      <c r="G18" s="37"/>
      <c r="H18" s="37"/>
      <c r="I18" s="37"/>
      <c r="J18" s="46"/>
      <c r="L18" s="1" t="s">
        <v>53</v>
      </c>
      <c r="M18" s="9" t="s">
        <v>62</v>
      </c>
      <c r="N18" s="9"/>
      <c r="O18" s="9"/>
      <c r="P18" s="9"/>
      <c r="Q18" s="29">
        <f>F18</f>
        <v>0</v>
      </c>
      <c r="R18" s="29">
        <f>SUM(B18:E18,G18:J18)</f>
        <v>0</v>
      </c>
      <c r="S18" s="29">
        <f>SUM(F14:F17,F19:F22)</f>
        <v>0</v>
      </c>
      <c r="T18" s="29">
        <v>0</v>
      </c>
      <c r="U18" s="5" t="e">
        <f t="shared" si="12"/>
        <v>#DIV/0!</v>
      </c>
      <c r="V18" s="5" t="e">
        <f t="shared" si="13"/>
        <v>#DIV/0!</v>
      </c>
      <c r="W18" s="5" t="e">
        <f t="shared" si="14"/>
        <v>#DIV/0!</v>
      </c>
      <c r="X18" s="5" t="e">
        <f t="shared" si="15"/>
        <v>#DIV/0!</v>
      </c>
    </row>
    <row r="19" spans="1:24">
      <c r="A19" s="15" t="s">
        <v>54</v>
      </c>
      <c r="B19" s="37"/>
      <c r="C19" s="37"/>
      <c r="D19" s="37"/>
      <c r="E19" s="37"/>
      <c r="F19" s="37"/>
      <c r="G19" s="38"/>
      <c r="H19" s="37"/>
      <c r="I19" s="37"/>
      <c r="J19" s="46"/>
      <c r="L19" s="1" t="s">
        <v>54</v>
      </c>
      <c r="M19" s="9" t="s">
        <v>63</v>
      </c>
      <c r="N19" s="9"/>
      <c r="O19" s="9"/>
      <c r="P19" s="9"/>
      <c r="Q19" s="28">
        <f>G19</f>
        <v>0</v>
      </c>
      <c r="R19" s="28">
        <f>SUM(B19:F19,H19:J19)</f>
        <v>0</v>
      </c>
      <c r="S19" s="28">
        <f>SUM(G14:G18,G20:G22)</f>
        <v>0</v>
      </c>
      <c r="T19" s="28">
        <v>0</v>
      </c>
      <c r="U19" s="4" t="e">
        <f t="shared" si="12"/>
        <v>#DIV/0!</v>
      </c>
      <c r="V19" s="4" t="e">
        <f t="shared" si="13"/>
        <v>#DIV/0!</v>
      </c>
      <c r="W19" s="4" t="e">
        <f t="shared" si="14"/>
        <v>#DIV/0!</v>
      </c>
      <c r="X19" s="4" t="e">
        <f t="shared" si="15"/>
        <v>#DIV/0!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/>
      <c r="I20" s="37"/>
      <c r="J20" s="46"/>
      <c r="L20" s="1" t="s">
        <v>55</v>
      </c>
      <c r="M20" s="9" t="s">
        <v>64</v>
      </c>
      <c r="N20" s="9"/>
      <c r="O20" s="9"/>
      <c r="P20" s="9"/>
      <c r="Q20" s="29">
        <f>H20</f>
        <v>0</v>
      </c>
      <c r="R20" s="29">
        <f>SUM(B20:G20,I20:J20)</f>
        <v>0</v>
      </c>
      <c r="S20" s="29">
        <f>SUM(H14:H19,H21:H22)</f>
        <v>0</v>
      </c>
      <c r="T20" s="29">
        <v>0</v>
      </c>
      <c r="U20" s="5" t="e">
        <f t="shared" si="12"/>
        <v>#DIV/0!</v>
      </c>
      <c r="V20" s="5" t="e">
        <f t="shared" si="13"/>
        <v>#DIV/0!</v>
      </c>
      <c r="W20" s="5" t="e">
        <f t="shared" si="14"/>
        <v>#DIV/0!</v>
      </c>
      <c r="X20" s="5" t="e">
        <f t="shared" si="15"/>
        <v>#DIV/0!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/>
      <c r="J21" s="46"/>
      <c r="L21" s="1" t="s">
        <v>56</v>
      </c>
      <c r="M21" s="9" t="s">
        <v>65</v>
      </c>
      <c r="N21" s="9"/>
      <c r="O21" s="9"/>
      <c r="P21" s="9"/>
      <c r="Q21" s="28">
        <f>I21</f>
        <v>0</v>
      </c>
      <c r="R21" s="28">
        <f>SUM(J21,B21:H21)</f>
        <v>0</v>
      </c>
      <c r="S21" s="28">
        <f>SUM(I14:I20,I22)</f>
        <v>0</v>
      </c>
      <c r="T21" s="28">
        <v>0</v>
      </c>
      <c r="U21" s="4" t="e">
        <f t="shared" si="12"/>
        <v>#DIV/0!</v>
      </c>
      <c r="V21" s="4" t="e">
        <f t="shared" si="13"/>
        <v>#DIV/0!</v>
      </c>
      <c r="W21" s="4" t="e">
        <f t="shared" si="14"/>
        <v>#DIV/0!</v>
      </c>
      <c r="X21" s="4" t="e">
        <f t="shared" si="15"/>
        <v>#DIV/0!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0</v>
      </c>
      <c r="R23" s="28">
        <f t="shared" si="16"/>
        <v>0</v>
      </c>
      <c r="S23" s="28">
        <f t="shared" si="16"/>
        <v>0</v>
      </c>
      <c r="T23" s="28">
        <f t="shared" si="16"/>
        <v>0</v>
      </c>
      <c r="U23" s="4" t="e">
        <f>(SUM(Q23,T23)/SUM(Q23,R23,S23,T23))</f>
        <v>#DIV/0!</v>
      </c>
      <c r="V23" s="4" t="e">
        <f>Q23/(SUM(Q23,R23))</f>
        <v>#DIV/0!</v>
      </c>
      <c r="W23" s="4" t="e">
        <f>Q23/SUM(Q23,S23)</f>
        <v>#DIV/0!</v>
      </c>
      <c r="X23" s="4" t="e">
        <f>2*V23*W23/(SUM(V23,W23))</f>
        <v>#DIV/0!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0</v>
      </c>
    </row>
    <row r="25" ht="14.25" spans="1:37">
      <c r="A25" s="18" t="str">
        <f>A1</f>
        <v>norehidayat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0</v>
      </c>
      <c r="AE26" s="29">
        <f>SUM(C26:AC26)</f>
        <v>0</v>
      </c>
      <c r="AF26" s="29">
        <f>SUM(B27:B53)</f>
        <v>0</v>
      </c>
      <c r="AG26" s="29">
        <v>0</v>
      </c>
      <c r="AH26" s="5" t="e">
        <f t="shared" ref="AH26:AH54" si="17">(SUM(AD26,AG26)/SUM(AD26,AE26,AF26,AG26))</f>
        <v>#DIV/0!</v>
      </c>
      <c r="AI26" s="5" t="e">
        <f t="shared" ref="AI26:AI54" si="18">AD26/(SUM(AD26,AE26))</f>
        <v>#DIV/0!</v>
      </c>
      <c r="AJ26" s="5" t="e">
        <f t="shared" ref="AJ26:AJ54" si="19">AD26/SUM(AD26,AF26)</f>
        <v>#DIV/0!</v>
      </c>
      <c r="AK26" s="5" t="e">
        <f t="shared" ref="AK26:AK54" si="20">2*AI26*AJ26/(SUM(AI26,AJ26))</f>
        <v>#DIV/0!</v>
      </c>
    </row>
    <row r="27" spans="1:37">
      <c r="A27" s="21" t="s">
        <v>40</v>
      </c>
      <c r="B27" s="42"/>
      <c r="C27" s="4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0</v>
      </c>
      <c r="AE27" s="28">
        <f>SUM(D27:AC27,B27)</f>
        <v>0</v>
      </c>
      <c r="AF27" s="28">
        <f>SUM(C26,C28:C53)</f>
        <v>0</v>
      </c>
      <c r="AG27" s="28">
        <v>0</v>
      </c>
      <c r="AH27" s="4" t="e">
        <f t="shared" si="17"/>
        <v>#DIV/0!</v>
      </c>
      <c r="AI27" s="4" t="e">
        <f t="shared" si="18"/>
        <v>#DIV/0!</v>
      </c>
      <c r="AJ27" s="4" t="e">
        <f t="shared" si="19"/>
        <v>#DIV/0!</v>
      </c>
      <c r="AK27" s="4" t="e">
        <f t="shared" si="20"/>
        <v>#DIV/0!</v>
      </c>
    </row>
    <row r="28" spans="1:37">
      <c r="A28" s="21" t="s">
        <v>9</v>
      </c>
      <c r="B28" s="42"/>
      <c r="C28" s="42"/>
      <c r="D28" s="43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0</v>
      </c>
      <c r="AE28" s="29">
        <f>SUM(B28,C28,E28:AC28)</f>
        <v>0</v>
      </c>
      <c r="AF28" s="29">
        <f>SUM(D26,D27,D29:D53)</f>
        <v>0</v>
      </c>
      <c r="AG28" s="29">
        <v>0</v>
      </c>
      <c r="AH28" s="5" t="e">
        <f t="shared" si="17"/>
        <v>#DIV/0!</v>
      </c>
      <c r="AI28" s="5" t="e">
        <f t="shared" si="18"/>
        <v>#DIV/0!</v>
      </c>
      <c r="AJ28" s="5" t="e">
        <f t="shared" si="19"/>
        <v>#DIV/0!</v>
      </c>
      <c r="AK28" s="5" t="e">
        <f t="shared" si="20"/>
        <v>#DIV/0!</v>
      </c>
    </row>
    <row r="29" spans="1:37">
      <c r="A29" s="21" t="s">
        <v>10</v>
      </c>
      <c r="B29" s="42"/>
      <c r="C29" s="42"/>
      <c r="D29" s="42"/>
      <c r="E29" s="43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0</v>
      </c>
      <c r="AE29" s="28">
        <f>SUM(B29:D29,F29:AC29)</f>
        <v>0</v>
      </c>
      <c r="AF29" s="28">
        <f>SUM(E26:E28,E30:E53)</f>
        <v>0</v>
      </c>
      <c r="AG29" s="28">
        <v>0</v>
      </c>
      <c r="AH29" s="4" t="e">
        <f t="shared" si="17"/>
        <v>#DIV/0!</v>
      </c>
      <c r="AI29" s="4" t="e">
        <f t="shared" si="18"/>
        <v>#DIV/0!</v>
      </c>
      <c r="AJ29" s="4" t="e">
        <f t="shared" si="19"/>
        <v>#DIV/0!</v>
      </c>
      <c r="AK29" s="4" t="e">
        <f t="shared" si="20"/>
        <v>#DIV/0!</v>
      </c>
    </row>
    <row r="30" spans="1:37">
      <c r="A30" s="21" t="s">
        <v>11</v>
      </c>
      <c r="B30" s="42"/>
      <c r="C30" s="42"/>
      <c r="D30" s="42"/>
      <c r="E30" s="42"/>
      <c r="F30" s="43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0</v>
      </c>
      <c r="AE30" s="29">
        <f>SUM(B30:E30,G30:AC30)</f>
        <v>0</v>
      </c>
      <c r="AF30" s="29">
        <f>SUM(F26:F29,F31:F53)</f>
        <v>0</v>
      </c>
      <c r="AG30" s="29">
        <v>0</v>
      </c>
      <c r="AH30" s="5" t="e">
        <f t="shared" si="17"/>
        <v>#DIV/0!</v>
      </c>
      <c r="AI30" s="5" t="e">
        <f t="shared" si="18"/>
        <v>#DIV/0!</v>
      </c>
      <c r="AJ30" s="5" t="e">
        <f t="shared" si="19"/>
        <v>#DIV/0!</v>
      </c>
      <c r="AK30" s="5" t="e">
        <f t="shared" si="20"/>
        <v>#DIV/0!</v>
      </c>
    </row>
    <row r="31" spans="1:37">
      <c r="A31" s="21" t="s">
        <v>12</v>
      </c>
      <c r="B31" s="42"/>
      <c r="C31" s="42"/>
      <c r="D31" s="42"/>
      <c r="E31" s="42"/>
      <c r="F31" s="42"/>
      <c r="G31" s="43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0</v>
      </c>
      <c r="AE31" s="28">
        <f>SUM(B31:F31,H31:AC31)</f>
        <v>0</v>
      </c>
      <c r="AF31" s="28">
        <f>SUM(G26:G30,G32:G53)</f>
        <v>0</v>
      </c>
      <c r="AG31" s="28">
        <v>0</v>
      </c>
      <c r="AH31" s="4" t="e">
        <f t="shared" si="17"/>
        <v>#DIV/0!</v>
      </c>
      <c r="AI31" s="4" t="e">
        <f t="shared" si="18"/>
        <v>#DIV/0!</v>
      </c>
      <c r="AJ31" s="4" t="e">
        <f t="shared" si="19"/>
        <v>#DIV/0!</v>
      </c>
      <c r="AK31" s="4" t="e">
        <f t="shared" si="20"/>
        <v>#DIV/0!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0</v>
      </c>
      <c r="AE32" s="29">
        <f>SUM(B32:G32,I32:AC32)</f>
        <v>0</v>
      </c>
      <c r="AF32" s="29">
        <f>SUM(H26:H31,H33:H53)</f>
        <v>0</v>
      </c>
      <c r="AG32" s="29">
        <v>0</v>
      </c>
      <c r="AH32" s="5" t="e">
        <f t="shared" si="17"/>
        <v>#DIV/0!</v>
      </c>
      <c r="AI32" s="5" t="e">
        <f t="shared" si="18"/>
        <v>#DIV/0!</v>
      </c>
      <c r="AJ32" s="5" t="e">
        <f t="shared" si="19"/>
        <v>#DIV/0!</v>
      </c>
      <c r="AK32" s="5" t="e">
        <f t="shared" si="20"/>
        <v>#DIV/0!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0</v>
      </c>
      <c r="AE33" s="28">
        <f>SUM(B33:H33,J33:AC33)</f>
        <v>0</v>
      </c>
      <c r="AF33" s="28">
        <f>SUM(I26:I32,I34:I53)</f>
        <v>0</v>
      </c>
      <c r="AG33" s="29">
        <v>0</v>
      </c>
      <c r="AH33" s="4" t="e">
        <f t="shared" si="17"/>
        <v>#DIV/0!</v>
      </c>
      <c r="AI33" s="4" t="e">
        <f t="shared" si="18"/>
        <v>#DIV/0!</v>
      </c>
      <c r="AJ33" s="4" t="e">
        <f t="shared" si="19"/>
        <v>#DIV/0!</v>
      </c>
      <c r="AK33" s="4" t="e">
        <f t="shared" si="20"/>
        <v>#DIV/0!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0</v>
      </c>
      <c r="AE34" s="29">
        <f>SUM(B34:I34,K34:AC34)</f>
        <v>0</v>
      </c>
      <c r="AF34" s="29">
        <f>SUM(J26:J33,J35:J53)</f>
        <v>0</v>
      </c>
      <c r="AG34" s="28">
        <v>0</v>
      </c>
      <c r="AH34" s="5" t="e">
        <f t="shared" si="17"/>
        <v>#DIV/0!</v>
      </c>
      <c r="AI34" s="5" t="e">
        <f t="shared" si="18"/>
        <v>#DIV/0!</v>
      </c>
      <c r="AJ34" s="5" t="e">
        <f t="shared" si="19"/>
        <v>#DIV/0!</v>
      </c>
      <c r="AK34" s="5" t="e">
        <f t="shared" si="20"/>
        <v>#DIV/0!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0</v>
      </c>
      <c r="AE35" s="28">
        <f>SUM(B35:J35,L35:AC35)</f>
        <v>0</v>
      </c>
      <c r="AF35" s="28">
        <f>SUM(K26:K34,K36:K53)</f>
        <v>0</v>
      </c>
      <c r="AG35" s="29">
        <v>0</v>
      </c>
      <c r="AH35" s="4" t="e">
        <f t="shared" si="17"/>
        <v>#DIV/0!</v>
      </c>
      <c r="AI35" s="4" t="e">
        <f t="shared" si="18"/>
        <v>#DIV/0!</v>
      </c>
      <c r="AJ35" s="4" t="e">
        <f t="shared" si="19"/>
        <v>#DIV/0!</v>
      </c>
      <c r="AK35" s="4" t="e">
        <f t="shared" si="20"/>
        <v>#DIV/0!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0</v>
      </c>
      <c r="AE36" s="29">
        <f>SUM(B36:K36,M36:AC36)</f>
        <v>0</v>
      </c>
      <c r="AF36" s="29">
        <f>SUM(L26:L35,L37:L53)</f>
        <v>0</v>
      </c>
      <c r="AG36" s="28">
        <v>0</v>
      </c>
      <c r="AH36" s="5" t="e">
        <f t="shared" si="17"/>
        <v>#DIV/0!</v>
      </c>
      <c r="AI36" s="5" t="e">
        <f t="shared" si="18"/>
        <v>#DIV/0!</v>
      </c>
      <c r="AJ36" s="5" t="e">
        <f t="shared" si="19"/>
        <v>#DIV/0!</v>
      </c>
      <c r="AK36" s="5" t="e">
        <f t="shared" si="20"/>
        <v>#DIV/0!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0</v>
      </c>
      <c r="AE37" s="28">
        <f>SUM(B37:L37,N37:AC37)</f>
        <v>0</v>
      </c>
      <c r="AF37" s="28">
        <f>SUM(M26:M36,M38:M53)</f>
        <v>0</v>
      </c>
      <c r="AG37" s="29">
        <v>0</v>
      </c>
      <c r="AH37" s="4" t="e">
        <f t="shared" si="17"/>
        <v>#DIV/0!</v>
      </c>
      <c r="AI37" s="4" t="e">
        <f t="shared" si="18"/>
        <v>#DIV/0!</v>
      </c>
      <c r="AJ37" s="4" t="e">
        <f t="shared" si="19"/>
        <v>#DIV/0!</v>
      </c>
      <c r="AK37" s="4" t="e">
        <f t="shared" si="20"/>
        <v>#DIV/0!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0</v>
      </c>
      <c r="AE38" s="29">
        <f>SUM(B38:M38,O38:AC38)</f>
        <v>0</v>
      </c>
      <c r="AF38" s="29">
        <f>SUM(N26:N37,N39:N53)</f>
        <v>0</v>
      </c>
      <c r="AG38" s="28">
        <v>0</v>
      </c>
      <c r="AH38" s="5" t="e">
        <f t="shared" si="17"/>
        <v>#DIV/0!</v>
      </c>
      <c r="AI38" s="5" t="e">
        <f t="shared" si="18"/>
        <v>#DIV/0!</v>
      </c>
      <c r="AJ38" s="5" t="e">
        <f t="shared" si="19"/>
        <v>#DIV/0!</v>
      </c>
      <c r="AK38" s="5" t="e">
        <f t="shared" si="20"/>
        <v>#DIV/0!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0</v>
      </c>
      <c r="AE39" s="28">
        <f>SUM(B39:N39,P39:AC39)</f>
        <v>0</v>
      </c>
      <c r="AF39" s="28">
        <f>SUM(O26:O38,O40:O53)</f>
        <v>0</v>
      </c>
      <c r="AG39" s="29">
        <v>0</v>
      </c>
      <c r="AH39" s="4" t="e">
        <f t="shared" si="17"/>
        <v>#DIV/0!</v>
      </c>
      <c r="AI39" s="4" t="e">
        <f t="shared" si="18"/>
        <v>#DIV/0!</v>
      </c>
      <c r="AJ39" s="4" t="e">
        <f t="shared" si="19"/>
        <v>#DIV/0!</v>
      </c>
      <c r="AK39" s="4" t="e">
        <f t="shared" si="20"/>
        <v>#DIV/0!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0</v>
      </c>
      <c r="AE40" s="29">
        <f>SUM(B40:O40,Q40:AC40)</f>
        <v>0</v>
      </c>
      <c r="AF40" s="29">
        <f>SUM(P26:P39,P41:P53)</f>
        <v>0</v>
      </c>
      <c r="AG40" s="29">
        <v>0</v>
      </c>
      <c r="AH40" s="5" t="e">
        <f t="shared" si="17"/>
        <v>#DIV/0!</v>
      </c>
      <c r="AI40" s="5" t="e">
        <f t="shared" si="18"/>
        <v>#DIV/0!</v>
      </c>
      <c r="AJ40" s="5" t="e">
        <f t="shared" si="19"/>
        <v>#DIV/0!</v>
      </c>
      <c r="AK40" s="5" t="e">
        <f t="shared" si="20"/>
        <v>#DIV/0!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0</v>
      </c>
      <c r="AE41" s="28">
        <f>SUM(B41:P41,R41:AC41)</f>
        <v>0</v>
      </c>
      <c r="AF41" s="28">
        <f>SUM(Q26:Q40,Q42:Q53)</f>
        <v>0</v>
      </c>
      <c r="AG41" s="28">
        <v>0</v>
      </c>
      <c r="AH41" s="4" t="e">
        <f t="shared" si="17"/>
        <v>#DIV/0!</v>
      </c>
      <c r="AI41" s="4" t="e">
        <f t="shared" si="18"/>
        <v>#DIV/0!</v>
      </c>
      <c r="AJ41" s="4" t="e">
        <f t="shared" si="19"/>
        <v>#DIV/0!</v>
      </c>
      <c r="AK41" s="4" t="e">
        <f t="shared" si="20"/>
        <v>#DIV/0!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0</v>
      </c>
      <c r="AE42" s="29">
        <f>SUM(B42:Q42,S42:AC42)</f>
        <v>0</v>
      </c>
      <c r="AF42" s="29">
        <f>SUM(R26:R41,R43:R53)</f>
        <v>0</v>
      </c>
      <c r="AG42" s="29">
        <v>0</v>
      </c>
      <c r="AH42" s="5" t="e">
        <f t="shared" si="17"/>
        <v>#DIV/0!</v>
      </c>
      <c r="AI42" s="5" t="e">
        <f t="shared" si="18"/>
        <v>#DIV/0!</v>
      </c>
      <c r="AJ42" s="5" t="e">
        <f t="shared" si="19"/>
        <v>#DIV/0!</v>
      </c>
      <c r="AK42" s="5" t="e">
        <f t="shared" si="20"/>
        <v>#DIV/0!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/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0</v>
      </c>
      <c r="AE43" s="28">
        <f>SUM(B43:R43,T43:AC43)</f>
        <v>0</v>
      </c>
      <c r="AF43" s="28">
        <f>SUM(S26:S42,S44:S53)</f>
        <v>0</v>
      </c>
      <c r="AG43" s="28">
        <v>0</v>
      </c>
      <c r="AH43" s="4" t="e">
        <f t="shared" si="17"/>
        <v>#DIV/0!</v>
      </c>
      <c r="AI43" s="4" t="e">
        <f t="shared" si="18"/>
        <v>#DIV/0!</v>
      </c>
      <c r="AJ43" s="4" t="e">
        <f t="shared" si="19"/>
        <v>#DIV/0!</v>
      </c>
      <c r="AK43" s="4" t="e">
        <f t="shared" si="20"/>
        <v>#DIV/0!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/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0</v>
      </c>
      <c r="AE44" s="29">
        <f>SUM(B44:S44,U44:AC44)</f>
        <v>0</v>
      </c>
      <c r="AF44" s="29">
        <f>SUM(T26:T43,T45:T53)</f>
        <v>0</v>
      </c>
      <c r="AG44" s="29">
        <v>0</v>
      </c>
      <c r="AH44" s="5" t="e">
        <f t="shared" si="17"/>
        <v>#DIV/0!</v>
      </c>
      <c r="AI44" s="5" t="e">
        <f t="shared" si="18"/>
        <v>#DIV/0!</v>
      </c>
      <c r="AJ44" s="5" t="e">
        <f t="shared" si="19"/>
        <v>#DIV/0!</v>
      </c>
      <c r="AK44" s="5" t="e">
        <f t="shared" si="20"/>
        <v>#DIV/0!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/>
      <c r="V45" s="42"/>
      <c r="W45" s="42"/>
      <c r="X45" s="42"/>
      <c r="Y45" s="42"/>
      <c r="Z45" s="42"/>
      <c r="AA45" s="42"/>
      <c r="AB45" s="42"/>
      <c r="AC45" s="49"/>
      <c r="AD45" s="28">
        <f>U45</f>
        <v>0</v>
      </c>
      <c r="AE45" s="28">
        <f>SUM(B45:T45,V45:AC45)</f>
        <v>0</v>
      </c>
      <c r="AF45" s="28">
        <f>SUM(U26:U44,U46:U53)</f>
        <v>0</v>
      </c>
      <c r="AG45" s="28">
        <v>0</v>
      </c>
      <c r="AH45" s="4" t="e">
        <f t="shared" si="17"/>
        <v>#DIV/0!</v>
      </c>
      <c r="AI45" s="4" t="e">
        <f t="shared" si="18"/>
        <v>#DIV/0!</v>
      </c>
      <c r="AJ45" s="4" t="e">
        <f t="shared" si="19"/>
        <v>#DIV/0!</v>
      </c>
      <c r="AK45" s="4" t="e">
        <f t="shared" si="20"/>
        <v>#DIV/0!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/>
      <c r="W46" s="42"/>
      <c r="X46" s="42"/>
      <c r="Y46" s="42"/>
      <c r="Z46" s="42"/>
      <c r="AA46" s="42"/>
      <c r="AB46" s="42"/>
      <c r="AC46" s="49"/>
      <c r="AD46" s="29">
        <f>V46</f>
        <v>0</v>
      </c>
      <c r="AE46" s="29">
        <f>SUM(B46:U46,W46:AC46)</f>
        <v>0</v>
      </c>
      <c r="AF46" s="29">
        <f>SUM(V26:V45,V47:V53)</f>
        <v>0</v>
      </c>
      <c r="AG46" s="29">
        <v>0</v>
      </c>
      <c r="AH46" s="5" t="e">
        <f t="shared" si="17"/>
        <v>#DIV/0!</v>
      </c>
      <c r="AI46" s="5" t="e">
        <f t="shared" si="18"/>
        <v>#DIV/0!</v>
      </c>
      <c r="AJ46" s="5" t="e">
        <f t="shared" si="19"/>
        <v>#DIV/0!</v>
      </c>
      <c r="AK46" s="5" t="e">
        <f t="shared" si="20"/>
        <v>#DIV/0!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/>
      <c r="X47" s="42"/>
      <c r="Y47" s="42"/>
      <c r="Z47" s="42"/>
      <c r="AA47" s="42"/>
      <c r="AB47" s="42"/>
      <c r="AC47" s="49"/>
      <c r="AD47" s="28">
        <f>W47</f>
        <v>0</v>
      </c>
      <c r="AE47" s="28">
        <f>SUM(B47:V47,X47:AC47)</f>
        <v>0</v>
      </c>
      <c r="AF47" s="28">
        <f>SUM(W26:W46,W48:W53)</f>
        <v>0</v>
      </c>
      <c r="AG47" s="29">
        <v>0</v>
      </c>
      <c r="AH47" s="4" t="e">
        <f t="shared" si="17"/>
        <v>#DIV/0!</v>
      </c>
      <c r="AI47" s="4" t="e">
        <f t="shared" si="18"/>
        <v>#DIV/0!</v>
      </c>
      <c r="AJ47" s="4" t="e">
        <f t="shared" si="19"/>
        <v>#DIV/0!</v>
      </c>
      <c r="AK47" s="4" t="e">
        <f t="shared" si="20"/>
        <v>#DIV/0!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/>
      <c r="Y48" s="42"/>
      <c r="Z48" s="42"/>
      <c r="AA48" s="42"/>
      <c r="AB48" s="42"/>
      <c r="AC48" s="49"/>
      <c r="AD48" s="29">
        <f>X48</f>
        <v>0</v>
      </c>
      <c r="AE48" s="29">
        <f>SUM(B48:W48,Y48:AC48)</f>
        <v>0</v>
      </c>
      <c r="AF48" s="29">
        <f>SUM(X26:X47,X49:X53)</f>
        <v>0</v>
      </c>
      <c r="AG48" s="28">
        <v>0</v>
      </c>
      <c r="AH48" s="5" t="e">
        <f t="shared" si="17"/>
        <v>#DIV/0!</v>
      </c>
      <c r="AI48" s="5" t="e">
        <f t="shared" si="18"/>
        <v>#DIV/0!</v>
      </c>
      <c r="AJ48" s="5" t="e">
        <f t="shared" si="19"/>
        <v>#DIV/0!</v>
      </c>
      <c r="AK48" s="5" t="e">
        <f t="shared" si="20"/>
        <v>#DIV/0!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3"/>
      <c r="Z49" s="42"/>
      <c r="AA49" s="42"/>
      <c r="AB49" s="42"/>
      <c r="AC49" s="49"/>
      <c r="AD49" s="28">
        <f>Y49</f>
        <v>0</v>
      </c>
      <c r="AE49" s="28">
        <f>SUM(B49:X49,Z49:AC49)</f>
        <v>0</v>
      </c>
      <c r="AF49" s="28">
        <f>SUM(Y26:Y48,Y50:Y53)</f>
        <v>0</v>
      </c>
      <c r="AG49" s="29">
        <v>0</v>
      </c>
      <c r="AH49" s="4" t="e">
        <f t="shared" si="17"/>
        <v>#DIV/0!</v>
      </c>
      <c r="AI49" s="4" t="e">
        <f t="shared" si="18"/>
        <v>#DIV/0!</v>
      </c>
      <c r="AJ49" s="4" t="e">
        <f t="shared" si="19"/>
        <v>#DIV/0!</v>
      </c>
      <c r="AK49" s="4" t="e">
        <f t="shared" si="20"/>
        <v>#DIV/0!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/>
      <c r="AA50" s="42"/>
      <c r="AB50" s="42"/>
      <c r="AC50" s="49"/>
      <c r="AD50" s="29">
        <f>Z50</f>
        <v>0</v>
      </c>
      <c r="AE50" s="29">
        <f>SUM(B50:Y50,AA50:AC50)</f>
        <v>0</v>
      </c>
      <c r="AF50" s="29">
        <f>SUM(Z26:Z49,Z51:Z53)</f>
        <v>0</v>
      </c>
      <c r="AG50" s="28">
        <v>0</v>
      </c>
      <c r="AH50" s="5" t="e">
        <f t="shared" si="17"/>
        <v>#DIV/0!</v>
      </c>
      <c r="AI50" s="5" t="e">
        <f t="shared" si="18"/>
        <v>#DIV/0!</v>
      </c>
      <c r="AJ50" s="5" t="e">
        <f t="shared" si="19"/>
        <v>#DIV/0!</v>
      </c>
      <c r="AK50" s="5" t="e">
        <f t="shared" si="20"/>
        <v>#DIV/0!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/>
      <c r="AB51" s="42"/>
      <c r="AC51" s="49"/>
      <c r="AD51" s="28">
        <f>AA51</f>
        <v>0</v>
      </c>
      <c r="AE51" s="28">
        <f>SUM(B51:Z51,AB51:AC51)</f>
        <v>0</v>
      </c>
      <c r="AF51" s="28">
        <f>SUM(AA26:AA50,AA52:AA53)</f>
        <v>0</v>
      </c>
      <c r="AG51" s="29">
        <v>0</v>
      </c>
      <c r="AH51" s="4" t="e">
        <f t="shared" si="17"/>
        <v>#DIV/0!</v>
      </c>
      <c r="AI51" s="4" t="e">
        <f t="shared" si="18"/>
        <v>#DIV/0!</v>
      </c>
      <c r="AJ51" s="4" t="e">
        <f t="shared" si="19"/>
        <v>#DIV/0!</v>
      </c>
      <c r="AK51" s="4" t="e">
        <f t="shared" si="20"/>
        <v>#DIV/0!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/>
      <c r="AC52" s="49"/>
      <c r="AD52" s="29">
        <f>AB52</f>
        <v>0</v>
      </c>
      <c r="AE52" s="29">
        <f>SUM(B52:AA52,AC52)</f>
        <v>0</v>
      </c>
      <c r="AF52" s="29">
        <f>SUM(AB26:AB51,AB53)</f>
        <v>0</v>
      </c>
      <c r="AG52" s="29">
        <v>0</v>
      </c>
      <c r="AH52" s="5" t="e">
        <f t="shared" si="17"/>
        <v>#DIV/0!</v>
      </c>
      <c r="AI52" s="5" t="e">
        <f t="shared" si="18"/>
        <v>#DIV/0!</v>
      </c>
      <c r="AJ52" s="5" t="e">
        <f t="shared" si="19"/>
        <v>#DIV/0!</v>
      </c>
      <c r="AK52" s="5" t="e">
        <f t="shared" si="20"/>
        <v>#DIV/0!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/>
      <c r="AD53" s="28">
        <f>AC53</f>
        <v>0</v>
      </c>
      <c r="AE53" s="28">
        <f>SUM(B53:AB53)</f>
        <v>0</v>
      </c>
      <c r="AF53" s="28">
        <f>SUM(AC26:AC52)</f>
        <v>0</v>
      </c>
      <c r="AG53" s="28">
        <v>0</v>
      </c>
      <c r="AH53" s="4" t="e">
        <f t="shared" si="17"/>
        <v>#DIV/0!</v>
      </c>
      <c r="AI53" s="4" t="e">
        <f t="shared" si="18"/>
        <v>#DIV/0!</v>
      </c>
      <c r="AJ53" s="4" t="e">
        <f t="shared" si="19"/>
        <v>#DIV/0!</v>
      </c>
      <c r="AK53" s="4" t="e">
        <f t="shared" si="20"/>
        <v>#DIV/0!</v>
      </c>
    </row>
    <row r="54" spans="28:37">
      <c r="AB54" s="25" t="s">
        <v>74</v>
      </c>
      <c r="AC54" s="25"/>
      <c r="AD54" s="29">
        <f t="shared" ref="AD54:AF54" si="21">SUM(AD26:AD53)</f>
        <v>0</v>
      </c>
      <c r="AE54" s="29">
        <f t="shared" si="21"/>
        <v>0</v>
      </c>
      <c r="AF54" s="29">
        <f t="shared" si="21"/>
        <v>0</v>
      </c>
      <c r="AG54" s="29">
        <v>0</v>
      </c>
      <c r="AH54" s="5" t="e">
        <f t="shared" si="17"/>
        <v>#DIV/0!</v>
      </c>
      <c r="AI54" s="5" t="e">
        <f t="shared" si="18"/>
        <v>#DIV/0!</v>
      </c>
      <c r="AJ54" s="5" t="e">
        <f t="shared" si="19"/>
        <v>#DIV/0!</v>
      </c>
      <c r="AK54" s="5" t="e">
        <f t="shared" si="20"/>
        <v>#DIV/0!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norehidayat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>
        <v>1</v>
      </c>
      <c r="D59" s="36"/>
      <c r="E59" s="36">
        <v>3</v>
      </c>
      <c r="F59" s="36"/>
      <c r="G59" s="36">
        <v>4</v>
      </c>
      <c r="H59" s="36"/>
      <c r="I59" s="36">
        <v>1</v>
      </c>
      <c r="J59" s="45">
        <v>14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23</v>
      </c>
      <c r="S59" s="29">
        <f>SUM(B60:B67)</f>
        <v>1</v>
      </c>
      <c r="T59" s="29">
        <v>0</v>
      </c>
      <c r="U59" s="5">
        <f t="shared" ref="U59:U66" si="22">(SUM(Q59,T59)/SUM(Q59,R59,S59,T59))</f>
        <v>0.414634146341463</v>
      </c>
      <c r="V59" s="5">
        <f t="shared" ref="V59:V66" si="23">Q59/(SUM(Q59,R59))</f>
        <v>0.425</v>
      </c>
      <c r="W59" s="5">
        <f t="shared" ref="W59:W66" si="24">Q59/SUM(Q59,S59)</f>
        <v>0.944444444444444</v>
      </c>
      <c r="X59" s="5">
        <f t="shared" ref="X59:X66" si="25">2*V59*W59/(SUM(V59,W59))</f>
        <v>0.586206896551724</v>
      </c>
    </row>
    <row r="60" spans="1:24">
      <c r="A60" s="15" t="s">
        <v>50</v>
      </c>
      <c r="B60" s="37"/>
      <c r="C60" s="38">
        <v>10</v>
      </c>
      <c r="D60" s="37"/>
      <c r="E60" s="37">
        <v>1</v>
      </c>
      <c r="F60" s="37"/>
      <c r="G60" s="37"/>
      <c r="H60" s="37"/>
      <c r="I60" s="37"/>
      <c r="J60" s="37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10</v>
      </c>
      <c r="R60" s="28">
        <f>SUM(B60,D60:J60)</f>
        <v>5</v>
      </c>
      <c r="S60" s="28">
        <f>SUM(C59,C61:C67)</f>
        <v>1</v>
      </c>
      <c r="T60" s="28">
        <v>0</v>
      </c>
      <c r="U60" s="4">
        <f t="shared" si="22"/>
        <v>0.625</v>
      </c>
      <c r="V60" s="4">
        <f t="shared" si="23"/>
        <v>0.666666666666667</v>
      </c>
      <c r="W60" s="4">
        <f t="shared" si="24"/>
        <v>0.909090909090909</v>
      </c>
      <c r="X60" s="4">
        <f t="shared" si="25"/>
        <v>0.769230769230769</v>
      </c>
    </row>
    <row r="61" spans="1:24">
      <c r="A61" s="15" t="s">
        <v>51</v>
      </c>
      <c r="B61" s="37">
        <v>1</v>
      </c>
      <c r="C61" s="37"/>
      <c r="D61" s="38">
        <v>10</v>
      </c>
      <c r="E61" s="37"/>
      <c r="F61" s="37"/>
      <c r="G61" s="37"/>
      <c r="H61" s="37"/>
      <c r="I61" s="37"/>
      <c r="J61" s="46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2</v>
      </c>
      <c r="S61" s="29">
        <f>SUM(D59:D60,D62:D67)</f>
        <v>0</v>
      </c>
      <c r="T61" s="29">
        <v>0</v>
      </c>
      <c r="U61" s="5">
        <f t="shared" si="22"/>
        <v>0.833333333333333</v>
      </c>
      <c r="V61" s="5">
        <f t="shared" si="23"/>
        <v>0.833333333333333</v>
      </c>
      <c r="W61" s="5">
        <f t="shared" si="24"/>
        <v>1</v>
      </c>
      <c r="X61" s="5">
        <f t="shared" si="25"/>
        <v>0.909090909090909</v>
      </c>
    </row>
    <row r="62" spans="1:24">
      <c r="A62" s="15" t="s">
        <v>52</v>
      </c>
      <c r="B62" s="37"/>
      <c r="C62" s="37"/>
      <c r="D62" s="37"/>
      <c r="E62" s="38">
        <v>14</v>
      </c>
      <c r="F62" s="37"/>
      <c r="G62" s="37">
        <v>1</v>
      </c>
      <c r="H62" s="37"/>
      <c r="I62" s="37"/>
      <c r="J62" s="46">
        <v>7</v>
      </c>
      <c r="L62" s="1" t="s">
        <v>52</v>
      </c>
      <c r="M62" s="9" t="s">
        <v>61</v>
      </c>
      <c r="N62" s="9"/>
      <c r="O62" s="9"/>
      <c r="P62" s="9"/>
      <c r="Q62" s="28">
        <f>E62</f>
        <v>14</v>
      </c>
      <c r="R62" s="28">
        <f>SUM(B62:D62,F62:J62)</f>
        <v>8</v>
      </c>
      <c r="S62" s="28">
        <f>SUM(E59:E61,E63:E67)</f>
        <v>6</v>
      </c>
      <c r="T62" s="28">
        <v>0</v>
      </c>
      <c r="U62" s="4">
        <f t="shared" si="22"/>
        <v>0.5</v>
      </c>
      <c r="V62" s="4">
        <f t="shared" si="23"/>
        <v>0.636363636363636</v>
      </c>
      <c r="W62" s="4">
        <f t="shared" si="24"/>
        <v>0.7</v>
      </c>
      <c r="X62" s="4">
        <f t="shared" si="25"/>
        <v>0.666666666666667</v>
      </c>
    </row>
    <row r="63" spans="1:24">
      <c r="A63" s="15" t="s">
        <v>53</v>
      </c>
      <c r="B63" s="37"/>
      <c r="C63" s="37"/>
      <c r="D63" s="37"/>
      <c r="E63" s="37">
        <v>2</v>
      </c>
      <c r="F63" s="38">
        <v>28</v>
      </c>
      <c r="G63" s="37">
        <v>1</v>
      </c>
      <c r="H63" s="37"/>
      <c r="I63" s="37"/>
      <c r="J63" s="46">
        <v>31</v>
      </c>
      <c r="L63" s="1" t="s">
        <v>53</v>
      </c>
      <c r="M63" s="9" t="s">
        <v>62</v>
      </c>
      <c r="N63" s="9"/>
      <c r="O63" s="9"/>
      <c r="P63" s="9"/>
      <c r="Q63" s="29">
        <f>F63</f>
        <v>28</v>
      </c>
      <c r="R63" s="29">
        <f>SUM(B63:E63,G63:J63)</f>
        <v>34</v>
      </c>
      <c r="S63" s="29">
        <f>SUM(F59:F62,F64:F67)</f>
        <v>0</v>
      </c>
      <c r="T63" s="29">
        <v>0</v>
      </c>
      <c r="U63" s="5">
        <f t="shared" si="22"/>
        <v>0.451612903225806</v>
      </c>
      <c r="V63" s="5">
        <f t="shared" si="23"/>
        <v>0.451612903225806</v>
      </c>
      <c r="W63" s="5">
        <f t="shared" si="24"/>
        <v>1</v>
      </c>
      <c r="X63" s="5">
        <f t="shared" si="25"/>
        <v>0.622222222222222</v>
      </c>
    </row>
    <row r="64" spans="1:24">
      <c r="A64" s="15" t="s">
        <v>54</v>
      </c>
      <c r="B64" s="37"/>
      <c r="C64" s="37"/>
      <c r="D64" s="37"/>
      <c r="E64" s="37"/>
      <c r="F64" s="37"/>
      <c r="G64" s="38">
        <v>27</v>
      </c>
      <c r="H64" s="37">
        <v>1</v>
      </c>
      <c r="I64" s="37"/>
      <c r="J64" s="46">
        <v>5</v>
      </c>
      <c r="L64" s="1" t="s">
        <v>54</v>
      </c>
      <c r="M64" s="9" t="s">
        <v>63</v>
      </c>
      <c r="N64" s="9"/>
      <c r="O64" s="9"/>
      <c r="P64" s="9"/>
      <c r="Q64" s="28">
        <f>G64</f>
        <v>27</v>
      </c>
      <c r="R64" s="28">
        <f>SUM(B64:F64,H64:J64)</f>
        <v>6</v>
      </c>
      <c r="S64" s="28">
        <f>SUM(G59:G63,G65:G67)</f>
        <v>6</v>
      </c>
      <c r="T64" s="28">
        <v>0</v>
      </c>
      <c r="U64" s="4">
        <f t="shared" si="22"/>
        <v>0.692307692307692</v>
      </c>
      <c r="V64" s="4">
        <f t="shared" si="23"/>
        <v>0.818181818181818</v>
      </c>
      <c r="W64" s="4">
        <f t="shared" si="24"/>
        <v>0.818181818181818</v>
      </c>
      <c r="X64" s="4">
        <f t="shared" si="25"/>
        <v>0.818181818181818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11</v>
      </c>
      <c r="I65" s="37"/>
      <c r="J65" s="46">
        <v>1</v>
      </c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1</v>
      </c>
      <c r="S65" s="29">
        <f>SUM(H59:H64,H66:H67)</f>
        <v>1</v>
      </c>
      <c r="T65" s="29">
        <v>0</v>
      </c>
      <c r="U65" s="5">
        <f t="shared" si="22"/>
        <v>0.846153846153846</v>
      </c>
      <c r="V65" s="5">
        <f t="shared" si="23"/>
        <v>0.916666666666667</v>
      </c>
      <c r="W65" s="5">
        <f t="shared" si="24"/>
        <v>0.916666666666667</v>
      </c>
      <c r="X65" s="5">
        <f t="shared" si="25"/>
        <v>0.916666666666667</v>
      </c>
    </row>
    <row r="66" spans="1:24">
      <c r="A66" s="15" t="s">
        <v>56</v>
      </c>
      <c r="B66" s="37"/>
      <c r="C66" s="37"/>
      <c r="D66" s="37"/>
      <c r="E66" s="37"/>
      <c r="F66" s="37"/>
      <c r="G66" s="37"/>
      <c r="H66" s="37"/>
      <c r="I66" s="38">
        <v>9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9</v>
      </c>
      <c r="R66" s="28">
        <f>SUM(J66,B66:H66)</f>
        <v>1</v>
      </c>
      <c r="S66" s="28">
        <f>SUM(I59:I65,I67)</f>
        <v>1</v>
      </c>
      <c r="T66" s="28">
        <v>0</v>
      </c>
      <c r="U66" s="4">
        <f t="shared" si="22"/>
        <v>0.818181818181818</v>
      </c>
      <c r="V66" s="4">
        <f t="shared" si="23"/>
        <v>0.9</v>
      </c>
      <c r="W66" s="4">
        <f t="shared" si="24"/>
        <v>0.9</v>
      </c>
      <c r="X66" s="4">
        <f t="shared" si="25"/>
        <v>0.9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126</v>
      </c>
      <c r="R68" s="28">
        <f t="shared" si="26"/>
        <v>80</v>
      </c>
      <c r="S68" s="28">
        <f t="shared" si="26"/>
        <v>16</v>
      </c>
      <c r="T68" s="28">
        <f t="shared" si="26"/>
        <v>0</v>
      </c>
      <c r="U68" s="4">
        <f>(SUM(Q68,T68)/SUM(Q68,R68,S68,T68))</f>
        <v>0.567567567567568</v>
      </c>
      <c r="V68" s="4">
        <f>Q68/(SUM(Q68,R68))</f>
        <v>0.611650485436893</v>
      </c>
      <c r="W68" s="4">
        <f>Q68/SUM(Q68,S68)</f>
        <v>0.887323943661972</v>
      </c>
      <c r="X68" s="4">
        <f>2*V68*W68/(SUM(V68,W68))</f>
        <v>0.724137931034483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124</v>
      </c>
    </row>
    <row r="70" ht="14.25" spans="1:37">
      <c r="A70" s="18" t="str">
        <f>A1</f>
        <v>norehidayat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14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14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42"/>
      <c r="C72" s="43">
        <v>20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20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42"/>
      <c r="C73" s="42"/>
      <c r="D73" s="43">
        <v>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42"/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3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3</v>
      </c>
      <c r="AE78" s="28">
        <f>SUM(B78:H78,J78:AC78)</f>
        <v>0</v>
      </c>
      <c r="AF78" s="28">
        <f>SUM(I71:I77,I79:I98)</f>
        <v>2</v>
      </c>
      <c r="AG78" s="29">
        <v>0</v>
      </c>
      <c r="AH78" s="4">
        <f t="shared" si="27"/>
        <v>0.6</v>
      </c>
      <c r="AI78" s="4">
        <f t="shared" si="28"/>
        <v>1</v>
      </c>
      <c r="AJ78" s="4">
        <f t="shared" si="29"/>
        <v>0.6</v>
      </c>
      <c r="AK78" s="4">
        <f t="shared" si="30"/>
        <v>0.75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3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9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9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0</v>
      </c>
      <c r="AE81" s="29">
        <f>SUM(B81:K81,M81:AC81)</f>
        <v>0</v>
      </c>
      <c r="AF81" s="29">
        <f>SUM(L71:L80,L82:L98)</f>
        <v>0</v>
      </c>
      <c r="AG81" s="28">
        <v>0</v>
      </c>
      <c r="AH81" s="5" t="e">
        <f t="shared" si="27"/>
        <v>#DIV/0!</v>
      </c>
      <c r="AI81" s="5" t="e">
        <f t="shared" si="28"/>
        <v>#DIV/0!</v>
      </c>
      <c r="AJ81" s="5" t="e">
        <f t="shared" si="29"/>
        <v>#DIV/0!</v>
      </c>
      <c r="AK81" s="5" t="e">
        <f t="shared" si="30"/>
        <v>#DIV/0!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3</v>
      </c>
      <c r="V90" s="42"/>
      <c r="W90" s="42"/>
      <c r="X90" s="42"/>
      <c r="Y90" s="42"/>
      <c r="Z90" s="42"/>
      <c r="AA90" s="42"/>
      <c r="AB90" s="42"/>
      <c r="AC90" s="49"/>
      <c r="AD90" s="28">
        <f>U90</f>
        <v>3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1</v>
      </c>
      <c r="W91" s="42"/>
      <c r="X91" s="42"/>
      <c r="Y91" s="42"/>
      <c r="Z91" s="42"/>
      <c r="AA91" s="42"/>
      <c r="AB91" s="42"/>
      <c r="AC91" s="49"/>
      <c r="AD91" s="29">
        <f>V91</f>
        <v>1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>
        <v>2</v>
      </c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2</v>
      </c>
      <c r="Y93" s="42"/>
      <c r="Z93" s="42"/>
      <c r="AA93" s="42"/>
      <c r="AB93" s="42"/>
      <c r="AC93" s="49"/>
      <c r="AD93" s="29">
        <f>X93</f>
        <v>2</v>
      </c>
      <c r="AE93" s="29">
        <f>SUM(B93:W93,Y93:AC93)</f>
        <v>2</v>
      </c>
      <c r="AF93" s="29">
        <f>SUM(X71:X92,X94:X98)</f>
        <v>1</v>
      </c>
      <c r="AG93" s="28">
        <v>0</v>
      </c>
      <c r="AH93" s="5">
        <f t="shared" si="27"/>
        <v>0.4</v>
      </c>
      <c r="AI93" s="5">
        <f t="shared" si="28"/>
        <v>0.5</v>
      </c>
      <c r="AJ93" s="5">
        <f t="shared" si="29"/>
        <v>0.666666666666667</v>
      </c>
      <c r="AK93" s="5">
        <f t="shared" si="30"/>
        <v>0.571428571428572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>
        <v>1</v>
      </c>
      <c r="Y94" s="43">
        <v>22</v>
      </c>
      <c r="Z94" s="42"/>
      <c r="AA94" s="42"/>
      <c r="AB94" s="42"/>
      <c r="AC94" s="49"/>
      <c r="AD94" s="28">
        <f>Y94</f>
        <v>22</v>
      </c>
      <c r="AE94" s="28">
        <f>SUM(B94:X94,Z94:AC94)</f>
        <v>1</v>
      </c>
      <c r="AF94" s="28">
        <f>SUM(Y71:Y93,Y95:Y98)</f>
        <v>0</v>
      </c>
      <c r="AG94" s="29">
        <v>0</v>
      </c>
      <c r="AH94" s="4">
        <f t="shared" si="27"/>
        <v>0.956521739130435</v>
      </c>
      <c r="AI94" s="4">
        <f t="shared" si="28"/>
        <v>0.956521739130435</v>
      </c>
      <c r="AJ94" s="4">
        <f t="shared" si="29"/>
        <v>1</v>
      </c>
      <c r="AK94" s="4">
        <f t="shared" si="30"/>
        <v>0.977777777777778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4</v>
      </c>
      <c r="AA95" s="42"/>
      <c r="AB95" s="42"/>
      <c r="AC95" s="49"/>
      <c r="AD95" s="29">
        <f>Z95</f>
        <v>4</v>
      </c>
      <c r="AE95" s="29">
        <f>SUM(B95:Y95,AA95:AC95)</f>
        <v>0</v>
      </c>
      <c r="AF95" s="29">
        <v>0</v>
      </c>
      <c r="AG95" s="28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6</v>
      </c>
      <c r="AB96" s="42"/>
      <c r="AC96" s="49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/>
      <c r="AC97" s="49"/>
      <c r="AD97" s="29">
        <f>AB97</f>
        <v>0</v>
      </c>
      <c r="AE97" s="29">
        <f>SUM(B97:AA97,AC97)</f>
        <v>0</v>
      </c>
      <c r="AF97" s="29">
        <f>SUM(AB71:AB96,AB98)</f>
        <v>0</v>
      </c>
      <c r="AG97" s="29">
        <v>0</v>
      </c>
      <c r="AH97" s="5" t="e">
        <f t="shared" si="27"/>
        <v>#DIV/0!</v>
      </c>
      <c r="AI97" s="5" t="e">
        <f t="shared" si="28"/>
        <v>#DIV/0!</v>
      </c>
      <c r="AJ97" s="5" t="e">
        <f t="shared" si="29"/>
        <v>#DIV/0!</v>
      </c>
      <c r="AK97" s="5" t="e">
        <f t="shared" si="30"/>
        <v>#DIV/0!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121</v>
      </c>
      <c r="AE99" s="29">
        <f t="shared" si="31"/>
        <v>3</v>
      </c>
      <c r="AF99" s="29">
        <f t="shared" si="31"/>
        <v>3</v>
      </c>
      <c r="AG99" s="29">
        <v>0</v>
      </c>
      <c r="AH99" s="5">
        <f t="shared" si="27"/>
        <v>0.952755905511811</v>
      </c>
      <c r="AI99" s="5">
        <f t="shared" si="28"/>
        <v>0.975806451612903</v>
      </c>
      <c r="AJ99" s="5">
        <f t="shared" si="29"/>
        <v>0.975806451612903</v>
      </c>
      <c r="AK99" s="5">
        <f t="shared" si="30"/>
        <v>0.975806451612903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norehidayat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16</v>
      </c>
      <c r="C104" s="36">
        <v>1</v>
      </c>
      <c r="D104" s="36"/>
      <c r="E104" s="36">
        <v>3</v>
      </c>
      <c r="F104" s="36"/>
      <c r="G104" s="36">
        <v>4</v>
      </c>
      <c r="H104" s="36"/>
      <c r="I104" s="36">
        <v>1</v>
      </c>
      <c r="J104" s="45">
        <v>6</v>
      </c>
      <c r="L104" s="1" t="s">
        <v>49</v>
      </c>
      <c r="M104" s="9" t="s">
        <v>58</v>
      </c>
      <c r="N104" s="9"/>
      <c r="O104" s="9"/>
      <c r="P104" s="9"/>
      <c r="Q104" s="29">
        <f>B104</f>
        <v>16</v>
      </c>
      <c r="R104" s="29">
        <f>SUM(C104:J104)</f>
        <v>15</v>
      </c>
      <c r="S104" s="29">
        <f>SUM(B105:B112)</f>
        <v>1</v>
      </c>
      <c r="T104" s="29">
        <v>0</v>
      </c>
      <c r="U104" s="5">
        <f t="shared" ref="U104:U111" si="32">(SUM(Q104,T104)/SUM(Q104,R104,S104,T104))</f>
        <v>0.5</v>
      </c>
      <c r="V104" s="5">
        <f t="shared" ref="V104:V111" si="33">Q104/(SUM(Q104,R104))</f>
        <v>0.516129032258065</v>
      </c>
      <c r="W104" s="5">
        <f t="shared" ref="W104:W111" si="34">Q104/SUM(Q104,S104)</f>
        <v>0.941176470588235</v>
      </c>
      <c r="X104" s="5">
        <f t="shared" ref="X104:X111" si="35">2*V104*W104/(SUM(V104,W104))</f>
        <v>0.666666666666667</v>
      </c>
    </row>
    <row r="105" spans="1:24">
      <c r="A105" s="15" t="s">
        <v>50</v>
      </c>
      <c r="B105" s="37"/>
      <c r="C105" s="38">
        <v>9</v>
      </c>
      <c r="D105" s="37"/>
      <c r="E105" s="37">
        <v>1</v>
      </c>
      <c r="F105" s="37"/>
      <c r="G105" s="37"/>
      <c r="H105" s="37"/>
      <c r="I105" s="37"/>
      <c r="J105" s="37">
        <v>2</v>
      </c>
      <c r="L105" s="1" t="s">
        <v>50</v>
      </c>
      <c r="M105" s="9" t="s">
        <v>59</v>
      </c>
      <c r="N105" s="9"/>
      <c r="O105" s="9"/>
      <c r="P105" s="9"/>
      <c r="Q105" s="28">
        <f>C105</f>
        <v>9</v>
      </c>
      <c r="R105" s="28">
        <f>SUM(B105,D105:J105)</f>
        <v>3</v>
      </c>
      <c r="S105" s="28">
        <f>SUM(C104,C106:C112)</f>
        <v>1</v>
      </c>
      <c r="T105" s="28">
        <v>0</v>
      </c>
      <c r="U105" s="4">
        <f t="shared" si="32"/>
        <v>0.692307692307692</v>
      </c>
      <c r="V105" s="4">
        <f t="shared" si="33"/>
        <v>0.75</v>
      </c>
      <c r="W105" s="4">
        <f t="shared" si="34"/>
        <v>0.9</v>
      </c>
      <c r="X105" s="4">
        <f t="shared" si="35"/>
        <v>0.818181818181818</v>
      </c>
    </row>
    <row r="106" spans="1:24">
      <c r="A106" s="15" t="s">
        <v>51</v>
      </c>
      <c r="B106" s="37">
        <v>1</v>
      </c>
      <c r="C106" s="37"/>
      <c r="D106" s="38">
        <v>10</v>
      </c>
      <c r="E106" s="37"/>
      <c r="F106" s="37"/>
      <c r="G106" s="37"/>
      <c r="H106" s="37"/>
      <c r="I106" s="37"/>
      <c r="J106" s="46">
        <v>1</v>
      </c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2</v>
      </c>
      <c r="S106" s="29">
        <f>SUM(D104:D105,D107:D112)</f>
        <v>0</v>
      </c>
      <c r="T106" s="29">
        <v>0</v>
      </c>
      <c r="U106" s="5">
        <f t="shared" si="32"/>
        <v>0.833333333333333</v>
      </c>
      <c r="V106" s="5">
        <f t="shared" si="33"/>
        <v>0.833333333333333</v>
      </c>
      <c r="W106" s="5">
        <f t="shared" si="34"/>
        <v>1</v>
      </c>
      <c r="X106" s="5">
        <f t="shared" si="35"/>
        <v>0.909090909090909</v>
      </c>
    </row>
    <row r="107" spans="1:24">
      <c r="A107" s="15" t="s">
        <v>52</v>
      </c>
      <c r="B107" s="37"/>
      <c r="C107" s="37"/>
      <c r="D107" s="37"/>
      <c r="E107" s="38">
        <v>14</v>
      </c>
      <c r="F107" s="37"/>
      <c r="G107" s="37">
        <v>1</v>
      </c>
      <c r="H107" s="37"/>
      <c r="I107" s="37"/>
      <c r="J107" s="46">
        <v>4</v>
      </c>
      <c r="L107" s="1" t="s">
        <v>52</v>
      </c>
      <c r="M107" s="9" t="s">
        <v>61</v>
      </c>
      <c r="N107" s="9"/>
      <c r="O107" s="9"/>
      <c r="P107" s="9"/>
      <c r="Q107" s="28">
        <f>E107</f>
        <v>14</v>
      </c>
      <c r="R107" s="28">
        <f>SUM(B107:D107,F107:J107)</f>
        <v>5</v>
      </c>
      <c r="S107" s="28">
        <f>SUM(E104:E106,E108:E112)</f>
        <v>6</v>
      </c>
      <c r="T107" s="28">
        <v>0</v>
      </c>
      <c r="U107" s="4">
        <f t="shared" si="32"/>
        <v>0.56</v>
      </c>
      <c r="V107" s="4">
        <f t="shared" si="33"/>
        <v>0.736842105263158</v>
      </c>
      <c r="W107" s="4">
        <f t="shared" si="34"/>
        <v>0.7</v>
      </c>
      <c r="X107" s="4">
        <f t="shared" si="35"/>
        <v>0.717948717948718</v>
      </c>
    </row>
    <row r="108" spans="1:24">
      <c r="A108" s="15" t="s">
        <v>53</v>
      </c>
      <c r="B108" s="37"/>
      <c r="C108" s="37"/>
      <c r="D108" s="37"/>
      <c r="E108" s="37">
        <v>2</v>
      </c>
      <c r="F108" s="38">
        <v>28</v>
      </c>
      <c r="G108" s="37">
        <v>1</v>
      </c>
      <c r="H108" s="37"/>
      <c r="I108" s="37"/>
      <c r="J108" s="46">
        <v>6</v>
      </c>
      <c r="L108" s="1" t="s">
        <v>53</v>
      </c>
      <c r="M108" s="9" t="s">
        <v>62</v>
      </c>
      <c r="N108" s="9"/>
      <c r="O108" s="9"/>
      <c r="P108" s="9"/>
      <c r="Q108" s="29">
        <f>F108</f>
        <v>28</v>
      </c>
      <c r="R108" s="29">
        <f>SUM(B108:E108,G108:J108)</f>
        <v>9</v>
      </c>
      <c r="S108" s="29">
        <f>SUM(F104:F107,F109:F112)</f>
        <v>0</v>
      </c>
      <c r="T108" s="29">
        <v>0</v>
      </c>
      <c r="U108" s="5">
        <f t="shared" si="32"/>
        <v>0.756756756756757</v>
      </c>
      <c r="V108" s="5">
        <f t="shared" si="33"/>
        <v>0.756756756756757</v>
      </c>
      <c r="W108" s="5">
        <f t="shared" si="34"/>
        <v>1</v>
      </c>
      <c r="X108" s="5">
        <f t="shared" si="35"/>
        <v>0.861538461538462</v>
      </c>
    </row>
    <row r="109" spans="1:24">
      <c r="A109" s="15" t="s">
        <v>54</v>
      </c>
      <c r="B109" s="37"/>
      <c r="C109" s="37"/>
      <c r="D109" s="37"/>
      <c r="E109" s="37"/>
      <c r="F109" s="37"/>
      <c r="G109" s="38">
        <v>27</v>
      </c>
      <c r="H109" s="37">
        <v>1</v>
      </c>
      <c r="I109" s="37"/>
      <c r="J109" s="46">
        <v>1</v>
      </c>
      <c r="L109" s="1" t="s">
        <v>54</v>
      </c>
      <c r="M109" s="9" t="s">
        <v>63</v>
      </c>
      <c r="N109" s="9"/>
      <c r="O109" s="9"/>
      <c r="P109" s="9"/>
      <c r="Q109" s="28">
        <f>G109</f>
        <v>27</v>
      </c>
      <c r="R109" s="28">
        <f>SUM(B109:F109,H109:J109)</f>
        <v>2</v>
      </c>
      <c r="S109" s="28">
        <f>SUM(G104:G108,G110:G112)</f>
        <v>6</v>
      </c>
      <c r="T109" s="28">
        <v>0</v>
      </c>
      <c r="U109" s="4">
        <f t="shared" si="32"/>
        <v>0.771428571428571</v>
      </c>
      <c r="V109" s="4">
        <f t="shared" si="33"/>
        <v>0.931034482758621</v>
      </c>
      <c r="W109" s="4">
        <f t="shared" si="34"/>
        <v>0.818181818181818</v>
      </c>
      <c r="X109" s="4">
        <f t="shared" si="35"/>
        <v>0.870967741935484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11</v>
      </c>
      <c r="I110" s="37"/>
      <c r="J110" s="46">
        <v>1</v>
      </c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1</v>
      </c>
      <c r="S110" s="29">
        <f>SUM(H104:H109,H111:H112)</f>
        <v>1</v>
      </c>
      <c r="T110" s="29">
        <v>0</v>
      </c>
      <c r="U110" s="5">
        <f t="shared" si="32"/>
        <v>0.846153846153846</v>
      </c>
      <c r="V110" s="5">
        <f t="shared" si="33"/>
        <v>0.916666666666667</v>
      </c>
      <c r="W110" s="5">
        <f t="shared" si="34"/>
        <v>0.916666666666667</v>
      </c>
      <c r="X110" s="5">
        <f t="shared" si="35"/>
        <v>0.916666666666667</v>
      </c>
    </row>
    <row r="111" spans="1:24">
      <c r="A111" s="15" t="s">
        <v>56</v>
      </c>
      <c r="B111" s="37"/>
      <c r="C111" s="37"/>
      <c r="D111" s="37"/>
      <c r="E111" s="37"/>
      <c r="F111" s="37"/>
      <c r="G111" s="37"/>
      <c r="H111" s="37"/>
      <c r="I111" s="38">
        <v>9</v>
      </c>
      <c r="J111" s="46"/>
      <c r="L111" s="1" t="s">
        <v>56</v>
      </c>
      <c r="M111" s="9" t="s">
        <v>65</v>
      </c>
      <c r="N111" s="9"/>
      <c r="O111" s="9"/>
      <c r="P111" s="9"/>
      <c r="Q111" s="28">
        <f>I111</f>
        <v>9</v>
      </c>
      <c r="R111" s="28">
        <f>SUM(J111,B111:H111)</f>
        <v>0</v>
      </c>
      <c r="S111" s="28">
        <f>SUM(I104:I110,I112)</f>
        <v>1</v>
      </c>
      <c r="T111" s="28">
        <v>0</v>
      </c>
      <c r="U111" s="4">
        <f t="shared" si="32"/>
        <v>0.9</v>
      </c>
      <c r="V111" s="4">
        <f t="shared" si="33"/>
        <v>1</v>
      </c>
      <c r="W111" s="4">
        <f t="shared" si="34"/>
        <v>0.9</v>
      </c>
      <c r="X111" s="4">
        <f t="shared" si="35"/>
        <v>0.947368421052632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124</v>
      </c>
      <c r="R113" s="28">
        <f t="shared" si="36"/>
        <v>37</v>
      </c>
      <c r="S113" s="28">
        <f t="shared" si="36"/>
        <v>16</v>
      </c>
      <c r="T113" s="28">
        <f t="shared" si="36"/>
        <v>0</v>
      </c>
      <c r="U113" s="4">
        <f>(SUM(Q113,T113)/SUM(Q113,R113,S113,T113))</f>
        <v>0.700564971751412</v>
      </c>
      <c r="V113" s="4">
        <f>Q113/(SUM(Q113,R113))</f>
        <v>0.770186335403727</v>
      </c>
      <c r="W113" s="4">
        <f>Q113/SUM(Q113,S113)</f>
        <v>0.885714285714286</v>
      </c>
      <c r="X113" s="4">
        <f>2*V113*W113/(SUM(V113,W113))</f>
        <v>0.823920265780731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122</v>
      </c>
    </row>
    <row r="115" ht="14.25" spans="1:37">
      <c r="A115" s="18" t="str">
        <f>A1</f>
        <v>norehidayat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14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14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1" t="s">
        <v>40</v>
      </c>
      <c r="B117" s="42"/>
      <c r="C117" s="43">
        <v>20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20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42"/>
      <c r="C118" s="42"/>
      <c r="D118" s="43">
        <v>7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42"/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3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3</v>
      </c>
      <c r="AE123" s="28">
        <f>SUM(B123:H123,J123:AC123)</f>
        <v>0</v>
      </c>
      <c r="AF123" s="28">
        <f>SUM(I116:I122,I124:I143)</f>
        <v>2</v>
      </c>
      <c r="AG123" s="29">
        <v>0</v>
      </c>
      <c r="AH123" s="4">
        <f t="shared" si="37"/>
        <v>0.6</v>
      </c>
      <c r="AI123" s="4">
        <f t="shared" si="38"/>
        <v>1</v>
      </c>
      <c r="AJ123" s="4">
        <f t="shared" si="39"/>
        <v>0.6</v>
      </c>
      <c r="AK123" s="4">
        <f t="shared" si="40"/>
        <v>0.75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3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8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8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0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 t="e">
        <f t="shared" si="37"/>
        <v>#DIV/0!</v>
      </c>
      <c r="AI126" s="5" t="e">
        <f t="shared" si="38"/>
        <v>#DIV/0!</v>
      </c>
      <c r="AJ126" s="5" t="e">
        <f t="shared" si="39"/>
        <v>#DIV/0!</v>
      </c>
      <c r="AK126" s="5" t="e">
        <f t="shared" si="40"/>
        <v>#DIV/0!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3</v>
      </c>
      <c r="V135" s="42"/>
      <c r="W135" s="42"/>
      <c r="X135" s="42"/>
      <c r="Y135" s="42"/>
      <c r="Z135" s="42"/>
      <c r="AA135" s="42"/>
      <c r="AB135" s="42"/>
      <c r="AC135" s="49"/>
      <c r="AD135" s="28">
        <f>U135</f>
        <v>3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1</v>
      </c>
      <c r="W136" s="42"/>
      <c r="X136" s="42"/>
      <c r="Y136" s="42"/>
      <c r="Z136" s="42"/>
      <c r="AA136" s="42"/>
      <c r="AB136" s="42"/>
      <c r="AC136" s="49"/>
      <c r="AD136" s="29">
        <f>V136</f>
        <v>1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6</v>
      </c>
      <c r="X137" s="42"/>
      <c r="Y137" s="42"/>
      <c r="Z137" s="42"/>
      <c r="AA137" s="42"/>
      <c r="AB137" s="42"/>
      <c r="AC137" s="49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>
        <v>2</v>
      </c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2</v>
      </c>
      <c r="Y138" s="42"/>
      <c r="Z138" s="42"/>
      <c r="AA138" s="42"/>
      <c r="AB138" s="42"/>
      <c r="AC138" s="49"/>
      <c r="AD138" s="29">
        <f>X138</f>
        <v>2</v>
      </c>
      <c r="AE138" s="29">
        <f>SUM(B138:W138,Y138:AC138)</f>
        <v>2</v>
      </c>
      <c r="AF138" s="29">
        <f>SUM(X116:X137,X139:X143)</f>
        <v>1</v>
      </c>
      <c r="AG138" s="28">
        <v>0</v>
      </c>
      <c r="AH138" s="5">
        <f t="shared" si="37"/>
        <v>0.4</v>
      </c>
      <c r="AI138" s="5">
        <f t="shared" si="38"/>
        <v>0.5</v>
      </c>
      <c r="AJ138" s="5">
        <f t="shared" si="39"/>
        <v>0.666666666666667</v>
      </c>
      <c r="AK138" s="5">
        <f t="shared" si="40"/>
        <v>0.571428571428572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>
        <v>1</v>
      </c>
      <c r="Y139" s="43">
        <v>21</v>
      </c>
      <c r="Z139" s="42"/>
      <c r="AA139" s="42"/>
      <c r="AB139" s="42"/>
      <c r="AC139" s="49"/>
      <c r="AD139" s="28">
        <f>Y139</f>
        <v>21</v>
      </c>
      <c r="AE139" s="28">
        <f>SUM(B139:X139,Z139:AC139)</f>
        <v>1</v>
      </c>
      <c r="AF139" s="28">
        <f>SUM(Y116:Y138,Y140:Y143)</f>
        <v>0</v>
      </c>
      <c r="AG139" s="29">
        <v>0</v>
      </c>
      <c r="AH139" s="4">
        <f t="shared" si="37"/>
        <v>0.954545454545455</v>
      </c>
      <c r="AI139" s="4">
        <f t="shared" si="38"/>
        <v>0.954545454545455</v>
      </c>
      <c r="AJ139" s="4">
        <f t="shared" si="39"/>
        <v>1</v>
      </c>
      <c r="AK139" s="4">
        <f t="shared" si="40"/>
        <v>0.976744186046512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4</v>
      </c>
      <c r="AA140" s="42"/>
      <c r="AB140" s="42"/>
      <c r="AC140" s="49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6</v>
      </c>
      <c r="AB141" s="42"/>
      <c r="AC141" s="49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/>
      <c r="AC142" s="49"/>
      <c r="AD142" s="29">
        <f>AB142</f>
        <v>0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 t="e">
        <f t="shared" si="37"/>
        <v>#DIV/0!</v>
      </c>
      <c r="AI142" s="5" t="e">
        <f t="shared" si="38"/>
        <v>#DIV/0!</v>
      </c>
      <c r="AJ142" s="5" t="e">
        <f t="shared" si="39"/>
        <v>#DIV/0!</v>
      </c>
      <c r="AK142" s="5" t="e">
        <f t="shared" si="40"/>
        <v>#DIV/0!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F144" si="41">SUM(AD116:AD143)</f>
        <v>119</v>
      </c>
      <c r="AE144" s="29">
        <f t="shared" si="41"/>
        <v>3</v>
      </c>
      <c r="AF144" s="29">
        <f t="shared" si="41"/>
        <v>3</v>
      </c>
      <c r="AG144" s="29">
        <v>0</v>
      </c>
      <c r="AH144" s="5">
        <f t="shared" si="37"/>
        <v>0.952</v>
      </c>
      <c r="AI144" s="5">
        <f t="shared" si="38"/>
        <v>0.975409836065574</v>
      </c>
      <c r="AJ144" s="5">
        <f t="shared" si="39"/>
        <v>0.975409836065574</v>
      </c>
      <c r="AK144" s="5">
        <f t="shared" si="40"/>
        <v>0.975409836065574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norehidayat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15</v>
      </c>
      <c r="C149" s="36">
        <v>1</v>
      </c>
      <c r="D149" s="36"/>
      <c r="E149" s="36">
        <v>3</v>
      </c>
      <c r="F149" s="36"/>
      <c r="G149" s="36">
        <v>4</v>
      </c>
      <c r="H149" s="36"/>
      <c r="I149" s="36">
        <v>1</v>
      </c>
      <c r="J149" s="45">
        <v>3</v>
      </c>
      <c r="L149" s="1" t="s">
        <v>49</v>
      </c>
      <c r="M149" s="9" t="s">
        <v>58</v>
      </c>
      <c r="N149" s="9"/>
      <c r="O149" s="9"/>
      <c r="P149" s="9"/>
      <c r="Q149" s="29">
        <f>B149</f>
        <v>15</v>
      </c>
      <c r="R149" s="29">
        <f>SUM(C149:J149)</f>
        <v>12</v>
      </c>
      <c r="S149" s="29">
        <f>SUM(B150:B157)</f>
        <v>1</v>
      </c>
      <c r="T149" s="29">
        <v>0</v>
      </c>
      <c r="U149" s="5">
        <f t="shared" ref="U149:U156" si="42">(SUM(Q149,T149)/SUM(Q149,R149,S149,T149))</f>
        <v>0.535714285714286</v>
      </c>
      <c r="V149" s="5">
        <f t="shared" ref="V149:V156" si="43">Q149/(SUM(Q149,R149))</f>
        <v>0.555555555555556</v>
      </c>
      <c r="W149" s="5">
        <f t="shared" ref="W149:W156" si="44">Q149/SUM(Q149,S149)</f>
        <v>0.9375</v>
      </c>
      <c r="X149" s="5">
        <f t="shared" ref="X149:X156" si="45">2*V149*W149/(SUM(V149,W149))</f>
        <v>0.697674418604651</v>
      </c>
    </row>
    <row r="150" spans="1:24">
      <c r="A150" s="15" t="s">
        <v>50</v>
      </c>
      <c r="B150" s="37"/>
      <c r="C150" s="38">
        <v>9</v>
      </c>
      <c r="D150" s="37"/>
      <c r="E150" s="37">
        <v>1</v>
      </c>
      <c r="F150" s="37"/>
      <c r="G150" s="37"/>
      <c r="H150" s="37"/>
      <c r="I150" s="37"/>
      <c r="J150" s="37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9</v>
      </c>
      <c r="R150" s="28">
        <f>SUM(B150,D150:J150)</f>
        <v>2</v>
      </c>
      <c r="S150" s="28">
        <f>SUM(C149,C151:C157)</f>
        <v>1</v>
      </c>
      <c r="T150" s="28">
        <v>0</v>
      </c>
      <c r="U150" s="4">
        <f t="shared" si="42"/>
        <v>0.75</v>
      </c>
      <c r="V150" s="4">
        <f t="shared" si="43"/>
        <v>0.818181818181818</v>
      </c>
      <c r="W150" s="4">
        <f t="shared" si="44"/>
        <v>0.9</v>
      </c>
      <c r="X150" s="4">
        <f t="shared" si="45"/>
        <v>0.857142857142857</v>
      </c>
    </row>
    <row r="151" spans="1:24">
      <c r="A151" s="15" t="s">
        <v>51</v>
      </c>
      <c r="B151" s="37">
        <v>1</v>
      </c>
      <c r="C151" s="37"/>
      <c r="D151" s="38">
        <v>10</v>
      </c>
      <c r="E151" s="37"/>
      <c r="F151" s="37"/>
      <c r="G151" s="37"/>
      <c r="H151" s="37"/>
      <c r="I151" s="37"/>
      <c r="J151" s="46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2"/>
        <v>0.909090909090909</v>
      </c>
      <c r="V151" s="5">
        <f t="shared" si="43"/>
        <v>0.909090909090909</v>
      </c>
      <c r="W151" s="5">
        <f t="shared" si="44"/>
        <v>1</v>
      </c>
      <c r="X151" s="5">
        <f t="shared" si="45"/>
        <v>0.952380952380952</v>
      </c>
    </row>
    <row r="152" spans="1:24">
      <c r="A152" s="15" t="s">
        <v>52</v>
      </c>
      <c r="B152" s="37"/>
      <c r="C152" s="37"/>
      <c r="D152" s="37"/>
      <c r="E152" s="38">
        <v>14</v>
      </c>
      <c r="F152" s="37"/>
      <c r="G152" s="37">
        <v>1</v>
      </c>
      <c r="H152" s="37"/>
      <c r="I152" s="37"/>
      <c r="J152" s="46">
        <v>2</v>
      </c>
      <c r="L152" s="1" t="s">
        <v>52</v>
      </c>
      <c r="M152" s="9" t="s">
        <v>61</v>
      </c>
      <c r="N152" s="9"/>
      <c r="O152" s="9"/>
      <c r="P152" s="9"/>
      <c r="Q152" s="28">
        <f>E152</f>
        <v>14</v>
      </c>
      <c r="R152" s="28">
        <f>SUM(B152:D152,F152:J152)</f>
        <v>3</v>
      </c>
      <c r="S152" s="28">
        <f>SUM(E149:E151,E153:E157)</f>
        <v>6</v>
      </c>
      <c r="T152" s="28">
        <v>0</v>
      </c>
      <c r="U152" s="4">
        <f t="shared" si="42"/>
        <v>0.608695652173913</v>
      </c>
      <c r="V152" s="4">
        <f t="shared" si="43"/>
        <v>0.823529411764706</v>
      </c>
      <c r="W152" s="4">
        <f t="shared" si="44"/>
        <v>0.7</v>
      </c>
      <c r="X152" s="4">
        <f t="shared" si="45"/>
        <v>0.756756756756757</v>
      </c>
    </row>
    <row r="153" spans="1:24">
      <c r="A153" s="15" t="s">
        <v>53</v>
      </c>
      <c r="B153" s="37"/>
      <c r="C153" s="37"/>
      <c r="D153" s="37"/>
      <c r="E153" s="37">
        <v>2</v>
      </c>
      <c r="F153" s="38">
        <v>28</v>
      </c>
      <c r="G153" s="37">
        <v>1</v>
      </c>
      <c r="H153" s="37"/>
      <c r="I153" s="37"/>
      <c r="J153" s="46">
        <v>2</v>
      </c>
      <c r="L153" s="1" t="s">
        <v>53</v>
      </c>
      <c r="M153" s="9" t="s">
        <v>62</v>
      </c>
      <c r="N153" s="9"/>
      <c r="O153" s="9"/>
      <c r="P153" s="9"/>
      <c r="Q153" s="29">
        <f>F153</f>
        <v>28</v>
      </c>
      <c r="R153" s="29">
        <f>SUM(B153:E153,G153:J153)</f>
        <v>5</v>
      </c>
      <c r="S153" s="29">
        <f>SUM(F149:F152,F154:F157)</f>
        <v>0</v>
      </c>
      <c r="T153" s="29">
        <v>0</v>
      </c>
      <c r="U153" s="5">
        <f t="shared" si="42"/>
        <v>0.848484848484849</v>
      </c>
      <c r="V153" s="5">
        <f t="shared" si="43"/>
        <v>0.848484848484849</v>
      </c>
      <c r="W153" s="5">
        <f t="shared" si="44"/>
        <v>1</v>
      </c>
      <c r="X153" s="5">
        <f t="shared" si="45"/>
        <v>0.918032786885246</v>
      </c>
    </row>
    <row r="154" spans="1:24">
      <c r="A154" s="15" t="s">
        <v>54</v>
      </c>
      <c r="B154" s="37"/>
      <c r="C154" s="37"/>
      <c r="D154" s="37"/>
      <c r="E154" s="37"/>
      <c r="F154" s="37"/>
      <c r="G154" s="38">
        <v>26</v>
      </c>
      <c r="H154" s="37">
        <v>1</v>
      </c>
      <c r="I154" s="37"/>
      <c r="J154" s="46">
        <v>1</v>
      </c>
      <c r="L154" s="1" t="s">
        <v>54</v>
      </c>
      <c r="M154" s="9" t="s">
        <v>63</v>
      </c>
      <c r="N154" s="9"/>
      <c r="O154" s="9"/>
      <c r="P154" s="9"/>
      <c r="Q154" s="28">
        <f>G154</f>
        <v>26</v>
      </c>
      <c r="R154" s="28">
        <f>SUM(B154:F154,H154:J154)</f>
        <v>2</v>
      </c>
      <c r="S154" s="28">
        <f>SUM(G149:G153,G155:G157)</f>
        <v>6</v>
      </c>
      <c r="T154" s="28">
        <v>0</v>
      </c>
      <c r="U154" s="4">
        <f t="shared" si="42"/>
        <v>0.764705882352941</v>
      </c>
      <c r="V154" s="4">
        <f t="shared" si="43"/>
        <v>0.928571428571429</v>
      </c>
      <c r="W154" s="4">
        <f t="shared" si="44"/>
        <v>0.8125</v>
      </c>
      <c r="X154" s="4">
        <f t="shared" si="45"/>
        <v>0.866666666666667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11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1</v>
      </c>
      <c r="T155" s="29">
        <v>0</v>
      </c>
      <c r="U155" s="5">
        <f t="shared" si="42"/>
        <v>0.916666666666667</v>
      </c>
      <c r="V155" s="5">
        <f t="shared" si="43"/>
        <v>1</v>
      </c>
      <c r="W155" s="5">
        <f t="shared" si="44"/>
        <v>0.916666666666667</v>
      </c>
      <c r="X155" s="5">
        <f t="shared" si="45"/>
        <v>0.956521739130435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9</v>
      </c>
      <c r="J156" s="46"/>
      <c r="L156" s="1" t="s">
        <v>56</v>
      </c>
      <c r="M156" s="9" t="s">
        <v>65</v>
      </c>
      <c r="N156" s="9"/>
      <c r="O156" s="9"/>
      <c r="P156" s="9"/>
      <c r="Q156" s="28">
        <f>I156</f>
        <v>9</v>
      </c>
      <c r="R156" s="28">
        <f>SUM(J156,B156:H156)</f>
        <v>0</v>
      </c>
      <c r="S156" s="28">
        <f>SUM(I149:I155,I157)</f>
        <v>1</v>
      </c>
      <c r="T156" s="28">
        <v>0</v>
      </c>
      <c r="U156" s="4">
        <f t="shared" si="42"/>
        <v>0.9</v>
      </c>
      <c r="V156" s="4">
        <f t="shared" si="43"/>
        <v>1</v>
      </c>
      <c r="W156" s="4">
        <f t="shared" si="44"/>
        <v>0.9</v>
      </c>
      <c r="X156" s="4">
        <f t="shared" si="45"/>
        <v>0.947368421052632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122</v>
      </c>
      <c r="R158" s="28">
        <f t="shared" si="46"/>
        <v>25</v>
      </c>
      <c r="S158" s="28">
        <f t="shared" si="46"/>
        <v>16</v>
      </c>
      <c r="T158" s="28">
        <f t="shared" si="46"/>
        <v>0</v>
      </c>
      <c r="U158" s="4">
        <f>(SUM(Q158,T158)/SUM(Q158,R158,S158,T158))</f>
        <v>0.748466257668712</v>
      </c>
      <c r="V158" s="4">
        <f>Q158/(SUM(Q158,R158))</f>
        <v>0.829931972789116</v>
      </c>
      <c r="W158" s="4">
        <f>Q158/SUM(Q158,S158)</f>
        <v>0.884057971014493</v>
      </c>
      <c r="X158" s="4">
        <f>2*V158*W158/(SUM(V158,W158))</f>
        <v>0.856140350877193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120</v>
      </c>
    </row>
    <row r="160" ht="14.25" spans="1:37">
      <c r="A160" s="18" t="str">
        <f>A1</f>
        <v>norehidayat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14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14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42"/>
      <c r="C162" s="43">
        <v>20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20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42"/>
      <c r="C163" s="42"/>
      <c r="D163" s="43">
        <v>7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1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3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3</v>
      </c>
      <c r="AE168" s="28">
        <f>SUM(B168:H168,J168:AC168)</f>
        <v>0</v>
      </c>
      <c r="AF168" s="28">
        <f>SUM(I161:I167,I169:I188)</f>
        <v>2</v>
      </c>
      <c r="AG168" s="29">
        <v>0</v>
      </c>
      <c r="AH168" s="4">
        <f t="shared" si="47"/>
        <v>0.6</v>
      </c>
      <c r="AI168" s="4">
        <f t="shared" si="48"/>
        <v>1</v>
      </c>
      <c r="AJ168" s="4">
        <f t="shared" si="49"/>
        <v>0.6</v>
      </c>
      <c r="AK168" s="4">
        <f t="shared" si="50"/>
        <v>0.75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3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8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8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0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 t="e">
        <f t="shared" si="47"/>
        <v>#DIV/0!</v>
      </c>
      <c r="AI171" s="5" t="e">
        <f t="shared" si="48"/>
        <v>#DIV/0!</v>
      </c>
      <c r="AJ171" s="5" t="e">
        <f t="shared" si="49"/>
        <v>#DIV/0!</v>
      </c>
      <c r="AK171" s="5" t="e">
        <f t="shared" si="50"/>
        <v>#DIV/0!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2</v>
      </c>
      <c r="V180" s="42"/>
      <c r="W180" s="42"/>
      <c r="X180" s="42"/>
      <c r="Y180" s="42"/>
      <c r="Z180" s="42"/>
      <c r="AA180" s="42"/>
      <c r="AB180" s="42"/>
      <c r="AC180" s="49"/>
      <c r="AD180" s="28">
        <f>U180</f>
        <v>2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1</v>
      </c>
      <c r="W181" s="42"/>
      <c r="X181" s="42"/>
      <c r="Y181" s="42"/>
      <c r="Z181" s="42"/>
      <c r="AA181" s="42"/>
      <c r="AB181" s="42"/>
      <c r="AC181" s="49"/>
      <c r="AD181" s="29">
        <f>V181</f>
        <v>1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6</v>
      </c>
      <c r="X182" s="42"/>
      <c r="Y182" s="42"/>
      <c r="Z182" s="42"/>
      <c r="AA182" s="42"/>
      <c r="AB182" s="42"/>
      <c r="AC182" s="49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>
        <v>2</v>
      </c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2</v>
      </c>
      <c r="Y183" s="42"/>
      <c r="Z183" s="42"/>
      <c r="AA183" s="42"/>
      <c r="AB183" s="42"/>
      <c r="AC183" s="49"/>
      <c r="AD183" s="29">
        <f>X183</f>
        <v>2</v>
      </c>
      <c r="AE183" s="29">
        <f>SUM(B183:W183,Y183:AC183)</f>
        <v>2</v>
      </c>
      <c r="AF183" s="29">
        <f>SUM(X161:X182,X184:X188)</f>
        <v>1</v>
      </c>
      <c r="AG183" s="28">
        <v>0</v>
      </c>
      <c r="AH183" s="5">
        <f t="shared" si="47"/>
        <v>0.4</v>
      </c>
      <c r="AI183" s="5">
        <f t="shared" si="48"/>
        <v>0.5</v>
      </c>
      <c r="AJ183" s="5">
        <f t="shared" si="49"/>
        <v>0.666666666666667</v>
      </c>
      <c r="AK183" s="5">
        <f t="shared" si="50"/>
        <v>0.571428571428572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>
        <v>1</v>
      </c>
      <c r="Y184" s="43">
        <v>21</v>
      </c>
      <c r="Z184" s="42"/>
      <c r="AA184" s="42"/>
      <c r="AB184" s="42"/>
      <c r="AC184" s="49"/>
      <c r="AD184" s="28">
        <f>Y184</f>
        <v>21</v>
      </c>
      <c r="AE184" s="28">
        <f>SUM(B184:X184,Z184:AC184)</f>
        <v>1</v>
      </c>
      <c r="AF184" s="28">
        <f>SUM(Y161:Y183,Y185:Y188)</f>
        <v>0</v>
      </c>
      <c r="AG184" s="29">
        <v>0</v>
      </c>
      <c r="AH184" s="4">
        <f t="shared" si="47"/>
        <v>0.954545454545455</v>
      </c>
      <c r="AI184" s="4">
        <f t="shared" si="48"/>
        <v>0.954545454545455</v>
      </c>
      <c r="AJ184" s="4">
        <f t="shared" si="49"/>
        <v>1</v>
      </c>
      <c r="AK184" s="4">
        <f t="shared" si="50"/>
        <v>0.976744186046512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3</v>
      </c>
      <c r="AA185" s="42"/>
      <c r="AB185" s="42"/>
      <c r="AC185" s="49"/>
      <c r="AD185" s="29">
        <f>Z185</f>
        <v>3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6</v>
      </c>
      <c r="AB186" s="42"/>
      <c r="AC186" s="49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/>
      <c r="AC187" s="49"/>
      <c r="AD187" s="29">
        <f>AB187</f>
        <v>0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 t="e">
        <f t="shared" si="47"/>
        <v>#DIV/0!</v>
      </c>
      <c r="AI187" s="5" t="e">
        <f t="shared" si="48"/>
        <v>#DIV/0!</v>
      </c>
      <c r="AJ187" s="5" t="e">
        <f t="shared" si="49"/>
        <v>#DIV/0!</v>
      </c>
      <c r="AK187" s="5" t="e">
        <f t="shared" si="50"/>
        <v>#DIV/0!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117</v>
      </c>
      <c r="AE189" s="29">
        <f t="shared" si="51"/>
        <v>3</v>
      </c>
      <c r="AF189" s="29">
        <f t="shared" si="51"/>
        <v>3</v>
      </c>
      <c r="AG189" s="29">
        <v>0</v>
      </c>
      <c r="AH189" s="5">
        <f t="shared" si="47"/>
        <v>0.951219512195122</v>
      </c>
      <c r="AI189" s="5">
        <f t="shared" si="48"/>
        <v>0.975</v>
      </c>
      <c r="AJ189" s="5">
        <f t="shared" si="49"/>
        <v>0.975</v>
      </c>
      <c r="AK189" s="5">
        <f t="shared" si="50"/>
        <v>0.975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norehidayat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15</v>
      </c>
      <c r="C194" s="36">
        <v>1</v>
      </c>
      <c r="D194" s="36"/>
      <c r="E194" s="36">
        <v>3</v>
      </c>
      <c r="F194" s="36"/>
      <c r="G194" s="36">
        <v>4</v>
      </c>
      <c r="H194" s="36"/>
      <c r="I194" s="36">
        <v>1</v>
      </c>
      <c r="J194" s="45">
        <v>3</v>
      </c>
      <c r="L194" s="1" t="s">
        <v>49</v>
      </c>
      <c r="M194" s="9" t="s">
        <v>58</v>
      </c>
      <c r="N194" s="9"/>
      <c r="O194" s="9"/>
      <c r="P194" s="9"/>
      <c r="Q194" s="29">
        <f>B194</f>
        <v>15</v>
      </c>
      <c r="R194" s="29">
        <f>SUM(C194:J194)</f>
        <v>12</v>
      </c>
      <c r="S194" s="29">
        <f>SUM(B195:B202)</f>
        <v>1</v>
      </c>
      <c r="T194" s="29">
        <v>0</v>
      </c>
      <c r="U194" s="5">
        <f t="shared" ref="U194:U201" si="52">(SUM(Q194,T194)/SUM(Q194,R194,S194,T194))</f>
        <v>0.535714285714286</v>
      </c>
      <c r="V194" s="5">
        <f t="shared" ref="V194:V201" si="53">Q194/(SUM(Q194,R194))</f>
        <v>0.555555555555556</v>
      </c>
      <c r="W194" s="5">
        <f t="shared" ref="W194:W201" si="54">Q194/SUM(Q194,S194)</f>
        <v>0.9375</v>
      </c>
      <c r="X194" s="5">
        <f t="shared" ref="X194:X201" si="55">2*V194*W194/(SUM(V194,W194))</f>
        <v>0.697674418604651</v>
      </c>
    </row>
    <row r="195" spans="1:24">
      <c r="A195" s="15" t="s">
        <v>50</v>
      </c>
      <c r="B195" s="37"/>
      <c r="C195" s="38">
        <v>9</v>
      </c>
      <c r="D195" s="37"/>
      <c r="E195" s="37">
        <v>1</v>
      </c>
      <c r="F195" s="37"/>
      <c r="G195" s="37"/>
      <c r="H195" s="37"/>
      <c r="I195" s="37"/>
      <c r="J195" s="37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9</v>
      </c>
      <c r="R195" s="28">
        <f>SUM(B195,D195:J195)</f>
        <v>2</v>
      </c>
      <c r="S195" s="28">
        <f>SUM(C194,C196:C202)</f>
        <v>1</v>
      </c>
      <c r="T195" s="28">
        <v>0</v>
      </c>
      <c r="U195" s="4">
        <f t="shared" si="52"/>
        <v>0.75</v>
      </c>
      <c r="V195" s="4">
        <f t="shared" si="53"/>
        <v>0.818181818181818</v>
      </c>
      <c r="W195" s="4">
        <f t="shared" si="54"/>
        <v>0.9</v>
      </c>
      <c r="X195" s="4">
        <f t="shared" si="55"/>
        <v>0.857142857142857</v>
      </c>
    </row>
    <row r="196" spans="1:24">
      <c r="A196" s="15" t="s">
        <v>51</v>
      </c>
      <c r="B196" s="37">
        <v>1</v>
      </c>
      <c r="C196" s="37"/>
      <c r="D196" s="38">
        <v>10</v>
      </c>
      <c r="E196" s="37"/>
      <c r="F196" s="37"/>
      <c r="G196" s="37"/>
      <c r="H196" s="37"/>
      <c r="I196" s="37"/>
      <c r="J196" s="46"/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1</v>
      </c>
      <c r="S196" s="29">
        <f>SUM(D194:D195,D197:D202)</f>
        <v>0</v>
      </c>
      <c r="T196" s="29">
        <v>0</v>
      </c>
      <c r="U196" s="5">
        <f t="shared" si="52"/>
        <v>0.909090909090909</v>
      </c>
      <c r="V196" s="5">
        <f t="shared" si="53"/>
        <v>0.909090909090909</v>
      </c>
      <c r="W196" s="5">
        <f t="shared" si="54"/>
        <v>1</v>
      </c>
      <c r="X196" s="5">
        <f t="shared" si="55"/>
        <v>0.952380952380952</v>
      </c>
    </row>
    <row r="197" spans="1:24">
      <c r="A197" s="15" t="s">
        <v>52</v>
      </c>
      <c r="B197" s="37"/>
      <c r="C197" s="37"/>
      <c r="D197" s="37"/>
      <c r="E197" s="38">
        <v>14</v>
      </c>
      <c r="F197" s="37"/>
      <c r="G197" s="37">
        <v>1</v>
      </c>
      <c r="H197" s="37"/>
      <c r="I197" s="37"/>
      <c r="J197" s="46">
        <v>2</v>
      </c>
      <c r="L197" s="1" t="s">
        <v>52</v>
      </c>
      <c r="M197" s="9" t="s">
        <v>61</v>
      </c>
      <c r="N197" s="9"/>
      <c r="O197" s="9"/>
      <c r="P197" s="9"/>
      <c r="Q197" s="28">
        <f>E197</f>
        <v>14</v>
      </c>
      <c r="R197" s="28">
        <f>SUM(B197:D197,F197:J197)</f>
        <v>3</v>
      </c>
      <c r="S197" s="28">
        <f>SUM(E194:E196,E198:E202)</f>
        <v>6</v>
      </c>
      <c r="T197" s="28">
        <v>0</v>
      </c>
      <c r="U197" s="4">
        <f t="shared" si="52"/>
        <v>0.608695652173913</v>
      </c>
      <c r="V197" s="4">
        <f t="shared" si="53"/>
        <v>0.823529411764706</v>
      </c>
      <c r="W197" s="4">
        <f t="shared" si="54"/>
        <v>0.7</v>
      </c>
      <c r="X197" s="4">
        <f t="shared" si="55"/>
        <v>0.756756756756757</v>
      </c>
    </row>
    <row r="198" spans="1:24">
      <c r="A198" s="15" t="s">
        <v>53</v>
      </c>
      <c r="B198" s="37"/>
      <c r="C198" s="37"/>
      <c r="D198" s="37"/>
      <c r="E198" s="37">
        <v>2</v>
      </c>
      <c r="F198" s="38">
        <v>28</v>
      </c>
      <c r="G198" s="37">
        <v>1</v>
      </c>
      <c r="H198" s="37"/>
      <c r="I198" s="37"/>
      <c r="J198" s="46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28</v>
      </c>
      <c r="R198" s="29">
        <f>SUM(B198:E198,G198:J198)</f>
        <v>5</v>
      </c>
      <c r="S198" s="29">
        <f>SUM(F194:F197,F199:F202)</f>
        <v>0</v>
      </c>
      <c r="T198" s="29">
        <v>0</v>
      </c>
      <c r="U198" s="5">
        <f t="shared" si="52"/>
        <v>0.848484848484849</v>
      </c>
      <c r="V198" s="5">
        <f t="shared" si="53"/>
        <v>0.848484848484849</v>
      </c>
      <c r="W198" s="5">
        <f t="shared" si="54"/>
        <v>1</v>
      </c>
      <c r="X198" s="5">
        <f t="shared" si="55"/>
        <v>0.918032786885246</v>
      </c>
    </row>
    <row r="199" spans="1:24">
      <c r="A199" s="15" t="s">
        <v>54</v>
      </c>
      <c r="B199" s="37"/>
      <c r="C199" s="37"/>
      <c r="D199" s="37"/>
      <c r="E199" s="37"/>
      <c r="F199" s="37"/>
      <c r="G199" s="38">
        <v>26</v>
      </c>
      <c r="H199" s="37">
        <v>1</v>
      </c>
      <c r="I199" s="37"/>
      <c r="J199" s="46">
        <v>1</v>
      </c>
      <c r="L199" s="1" t="s">
        <v>54</v>
      </c>
      <c r="M199" s="9" t="s">
        <v>63</v>
      </c>
      <c r="N199" s="9"/>
      <c r="O199" s="9"/>
      <c r="P199" s="9"/>
      <c r="Q199" s="28">
        <f>G199</f>
        <v>26</v>
      </c>
      <c r="R199" s="28">
        <f>SUM(B199:F199,H199:J199)</f>
        <v>2</v>
      </c>
      <c r="S199" s="28">
        <f>SUM(G194:G198,G200:G202)</f>
        <v>6</v>
      </c>
      <c r="T199" s="28">
        <v>0</v>
      </c>
      <c r="U199" s="4">
        <f t="shared" si="52"/>
        <v>0.764705882352941</v>
      </c>
      <c r="V199" s="4">
        <f t="shared" si="53"/>
        <v>0.928571428571429</v>
      </c>
      <c r="W199" s="4">
        <f t="shared" si="54"/>
        <v>0.8125</v>
      </c>
      <c r="X199" s="4">
        <f t="shared" si="55"/>
        <v>0.866666666666667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11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1</v>
      </c>
      <c r="T200" s="29">
        <v>0</v>
      </c>
      <c r="U200" s="5">
        <f t="shared" si="52"/>
        <v>0.916666666666667</v>
      </c>
      <c r="V200" s="5">
        <f t="shared" si="53"/>
        <v>1</v>
      </c>
      <c r="W200" s="5">
        <f t="shared" si="54"/>
        <v>0.916666666666667</v>
      </c>
      <c r="X200" s="5">
        <f t="shared" si="55"/>
        <v>0.956521739130435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9</v>
      </c>
      <c r="J201" s="46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0</v>
      </c>
      <c r="S201" s="28">
        <f>SUM(I194:I200,I202)</f>
        <v>1</v>
      </c>
      <c r="T201" s="28">
        <v>0</v>
      </c>
      <c r="U201" s="4">
        <f t="shared" si="52"/>
        <v>0.9</v>
      </c>
      <c r="V201" s="4">
        <f t="shared" si="53"/>
        <v>1</v>
      </c>
      <c r="W201" s="4">
        <f t="shared" si="54"/>
        <v>0.9</v>
      </c>
      <c r="X201" s="4">
        <f t="shared" si="55"/>
        <v>0.947368421052632</v>
      </c>
    </row>
    <row r="202" spans="1:24">
      <c r="A202" s="16" t="s">
        <v>57</v>
      </c>
      <c r="B202" s="39"/>
      <c r="C202" s="39"/>
      <c r="D202" s="39"/>
      <c r="E202" s="39"/>
      <c r="F202" s="39"/>
      <c r="G202" s="39"/>
      <c r="H202" s="39"/>
      <c r="I202" s="39"/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122</v>
      </c>
      <c r="R203" s="28">
        <f t="shared" si="56"/>
        <v>25</v>
      </c>
      <c r="S203" s="28">
        <f t="shared" si="56"/>
        <v>16</v>
      </c>
      <c r="T203" s="28">
        <f t="shared" si="56"/>
        <v>0</v>
      </c>
      <c r="U203" s="4">
        <f>(SUM(Q203,T203)/SUM(Q203,R203,S203,T203))</f>
        <v>0.748466257668712</v>
      </c>
      <c r="V203" s="4">
        <f>Q203/(SUM(Q203,R203))</f>
        <v>0.829931972789116</v>
      </c>
      <c r="W203" s="4">
        <f>Q203/SUM(Q203,S203)</f>
        <v>0.884057971014493</v>
      </c>
      <c r="X203" s="4">
        <f>2*V203*W203/(SUM(V203,W203))</f>
        <v>0.856140350877193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120</v>
      </c>
    </row>
    <row r="205" ht="14.25" spans="1:37">
      <c r="A205" s="18" t="str">
        <f>A1</f>
        <v>norehidayat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14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14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42"/>
      <c r="C207" s="43">
        <v>20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20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42"/>
      <c r="C208" s="42"/>
      <c r="D208" s="43">
        <v>7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1" t="s">
        <v>12</v>
      </c>
      <c r="B211" s="42"/>
      <c r="C211" s="42"/>
      <c r="D211" s="42"/>
      <c r="E211" s="42"/>
      <c r="F211" s="42"/>
      <c r="G211" s="43">
        <v>2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3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3</v>
      </c>
      <c r="AE213" s="28">
        <f>SUM(B213:H213,J213:AC213)</f>
        <v>0</v>
      </c>
      <c r="AF213" s="28">
        <f>SUM(I206:I212,I214:I233)</f>
        <v>2</v>
      </c>
      <c r="AG213" s="29">
        <v>0</v>
      </c>
      <c r="AH213" s="4">
        <f t="shared" si="57"/>
        <v>0.6</v>
      </c>
      <c r="AI213" s="4">
        <f t="shared" si="58"/>
        <v>1</v>
      </c>
      <c r="AJ213" s="4">
        <f t="shared" si="59"/>
        <v>0.6</v>
      </c>
      <c r="AK213" s="4">
        <f t="shared" si="60"/>
        <v>0.75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3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8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8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0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 t="e">
        <f t="shared" si="57"/>
        <v>#DIV/0!</v>
      </c>
      <c r="AI216" s="5" t="e">
        <f t="shared" si="58"/>
        <v>#DIV/0!</v>
      </c>
      <c r="AJ216" s="5" t="e">
        <f t="shared" si="59"/>
        <v>#DIV/0!</v>
      </c>
      <c r="AK216" s="5" t="e">
        <f t="shared" si="60"/>
        <v>#DIV/0!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2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2</v>
      </c>
      <c r="V225" s="42"/>
      <c r="W225" s="42"/>
      <c r="X225" s="42"/>
      <c r="Y225" s="42"/>
      <c r="Z225" s="42"/>
      <c r="AA225" s="42"/>
      <c r="AB225" s="42"/>
      <c r="AC225" s="49"/>
      <c r="AD225" s="28">
        <f>U225</f>
        <v>2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1</v>
      </c>
      <c r="W226" s="42"/>
      <c r="X226" s="42"/>
      <c r="Y226" s="42"/>
      <c r="Z226" s="42"/>
      <c r="AA226" s="42"/>
      <c r="AB226" s="42"/>
      <c r="AC226" s="49"/>
      <c r="AD226" s="29">
        <f>V226</f>
        <v>1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6</v>
      </c>
      <c r="X227" s="42"/>
      <c r="Y227" s="42"/>
      <c r="Z227" s="42"/>
      <c r="AA227" s="42"/>
      <c r="AB227" s="42"/>
      <c r="AC227" s="49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>
        <v>2</v>
      </c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2</v>
      </c>
      <c r="Y228" s="42"/>
      <c r="Z228" s="42"/>
      <c r="AA228" s="42"/>
      <c r="AB228" s="42"/>
      <c r="AC228" s="49"/>
      <c r="AD228" s="29">
        <f>X228</f>
        <v>2</v>
      </c>
      <c r="AE228" s="29">
        <f>SUM(B228:W228,Y228:AC228)</f>
        <v>2</v>
      </c>
      <c r="AF228" s="29">
        <f>SUM(X206:X227,X229:X233)</f>
        <v>1</v>
      </c>
      <c r="AG228" s="28">
        <v>0</v>
      </c>
      <c r="AH228" s="5">
        <f t="shared" si="57"/>
        <v>0.4</v>
      </c>
      <c r="AI228" s="5">
        <f t="shared" si="58"/>
        <v>0.5</v>
      </c>
      <c r="AJ228" s="5">
        <f t="shared" si="59"/>
        <v>0.666666666666667</v>
      </c>
      <c r="AK228" s="5">
        <f t="shared" si="60"/>
        <v>0.571428571428572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>
        <v>1</v>
      </c>
      <c r="Y229" s="43">
        <v>21</v>
      </c>
      <c r="Z229" s="42"/>
      <c r="AA229" s="42"/>
      <c r="AB229" s="42"/>
      <c r="AC229" s="49"/>
      <c r="AD229" s="28">
        <f>Y229</f>
        <v>21</v>
      </c>
      <c r="AE229" s="28">
        <f>SUM(B229:X229,Z229:AC229)</f>
        <v>1</v>
      </c>
      <c r="AF229" s="28">
        <f>SUM(Y206:Y228,Y230:Y233)</f>
        <v>0</v>
      </c>
      <c r="AG229" s="29">
        <v>0</v>
      </c>
      <c r="AH229" s="4">
        <f t="shared" si="57"/>
        <v>0.954545454545455</v>
      </c>
      <c r="AI229" s="4">
        <f t="shared" si="58"/>
        <v>0.954545454545455</v>
      </c>
      <c r="AJ229" s="4">
        <f t="shared" si="59"/>
        <v>1</v>
      </c>
      <c r="AK229" s="4">
        <f t="shared" si="60"/>
        <v>0.976744186046512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3</v>
      </c>
      <c r="AA230" s="42"/>
      <c r="AB230" s="42"/>
      <c r="AC230" s="49"/>
      <c r="AD230" s="29">
        <f>Z230</f>
        <v>3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6</v>
      </c>
      <c r="AB231" s="42"/>
      <c r="AC231" s="49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/>
      <c r="AC232" s="49"/>
      <c r="AD232" s="29">
        <f>AB232</f>
        <v>0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 t="e">
        <f t="shared" si="57"/>
        <v>#DIV/0!</v>
      </c>
      <c r="AI232" s="5" t="e">
        <f t="shared" si="58"/>
        <v>#DIV/0!</v>
      </c>
      <c r="AJ232" s="5" t="e">
        <f t="shared" si="59"/>
        <v>#DIV/0!</v>
      </c>
      <c r="AK232" s="5" t="e">
        <f t="shared" si="60"/>
        <v>#DIV/0!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117</v>
      </c>
      <c r="AE234" s="29">
        <f t="shared" si="61"/>
        <v>3</v>
      </c>
      <c r="AF234" s="29">
        <f t="shared" si="61"/>
        <v>3</v>
      </c>
      <c r="AG234" s="29">
        <v>0</v>
      </c>
      <c r="AH234" s="5">
        <f t="shared" si="57"/>
        <v>0.951219512195122</v>
      </c>
      <c r="AI234" s="5">
        <f t="shared" si="58"/>
        <v>0.975</v>
      </c>
      <c r="AJ234" s="5">
        <f t="shared" si="59"/>
        <v>0.975</v>
      </c>
      <c r="AK234" s="5">
        <f t="shared" si="60"/>
        <v>0.975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34"/>
  <sheetViews>
    <sheetView workbookViewId="0">
      <selection activeCell="B8" sqref="B8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62" width="4.625" style="1" customWidth="1"/>
    <col min="63" max="16384" width="9" style="1"/>
  </cols>
  <sheetData>
    <row r="1" spans="1:52">
      <c r="A1" s="2" t="s">
        <v>95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AI1" s="31" t="s">
        <v>45</v>
      </c>
      <c r="AJ1" s="31"/>
      <c r="AK1" s="32" t="s">
        <v>68</v>
      </c>
      <c r="AL1" s="32"/>
      <c r="AM1" s="32"/>
      <c r="AN1" s="32"/>
      <c r="AO1" s="32"/>
      <c r="AP1" s="32"/>
      <c r="AQ1" s="32"/>
      <c r="AR1" s="32"/>
      <c r="AS1" s="33" t="s">
        <v>69</v>
      </c>
      <c r="AT1" s="33"/>
      <c r="AU1" s="33"/>
      <c r="AV1" s="33"/>
      <c r="AW1" s="33"/>
      <c r="AX1" s="33"/>
      <c r="AY1" s="33"/>
      <c r="AZ1" s="33"/>
    </row>
    <row r="2" spans="1:52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Q2" s="3" t="s">
        <v>4</v>
      </c>
      <c r="R2" s="3"/>
      <c r="S2" s="3"/>
      <c r="T2" s="3"/>
      <c r="U2" s="3" t="s">
        <v>5</v>
      </c>
      <c r="V2" s="3"/>
      <c r="W2" s="3"/>
      <c r="X2" s="3"/>
      <c r="Y2" s="3" t="s">
        <v>6</v>
      </c>
      <c r="Z2" s="3"/>
      <c r="AA2" s="3"/>
      <c r="AB2" s="3"/>
      <c r="AD2" s="26" t="s">
        <v>96</v>
      </c>
      <c r="AE2" s="26"/>
      <c r="AF2" s="26"/>
      <c r="AG2" s="26"/>
      <c r="AI2" s="31"/>
      <c r="AJ2" s="31"/>
      <c r="AK2" s="32"/>
      <c r="AL2" s="32"/>
      <c r="AM2" s="32"/>
      <c r="AN2" s="32"/>
      <c r="AO2" s="32"/>
      <c r="AP2" s="32"/>
      <c r="AQ2" s="32"/>
      <c r="AR2" s="32"/>
      <c r="AS2" s="33"/>
      <c r="AT2" s="33"/>
      <c r="AU2" s="33"/>
      <c r="AV2" s="33"/>
      <c r="AW2" s="33"/>
      <c r="AX2" s="33"/>
      <c r="AY2" s="33"/>
      <c r="AZ2" s="33"/>
    </row>
    <row r="3" spans="1:52">
      <c r="A3" s="2"/>
      <c r="B3" s="4" t="s">
        <v>35</v>
      </c>
      <c r="C3" s="5" t="s">
        <v>36</v>
      </c>
      <c r="D3" s="4" t="s">
        <v>37</v>
      </c>
      <c r="E3" s="5" t="s">
        <v>38</v>
      </c>
      <c r="F3" s="4" t="s">
        <v>35</v>
      </c>
      <c r="G3" s="5" t="s">
        <v>36</v>
      </c>
      <c r="H3" s="4" t="s">
        <v>37</v>
      </c>
      <c r="I3" s="5" t="s">
        <v>38</v>
      </c>
      <c r="J3" s="4" t="s">
        <v>35</v>
      </c>
      <c r="K3" s="5" t="s">
        <v>36</v>
      </c>
      <c r="L3" s="4" t="s">
        <v>37</v>
      </c>
      <c r="M3" s="5" t="s">
        <v>38</v>
      </c>
      <c r="Q3" s="26" t="s">
        <v>70</v>
      </c>
      <c r="R3" s="27" t="s">
        <v>71</v>
      </c>
      <c r="S3" s="26" t="s">
        <v>72</v>
      </c>
      <c r="T3" s="27" t="s">
        <v>73</v>
      </c>
      <c r="U3" s="26" t="s">
        <v>70</v>
      </c>
      <c r="V3" s="27" t="s">
        <v>71</v>
      </c>
      <c r="W3" s="26" t="s">
        <v>72</v>
      </c>
      <c r="X3" s="27" t="s">
        <v>73</v>
      </c>
      <c r="Y3" s="26" t="s">
        <v>70</v>
      </c>
      <c r="Z3" s="27" t="s">
        <v>71</v>
      </c>
      <c r="AA3" s="26" t="s">
        <v>72</v>
      </c>
      <c r="AB3" s="27" t="s">
        <v>73</v>
      </c>
      <c r="AD3" s="4" t="s">
        <v>70</v>
      </c>
      <c r="AE3" s="5" t="s">
        <v>71</v>
      </c>
      <c r="AF3" s="4" t="s">
        <v>72</v>
      </c>
      <c r="AG3" s="5" t="s">
        <v>73</v>
      </c>
      <c r="AI3" s="4" t="s">
        <v>46</v>
      </c>
      <c r="AJ3" s="5" t="s">
        <v>47</v>
      </c>
      <c r="AK3" s="28" t="s">
        <v>35</v>
      </c>
      <c r="AL3" s="29" t="s">
        <v>36</v>
      </c>
      <c r="AM3" s="28" t="s">
        <v>37</v>
      </c>
      <c r="AN3" s="29" t="s">
        <v>38</v>
      </c>
      <c r="AO3" s="4" t="s">
        <v>70</v>
      </c>
      <c r="AP3" s="5" t="s">
        <v>71</v>
      </c>
      <c r="AQ3" s="4" t="s">
        <v>72</v>
      </c>
      <c r="AR3" s="5" t="s">
        <v>73</v>
      </c>
      <c r="AS3" s="28" t="s">
        <v>35</v>
      </c>
      <c r="AT3" s="29" t="s">
        <v>36</v>
      </c>
      <c r="AU3" s="28" t="s">
        <v>37</v>
      </c>
      <c r="AV3" s="29" t="s">
        <v>38</v>
      </c>
      <c r="AW3" s="4" t="s">
        <v>70</v>
      </c>
      <c r="AX3" s="5" t="s">
        <v>71</v>
      </c>
      <c r="AY3" s="4" t="s">
        <v>72</v>
      </c>
      <c r="AZ3" s="5" t="s">
        <v>73</v>
      </c>
    </row>
    <row r="4" spans="1:52">
      <c r="A4" s="6" t="s">
        <v>39</v>
      </c>
      <c r="B4" s="4">
        <f>SUM('Full norehidayat'!B4,'Full norehuda'!B4,'Full norehira'!B4,'Full meQuran'!B4,'Full Amiri'!B4,'Full PDMS'!B4,'Full AlKareem'!B4,'Full KFGQPC'!B4,'Full LPMQ'!B4,'Full AlQalam Zero TN'!B4)</f>
        <v>147</v>
      </c>
      <c r="C4" s="5">
        <f>SUM('Full norehidayat'!C4,'Full norehuda'!C4,'Full norehira'!C4,'Full meQuran'!C4,'Full Amiri'!C4,'Full PDMS'!C4,'Full AlKareem'!C4,'Full KFGQPC'!C4,'Full LPMQ'!C4,'Full AlQalam Zero TN'!C4)</f>
        <v>9</v>
      </c>
      <c r="D4" s="4">
        <f>SUM('Full norehidayat'!D4,'Full norehuda'!D4,'Full norehira'!D4,'Full meQuran'!D4,'Full Amiri'!D4,'Full PDMS'!D4,'Full AlKareem'!D4,'Full KFGQPC'!D4,'Full LPMQ'!D4,'Full AlQalam Zero TN'!D4)</f>
        <v>0</v>
      </c>
      <c r="E4" s="5">
        <f>SUM('Full norehidayat'!E4,'Full norehuda'!E4,'Full norehira'!E4,'Full meQuran'!E4,'Full Amiri'!E4,'Full PDMS'!E4,'Full AlKareem'!E4,'Full KFGQPC'!E4,'Full LPMQ'!E4,'Full AlQalam Zero TN'!E4)</f>
        <v>0</v>
      </c>
      <c r="F4" s="4">
        <f>SUM('Full norehidayat'!F4,'Full norehuda'!F4,'Full norehira'!F4,'Full meQuran'!F4,'Full Amiri'!F4,'Full PDMS'!F4,'Full AlKareem'!F4,'Full KFGQPC'!F4,'Full LPMQ'!F4,'Full AlQalam Zero TN'!F4)</f>
        <v>126</v>
      </c>
      <c r="G4" s="5">
        <f>SUM('Full norehidayat'!G4,'Full norehuda'!G4,'Full norehira'!G4,'Full meQuran'!G4,'Full Amiri'!G4,'Full PDMS'!G4,'Full AlKareem'!G4,'Full KFGQPC'!G4,'Full LPMQ'!G4,'Full AlQalam Zero TN'!G4)</f>
        <v>78</v>
      </c>
      <c r="H4" s="4">
        <f>SUM('Full norehidayat'!H4,'Full norehuda'!H4,'Full norehira'!H4,'Full meQuran'!H4,'Full Amiri'!H4,'Full PDMS'!H4,'Full AlKareem'!H4,'Full KFGQPC'!H4,'Full LPMQ'!H4,'Full AlQalam Zero TN'!H4)</f>
        <v>0</v>
      </c>
      <c r="I4" s="5">
        <f>SUM('Full norehidayat'!I4,'Full norehuda'!I4,'Full norehira'!I4,'Full meQuran'!I4,'Full Amiri'!I4,'Full PDMS'!I4,'Full AlKareem'!I4,'Full KFGQPC'!I4,'Full LPMQ'!I4,'Full AlQalam Zero TN'!I4)</f>
        <v>0</v>
      </c>
      <c r="J4" s="4">
        <f>SUM('Full norehidayat'!J4,'Full norehuda'!J4,'Full norehira'!J4,'Full meQuran'!J4,'Full Amiri'!J4,'Full PDMS'!J4,'Full AlKareem'!J4,'Full KFGQPC'!J4,'Full LPMQ'!J4,'Full AlQalam Zero TN'!J4)</f>
        <v>150</v>
      </c>
      <c r="K4" s="5">
        <f>SUM('Full norehidayat'!K4,'Full norehuda'!K4,'Full norehira'!K4,'Full meQuran'!K4,'Full Amiri'!K4,'Full PDMS'!K4,'Full AlKareem'!K4,'Full KFGQPC'!K4,'Full LPMQ'!K4,'Full AlQalam Zero TN'!K4)</f>
        <v>143</v>
      </c>
      <c r="L4" s="4">
        <f>SUM('Full norehidayat'!L4,'Full norehuda'!L4,'Full norehira'!L4,'Full meQuran'!L4,'Full Amiri'!L4,'Full PDMS'!L4,'Full AlKareem'!L4,'Full KFGQPC'!L4,'Full LPMQ'!L4,'Full AlQalam Zero TN'!L4)</f>
        <v>0</v>
      </c>
      <c r="M4" s="5">
        <f>SUM('Full norehidayat'!M4,'Full norehuda'!M4,'Full norehira'!M4,'Full meQuran'!M4,'Full Amiri'!M4,'Full PDMS'!M4,'Full AlKareem'!M4,'Full KFGQPC'!M4,'Full LPMQ'!M4,'Full AlQalam Zero TN'!M4)</f>
        <v>0</v>
      </c>
      <c r="N4" s="1">
        <f t="shared" ref="N4:N8" si="0">SUM(B4,F4,J4)</f>
        <v>423</v>
      </c>
      <c r="O4" s="1">
        <f>SUM(B4,D4,F4,H4,J4,L4)</f>
        <v>423</v>
      </c>
      <c r="P4" s="6" t="s">
        <v>39</v>
      </c>
      <c r="Q4" s="4">
        <f>(SUM(B4,E4)/SUM(B4:E4))</f>
        <v>0.942307692307692</v>
      </c>
      <c r="R4" s="5">
        <f>B4/(SUM(B4,C4))</f>
        <v>0.942307692307692</v>
      </c>
      <c r="S4" s="4">
        <f>B4/SUM(B4,D4)</f>
        <v>1</v>
      </c>
      <c r="T4" s="5">
        <f>2*R4*S4/(SUM(R4,S4))</f>
        <v>0.97029702970297</v>
      </c>
      <c r="U4" s="4">
        <f>(SUM(F4,I4)/SUM(F4:I4))</f>
        <v>0.617647058823529</v>
      </c>
      <c r="V4" s="5">
        <f>F4/(SUM(F4,G4))</f>
        <v>0.617647058823529</v>
      </c>
      <c r="W4" s="4">
        <f>F4/SUM(F4,H4)</f>
        <v>1</v>
      </c>
      <c r="X4" s="5">
        <f>2*V4*W4/(SUM(V4,W4))</f>
        <v>0.763636363636364</v>
      </c>
      <c r="Y4" s="4">
        <f>(SUM(J4,M4)/SUM(J4:M4))</f>
        <v>0.511945392491468</v>
      </c>
      <c r="Z4" s="5">
        <f>J4/(SUM(J4,K4))</f>
        <v>0.511945392491468</v>
      </c>
      <c r="AA4" s="4">
        <f>J4/SUM(J4,L4)</f>
        <v>1</v>
      </c>
      <c r="AB4" s="5">
        <f>2*Z4*AA4/(SUM(Z4,AA4))</f>
        <v>0.677200902934537</v>
      </c>
      <c r="AD4" s="4">
        <f>AVERAGE(Q4,U4,Y4)</f>
        <v>0.690633381207563</v>
      </c>
      <c r="AE4" s="5">
        <f>AVERAGE(R4,V4,Z4)</f>
        <v>0.690633381207563</v>
      </c>
      <c r="AF4" s="4">
        <f>AVERAGE(S4,W4,AA4)</f>
        <v>1</v>
      </c>
      <c r="AG4" s="5">
        <f>AVERAGE(T4,X4,AB4)</f>
        <v>0.80371143209129</v>
      </c>
      <c r="AI4" s="4">
        <f>H24</f>
        <v>555</v>
      </c>
      <c r="AJ4" s="5">
        <f>O4-AI4</f>
        <v>-132</v>
      </c>
      <c r="AK4" s="28">
        <f>AD54</f>
        <v>548</v>
      </c>
      <c r="AL4" s="29">
        <f t="shared" ref="AL4:AR4" si="1">AE54</f>
        <v>7</v>
      </c>
      <c r="AM4" s="28">
        <f t="shared" si="1"/>
        <v>7</v>
      </c>
      <c r="AN4" s="29">
        <f t="shared" si="1"/>
        <v>0</v>
      </c>
      <c r="AO4" s="4">
        <f t="shared" si="1"/>
        <v>0.97508896797153</v>
      </c>
      <c r="AP4" s="5">
        <f t="shared" si="1"/>
        <v>0.987387387387387</v>
      </c>
      <c r="AQ4" s="4">
        <f t="shared" si="1"/>
        <v>0.987387387387387</v>
      </c>
      <c r="AR4" s="5">
        <f t="shared" si="1"/>
        <v>0.987387387387387</v>
      </c>
      <c r="AS4" s="28">
        <f>Q23</f>
        <v>558</v>
      </c>
      <c r="AT4" s="29">
        <f t="shared" ref="AT4:AZ4" si="2">R23</f>
        <v>300</v>
      </c>
      <c r="AU4" s="28">
        <f t="shared" si="2"/>
        <v>29</v>
      </c>
      <c r="AV4" s="29">
        <f t="shared" si="2"/>
        <v>0</v>
      </c>
      <c r="AW4" s="4">
        <f t="shared" si="2"/>
        <v>0.629086809470124</v>
      </c>
      <c r="AX4" s="5">
        <f t="shared" si="2"/>
        <v>0.65034965034965</v>
      </c>
      <c r="AY4" s="4">
        <f t="shared" si="2"/>
        <v>0.950596252129472</v>
      </c>
      <c r="AZ4" s="5">
        <f t="shared" si="2"/>
        <v>0.772318339100346</v>
      </c>
    </row>
    <row r="5" spans="1:52">
      <c r="A5" s="6" t="s">
        <v>42</v>
      </c>
      <c r="B5" s="4">
        <f>SUM('Full norehidayat'!B5,'Full norehuda'!B5,'Full norehira'!B5,'Full meQuran'!B5,'Full Amiri'!B5,'Full PDMS'!B5,'Full AlKareem'!B5,'Full KFGQPC'!B5,'Full LPMQ'!B5,'Full AlQalam Zero TN'!B5)</f>
        <v>477</v>
      </c>
      <c r="C5" s="5">
        <f>SUM('Full norehidayat'!C5,'Full norehuda'!C5,'Full norehira'!C5,'Full meQuran'!C5,'Full Amiri'!C5,'Full PDMS'!C5,'Full AlKareem'!C5,'Full KFGQPC'!C5,'Full LPMQ'!C5,'Full AlQalam Zero TN'!C5)</f>
        <v>17</v>
      </c>
      <c r="D5" s="4">
        <f>SUM('Full norehidayat'!D5,'Full norehuda'!D5,'Full norehira'!D5,'Full meQuran'!D5,'Full Amiri'!D5,'Full PDMS'!D5,'Full AlKareem'!D5,'Full KFGQPC'!D5,'Full LPMQ'!D5,'Full AlQalam Zero TN'!D5)</f>
        <v>13</v>
      </c>
      <c r="E5" s="5">
        <f>SUM('Full norehidayat'!E5,'Full norehuda'!E5,'Full norehira'!E5,'Full meQuran'!E5,'Full Amiri'!E5,'Full PDMS'!E5,'Full AlKareem'!E5,'Full KFGQPC'!E5,'Full LPMQ'!E5,'Full AlQalam Zero TN'!E5)</f>
        <v>0</v>
      </c>
      <c r="F5" s="4">
        <f>SUM('Full norehidayat'!F5,'Full norehuda'!F5,'Full norehira'!F5,'Full meQuran'!F5,'Full Amiri'!F5,'Full PDMS'!F5,'Full AlKareem'!F5,'Full KFGQPC'!F5,'Full LPMQ'!F5,'Full AlQalam Zero TN'!F5)</f>
        <v>419</v>
      </c>
      <c r="G5" s="5">
        <f>SUM('Full norehidayat'!G5,'Full norehuda'!G5,'Full norehira'!G5,'Full meQuran'!G5,'Full Amiri'!G5,'Full PDMS'!G5,'Full AlKareem'!G5,'Full KFGQPC'!G5,'Full LPMQ'!G5,'Full AlQalam Zero TN'!G5)</f>
        <v>232</v>
      </c>
      <c r="H5" s="4">
        <f>SUM('Full norehidayat'!H5,'Full norehuda'!H5,'Full norehira'!H5,'Full meQuran'!H5,'Full Amiri'!H5,'Full PDMS'!H5,'Full AlKareem'!H5,'Full KFGQPC'!H5,'Full LPMQ'!H5,'Full AlQalam Zero TN'!H5)</f>
        <v>1</v>
      </c>
      <c r="I5" s="5">
        <f>SUM('Full norehidayat'!I5,'Full norehuda'!I5,'Full norehira'!I5,'Full meQuran'!I5,'Full Amiri'!I5,'Full PDMS'!I5,'Full AlKareem'!I5,'Full KFGQPC'!I5,'Full LPMQ'!I5,'Full AlQalam Zero TN'!I5)</f>
        <v>0</v>
      </c>
      <c r="J5" s="4">
        <v>495</v>
      </c>
      <c r="K5" s="5">
        <f>SUM('Full norehidayat'!K5,'Full norehuda'!K5,'Full norehira'!K5,'Full meQuran'!K5,'Full Amiri'!K5,'Full PDMS'!K5,'Full AlKareem'!K5,'Full KFGQPC'!K5,'Full LPMQ'!K5,'Full AlQalam Zero TN'!K5)</f>
        <v>247</v>
      </c>
      <c r="L5" s="4">
        <f>SUM('Full norehidayat'!L5,'Full norehuda'!L5,'Full norehira'!L5,'Full meQuran'!L5,'Full Amiri'!L5,'Full PDMS'!L5,'Full AlKareem'!L5,'Full KFGQPC'!L5,'Full LPMQ'!L5,'Full AlQalam Zero TN'!L5)</f>
        <v>5</v>
      </c>
      <c r="M5" s="5">
        <f>SUM('Full norehidayat'!M5,'Full norehuda'!M5,'Full norehira'!M5,'Full meQuran'!M5,'Full Amiri'!M5,'Full PDMS'!M5,'Full AlKareem'!M5,'Full KFGQPC'!M5,'Full LPMQ'!M5,'Full AlQalam Zero TN'!M5)</f>
        <v>0</v>
      </c>
      <c r="N5" s="1">
        <f t="shared" si="0"/>
        <v>1391</v>
      </c>
      <c r="O5" s="1">
        <f>SUM(B5,D5,F5,H5,J5,L5)</f>
        <v>1410</v>
      </c>
      <c r="P5" s="6" t="s">
        <v>42</v>
      </c>
      <c r="Q5" s="4">
        <f>(SUM(B5,E5)/SUM(B5:E5))</f>
        <v>0.940828402366864</v>
      </c>
      <c r="R5" s="5">
        <f>B5/(SUM(B5,C5))</f>
        <v>0.965587044534413</v>
      </c>
      <c r="S5" s="4">
        <f>B5/SUM(B5,D5)</f>
        <v>0.973469387755102</v>
      </c>
      <c r="T5" s="5">
        <f>2*R5*S5/(SUM(R5,S5))</f>
        <v>0.969512195121951</v>
      </c>
      <c r="U5" s="4">
        <f>(SUM(F5,I5)/SUM(F5:I5))</f>
        <v>0.642638036809816</v>
      </c>
      <c r="V5" s="5">
        <f>F5/(SUM(F5,G5))</f>
        <v>0.643625192012289</v>
      </c>
      <c r="W5" s="4">
        <f>F5/SUM(F5,H5)</f>
        <v>0.997619047619048</v>
      </c>
      <c r="X5" s="5">
        <f>2*V5*W5/(SUM(V5,W5))</f>
        <v>0.782446311858076</v>
      </c>
      <c r="Y5" s="4">
        <f>(SUM(J5,M5)/SUM(J5:M5))</f>
        <v>0.662650602409639</v>
      </c>
      <c r="Z5" s="5">
        <f>J5/(SUM(J5,K5))</f>
        <v>0.66711590296496</v>
      </c>
      <c r="AA5" s="4">
        <f>J5/SUM(J5,L5)</f>
        <v>0.99</v>
      </c>
      <c r="AB5" s="5">
        <f>2*Z5*AA5/(SUM(Z5,AA5))</f>
        <v>0.797101449275362</v>
      </c>
      <c r="AD5" s="4">
        <f>AVERAGE(Q5,U5,Y5)</f>
        <v>0.748705680528773</v>
      </c>
      <c r="AE5" s="5">
        <f>AVERAGE(R5,V5,Z5)</f>
        <v>0.758776046503887</v>
      </c>
      <c r="AF5" s="4">
        <f>AVERAGE(S5,W5,AA5)</f>
        <v>0.98702947845805</v>
      </c>
      <c r="AG5" s="5">
        <f>AVERAGE(T5,X5,AB5)</f>
        <v>0.84968665208513</v>
      </c>
      <c r="AI5" s="4">
        <f>H69</f>
        <v>1315</v>
      </c>
      <c r="AJ5" s="5">
        <f>O5-AI5</f>
        <v>95</v>
      </c>
      <c r="AK5" s="28">
        <f t="shared" ref="AK5:AR5" si="3">AD99</f>
        <v>1289</v>
      </c>
      <c r="AL5" s="29">
        <f t="shared" si="3"/>
        <v>26</v>
      </c>
      <c r="AM5" s="28">
        <f t="shared" si="3"/>
        <v>26</v>
      </c>
      <c r="AN5" s="29">
        <f t="shared" si="3"/>
        <v>0</v>
      </c>
      <c r="AO5" s="4">
        <f t="shared" si="3"/>
        <v>0.961222967934377</v>
      </c>
      <c r="AP5" s="5">
        <f t="shared" si="3"/>
        <v>0.980228136882129</v>
      </c>
      <c r="AQ5" s="4">
        <f t="shared" si="3"/>
        <v>0.980228136882129</v>
      </c>
      <c r="AR5" s="5">
        <f t="shared" si="3"/>
        <v>0.980228136882129</v>
      </c>
      <c r="AS5" s="28">
        <f t="shared" ref="AS5:AZ5" si="4">Q68</f>
        <v>1326</v>
      </c>
      <c r="AT5" s="29">
        <f t="shared" si="4"/>
        <v>529</v>
      </c>
      <c r="AU5" s="28">
        <f t="shared" si="4"/>
        <v>94</v>
      </c>
      <c r="AV5" s="29">
        <f t="shared" si="4"/>
        <v>0</v>
      </c>
      <c r="AW5" s="4">
        <f t="shared" si="4"/>
        <v>0.68034889687019</v>
      </c>
      <c r="AX5" s="5">
        <f t="shared" si="4"/>
        <v>0.714824797843666</v>
      </c>
      <c r="AY5" s="4">
        <f t="shared" si="4"/>
        <v>0.933802816901408</v>
      </c>
      <c r="AZ5" s="5">
        <f t="shared" si="4"/>
        <v>0.809770992366412</v>
      </c>
    </row>
    <row r="6" spans="1:52">
      <c r="A6" s="6" t="s">
        <v>44</v>
      </c>
      <c r="B6" s="4">
        <f>SUM('Full norehidayat'!B6,'Full norehuda'!B6,'Full norehira'!B6,'Full meQuran'!B6,'Full Amiri'!B6,'Full PDMS'!B6,'Full AlKareem'!B6,'Full KFGQPC'!B6,'Full LPMQ'!B6,'Full AlQalam Zero TN'!B6)</f>
        <v>475</v>
      </c>
      <c r="C6" s="5">
        <f>SUM('Full norehidayat'!C6,'Full norehuda'!C6,'Full norehira'!C6,'Full meQuran'!C6,'Full Amiri'!C6,'Full PDMS'!C6,'Full AlKareem'!C6,'Full KFGQPC'!C6,'Full LPMQ'!C6,'Full AlQalam Zero TN'!C6)</f>
        <v>12</v>
      </c>
      <c r="D6" s="4">
        <f>SUM('Full norehidayat'!D6,'Full norehuda'!D6,'Full norehira'!D6,'Full meQuran'!D6,'Full Amiri'!D6,'Full PDMS'!D6,'Full AlKareem'!D6,'Full KFGQPC'!D6,'Full LPMQ'!D6,'Full AlQalam Zero TN'!D6)</f>
        <v>15</v>
      </c>
      <c r="E6" s="5">
        <f>SUM('Full norehidayat'!E6,'Full norehuda'!E6,'Full norehira'!E6,'Full meQuran'!E6,'Full Amiri'!E6,'Full PDMS'!E6,'Full AlKareem'!E6,'Full KFGQPC'!E6,'Full LPMQ'!E6,'Full AlQalam Zero TN'!E6)</f>
        <v>0</v>
      </c>
      <c r="F6" s="4">
        <f>SUM('Full norehidayat'!F6,'Full norehuda'!F6,'Full norehira'!F6,'Full meQuran'!F6,'Full Amiri'!F6,'Full PDMS'!F6,'Full AlKareem'!F6,'Full KFGQPC'!F6,'Full LPMQ'!F6,'Full AlQalam Zero TN'!F6)</f>
        <v>411</v>
      </c>
      <c r="G6" s="5">
        <f>SUM('Full norehidayat'!G6,'Full norehuda'!G6,'Full norehira'!G6,'Full meQuran'!G6,'Full Amiri'!G6,'Full PDMS'!G6,'Full AlKareem'!G6,'Full KFGQPC'!G6,'Full LPMQ'!G6,'Full AlQalam Zero TN'!G6)</f>
        <v>155</v>
      </c>
      <c r="H6" s="4">
        <f>SUM('Full norehidayat'!H6,'Full norehuda'!H6,'Full norehira'!H6,'Full meQuran'!H6,'Full Amiri'!H6,'Full PDMS'!H6,'Full AlKareem'!H6,'Full KFGQPC'!H6,'Full LPMQ'!H6,'Full AlQalam Zero TN'!H6)</f>
        <v>9</v>
      </c>
      <c r="I6" s="5">
        <f>SUM('Full norehidayat'!I6,'Full norehuda'!I6,'Full norehira'!I6,'Full meQuran'!I6,'Full Amiri'!I6,'Full PDMS'!I6,'Full AlKareem'!I6,'Full KFGQPC'!I6,'Full LPMQ'!I6,'Full AlQalam Zero TN'!I6)</f>
        <v>0</v>
      </c>
      <c r="J6" s="4">
        <f>SUM('Full norehidayat'!J6,'Full norehuda'!J6,'Full norehira'!J6,'Full meQuran'!J6,'Full Amiri'!J6,'Full PDMS'!J6,'Full AlKareem'!J6,'Full KFGQPC'!J6,'Full LPMQ'!J6,'Full AlQalam Zero TN'!J6)</f>
        <v>493</v>
      </c>
      <c r="K6" s="5">
        <f>SUM('Full norehidayat'!K6,'Full norehuda'!K6,'Full norehira'!K6,'Full meQuran'!K6,'Full Amiri'!K6,'Full PDMS'!K6,'Full AlKareem'!K6,'Full KFGQPC'!K6,'Full LPMQ'!K6,'Full AlQalam Zero TN'!K6)</f>
        <v>56</v>
      </c>
      <c r="L6" s="4">
        <f>SUM('Full norehidayat'!L6,'Full norehuda'!L6,'Full norehira'!L6,'Full meQuran'!L6,'Full Amiri'!L6,'Full PDMS'!L6,'Full AlKareem'!L6,'Full KFGQPC'!L6,'Full LPMQ'!L6,'Full AlQalam Zero TN'!L6)</f>
        <v>7</v>
      </c>
      <c r="M6" s="5">
        <f>SUM('Full norehidayat'!M6,'Full norehuda'!M6,'Full norehira'!M6,'Full meQuran'!M6,'Full Amiri'!M6,'Full PDMS'!M6,'Full AlKareem'!M6,'Full KFGQPC'!M6,'Full LPMQ'!M6,'Full AlQalam Zero TN'!M6)</f>
        <v>0</v>
      </c>
      <c r="N6" s="1">
        <f t="shared" si="0"/>
        <v>1379</v>
      </c>
      <c r="O6" s="1">
        <f>SUM(B6,D6,F6,H6,J6,L6)</f>
        <v>1410</v>
      </c>
      <c r="P6" s="6" t="s">
        <v>44</v>
      </c>
      <c r="Q6" s="4">
        <f>(SUM(B6,E6)/SUM(B6:E6))</f>
        <v>0.946215139442231</v>
      </c>
      <c r="R6" s="5">
        <f>B6/(SUM(B6,C6))</f>
        <v>0.975359342915811</v>
      </c>
      <c r="S6" s="4">
        <f>B6/SUM(B6,D6)</f>
        <v>0.969387755102041</v>
      </c>
      <c r="T6" s="5">
        <f>2*R6*S6/(SUM(R6,S6))</f>
        <v>0.972364380757421</v>
      </c>
      <c r="U6" s="4">
        <f>(SUM(F6,I6)/SUM(F6:I6))</f>
        <v>0.714782608695652</v>
      </c>
      <c r="V6" s="5">
        <f>F6/(SUM(F6,G6))</f>
        <v>0.726148409893993</v>
      </c>
      <c r="W6" s="4">
        <f>F6/SUM(F6,H6)</f>
        <v>0.978571428571429</v>
      </c>
      <c r="X6" s="5">
        <f>2*V6*W6/(SUM(V6,W6))</f>
        <v>0.833671399594321</v>
      </c>
      <c r="Y6" s="4">
        <f>(SUM(J6,M6)/SUM(J6:M6))</f>
        <v>0.886690647482014</v>
      </c>
      <c r="Z6" s="5">
        <f>J6/(SUM(J6,K6))</f>
        <v>0.89799635701275</v>
      </c>
      <c r="AA6" s="4">
        <f>J6/SUM(J6,L6)</f>
        <v>0.986</v>
      </c>
      <c r="AB6" s="5">
        <f>2*Z6*AA6/(SUM(Z6,AA6))</f>
        <v>0.939942802669209</v>
      </c>
      <c r="AD6" s="4">
        <f>AVERAGE(Q6,U6,Y6)</f>
        <v>0.849229465206633</v>
      </c>
      <c r="AE6" s="5">
        <f>AVERAGE(R6,V6,Z6)</f>
        <v>0.866501369940852</v>
      </c>
      <c r="AF6" s="4">
        <f>AVERAGE(S6,W6,AA6)</f>
        <v>0.977986394557823</v>
      </c>
      <c r="AG6" s="5">
        <f>AVERAGE(T6,X6,AB6)</f>
        <v>0.915326194340317</v>
      </c>
      <c r="AI6" s="4">
        <f>H114</f>
        <v>1303</v>
      </c>
      <c r="AJ6" s="5">
        <f>O6-AI6</f>
        <v>107</v>
      </c>
      <c r="AK6" s="28">
        <f t="shared" ref="AK6:AR6" si="5">AD144</f>
        <v>1277</v>
      </c>
      <c r="AL6" s="29">
        <f t="shared" si="5"/>
        <v>26</v>
      </c>
      <c r="AM6" s="28">
        <f t="shared" si="5"/>
        <v>26</v>
      </c>
      <c r="AN6" s="29">
        <f t="shared" si="5"/>
        <v>0</v>
      </c>
      <c r="AO6" s="4">
        <f t="shared" si="5"/>
        <v>0.960872836719338</v>
      </c>
      <c r="AP6" s="5">
        <f t="shared" si="5"/>
        <v>0.980046047582502</v>
      </c>
      <c r="AQ6" s="4">
        <f t="shared" si="5"/>
        <v>0.980046047582502</v>
      </c>
      <c r="AR6" s="5">
        <f t="shared" si="5"/>
        <v>0.980046047582502</v>
      </c>
      <c r="AS6" s="28">
        <f t="shared" ref="AS6:AZ6" si="6">Q113</f>
        <v>1314</v>
      </c>
      <c r="AT6" s="29">
        <f t="shared" si="6"/>
        <v>273</v>
      </c>
      <c r="AU6" s="28">
        <f t="shared" si="6"/>
        <v>80</v>
      </c>
      <c r="AV6" s="29">
        <f t="shared" si="6"/>
        <v>0</v>
      </c>
      <c r="AW6" s="4">
        <f t="shared" si="6"/>
        <v>0.788242351529694</v>
      </c>
      <c r="AX6" s="5">
        <f t="shared" si="6"/>
        <v>0.827977315689981</v>
      </c>
      <c r="AY6" s="4">
        <f t="shared" si="6"/>
        <v>0.942611190817791</v>
      </c>
      <c r="AZ6" s="5">
        <f t="shared" si="6"/>
        <v>0.881583361288158</v>
      </c>
    </row>
    <row r="7" spans="1:52">
      <c r="A7" s="6" t="s">
        <v>76</v>
      </c>
      <c r="B7" s="4">
        <f>SUM('Full norehidayat'!B7,'Full norehuda'!B7,'Full norehira'!B7,'Full meQuran'!B7,'Full Amiri'!B7,'Full PDMS'!B7,'Full AlKareem'!B7,'Full KFGQPC'!B7,'Full LPMQ'!B7,'Full AlQalam Zero TN'!B7)</f>
        <v>424</v>
      </c>
      <c r="C7" s="5">
        <f>SUM('Full norehidayat'!C7,'Full norehuda'!C7,'Full norehira'!C7,'Full meQuran'!C7,'Full Amiri'!C7,'Full PDMS'!C7,'Full AlKareem'!C7,'Full KFGQPC'!C7,'Full LPMQ'!C7,'Full AlQalam Zero TN'!C7)</f>
        <v>7</v>
      </c>
      <c r="D7" s="4">
        <f>SUM('Full norehidayat'!D7,'Full norehuda'!D7,'Full norehira'!D7,'Full meQuran'!D7,'Full Amiri'!D7,'Full PDMS'!D7,'Full AlKareem'!D7,'Full KFGQPC'!D7,'Full LPMQ'!D7,'Full AlQalam Zero TN'!D7)</f>
        <v>17</v>
      </c>
      <c r="E7" s="5">
        <f>SUM('Full norehidayat'!E7,'Full norehuda'!E7,'Full norehira'!E7,'Full meQuran'!E7,'Full Amiri'!E7,'Full PDMS'!E7,'Full AlKareem'!E7,'Full KFGQPC'!E7,'Full LPMQ'!E7,'Full AlQalam Zero TN'!E7)</f>
        <v>0</v>
      </c>
      <c r="F7" s="4">
        <v>374</v>
      </c>
      <c r="G7" s="5">
        <f>SUM('Full norehidayat'!G7,'Full norehuda'!G7,'Full norehira'!G7,'Full meQuran'!G7,'Full Amiri'!G7,'Full PDMS'!G7,'Full AlKareem'!G7,'Full KFGQPC'!G7,'Full LPMQ'!G7,'Full AlQalam Zero TN'!G7)</f>
        <v>63</v>
      </c>
      <c r="H7" s="4">
        <f>SUM('Full norehidayat'!H7,'Full norehuda'!H7,'Full norehira'!H7,'Full meQuran'!H7,'Full Amiri'!H7,'Full PDMS'!H7,'Full AlKareem'!H7,'Full KFGQPC'!H7,'Full LPMQ'!H7,'Full AlQalam Zero TN'!H7)</f>
        <v>0</v>
      </c>
      <c r="I7" s="5">
        <f>SUM('Full norehidayat'!I7,'Full norehuda'!I7,'Full norehira'!I7,'Full meQuran'!I7,'Full Amiri'!I7,'Full PDMS'!I7,'Full AlKareem'!I7,'Full KFGQPC'!I7,'Full LPMQ'!I7,'Full AlQalam Zero TN'!I7)</f>
        <v>0</v>
      </c>
      <c r="J7" s="4">
        <f>SUM('Full norehidayat'!J7,'Full norehuda'!J7,'Full norehira'!J7,'Full meQuran'!J7,'Full Amiri'!J7,'Full PDMS'!J7,'Full AlKareem'!J7,'Full KFGQPC'!J7,'Full LPMQ'!J7,'Full AlQalam Zero TN'!J7)</f>
        <v>446</v>
      </c>
      <c r="K7" s="5">
        <f>SUM('Full norehidayat'!K7,'Full norehuda'!K7,'Full norehira'!K7,'Full meQuran'!K7,'Full Amiri'!K7,'Full PDMS'!K7,'Full AlKareem'!K7,'Full KFGQPC'!K7,'Full LPMQ'!K7,'Full AlQalam Zero TN'!K7)</f>
        <v>33</v>
      </c>
      <c r="L7" s="4">
        <f>SUM('Full norehidayat'!L7,'Full norehuda'!L7,'Full norehira'!L7,'Full meQuran'!L7,'Full Amiri'!L7,'Full PDMS'!L7,'Full AlKareem'!L7,'Full KFGQPC'!L7,'Full LPMQ'!L7,'Full AlQalam Zero TN'!L7)</f>
        <v>4</v>
      </c>
      <c r="M7" s="5">
        <f>SUM('Full norehidayat'!M7,'Full norehuda'!M7,'Full norehira'!M7,'Full meQuran'!M7,'Full Amiri'!M7,'Full PDMS'!M7,'Full AlKareem'!M7,'Full KFGQPC'!M7,'Full LPMQ'!M7,'Full AlQalam Zero TN'!M7)</f>
        <v>0</v>
      </c>
      <c r="N7" s="1">
        <f t="shared" si="0"/>
        <v>1244</v>
      </c>
      <c r="O7" s="1">
        <f>SUM(B7,D7,F7,H7,J7,L7)</f>
        <v>1265</v>
      </c>
      <c r="P7" s="6" t="s">
        <v>76</v>
      </c>
      <c r="Q7" s="4">
        <f>(SUM(B7,E7)/SUM(B7:E7))</f>
        <v>0.946428571428571</v>
      </c>
      <c r="R7" s="5">
        <f>B7/(SUM(B7,C7))</f>
        <v>0.983758700696056</v>
      </c>
      <c r="S7" s="4">
        <f>B7/SUM(B7,D7)</f>
        <v>0.961451247165533</v>
      </c>
      <c r="T7" s="5">
        <f>2*R7*S7/(SUM(R7,S7))</f>
        <v>0.972477064220184</v>
      </c>
      <c r="U7" s="4">
        <f>(SUM(F7,I7)/SUM(F7:I7))</f>
        <v>0.8558352402746</v>
      </c>
      <c r="V7" s="5">
        <f>F7/(SUM(F7,G7))</f>
        <v>0.8558352402746</v>
      </c>
      <c r="W7" s="4">
        <f>F7/SUM(F7,H7)</f>
        <v>1</v>
      </c>
      <c r="X7" s="5">
        <f>2*V7*W7/(SUM(V7,W7))</f>
        <v>0.922318125770654</v>
      </c>
      <c r="Y7" s="4">
        <f>(SUM(J7,M7)/SUM(J7:M7))</f>
        <v>0.923395445134576</v>
      </c>
      <c r="Z7" s="5">
        <f>J7/(SUM(J7,K7))</f>
        <v>0.931106471816284</v>
      </c>
      <c r="AA7" s="4">
        <f>J7/SUM(J7,L7)</f>
        <v>0.991111111111111</v>
      </c>
      <c r="AB7" s="5">
        <f>2*Z7*AA7/(SUM(Z7,AA7))</f>
        <v>0.960172228202368</v>
      </c>
      <c r="AD7" s="4">
        <f>AVERAGE(Q7,U7,Y7)</f>
        <v>0.908553085612582</v>
      </c>
      <c r="AE7" s="5">
        <f>AVERAGE(R7,V7,Z7)</f>
        <v>0.923566804262313</v>
      </c>
      <c r="AF7" s="4">
        <f>AVERAGE(S7,W7,AA7)</f>
        <v>0.984187452758881</v>
      </c>
      <c r="AG7" s="5">
        <f>AVERAGE(T7,X7,AB7)</f>
        <v>0.951655806064402</v>
      </c>
      <c r="AI7" s="4">
        <f>H159</f>
        <v>1303</v>
      </c>
      <c r="AJ7" s="5">
        <f>O7-AI7</f>
        <v>-38</v>
      </c>
      <c r="AK7" s="28">
        <f t="shared" ref="AK7:AR7" si="7">AD189</f>
        <v>1277</v>
      </c>
      <c r="AL7" s="29">
        <f t="shared" si="7"/>
        <v>26</v>
      </c>
      <c r="AM7" s="28">
        <f t="shared" si="7"/>
        <v>26</v>
      </c>
      <c r="AN7" s="29">
        <f t="shared" si="7"/>
        <v>0</v>
      </c>
      <c r="AO7" s="4">
        <f t="shared" si="7"/>
        <v>0.960872836719338</v>
      </c>
      <c r="AP7" s="5">
        <f t="shared" si="7"/>
        <v>0.980046047582502</v>
      </c>
      <c r="AQ7" s="4">
        <f t="shared" si="7"/>
        <v>0.980046047582502</v>
      </c>
      <c r="AR7" s="5">
        <f t="shared" si="7"/>
        <v>0.980046047582502</v>
      </c>
      <c r="AS7" s="28">
        <f t="shared" ref="AS7:AZ7" si="8">Q158</f>
        <v>1314</v>
      </c>
      <c r="AT7" s="29">
        <f t="shared" si="8"/>
        <v>195</v>
      </c>
      <c r="AU7" s="28">
        <f t="shared" si="8"/>
        <v>80</v>
      </c>
      <c r="AV7" s="29">
        <f t="shared" si="8"/>
        <v>0</v>
      </c>
      <c r="AW7" s="4">
        <f t="shared" si="8"/>
        <v>0.826935179358087</v>
      </c>
      <c r="AX7" s="5">
        <f t="shared" si="8"/>
        <v>0.870775347912525</v>
      </c>
      <c r="AY7" s="4">
        <f t="shared" si="8"/>
        <v>0.942611190817791</v>
      </c>
      <c r="AZ7" s="5">
        <f t="shared" si="8"/>
        <v>0.905270409920772</v>
      </c>
    </row>
    <row r="8" spans="1:52">
      <c r="A8" s="6" t="s">
        <v>77</v>
      </c>
      <c r="B8" s="4">
        <f>SUM('Full norehidayat'!B8,'Full norehuda'!B8,'Full norehira'!B8,'Full meQuran'!B8,'Full Amiri'!B8,'Full PDMS'!B8,'Full AlKareem'!B8,'Full KFGQPC'!B8,'Full LPMQ'!B8,'Full AlQalam Zero TN'!B8)</f>
        <v>0</v>
      </c>
      <c r="C8" s="5">
        <f>SUM('Full norehidayat'!C8,'Full norehuda'!C8,'Full norehira'!C8,'Full meQuran'!C8,'Full Amiri'!C8,'Full PDMS'!C8,'Full AlKareem'!C8,'Full KFGQPC'!C8,'Full LPMQ'!C8,'Full AlQalam Zero TN'!C8)</f>
        <v>0</v>
      </c>
      <c r="D8" s="4">
        <f>SUM('Full norehidayat'!D8,'Full norehuda'!D8,'Full norehira'!D8,'Full meQuran'!D8,'Full Amiri'!D8,'Full PDMS'!D8,'Full AlKareem'!D8,'Full KFGQPC'!D8,'Full LPMQ'!D8,'Full AlQalam Zero TN'!D8)</f>
        <v>0</v>
      </c>
      <c r="E8" s="5">
        <f>SUM('Full norehidayat'!E8,'Full norehuda'!E8,'Full norehira'!E8,'Full meQuran'!E8,'Full Amiri'!E8,'Full PDMS'!E8,'Full AlKareem'!E8,'Full KFGQPC'!E8,'Full LPMQ'!E8,'Full AlQalam Zero TN'!E8)</f>
        <v>0</v>
      </c>
      <c r="F8" s="4">
        <f>SUM('Full norehidayat'!F8,'Full norehuda'!F8,'Full norehira'!F8,'Full meQuran'!F8,'Full Amiri'!F8,'Full PDMS'!F8,'Full AlKareem'!F8,'Full KFGQPC'!F8,'Full LPMQ'!F8,'Full AlQalam Zero TN'!F8)</f>
        <v>0</v>
      </c>
      <c r="G8" s="5">
        <f>SUM('Full norehidayat'!G8,'Full norehuda'!G8,'Full norehira'!G8,'Full meQuran'!G8,'Full Amiri'!G8,'Full PDMS'!G8,'Full AlKareem'!G8,'Full KFGQPC'!G8,'Full LPMQ'!G8,'Full AlQalam Zero TN'!G8)</f>
        <v>0</v>
      </c>
      <c r="H8" s="4">
        <f>SUM('Full norehidayat'!H8,'Full norehuda'!H8,'Full norehira'!H8,'Full meQuran'!H8,'Full Amiri'!H8,'Full PDMS'!H8,'Full AlKareem'!H8,'Full KFGQPC'!H8,'Full LPMQ'!H8,'Full AlQalam Zero TN'!H8)</f>
        <v>0</v>
      </c>
      <c r="I8" s="5">
        <f>SUM('Full norehidayat'!I8,'Full norehuda'!I8,'Full norehira'!I8,'Full meQuran'!I8,'Full Amiri'!I8,'Full PDMS'!I8,'Full AlKareem'!I8,'Full KFGQPC'!I8,'Full LPMQ'!I8,'Full AlQalam Zero TN'!I8)</f>
        <v>0</v>
      </c>
      <c r="J8" s="4">
        <f>SUM('Full norehidayat'!J8,'Full norehuda'!J8,'Full norehira'!J8,'Full meQuran'!J8,'Full Amiri'!J8,'Full PDMS'!J8,'Full AlKareem'!J8,'Full KFGQPC'!J8,'Full LPMQ'!J8,'Full AlQalam Zero TN'!J8)</f>
        <v>0</v>
      </c>
      <c r="K8" s="5">
        <f>SUM('Full norehidayat'!K8,'Full norehuda'!K8,'Full norehira'!K8,'Full meQuran'!K8,'Full Amiri'!K8,'Full PDMS'!K8,'Full AlKareem'!K8,'Full KFGQPC'!K8,'Full LPMQ'!K8,'Full AlQalam Zero TN'!K8)</f>
        <v>0</v>
      </c>
      <c r="L8" s="4">
        <f>SUM('Full norehidayat'!L8,'Full norehuda'!L8,'Full norehira'!L8,'Full meQuran'!L8,'Full Amiri'!L8,'Full PDMS'!L8,'Full AlKareem'!L8,'Full KFGQPC'!L8,'Full LPMQ'!L8,'Full AlQalam Zero TN'!L8)</f>
        <v>0</v>
      </c>
      <c r="M8" s="5">
        <f>SUM('Full norehidayat'!M8,'Full norehuda'!M8,'Full norehira'!M8,'Full meQuran'!M8,'Full Amiri'!M8,'Full PDMS'!M8,'Full AlKareem'!M8,'Full KFGQPC'!M8,'Full LPMQ'!M8,'Full AlQalam Zero TN'!M8)</f>
        <v>0</v>
      </c>
      <c r="N8" s="1">
        <f t="shared" si="0"/>
        <v>0</v>
      </c>
      <c r="O8" s="1">
        <f>SUM(B8,D8,F8,H8,J8,L8)</f>
        <v>0</v>
      </c>
      <c r="P8" s="6" t="s">
        <v>77</v>
      </c>
      <c r="Q8" s="4" t="e">
        <f>(SUM(B8,E8)/SUM(B8:E8))</f>
        <v>#DIV/0!</v>
      </c>
      <c r="R8" s="5" t="e">
        <f>B8/(SUM(B8,C8))</f>
        <v>#DIV/0!</v>
      </c>
      <c r="S8" s="4" t="e">
        <f>B8/SUM(B8,D8)</f>
        <v>#DIV/0!</v>
      </c>
      <c r="T8" s="5" t="e">
        <f>2*R8*S8/(SUM(R8,S8))</f>
        <v>#DIV/0!</v>
      </c>
      <c r="U8" s="4" t="e">
        <f>(SUM(F8,I8)/SUM(F8:I8))</f>
        <v>#DIV/0!</v>
      </c>
      <c r="V8" s="5" t="e">
        <f>F8/(SUM(F8,G8))</f>
        <v>#DIV/0!</v>
      </c>
      <c r="W8" s="4" t="e">
        <f>F8/SUM(F8,H8)</f>
        <v>#DIV/0!</v>
      </c>
      <c r="X8" s="5" t="e">
        <f>2*V8*W8/(SUM(V8,W8))</f>
        <v>#DIV/0!</v>
      </c>
      <c r="Y8" s="4" t="e">
        <f>(SUM(J8,M8)/SUM(J8:M8))</f>
        <v>#DIV/0!</v>
      </c>
      <c r="Z8" s="5" t="e">
        <f>J8/(SUM(J8,K8))</f>
        <v>#DIV/0!</v>
      </c>
      <c r="AA8" s="4" t="e">
        <f>J8/SUM(J8,L8)</f>
        <v>#DIV/0!</v>
      </c>
      <c r="AB8" s="5" t="e">
        <f>2*Z8*AA8/(SUM(Z8,AA8))</f>
        <v>#DIV/0!</v>
      </c>
      <c r="AD8" s="4" t="e">
        <f>AVERAGE(Q8,U8,Y8)</f>
        <v>#DIV/0!</v>
      </c>
      <c r="AE8" s="5" t="e">
        <f>AVERAGE(R8,V8,Z8)</f>
        <v>#DIV/0!</v>
      </c>
      <c r="AF8" s="4" t="e">
        <f>AVERAGE(S8,W8,AA8)</f>
        <v>#DIV/0!</v>
      </c>
      <c r="AG8" s="5" t="e">
        <f>AVERAGE(T8,X8,AB8)</f>
        <v>#DIV/0!</v>
      </c>
      <c r="AI8" s="4">
        <f>H204</f>
        <v>1309</v>
      </c>
      <c r="AJ8" s="5">
        <f>O8-AI8</f>
        <v>-1309</v>
      </c>
      <c r="AK8" s="28">
        <f>AD234</f>
        <v>1283</v>
      </c>
      <c r="AL8" s="29">
        <f t="shared" ref="AL8:AR8" si="9">AE234</f>
        <v>26</v>
      </c>
      <c r="AM8" s="28">
        <f t="shared" si="9"/>
        <v>26</v>
      </c>
      <c r="AN8" s="29">
        <f t="shared" si="9"/>
        <v>0</v>
      </c>
      <c r="AO8" s="4">
        <f t="shared" si="9"/>
        <v>0.961048689138577</v>
      </c>
      <c r="AP8" s="5">
        <f t="shared" si="9"/>
        <v>0.980137509549274</v>
      </c>
      <c r="AQ8" s="4">
        <f t="shared" si="9"/>
        <v>0.980137509549274</v>
      </c>
      <c r="AR8" s="5">
        <f t="shared" si="9"/>
        <v>0.980137509549274</v>
      </c>
      <c r="AS8" s="28">
        <f>Q203</f>
        <v>1322</v>
      </c>
      <c r="AT8" s="29">
        <f t="shared" ref="AT8:AZ8" si="10">R203</f>
        <v>258</v>
      </c>
      <c r="AU8" s="28">
        <f t="shared" si="10"/>
        <v>90</v>
      </c>
      <c r="AV8" s="29">
        <f t="shared" si="10"/>
        <v>0</v>
      </c>
      <c r="AW8" s="4">
        <f t="shared" si="10"/>
        <v>0.791616766467066</v>
      </c>
      <c r="AX8" s="5">
        <f t="shared" si="10"/>
        <v>0.836708860759494</v>
      </c>
      <c r="AY8" s="4">
        <f t="shared" si="10"/>
        <v>0.936260623229462</v>
      </c>
      <c r="AZ8" s="5">
        <f t="shared" si="10"/>
        <v>0.883689839572193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FULL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13">
        <f>SUM('Full norehidayat'!B14,'Full norehuda'!B14,'Full norehira'!B14,'Full meQuran'!B14,'Full Amiri'!B14,'Full PDMS'!B14,'Full AlKareem'!B14,'Full KFGQPC'!B14,'Full LPMQ'!B14,'Full AlQalam Zero TN'!B14)</f>
        <v>68</v>
      </c>
      <c r="C14" s="14">
        <f>SUM('Full norehidayat'!C14,'Full norehuda'!C14,'Full norehira'!C14,'Full meQuran'!C14,'Full Amiri'!C14,'Full PDMS'!C14,'Full AlKareem'!C14,'Full KFGQPC'!C14,'Full LPMQ'!C14,'Full AlQalam Zero TN'!C14)</f>
        <v>1</v>
      </c>
      <c r="D14" s="14">
        <f>SUM('Full norehidayat'!D14,'Full norehuda'!D14,'Full norehira'!D14,'Full meQuran'!D14,'Full Amiri'!D14,'Full PDMS'!D14,'Full AlKareem'!D14,'Full KFGQPC'!D14,'Full LPMQ'!D14,'Full AlQalam Zero TN'!D14)</f>
        <v>0</v>
      </c>
      <c r="E14" s="14">
        <f>SUM('Full norehidayat'!E14,'Full norehuda'!E14,'Full norehira'!E14,'Full meQuran'!E14,'Full Amiri'!E14,'Full PDMS'!E14,'Full AlKareem'!E14,'Full KFGQPC'!E14,'Full LPMQ'!E14,'Full AlQalam Zero TN'!E14)</f>
        <v>0</v>
      </c>
      <c r="F14" s="14">
        <f>SUM('Full norehidayat'!F14,'Full norehuda'!F14,'Full norehira'!F14,'Full meQuran'!F14,'Full Amiri'!F14,'Full PDMS'!F14,'Full AlKareem'!F14,'Full KFGQPC'!F14,'Full LPMQ'!F14,'Full AlQalam Zero TN'!F14)</f>
        <v>0</v>
      </c>
      <c r="G14" s="14">
        <f>SUM('Full norehidayat'!G14,'Full norehuda'!G14,'Full norehira'!G14,'Full meQuran'!G14,'Full Amiri'!G14,'Full PDMS'!G14,'Full AlKareem'!G14,'Full KFGQPC'!G14,'Full LPMQ'!G14,'Full AlQalam Zero TN'!G14)</f>
        <v>2</v>
      </c>
      <c r="H14" s="14">
        <f>SUM('Full norehidayat'!H14,'Full norehuda'!H14,'Full norehira'!H14,'Full meQuran'!H14,'Full Amiri'!H14,'Full PDMS'!H14,'Full AlKareem'!H14,'Full KFGQPC'!H14,'Full LPMQ'!H14,'Full AlQalam Zero TN'!H14)</f>
        <v>0</v>
      </c>
      <c r="I14" s="14">
        <f>SUM('Full norehidayat'!I14,'Full norehuda'!I14,'Full norehira'!I14,'Full meQuran'!I14,'Full Amiri'!I14,'Full PDMS'!I14,'Full AlKareem'!I14,'Full KFGQPC'!I14,'Full LPMQ'!I14,'Full AlQalam Zero TN'!I14)</f>
        <v>0</v>
      </c>
      <c r="J14" s="14">
        <f>SUM('Full norehidayat'!J14,'Full norehuda'!J14,'Full norehira'!J14,'Full meQuran'!J14,'Full Amiri'!J14,'Full PDMS'!J14,'Full AlKareem'!J14,'Full KFGQPC'!J14,'Full LPMQ'!J14,'Full AlQalam Zero TN'!J14)</f>
        <v>27</v>
      </c>
      <c r="L14" s="1" t="s">
        <v>49</v>
      </c>
      <c r="M14" s="9" t="s">
        <v>58</v>
      </c>
      <c r="N14" s="9"/>
      <c r="O14" s="9"/>
      <c r="P14" s="9"/>
      <c r="Q14" s="29">
        <f>B14</f>
        <v>68</v>
      </c>
      <c r="R14" s="29">
        <f>SUM(C14:J14)</f>
        <v>30</v>
      </c>
      <c r="S14" s="29">
        <f>SUM(B15:B22)</f>
        <v>2</v>
      </c>
      <c r="T14" s="29">
        <v>0</v>
      </c>
      <c r="U14" s="5">
        <f t="shared" ref="U14:U21" si="11">(SUM(Q14,T14)/SUM(Q14,R14,S14,T14))</f>
        <v>0.68</v>
      </c>
      <c r="V14" s="5">
        <f t="shared" ref="V14:V21" si="12">Q14/(SUM(Q14,R14))</f>
        <v>0.693877551020408</v>
      </c>
      <c r="W14" s="5">
        <f t="shared" ref="W14:W21" si="13">Q14/SUM(Q14,S14)</f>
        <v>0.971428571428571</v>
      </c>
      <c r="X14" s="5">
        <f t="shared" ref="X14:X21" si="14">2*V14*W14/(SUM(V14,W14))</f>
        <v>0.809523809523809</v>
      </c>
    </row>
    <row r="15" spans="1:24">
      <c r="A15" s="15" t="s">
        <v>50</v>
      </c>
      <c r="B15" s="14">
        <f>SUM('Full norehidayat'!B15,'Full norehuda'!B15,'Full norehira'!B15,'Full meQuran'!B15,'Full Amiri'!B15,'Full PDMS'!B15,'Full AlKareem'!B15,'Full KFGQPC'!B15,'Full LPMQ'!B15,'Full AlQalam Zero TN'!B15)</f>
        <v>0</v>
      </c>
      <c r="C15" s="13">
        <f>SUM('Full norehidayat'!C15,'Full norehuda'!C15,'Full norehira'!C15,'Full meQuran'!C15,'Full Amiri'!C15,'Full PDMS'!C15,'Full AlKareem'!C15,'Full KFGQPC'!C15,'Full LPMQ'!C15,'Full AlQalam Zero TN'!C15)</f>
        <v>46</v>
      </c>
      <c r="D15" s="14">
        <f>SUM('Full norehidayat'!D15,'Full norehuda'!D15,'Full norehira'!D15,'Full meQuran'!D15,'Full Amiri'!D15,'Full PDMS'!D15,'Full AlKareem'!D15,'Full KFGQPC'!D15,'Full LPMQ'!D15,'Full AlQalam Zero TN'!D15)</f>
        <v>0</v>
      </c>
      <c r="E15" s="14">
        <f>SUM('Full norehidayat'!E15,'Full norehuda'!E15,'Full norehira'!E15,'Full meQuran'!E15,'Full Amiri'!E15,'Full PDMS'!E15,'Full AlKareem'!E15,'Full KFGQPC'!E15,'Full LPMQ'!E15,'Full AlQalam Zero TN'!E15)</f>
        <v>0</v>
      </c>
      <c r="F15" s="14">
        <f>SUM('Full norehidayat'!F15,'Full norehuda'!F15,'Full norehira'!F15,'Full meQuran'!F15,'Full Amiri'!F15,'Full PDMS'!F15,'Full AlKareem'!F15,'Full KFGQPC'!F15,'Full LPMQ'!F15,'Full AlQalam Zero TN'!F15)</f>
        <v>0</v>
      </c>
      <c r="G15" s="14">
        <f>SUM('Full norehidayat'!G15,'Full norehuda'!G15,'Full norehira'!G15,'Full meQuran'!G15,'Full Amiri'!G15,'Full PDMS'!G15,'Full AlKareem'!G15,'Full KFGQPC'!G15,'Full LPMQ'!G15,'Full AlQalam Zero TN'!G15)</f>
        <v>1</v>
      </c>
      <c r="H15" s="14">
        <f>SUM('Full norehidayat'!H15,'Full norehuda'!H15,'Full norehira'!H15,'Full meQuran'!H15,'Full Amiri'!H15,'Full PDMS'!H15,'Full AlKareem'!H15,'Full KFGQPC'!H15,'Full LPMQ'!H15,'Full AlQalam Zero TN'!H15)</f>
        <v>0</v>
      </c>
      <c r="I15" s="14">
        <f>SUM('Full norehidayat'!I15,'Full norehuda'!I15,'Full norehira'!I15,'Full meQuran'!I15,'Full Amiri'!I15,'Full PDMS'!I15,'Full AlKareem'!I15,'Full KFGQPC'!I15,'Full LPMQ'!I15,'Full AlQalam Zero TN'!I15)</f>
        <v>0</v>
      </c>
      <c r="J15" s="14">
        <f>SUM('Full norehidayat'!J15,'Full norehuda'!J15,'Full norehira'!J15,'Full meQuran'!J15,'Full Amiri'!J15,'Full PDMS'!J15,'Full AlKareem'!J15,'Full KFGQPC'!J15,'Full LPMQ'!J15,'Full AlQalam Zero TN'!J15)</f>
        <v>17</v>
      </c>
      <c r="L15" s="1" t="s">
        <v>50</v>
      </c>
      <c r="M15" s="9" t="s">
        <v>59</v>
      </c>
      <c r="N15" s="9"/>
      <c r="O15" s="9"/>
      <c r="P15" s="9"/>
      <c r="Q15" s="28">
        <f>C15</f>
        <v>46</v>
      </c>
      <c r="R15" s="28">
        <f>SUM(B15,D15:J15)</f>
        <v>18</v>
      </c>
      <c r="S15" s="28">
        <f>SUM(C14,C16:C22)</f>
        <v>1</v>
      </c>
      <c r="T15" s="28">
        <v>0</v>
      </c>
      <c r="U15" s="4">
        <f t="shared" si="11"/>
        <v>0.707692307692308</v>
      </c>
      <c r="V15" s="4">
        <f t="shared" si="12"/>
        <v>0.71875</v>
      </c>
      <c r="W15" s="4">
        <f t="shared" si="13"/>
        <v>0.978723404255319</v>
      </c>
      <c r="X15" s="4">
        <f t="shared" si="14"/>
        <v>0.828828828828829</v>
      </c>
    </row>
    <row r="16" spans="1:24">
      <c r="A16" s="15" t="s">
        <v>51</v>
      </c>
      <c r="B16" s="14">
        <f>SUM('Full norehidayat'!B16,'Full norehuda'!B16,'Full norehira'!B16,'Full meQuran'!B16,'Full Amiri'!B16,'Full PDMS'!B16,'Full AlKareem'!B16,'Full KFGQPC'!B16,'Full LPMQ'!B16,'Full AlQalam Zero TN'!B16)</f>
        <v>1</v>
      </c>
      <c r="C16" s="14">
        <f>SUM('Full norehidayat'!C16,'Full norehuda'!C16,'Full norehira'!C16,'Full meQuran'!C16,'Full Amiri'!C16,'Full PDMS'!C16,'Full AlKareem'!C16,'Full KFGQPC'!C16,'Full LPMQ'!C16,'Full AlQalam Zero TN'!C16)</f>
        <v>0</v>
      </c>
      <c r="D16" s="13">
        <f>SUM('Full norehidayat'!D16,'Full norehuda'!D16,'Full norehira'!D16,'Full meQuran'!D16,'Full Amiri'!D16,'Full PDMS'!D16,'Full AlKareem'!D16,'Full KFGQPC'!D16,'Full LPMQ'!D16,'Full AlQalam Zero TN'!D16)</f>
        <v>40</v>
      </c>
      <c r="E16" s="14">
        <f>SUM('Full norehidayat'!E16,'Full norehuda'!E16,'Full norehira'!E16,'Full meQuran'!E16,'Full Amiri'!E16,'Full PDMS'!E16,'Full AlKareem'!E16,'Full KFGQPC'!E16,'Full LPMQ'!E16,'Full AlQalam Zero TN'!E16)</f>
        <v>0</v>
      </c>
      <c r="F16" s="14">
        <f>SUM('Full norehidayat'!F16,'Full norehuda'!F16,'Full norehira'!F16,'Full meQuran'!F16,'Full Amiri'!F16,'Full PDMS'!F16,'Full AlKareem'!F16,'Full KFGQPC'!F16,'Full LPMQ'!F16,'Full AlQalam Zero TN'!F16)</f>
        <v>0</v>
      </c>
      <c r="G16" s="14">
        <f>SUM('Full norehidayat'!G16,'Full norehuda'!G16,'Full norehira'!G16,'Full meQuran'!G16,'Full Amiri'!G16,'Full PDMS'!G16,'Full AlKareem'!G16,'Full KFGQPC'!G16,'Full LPMQ'!G16,'Full AlQalam Zero TN'!G16)</f>
        <v>0</v>
      </c>
      <c r="H16" s="14">
        <f>SUM('Full norehidayat'!H16,'Full norehuda'!H16,'Full norehira'!H16,'Full meQuran'!H16,'Full Amiri'!H16,'Full PDMS'!H16,'Full AlKareem'!H16,'Full KFGQPC'!H16,'Full LPMQ'!H16,'Full AlQalam Zero TN'!H16)</f>
        <v>0</v>
      </c>
      <c r="I16" s="14">
        <f>SUM('Full norehidayat'!I16,'Full norehuda'!I16,'Full norehira'!I16,'Full meQuran'!I16,'Full Amiri'!I16,'Full PDMS'!I16,'Full AlKareem'!I16,'Full KFGQPC'!I16,'Full LPMQ'!I16,'Full AlQalam Zero TN'!I16)</f>
        <v>0</v>
      </c>
      <c r="J16" s="14">
        <f>SUM('Full norehidayat'!J16,'Full norehuda'!J16,'Full norehira'!J16,'Full meQuran'!J16,'Full Amiri'!J16,'Full PDMS'!J16,'Full AlKareem'!J16,'Full KFGQPC'!J16,'Full LPMQ'!J16,'Full AlQalam Zero TN'!J16)</f>
        <v>3</v>
      </c>
      <c r="L16" s="1" t="s">
        <v>51</v>
      </c>
      <c r="M16" s="9" t="s">
        <v>60</v>
      </c>
      <c r="N16" s="9"/>
      <c r="O16" s="9"/>
      <c r="P16" s="9"/>
      <c r="Q16" s="29">
        <f>D16</f>
        <v>40</v>
      </c>
      <c r="R16" s="29">
        <f>SUM(B16:C16,E16:J16)</f>
        <v>4</v>
      </c>
      <c r="S16" s="29">
        <f>SUM(D14:D15,D17:D22)</f>
        <v>0</v>
      </c>
      <c r="T16" s="29">
        <v>0</v>
      </c>
      <c r="U16" s="5">
        <f t="shared" si="11"/>
        <v>0.909090909090909</v>
      </c>
      <c r="V16" s="5">
        <f t="shared" si="12"/>
        <v>0.909090909090909</v>
      </c>
      <c r="W16" s="5">
        <f t="shared" si="13"/>
        <v>1</v>
      </c>
      <c r="X16" s="5">
        <f t="shared" si="14"/>
        <v>0.952380952380952</v>
      </c>
    </row>
    <row r="17" spans="1:24">
      <c r="A17" s="15" t="s">
        <v>52</v>
      </c>
      <c r="B17" s="14">
        <f>SUM('Full norehidayat'!B17,'Full norehuda'!B17,'Full norehira'!B17,'Full meQuran'!B17,'Full Amiri'!B17,'Full PDMS'!B17,'Full AlKareem'!B17,'Full KFGQPC'!B17,'Full LPMQ'!B17,'Full AlQalam Zero TN'!B17)</f>
        <v>0</v>
      </c>
      <c r="C17" s="14">
        <f>SUM('Full norehidayat'!C17,'Full norehuda'!C17,'Full norehira'!C17,'Full meQuran'!C17,'Full Amiri'!C17,'Full PDMS'!C17,'Full AlKareem'!C17,'Full KFGQPC'!C17,'Full LPMQ'!C17,'Full AlQalam Zero TN'!C17)</f>
        <v>0</v>
      </c>
      <c r="D17" s="14">
        <f>SUM('Full norehidayat'!D17,'Full norehuda'!D17,'Full norehira'!D17,'Full meQuran'!D17,'Full Amiri'!D17,'Full PDMS'!D17,'Full AlKareem'!D17,'Full KFGQPC'!D17,'Full LPMQ'!D17,'Full AlQalam Zero TN'!D17)</f>
        <v>0</v>
      </c>
      <c r="E17" s="13">
        <v>84</v>
      </c>
      <c r="F17" s="14">
        <f>SUM('Full norehidayat'!F17,'Full norehuda'!F17,'Full norehira'!F17,'Full meQuran'!F17,'Full Amiri'!F17,'Full PDMS'!F17,'Full AlKareem'!F17,'Full KFGQPC'!F17,'Full LPMQ'!F17,'Full AlQalam Zero TN'!F17)</f>
        <v>0</v>
      </c>
      <c r="G17" s="14">
        <f>SUM('Full norehidayat'!G17,'Full norehuda'!G17,'Full norehira'!G17,'Full meQuran'!G17,'Full Amiri'!G17,'Full PDMS'!G17,'Full AlKareem'!G17,'Full KFGQPC'!G17,'Full LPMQ'!G17,'Full AlQalam Zero TN'!G17)</f>
        <v>0</v>
      </c>
      <c r="H17" s="14">
        <f>SUM('Full norehidayat'!H17,'Full norehuda'!H17,'Full norehira'!H17,'Full meQuran'!H17,'Full Amiri'!H17,'Full PDMS'!H17,'Full AlKareem'!H17,'Full KFGQPC'!H17,'Full LPMQ'!H17,'Full AlQalam Zero TN'!H17)</f>
        <v>0</v>
      </c>
      <c r="I17" s="14">
        <f>SUM('Full norehidayat'!I17,'Full norehuda'!I17,'Full norehira'!I17,'Full meQuran'!I17,'Full Amiri'!I17,'Full PDMS'!I17,'Full AlKareem'!I17,'Full KFGQPC'!I17,'Full LPMQ'!I17,'Full AlQalam Zero TN'!I17)</f>
        <v>6</v>
      </c>
      <c r="J17" s="14">
        <f>SUM('Full norehidayat'!J17,'Full norehuda'!J17,'Full norehira'!J17,'Full meQuran'!J17,'Full Amiri'!J17,'Full PDMS'!J17,'Full AlKareem'!J17,'Full KFGQPC'!J17,'Full LPMQ'!J17,'Full AlQalam Zero TN'!J17)</f>
        <v>12</v>
      </c>
      <c r="L17" s="1" t="s">
        <v>52</v>
      </c>
      <c r="M17" s="9" t="s">
        <v>61</v>
      </c>
      <c r="N17" s="9"/>
      <c r="O17" s="9"/>
      <c r="P17" s="9"/>
      <c r="Q17" s="28">
        <f>E17</f>
        <v>84</v>
      </c>
      <c r="R17" s="28">
        <f>SUM(B17:D17,F17:J17)</f>
        <v>18</v>
      </c>
      <c r="S17" s="28">
        <f>SUM(E14:E16,E18:E22)</f>
        <v>2</v>
      </c>
      <c r="T17" s="28">
        <v>0</v>
      </c>
      <c r="U17" s="4">
        <f t="shared" si="11"/>
        <v>0.807692307692308</v>
      </c>
      <c r="V17" s="4">
        <f t="shared" si="12"/>
        <v>0.823529411764706</v>
      </c>
      <c r="W17" s="4">
        <f t="shared" si="13"/>
        <v>0.976744186046512</v>
      </c>
      <c r="X17" s="4">
        <f t="shared" si="14"/>
        <v>0.893617021276596</v>
      </c>
    </row>
    <row r="18" spans="1:24">
      <c r="A18" s="15" t="s">
        <v>53</v>
      </c>
      <c r="B18" s="14">
        <f>SUM('Full norehidayat'!B18,'Full norehuda'!B18,'Full norehira'!B18,'Full meQuran'!B18,'Full Amiri'!B18,'Full PDMS'!B18,'Full AlKareem'!B18,'Full KFGQPC'!B18,'Full LPMQ'!B18,'Full AlQalam Zero TN'!B18)</f>
        <v>1</v>
      </c>
      <c r="C18" s="14">
        <f>SUM('Full norehidayat'!C18,'Full norehuda'!C18,'Full norehira'!C18,'Full meQuran'!C18,'Full Amiri'!C18,'Full PDMS'!C18,'Full AlKareem'!C18,'Full KFGQPC'!C18,'Full LPMQ'!C18,'Full AlQalam Zero TN'!C18)</f>
        <v>0</v>
      </c>
      <c r="D18" s="14">
        <f>SUM('Full norehidayat'!D18,'Full norehuda'!D18,'Full norehira'!D18,'Full meQuran'!D18,'Full Amiri'!D18,'Full PDMS'!D18,'Full AlKareem'!D18,'Full KFGQPC'!D18,'Full LPMQ'!D18,'Full AlQalam Zero TN'!D18)</f>
        <v>0</v>
      </c>
      <c r="E18" s="14">
        <f>SUM('Full norehidayat'!E18,'Full norehuda'!E18,'Full norehira'!E18,'Full meQuran'!E18,'Full Amiri'!E18,'Full PDMS'!E18,'Full AlKareem'!E18,'Full KFGQPC'!E18,'Full LPMQ'!E18,'Full AlQalam Zero TN'!E18)</f>
        <v>2</v>
      </c>
      <c r="F18" s="13">
        <f>SUM('Full norehidayat'!F18,'Full norehuda'!F18,'Full norehira'!F18,'Full meQuran'!F18,'Full Amiri'!F18,'Full PDMS'!F18,'Full AlKareem'!F18,'Full KFGQPC'!F18,'Full LPMQ'!F18,'Full AlQalam Zero TN'!F18)</f>
        <v>116</v>
      </c>
      <c r="G18" s="14">
        <f>SUM('Full norehidayat'!G18,'Full norehuda'!G18,'Full norehira'!G18,'Full meQuran'!G18,'Full Amiri'!G18,'Full PDMS'!G18,'Full AlKareem'!G18,'Full KFGQPC'!G18,'Full LPMQ'!G18,'Full AlQalam Zero TN'!G18)</f>
        <v>3</v>
      </c>
      <c r="H18" s="14">
        <f>SUM('Full norehidayat'!H18,'Full norehuda'!H18,'Full norehira'!H18,'Full meQuran'!H18,'Full Amiri'!H18,'Full PDMS'!H18,'Full AlKareem'!H18,'Full KFGQPC'!H18,'Full LPMQ'!H18,'Full AlQalam Zero TN'!H18)</f>
        <v>3</v>
      </c>
      <c r="I18" s="14">
        <f>SUM('Full norehidayat'!I18,'Full norehuda'!I18,'Full norehira'!I18,'Full meQuran'!I18,'Full Amiri'!I18,'Full PDMS'!I18,'Full AlKareem'!I18,'Full KFGQPC'!I18,'Full LPMQ'!I18,'Full AlQalam Zero TN'!I18)</f>
        <v>2</v>
      </c>
      <c r="J18" s="14">
        <f>SUM('Full norehidayat'!J18,'Full norehuda'!J18,'Full norehira'!J18,'Full meQuran'!J18,'Full Amiri'!J18,'Full PDMS'!J18,'Full AlKareem'!J18,'Full KFGQPC'!J18,'Full LPMQ'!J18,'Full AlQalam Zero TN'!J18)</f>
        <v>167</v>
      </c>
      <c r="L18" s="1" t="s">
        <v>53</v>
      </c>
      <c r="M18" s="9" t="s">
        <v>62</v>
      </c>
      <c r="N18" s="9"/>
      <c r="O18" s="9"/>
      <c r="P18" s="9"/>
      <c r="Q18" s="29">
        <f>F18</f>
        <v>116</v>
      </c>
      <c r="R18" s="29">
        <f>SUM(B18:E18,G18:J18)</f>
        <v>178</v>
      </c>
      <c r="S18" s="29">
        <f>SUM(F14:F17,F19:F22)</f>
        <v>2</v>
      </c>
      <c r="T18" s="29">
        <v>0</v>
      </c>
      <c r="U18" s="5">
        <f t="shared" si="11"/>
        <v>0.391891891891892</v>
      </c>
      <c r="V18" s="5">
        <f t="shared" si="12"/>
        <v>0.394557823129252</v>
      </c>
      <c r="W18" s="5">
        <f t="shared" si="13"/>
        <v>0.983050847457627</v>
      </c>
      <c r="X18" s="5">
        <f t="shared" si="14"/>
        <v>0.563106796116505</v>
      </c>
    </row>
    <row r="19" spans="1:24">
      <c r="A19" s="15" t="s">
        <v>54</v>
      </c>
      <c r="B19" s="14">
        <f>SUM('Full norehidayat'!B19,'Full norehuda'!B19,'Full norehira'!B19,'Full meQuran'!B19,'Full Amiri'!B19,'Full PDMS'!B19,'Full AlKareem'!B19,'Full KFGQPC'!B19,'Full LPMQ'!B19,'Full AlQalam Zero TN'!B19)</f>
        <v>0</v>
      </c>
      <c r="C19" s="14">
        <f>SUM('Full norehidayat'!C19,'Full norehuda'!C19,'Full norehira'!C19,'Full meQuran'!C19,'Full Amiri'!C19,'Full PDMS'!C19,'Full AlKareem'!C19,'Full KFGQPC'!C19,'Full LPMQ'!C19,'Full AlQalam Zero TN'!C19)</f>
        <v>0</v>
      </c>
      <c r="D19" s="14">
        <f>SUM('Full norehidayat'!D19,'Full norehuda'!D19,'Full norehira'!D19,'Full meQuran'!D19,'Full Amiri'!D19,'Full PDMS'!D19,'Full AlKareem'!D19,'Full KFGQPC'!D19,'Full LPMQ'!D19,'Full AlQalam Zero TN'!D19)</f>
        <v>0</v>
      </c>
      <c r="E19" s="14">
        <f>SUM('Full norehidayat'!E19,'Full norehuda'!E19,'Full norehira'!E19,'Full meQuran'!E19,'Full Amiri'!E19,'Full PDMS'!E19,'Full AlKareem'!E19,'Full KFGQPC'!E19,'Full LPMQ'!E19,'Full AlQalam Zero TN'!E19)</f>
        <v>0</v>
      </c>
      <c r="F19" s="14">
        <f>SUM('Full norehidayat'!F19,'Full norehuda'!F19,'Full norehira'!F19,'Full meQuran'!F19,'Full Amiri'!F19,'Full PDMS'!F19,'Full AlKareem'!F19,'Full KFGQPC'!F19,'Full LPMQ'!F19,'Full AlQalam Zero TN'!F19)</f>
        <v>2</v>
      </c>
      <c r="G19" s="13">
        <f>SUM('Full norehidayat'!G19,'Full norehuda'!G19,'Full norehira'!G19,'Full meQuran'!G19,'Full Amiri'!G19,'Full PDMS'!G19,'Full AlKareem'!G19,'Full KFGQPC'!G19,'Full LPMQ'!G19,'Full AlQalam Zero TN'!G19)</f>
        <v>119</v>
      </c>
      <c r="H19" s="14">
        <f>SUM('Full norehidayat'!H19,'Full norehuda'!H19,'Full norehira'!H19,'Full meQuran'!H19,'Full Amiri'!H19,'Full PDMS'!H19,'Full AlKareem'!H19,'Full KFGQPC'!H19,'Full LPMQ'!H19,'Full AlQalam Zero TN'!H19)</f>
        <v>0</v>
      </c>
      <c r="I19" s="14">
        <f>SUM('Full norehidayat'!I19,'Full norehuda'!I19,'Full norehira'!I19,'Full meQuran'!I19,'Full Amiri'!I19,'Full PDMS'!I19,'Full AlKareem'!I19,'Full KFGQPC'!I19,'Full LPMQ'!I19,'Full AlQalam Zero TN'!I19)</f>
        <v>0</v>
      </c>
      <c r="J19" s="14">
        <f>SUM('Full norehidayat'!J19,'Full norehuda'!J19,'Full norehira'!J19,'Full meQuran'!J19,'Full Amiri'!J19,'Full PDMS'!J19,'Full AlKareem'!J19,'Full KFGQPC'!J19,'Full LPMQ'!J19,'Full AlQalam Zero TN'!J19)</f>
        <v>37</v>
      </c>
      <c r="L19" s="1" t="s">
        <v>54</v>
      </c>
      <c r="M19" s="9" t="s">
        <v>63</v>
      </c>
      <c r="N19" s="9"/>
      <c r="O19" s="9"/>
      <c r="P19" s="9"/>
      <c r="Q19" s="28">
        <f>G19</f>
        <v>119</v>
      </c>
      <c r="R19" s="28">
        <f>SUM(B19:F19,H19:J19)</f>
        <v>39</v>
      </c>
      <c r="S19" s="28">
        <f>SUM(G14:G18,G20:G22)</f>
        <v>7</v>
      </c>
      <c r="T19" s="28">
        <v>0</v>
      </c>
      <c r="U19" s="4">
        <f t="shared" si="11"/>
        <v>0.721212121212121</v>
      </c>
      <c r="V19" s="4">
        <f t="shared" si="12"/>
        <v>0.753164556962025</v>
      </c>
      <c r="W19" s="4">
        <f t="shared" si="13"/>
        <v>0.944444444444444</v>
      </c>
      <c r="X19" s="4">
        <f t="shared" si="14"/>
        <v>0.838028169014085</v>
      </c>
    </row>
    <row r="20" spans="1:24">
      <c r="A20" s="15" t="s">
        <v>55</v>
      </c>
      <c r="B20" s="14">
        <f>SUM('Full norehidayat'!B20,'Full norehuda'!B20,'Full norehira'!B20,'Full meQuran'!B20,'Full Amiri'!B20,'Full PDMS'!B20,'Full AlKareem'!B20,'Full KFGQPC'!B20,'Full LPMQ'!B20,'Full AlQalam Zero TN'!B20)</f>
        <v>0</v>
      </c>
      <c r="C20" s="14">
        <f>SUM('Full norehidayat'!C20,'Full norehuda'!C20,'Full norehira'!C20,'Full meQuran'!C20,'Full Amiri'!C20,'Full PDMS'!C20,'Full AlKareem'!C20,'Full KFGQPC'!C20,'Full LPMQ'!C20,'Full AlQalam Zero TN'!C20)</f>
        <v>0</v>
      </c>
      <c r="D20" s="14">
        <f>SUM('Full norehidayat'!D20,'Full norehuda'!D20,'Full norehira'!D20,'Full meQuran'!D20,'Full Amiri'!D20,'Full PDMS'!D20,'Full AlKareem'!D20,'Full KFGQPC'!D20,'Full LPMQ'!D20,'Full AlQalam Zero TN'!D20)</f>
        <v>0</v>
      </c>
      <c r="E20" s="14">
        <f>SUM('Full norehidayat'!E20,'Full norehuda'!E20,'Full norehira'!E20,'Full meQuran'!E20,'Full Amiri'!E20,'Full PDMS'!E20,'Full AlKareem'!E20,'Full KFGQPC'!E20,'Full LPMQ'!E20,'Full AlQalam Zero TN'!E20)</f>
        <v>0</v>
      </c>
      <c r="F20" s="14">
        <v>0</v>
      </c>
      <c r="G20" s="14">
        <f>SUM('Full norehidayat'!G20,'Full norehuda'!G20,'Full norehira'!G20,'Full meQuran'!G20,'Full Amiri'!G20,'Full PDMS'!G20,'Full AlKareem'!G20,'Full KFGQPC'!G20,'Full LPMQ'!G20,'Full AlQalam Zero TN'!G20)</f>
        <v>0</v>
      </c>
      <c r="H20" s="13">
        <f>SUM('Full norehidayat'!H20,'Full norehuda'!H20,'Full norehira'!H20,'Full meQuran'!H20,'Full Amiri'!H20,'Full PDMS'!H20,'Full AlKareem'!H20,'Full KFGQPC'!H20,'Full LPMQ'!H20,'Full AlQalam Zero TN'!H20)</f>
        <v>43</v>
      </c>
      <c r="I20" s="14">
        <f>SUM('Full norehidayat'!I20,'Full norehuda'!I20,'Full norehira'!I20,'Full meQuran'!I20,'Full Amiri'!I20,'Full PDMS'!I20,'Full AlKareem'!I20,'Full KFGQPC'!I20,'Full LPMQ'!I20,'Full AlQalam Zero TN'!I20)</f>
        <v>4</v>
      </c>
      <c r="J20" s="14">
        <f>SUM('Full norehidayat'!J20,'Full norehuda'!J20,'Full norehira'!J20,'Full meQuran'!J20,'Full Amiri'!J20,'Full PDMS'!J20,'Full AlKareem'!J20,'Full KFGQPC'!J20,'Full LPMQ'!J20,'Full AlQalam Zero TN'!J20)</f>
        <v>0</v>
      </c>
      <c r="L20" s="1" t="s">
        <v>55</v>
      </c>
      <c r="M20" s="9" t="s">
        <v>64</v>
      </c>
      <c r="N20" s="9"/>
      <c r="O20" s="9"/>
      <c r="P20" s="9"/>
      <c r="Q20" s="29">
        <f>H20</f>
        <v>43</v>
      </c>
      <c r="R20" s="29">
        <f>SUM(B20:G20,I20:J20)</f>
        <v>4</v>
      </c>
      <c r="S20" s="29">
        <f>SUM(H14:H19,H21:H22)</f>
        <v>3</v>
      </c>
      <c r="T20" s="29">
        <v>0</v>
      </c>
      <c r="U20" s="5">
        <f t="shared" si="11"/>
        <v>0.86</v>
      </c>
      <c r="V20" s="5">
        <f t="shared" si="12"/>
        <v>0.914893617021277</v>
      </c>
      <c r="W20" s="5">
        <f t="shared" si="13"/>
        <v>0.934782608695652</v>
      </c>
      <c r="X20" s="5">
        <f t="shared" si="14"/>
        <v>0.924731182795699</v>
      </c>
    </row>
    <row r="21" spans="1:24">
      <c r="A21" s="15" t="s">
        <v>56</v>
      </c>
      <c r="B21" s="14">
        <f>SUM('Full norehidayat'!B21,'Full norehuda'!B21,'Full norehira'!B21,'Full meQuran'!B21,'Full Amiri'!B21,'Full PDMS'!B21,'Full AlKareem'!B21,'Full KFGQPC'!B21,'Full LPMQ'!B21,'Full AlQalam Zero TN'!B21)</f>
        <v>0</v>
      </c>
      <c r="C21" s="14">
        <f>SUM('Full norehidayat'!C21,'Full norehuda'!C21,'Full norehira'!C21,'Full meQuran'!C21,'Full Amiri'!C21,'Full PDMS'!C21,'Full AlKareem'!C21,'Full KFGQPC'!C21,'Full LPMQ'!C21,'Full AlQalam Zero TN'!C21)</f>
        <v>0</v>
      </c>
      <c r="D21" s="14">
        <f>SUM('Full norehidayat'!D21,'Full norehuda'!D21,'Full norehira'!D21,'Full meQuran'!D21,'Full Amiri'!D21,'Full PDMS'!D21,'Full AlKareem'!D21,'Full KFGQPC'!D21,'Full LPMQ'!D21,'Full AlQalam Zero TN'!D21)</f>
        <v>0</v>
      </c>
      <c r="E21" s="14">
        <f>SUM('Full norehidayat'!E21,'Full norehuda'!E21,'Full norehira'!E21,'Full meQuran'!E21,'Full Amiri'!E21,'Full PDMS'!E21,'Full AlKareem'!E21,'Full KFGQPC'!E21,'Full LPMQ'!E21,'Full AlQalam Zero TN'!E21)</f>
        <v>0</v>
      </c>
      <c r="F21" s="14">
        <f>SUM('Full norehidayat'!F21,'Full norehuda'!F21,'Full norehira'!F21,'Full meQuran'!F21,'Full Amiri'!F21,'Full PDMS'!F21,'Full AlKareem'!F21,'Full KFGQPC'!F21,'Full LPMQ'!F21,'Full AlQalam Zero TN'!F21)</f>
        <v>0</v>
      </c>
      <c r="G21" s="14">
        <f>SUM('Full norehidayat'!G21,'Full norehuda'!G21,'Full norehira'!G21,'Full meQuran'!G21,'Full Amiri'!G21,'Full PDMS'!G21,'Full AlKareem'!G21,'Full KFGQPC'!G21,'Full LPMQ'!G21,'Full AlQalam Zero TN'!G21)</f>
        <v>1</v>
      </c>
      <c r="H21" s="14">
        <f>SUM('Full norehidayat'!H21,'Full norehuda'!H21,'Full norehira'!H21,'Full meQuran'!H21,'Full Amiri'!H21,'Full PDMS'!H21,'Full AlKareem'!H21,'Full KFGQPC'!H21,'Full LPMQ'!H21,'Full AlQalam Zero TN'!H21)</f>
        <v>0</v>
      </c>
      <c r="I21" s="13">
        <f>SUM('Full norehidayat'!I21,'Full norehuda'!I21,'Full norehira'!I21,'Full meQuran'!I21,'Full Amiri'!I21,'Full PDMS'!I21,'Full AlKareem'!I21,'Full KFGQPC'!I21,'Full LPMQ'!I21,'Full AlQalam Zero TN'!I21)</f>
        <v>42</v>
      </c>
      <c r="J21" s="14">
        <f>SUM('Full norehidayat'!J21,'Full norehuda'!J21,'Full norehira'!J21,'Full meQuran'!J21,'Full Amiri'!J21,'Full PDMS'!J21,'Full AlKareem'!J21,'Full KFGQPC'!J21,'Full LPMQ'!J21,'Full AlQalam Zero TN'!J21)</f>
        <v>8</v>
      </c>
      <c r="L21" s="1" t="s">
        <v>56</v>
      </c>
      <c r="M21" s="9" t="s">
        <v>65</v>
      </c>
      <c r="N21" s="9"/>
      <c r="O21" s="9"/>
      <c r="P21" s="9"/>
      <c r="Q21" s="28">
        <f>I21</f>
        <v>42</v>
      </c>
      <c r="R21" s="28">
        <f>SUM(J21,B21:H21)</f>
        <v>9</v>
      </c>
      <c r="S21" s="28">
        <f>SUM(I14:I20,I22)</f>
        <v>12</v>
      </c>
      <c r="T21" s="28">
        <v>0</v>
      </c>
      <c r="U21" s="4">
        <f t="shared" si="11"/>
        <v>0.666666666666667</v>
      </c>
      <c r="V21" s="4">
        <f t="shared" si="12"/>
        <v>0.823529411764706</v>
      </c>
      <c r="W21" s="4">
        <f t="shared" si="13"/>
        <v>0.777777777777778</v>
      </c>
      <c r="X21" s="4">
        <f t="shared" si="14"/>
        <v>0.8</v>
      </c>
    </row>
    <row r="22" spans="1:24">
      <c r="A22" s="16" t="s">
        <v>57</v>
      </c>
      <c r="B22" s="14">
        <f>SUM('Full norehidayat'!B22,'Full norehuda'!B22,'Full norehira'!B22,'Full meQuran'!B22,'Full Amiri'!B22,'Full PDMS'!B22,'Full AlKareem'!B22,'Full KFGQPC'!B22,'Full LPMQ'!B22,'Full AlQalam Zero TN'!B22)</f>
        <v>0</v>
      </c>
      <c r="C22" s="14">
        <f>SUM('Full norehidayat'!C22,'Full norehuda'!C22,'Full norehira'!C22,'Full meQuran'!C22,'Full Amiri'!C22,'Full PDMS'!C22,'Full AlKareem'!C22,'Full KFGQPC'!C22,'Full LPMQ'!C22,'Full AlQalam Zero TN'!C22)</f>
        <v>0</v>
      </c>
      <c r="D22" s="14">
        <f>SUM('Full norehidayat'!D22,'Full norehuda'!D22,'Full norehira'!D22,'Full meQuran'!D22,'Full Amiri'!D22,'Full PDMS'!D22,'Full AlKareem'!D22,'Full KFGQPC'!D22,'Full LPMQ'!D22,'Full AlQalam Zero TN'!D22)</f>
        <v>0</v>
      </c>
      <c r="E22" s="14">
        <f>SUM('Full norehidayat'!E22,'Full norehuda'!E22,'Full norehira'!E22,'Full meQuran'!E22,'Full Amiri'!E22,'Full PDMS'!E22,'Full AlKareem'!E22,'Full KFGQPC'!E22,'Full LPMQ'!E22,'Full AlQalam Zero TN'!E22)</f>
        <v>0</v>
      </c>
      <c r="F22" s="14">
        <f>SUM('Full norehidayat'!F22,'Full norehuda'!F22,'Full norehira'!F22,'Full meQuran'!F22,'Full Amiri'!F22,'Full PDMS'!F22,'Full AlKareem'!F22,'Full KFGQPC'!F22,'Full LPMQ'!F22,'Full AlQalam Zero TN'!F22)</f>
        <v>0</v>
      </c>
      <c r="G22" s="14">
        <f>SUM('Full norehidayat'!G22,'Full norehuda'!G22,'Full norehira'!G22,'Full meQuran'!G22,'Full Amiri'!G22,'Full PDMS'!G22,'Full AlKareem'!G22,'Full KFGQPC'!G22,'Full LPMQ'!G22,'Full AlQalam Zero TN'!G22)</f>
        <v>0</v>
      </c>
      <c r="H22" s="14">
        <f>SUM('Full norehidayat'!H22,'Full norehuda'!H22,'Full norehira'!H22,'Full meQuran'!H22,'Full Amiri'!H22,'Full PDMS'!H22,'Full AlKareem'!H22,'Full KFGQPC'!H22,'Full LPMQ'!H22,'Full AlQalam Zero TN'!H22)</f>
        <v>0</v>
      </c>
      <c r="I22" s="14">
        <f>SUM('Full norehidayat'!I22,'Full norehuda'!I22,'Full norehira'!I22,'Full meQuran'!I22,'Full Amiri'!I22,'Full PDMS'!I22,'Full AlKareem'!I22,'Full KFGQPC'!I22,'Full LPMQ'!I22,'Full AlQalam Zero TN'!I22)</f>
        <v>0</v>
      </c>
      <c r="J22" s="13">
        <f>SUM('Full norehidayat'!J22,'Full norehuda'!J22,'Full norehira'!J22,'Full meQuran'!J22,'Full Amiri'!J22,'Full PDMS'!J22,'Full AlKareem'!J22,'Full KFGQPC'!J22,'Full LPMQ'!J22,'Full AlQalam Zero TN'!J22)</f>
        <v>0</v>
      </c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5">SUM(Q14:Q21)</f>
        <v>558</v>
      </c>
      <c r="R23" s="28">
        <f t="shared" si="15"/>
        <v>300</v>
      </c>
      <c r="S23" s="28">
        <f t="shared" si="15"/>
        <v>29</v>
      </c>
      <c r="T23" s="28">
        <f t="shared" si="15"/>
        <v>0</v>
      </c>
      <c r="U23" s="4">
        <f>(SUM(Q23,T23)/SUM(Q23,R23,S23,T23))</f>
        <v>0.629086809470124</v>
      </c>
      <c r="V23" s="4">
        <f>Q23/(SUM(Q23,R23))</f>
        <v>0.65034965034965</v>
      </c>
      <c r="W23" s="4">
        <f>Q23/SUM(Q23,S23)</f>
        <v>0.950596252129472</v>
      </c>
      <c r="X23" s="4">
        <f>2*V23*W23/(SUM(V23,W23))</f>
        <v>0.772318339100346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555</v>
      </c>
    </row>
    <row r="25" ht="14.25" spans="1:37">
      <c r="A25" s="18" t="str">
        <f>A1</f>
        <v>FULL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13">
        <f>SUM('Full norehidayat'!B26,'Full norehuda'!B26,'Full norehira'!B26,'Full meQuran'!B26,'Full Amiri'!B26,'Full PDMS'!B26,'Full AlKareem'!B26,'Full KFGQPC'!B26,'Full LPMQ'!B26,'Full AlQalam Zero TN'!B26)</f>
        <v>62</v>
      </c>
      <c r="C26" s="14">
        <f>SUM('Full norehidayat'!C26,'Full norehuda'!C26,'Full norehira'!C26,'Full meQuran'!C26,'Full Amiri'!C26,'Full PDMS'!C26,'Full AlKareem'!C26,'Full KFGQPC'!C26,'Full LPMQ'!C26,'Full AlQalam Zero TN'!C26)</f>
        <v>0</v>
      </c>
      <c r="D26" s="14">
        <f>SUM('Full norehidayat'!D26,'Full norehuda'!D26,'Full norehira'!D26,'Full meQuran'!D26,'Full Amiri'!D26,'Full PDMS'!D26,'Full AlKareem'!D26,'Full KFGQPC'!D26,'Full LPMQ'!D26,'Full AlQalam Zero TN'!D26)</f>
        <v>0</v>
      </c>
      <c r="E26" s="14">
        <f>SUM('Full norehidayat'!E26,'Full norehuda'!E26,'Full norehira'!E26,'Full meQuran'!E26,'Full Amiri'!E26,'Full PDMS'!E26,'Full AlKareem'!E26,'Full KFGQPC'!E26,'Full LPMQ'!E26,'Full AlQalam Zero TN'!E26)</f>
        <v>0</v>
      </c>
      <c r="F26" s="14">
        <f>SUM('Full norehidayat'!F26,'Full norehuda'!F26,'Full norehira'!F26,'Full meQuran'!F26,'Full Amiri'!F26,'Full PDMS'!F26,'Full AlKareem'!F26,'Full KFGQPC'!F26,'Full LPMQ'!F26,'Full AlQalam Zero TN'!F26)</f>
        <v>0</v>
      </c>
      <c r="G26" s="14">
        <f>SUM('Full norehidayat'!G26,'Full norehuda'!G26,'Full norehira'!G26,'Full meQuran'!G26,'Full Amiri'!G26,'Full PDMS'!G26,'Full AlKareem'!G26,'Full KFGQPC'!G26,'Full LPMQ'!G26,'Full AlQalam Zero TN'!G26)</f>
        <v>0</v>
      </c>
      <c r="H26" s="14">
        <f>SUM('Full norehidayat'!H26,'Full norehuda'!H26,'Full norehira'!H26,'Full meQuran'!H26,'Full Amiri'!H26,'Full PDMS'!H26,'Full AlKareem'!H26,'Full KFGQPC'!H26,'Full LPMQ'!H26,'Full AlQalam Zero TN'!H26)</f>
        <v>0</v>
      </c>
      <c r="I26" s="14">
        <f>SUM('Full norehidayat'!I26,'Full norehuda'!I26,'Full norehira'!I26,'Full meQuran'!I26,'Full Amiri'!I26,'Full PDMS'!I26,'Full AlKareem'!I26,'Full KFGQPC'!I26,'Full LPMQ'!I26,'Full AlQalam Zero TN'!I26)</f>
        <v>0</v>
      </c>
      <c r="J26" s="14">
        <f>SUM('Full norehidayat'!J26,'Full norehuda'!J26,'Full norehira'!J26,'Full meQuran'!J26,'Full Amiri'!J26,'Full PDMS'!J26,'Full AlKareem'!J26,'Full KFGQPC'!J26,'Full LPMQ'!J26,'Full AlQalam Zero TN'!J26)</f>
        <v>0</v>
      </c>
      <c r="K26" s="14">
        <f>SUM('Full norehidayat'!K26,'Full norehuda'!K26,'Full norehira'!K26,'Full meQuran'!K26,'Full Amiri'!K26,'Full PDMS'!K26,'Full AlKareem'!K26,'Full KFGQPC'!K26,'Full LPMQ'!K26,'Full AlQalam Zero TN'!K26)</f>
        <v>0</v>
      </c>
      <c r="L26" s="14">
        <f>SUM('Full norehidayat'!L26,'Full norehuda'!L26,'Full norehira'!L26,'Full meQuran'!L26,'Full Amiri'!L26,'Full PDMS'!L26,'Full AlKareem'!L26,'Full KFGQPC'!L26,'Full LPMQ'!L26,'Full AlQalam Zero TN'!L26)</f>
        <v>0</v>
      </c>
      <c r="M26" s="14">
        <f>SUM('Full norehidayat'!M26,'Full norehuda'!M26,'Full norehira'!M26,'Full meQuran'!M26,'Full Amiri'!M26,'Full PDMS'!M26,'Full AlKareem'!M26,'Full KFGQPC'!M26,'Full LPMQ'!M26,'Full AlQalam Zero TN'!M26)</f>
        <v>0</v>
      </c>
      <c r="N26" s="14">
        <f>SUM('Full norehidayat'!N26,'Full norehuda'!N26,'Full norehira'!N26,'Full meQuran'!N26,'Full Amiri'!N26,'Full PDMS'!N26,'Full AlKareem'!N26,'Full KFGQPC'!N26,'Full LPMQ'!N26,'Full AlQalam Zero TN'!N26)</f>
        <v>0</v>
      </c>
      <c r="O26" s="14">
        <f>SUM('Full norehidayat'!O26,'Full norehuda'!O26,'Full norehira'!O26,'Full meQuran'!O26,'Full Amiri'!O26,'Full PDMS'!O26,'Full AlKareem'!O26,'Full KFGQPC'!O26,'Full LPMQ'!O26,'Full AlQalam Zero TN'!O26)</f>
        <v>0</v>
      </c>
      <c r="P26" s="14">
        <f>SUM('Full norehidayat'!P26,'Full norehuda'!P26,'Full norehira'!P26,'Full meQuran'!P26,'Full Amiri'!P26,'Full PDMS'!P26,'Full AlKareem'!P26,'Full KFGQPC'!P26,'Full LPMQ'!P26,'Full AlQalam Zero TN'!P26)</f>
        <v>0</v>
      </c>
      <c r="Q26" s="14">
        <f>SUM('Full norehidayat'!Q26,'Full norehuda'!Q26,'Full norehira'!Q26,'Full meQuran'!Q26,'Full Amiri'!Q26,'Full PDMS'!Q26,'Full AlKareem'!Q26,'Full KFGQPC'!Q26,'Full LPMQ'!Q26,'Full AlQalam Zero TN'!Q26)</f>
        <v>0</v>
      </c>
      <c r="R26" s="14">
        <f>SUM('Full norehidayat'!R26,'Full norehuda'!R26,'Full norehira'!R26,'Full meQuran'!R26,'Full Amiri'!R26,'Full PDMS'!R26,'Full AlKareem'!R26,'Full KFGQPC'!R26,'Full LPMQ'!R26,'Full AlQalam Zero TN'!R26)</f>
        <v>0</v>
      </c>
      <c r="S26" s="14">
        <f>SUM('Full norehidayat'!S26,'Full norehuda'!S26,'Full norehira'!S26,'Full meQuran'!S26,'Full Amiri'!S26,'Full PDMS'!S26,'Full AlKareem'!S26,'Full KFGQPC'!S26,'Full LPMQ'!S26,'Full AlQalam Zero TN'!S26)</f>
        <v>0</v>
      </c>
      <c r="T26" s="14">
        <f>SUM('Full norehidayat'!T26,'Full norehuda'!T26,'Full norehira'!T26,'Full meQuran'!T26,'Full Amiri'!T26,'Full PDMS'!T26,'Full AlKareem'!T26,'Full KFGQPC'!T26,'Full LPMQ'!T26,'Full AlQalam Zero TN'!T26)</f>
        <v>0</v>
      </c>
      <c r="U26" s="14">
        <f>SUM('Full norehidayat'!U26,'Full norehuda'!U26,'Full norehira'!U26,'Full meQuran'!U26,'Full Amiri'!U26,'Full PDMS'!U26,'Full AlKareem'!U26,'Full KFGQPC'!U26,'Full LPMQ'!U26,'Full AlQalam Zero TN'!U26)</f>
        <v>0</v>
      </c>
      <c r="V26" s="14">
        <f>SUM('Full norehidayat'!V26,'Full norehuda'!V26,'Full norehira'!V26,'Full meQuran'!V26,'Full Amiri'!V26,'Full PDMS'!V26,'Full AlKareem'!V26,'Full KFGQPC'!V26,'Full LPMQ'!V26,'Full AlQalam Zero TN'!V26)</f>
        <v>0</v>
      </c>
      <c r="W26" s="14">
        <f>SUM('Full norehidayat'!W26,'Full norehuda'!W26,'Full norehira'!W26,'Full meQuran'!W26,'Full Amiri'!W26,'Full PDMS'!W26,'Full AlKareem'!W26,'Full KFGQPC'!W26,'Full LPMQ'!W26,'Full AlQalam Zero TN'!W26)</f>
        <v>0</v>
      </c>
      <c r="X26" s="14">
        <f>SUM('Full norehidayat'!X26,'Full norehuda'!X26,'Full norehira'!X26,'Full meQuran'!X26,'Full Amiri'!X26,'Full PDMS'!X26,'Full AlKareem'!X26,'Full KFGQPC'!X26,'Full LPMQ'!X26,'Full AlQalam Zero TN'!X26)</f>
        <v>0</v>
      </c>
      <c r="Y26" s="14">
        <f>SUM('Full norehidayat'!Y26,'Full norehuda'!Y26,'Full norehira'!Y26,'Full meQuran'!Y26,'Full Amiri'!Y26,'Full PDMS'!Y26,'Full AlKareem'!Y26,'Full KFGQPC'!Y26,'Full LPMQ'!Y26,'Full AlQalam Zero TN'!Y26)</f>
        <v>0</v>
      </c>
      <c r="Z26" s="14">
        <f>SUM('Full norehidayat'!Z26,'Full norehuda'!Z26,'Full norehira'!Z26,'Full meQuran'!Z26,'Full Amiri'!Z26,'Full PDMS'!Z26,'Full AlKareem'!Z26,'Full KFGQPC'!Z26,'Full LPMQ'!Z26,'Full AlQalam Zero TN'!Z26)</f>
        <v>0</v>
      </c>
      <c r="AA26" s="14">
        <f>SUM('Full norehidayat'!AA26,'Full norehuda'!AA26,'Full norehira'!AA26,'Full meQuran'!AA26,'Full Amiri'!AA26,'Full PDMS'!AA26,'Full AlKareem'!AA26,'Full KFGQPC'!AA26,'Full LPMQ'!AA26,'Full AlQalam Zero TN'!AA26)</f>
        <v>0</v>
      </c>
      <c r="AB26" s="14">
        <f>SUM('Full norehidayat'!AB26,'Full norehuda'!AB26,'Full norehira'!AB26,'Full meQuran'!AB26,'Full Amiri'!AB26,'Full PDMS'!AB26,'Full AlKareem'!AB26,'Full KFGQPC'!AB26,'Full LPMQ'!AB26,'Full AlQalam Zero TN'!AB26)</f>
        <v>0</v>
      </c>
      <c r="AC26" s="14">
        <f>SUM('Full norehidayat'!AC26,'Full norehuda'!AC26,'Full norehira'!AC26,'Full meQuran'!AC26,'Full Amiri'!AC26,'Full PDMS'!AC26,'Full AlKareem'!AC26,'Full KFGQPC'!AC26,'Full LPMQ'!AC26,'Full AlQalam Zero TN'!AC26)</f>
        <v>0</v>
      </c>
      <c r="AD26" s="29">
        <f>B26</f>
        <v>62</v>
      </c>
      <c r="AE26" s="29">
        <f>SUM(C26:AC26)</f>
        <v>0</v>
      </c>
      <c r="AF26" s="29">
        <f>SUM(B27:B53)</f>
        <v>2</v>
      </c>
      <c r="AG26" s="29">
        <v>0</v>
      </c>
      <c r="AH26" s="5">
        <f t="shared" ref="AH26:AH54" si="16">(SUM(AD26,AG26)/SUM(AD26,AE26,AF26,AG26))</f>
        <v>0.96875</v>
      </c>
      <c r="AI26" s="5">
        <f t="shared" ref="AI26:AI54" si="17">AD26/(SUM(AD26,AE26))</f>
        <v>1</v>
      </c>
      <c r="AJ26" s="5">
        <f t="shared" ref="AJ26:AJ54" si="18">AD26/SUM(AD26,AF26)</f>
        <v>0.96875</v>
      </c>
      <c r="AK26" s="5">
        <f t="shared" ref="AK26:AK54" si="19">2*AI26*AJ26/(SUM(AI26,AJ26))</f>
        <v>0.984126984126984</v>
      </c>
    </row>
    <row r="27" spans="1:37">
      <c r="A27" s="21" t="s">
        <v>40</v>
      </c>
      <c r="B27" s="14">
        <f>SUM('Full norehidayat'!B27,'Full norehuda'!B27,'Full norehira'!B27,'Full meQuran'!B27,'Full Amiri'!B27,'Full PDMS'!B27,'Full AlKareem'!B27,'Full KFGQPC'!B27,'Full LPMQ'!B27,'Full AlQalam Zero TN'!B27)</f>
        <v>0</v>
      </c>
      <c r="C27" s="13">
        <f>SUM('Full norehidayat'!C27,'Full norehuda'!C27,'Full norehira'!C27,'Full meQuran'!C27,'Full Amiri'!C27,'Full PDMS'!C27,'Full AlKareem'!C27,'Full KFGQPC'!C27,'Full LPMQ'!C27,'Full AlQalam Zero TN'!C27)</f>
        <v>85</v>
      </c>
      <c r="D27" s="14">
        <f>SUM('Full norehidayat'!D27,'Full norehuda'!D27,'Full norehira'!D27,'Full meQuran'!D27,'Full Amiri'!D27,'Full PDMS'!D27,'Full AlKareem'!D27,'Full KFGQPC'!D27,'Full LPMQ'!D27,'Full AlQalam Zero TN'!D27)</f>
        <v>0</v>
      </c>
      <c r="E27" s="14">
        <f>SUM('Full norehidayat'!E27,'Full norehuda'!E27,'Full norehira'!E27,'Full meQuran'!E27,'Full Amiri'!E27,'Full PDMS'!E27,'Full AlKareem'!E27,'Full KFGQPC'!E27,'Full LPMQ'!E27,'Full AlQalam Zero TN'!E27)</f>
        <v>0</v>
      </c>
      <c r="F27" s="14">
        <f>SUM('Full norehidayat'!F27,'Full norehuda'!F27,'Full norehira'!F27,'Full meQuran'!F27,'Full Amiri'!F27,'Full PDMS'!F27,'Full AlKareem'!F27,'Full KFGQPC'!F27,'Full LPMQ'!F27,'Full AlQalam Zero TN'!F27)</f>
        <v>0</v>
      </c>
      <c r="G27" s="14">
        <f>SUM('Full norehidayat'!G27,'Full norehuda'!G27,'Full norehira'!G27,'Full meQuran'!G27,'Full Amiri'!G27,'Full PDMS'!G27,'Full AlKareem'!G27,'Full KFGQPC'!G27,'Full LPMQ'!G27,'Full AlQalam Zero TN'!G27)</f>
        <v>0</v>
      </c>
      <c r="H27" s="14">
        <f>SUM('Full norehidayat'!H27,'Full norehuda'!H27,'Full norehira'!H27,'Full meQuran'!H27,'Full Amiri'!H27,'Full PDMS'!H27,'Full AlKareem'!H27,'Full KFGQPC'!H27,'Full LPMQ'!H27,'Full AlQalam Zero TN'!H27)</f>
        <v>0</v>
      </c>
      <c r="I27" s="14">
        <f>SUM('Full norehidayat'!I27,'Full norehuda'!I27,'Full norehira'!I27,'Full meQuran'!I27,'Full Amiri'!I27,'Full PDMS'!I27,'Full AlKareem'!I27,'Full KFGQPC'!I27,'Full LPMQ'!I27,'Full AlQalam Zero TN'!I27)</f>
        <v>0</v>
      </c>
      <c r="J27" s="14">
        <f>SUM('Full norehidayat'!J27,'Full norehuda'!J27,'Full norehira'!J27,'Full meQuran'!J27,'Full Amiri'!J27,'Full PDMS'!J27,'Full AlKareem'!J27,'Full KFGQPC'!J27,'Full LPMQ'!J27,'Full AlQalam Zero TN'!J27)</f>
        <v>0</v>
      </c>
      <c r="K27" s="14">
        <f>SUM('Full norehidayat'!K27,'Full norehuda'!K27,'Full norehira'!K27,'Full meQuran'!K27,'Full Amiri'!K27,'Full PDMS'!K27,'Full AlKareem'!K27,'Full KFGQPC'!K27,'Full LPMQ'!K27,'Full AlQalam Zero TN'!K27)</f>
        <v>0</v>
      </c>
      <c r="L27" s="14">
        <f>SUM('Full norehidayat'!L27,'Full norehuda'!L27,'Full norehira'!L27,'Full meQuran'!L27,'Full Amiri'!L27,'Full PDMS'!L27,'Full AlKareem'!L27,'Full KFGQPC'!L27,'Full LPMQ'!L27,'Full AlQalam Zero TN'!L27)</f>
        <v>0</v>
      </c>
      <c r="M27" s="14">
        <f>SUM('Full norehidayat'!M27,'Full norehuda'!M27,'Full norehira'!M27,'Full meQuran'!M27,'Full Amiri'!M27,'Full PDMS'!M27,'Full AlKareem'!M27,'Full KFGQPC'!M27,'Full LPMQ'!M27,'Full AlQalam Zero TN'!M27)</f>
        <v>0</v>
      </c>
      <c r="N27" s="14">
        <f>SUM('Full norehidayat'!N27,'Full norehuda'!N27,'Full norehira'!N27,'Full meQuran'!N27,'Full Amiri'!N27,'Full PDMS'!N27,'Full AlKareem'!N27,'Full KFGQPC'!N27,'Full LPMQ'!N27,'Full AlQalam Zero TN'!N27)</f>
        <v>0</v>
      </c>
      <c r="O27" s="14">
        <f>SUM('Full norehidayat'!O27,'Full norehuda'!O27,'Full norehira'!O27,'Full meQuran'!O27,'Full Amiri'!O27,'Full PDMS'!O27,'Full AlKareem'!O27,'Full KFGQPC'!O27,'Full LPMQ'!O27,'Full AlQalam Zero TN'!O27)</f>
        <v>0</v>
      </c>
      <c r="P27" s="14">
        <f>SUM('Full norehidayat'!P27,'Full norehuda'!P27,'Full norehira'!P27,'Full meQuran'!P27,'Full Amiri'!P27,'Full PDMS'!P27,'Full AlKareem'!P27,'Full KFGQPC'!P27,'Full LPMQ'!P27,'Full AlQalam Zero TN'!P27)</f>
        <v>0</v>
      </c>
      <c r="Q27" s="14">
        <f>SUM('Full norehidayat'!Q27,'Full norehuda'!Q27,'Full norehira'!Q27,'Full meQuran'!Q27,'Full Amiri'!Q27,'Full PDMS'!Q27,'Full AlKareem'!Q27,'Full KFGQPC'!Q27,'Full LPMQ'!Q27,'Full AlQalam Zero TN'!Q27)</f>
        <v>0</v>
      </c>
      <c r="R27" s="14">
        <f>SUM('Full norehidayat'!R27,'Full norehuda'!R27,'Full norehira'!R27,'Full meQuran'!R27,'Full Amiri'!R27,'Full PDMS'!R27,'Full AlKareem'!R27,'Full KFGQPC'!R27,'Full LPMQ'!R27,'Full AlQalam Zero TN'!R27)</f>
        <v>0</v>
      </c>
      <c r="S27" s="14">
        <f>SUM('Full norehidayat'!S27,'Full norehuda'!S27,'Full norehira'!S27,'Full meQuran'!S27,'Full Amiri'!S27,'Full PDMS'!S27,'Full AlKareem'!S27,'Full KFGQPC'!S27,'Full LPMQ'!S27,'Full AlQalam Zero TN'!S27)</f>
        <v>0</v>
      </c>
      <c r="T27" s="14">
        <f>SUM('Full norehidayat'!T27,'Full norehuda'!T27,'Full norehira'!T27,'Full meQuran'!T27,'Full Amiri'!T27,'Full PDMS'!T27,'Full AlKareem'!T27,'Full KFGQPC'!T27,'Full LPMQ'!T27,'Full AlQalam Zero TN'!T27)</f>
        <v>0</v>
      </c>
      <c r="U27" s="14">
        <f>SUM('Full norehidayat'!U27,'Full norehuda'!U27,'Full norehira'!U27,'Full meQuran'!U27,'Full Amiri'!U27,'Full PDMS'!U27,'Full AlKareem'!U27,'Full KFGQPC'!U27,'Full LPMQ'!U27,'Full AlQalam Zero TN'!U27)</f>
        <v>0</v>
      </c>
      <c r="V27" s="14">
        <f>SUM('Full norehidayat'!V27,'Full norehuda'!V27,'Full norehira'!V27,'Full meQuran'!V27,'Full Amiri'!V27,'Full PDMS'!V27,'Full AlKareem'!V27,'Full KFGQPC'!V27,'Full LPMQ'!V27,'Full AlQalam Zero TN'!V27)</f>
        <v>0</v>
      </c>
      <c r="W27" s="14">
        <f>SUM('Full norehidayat'!W27,'Full norehuda'!W27,'Full norehira'!W27,'Full meQuran'!W27,'Full Amiri'!W27,'Full PDMS'!W27,'Full AlKareem'!W27,'Full KFGQPC'!W27,'Full LPMQ'!W27,'Full AlQalam Zero TN'!W27)</f>
        <v>0</v>
      </c>
      <c r="X27" s="14">
        <f>SUM('Full norehidayat'!X27,'Full norehuda'!X27,'Full norehira'!X27,'Full meQuran'!X27,'Full Amiri'!X27,'Full PDMS'!X27,'Full AlKareem'!X27,'Full KFGQPC'!X27,'Full LPMQ'!X27,'Full AlQalam Zero TN'!X27)</f>
        <v>0</v>
      </c>
      <c r="Y27" s="14">
        <f>SUM('Full norehidayat'!Y27,'Full norehuda'!Y27,'Full norehira'!Y27,'Full meQuran'!Y27,'Full Amiri'!Y27,'Full PDMS'!Y27,'Full AlKareem'!Y27,'Full KFGQPC'!Y27,'Full LPMQ'!Y27,'Full AlQalam Zero TN'!Y27)</f>
        <v>0</v>
      </c>
      <c r="Z27" s="14">
        <f>SUM('Full norehidayat'!Z27,'Full norehuda'!Z27,'Full norehira'!Z27,'Full meQuran'!Z27,'Full Amiri'!Z27,'Full PDMS'!Z27,'Full AlKareem'!Z27,'Full KFGQPC'!Z27,'Full LPMQ'!Z27,'Full AlQalam Zero TN'!Z27)</f>
        <v>0</v>
      </c>
      <c r="AA27" s="14">
        <f>SUM('Full norehidayat'!AA27,'Full norehuda'!AA27,'Full norehira'!AA27,'Full meQuran'!AA27,'Full Amiri'!AA27,'Full PDMS'!AA27,'Full AlKareem'!AA27,'Full KFGQPC'!AA27,'Full LPMQ'!AA27,'Full AlQalam Zero TN'!AA27)</f>
        <v>0</v>
      </c>
      <c r="AB27" s="14">
        <f>SUM('Full norehidayat'!AB27,'Full norehuda'!AB27,'Full norehira'!AB27,'Full meQuran'!AB27,'Full Amiri'!AB27,'Full PDMS'!AB27,'Full AlKareem'!AB27,'Full KFGQPC'!AB27,'Full LPMQ'!AB27,'Full AlQalam Zero TN'!AB27)</f>
        <v>0</v>
      </c>
      <c r="AC27" s="14">
        <f>SUM('Full norehidayat'!AC27,'Full norehuda'!AC27,'Full norehira'!AC27,'Full meQuran'!AC27,'Full Amiri'!AC27,'Full PDMS'!AC27,'Full AlKareem'!AC27,'Full KFGQPC'!AC27,'Full LPMQ'!AC27,'Full AlQalam Zero TN'!AC27)</f>
        <v>0</v>
      </c>
      <c r="AD27" s="28">
        <f>C27</f>
        <v>85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6"/>
        <v>1</v>
      </c>
      <c r="AI27" s="4">
        <f t="shared" si="17"/>
        <v>1</v>
      </c>
      <c r="AJ27" s="4">
        <f t="shared" si="18"/>
        <v>1</v>
      </c>
      <c r="AK27" s="4">
        <f t="shared" si="19"/>
        <v>1</v>
      </c>
    </row>
    <row r="28" spans="1:37">
      <c r="A28" s="21" t="s">
        <v>9</v>
      </c>
      <c r="B28" s="14">
        <f>SUM('Full norehidayat'!B28,'Full norehuda'!B28,'Full norehira'!B28,'Full meQuran'!B28,'Full Amiri'!B28,'Full PDMS'!B28,'Full AlKareem'!B28,'Full KFGQPC'!B28,'Full LPMQ'!B28,'Full AlQalam Zero TN'!B28)</f>
        <v>0</v>
      </c>
      <c r="C28" s="14">
        <f>SUM('Full norehidayat'!C28,'Full norehuda'!C28,'Full norehira'!C28,'Full meQuran'!C28,'Full Amiri'!C28,'Full PDMS'!C28,'Full AlKareem'!C28,'Full KFGQPC'!C28,'Full LPMQ'!C28,'Full AlQalam Zero TN'!C28)</f>
        <v>0</v>
      </c>
      <c r="D28" s="13">
        <f>SUM('Full norehidayat'!D28,'Full norehuda'!D28,'Full norehira'!D28,'Full meQuran'!D28,'Full Amiri'!D28,'Full PDMS'!D28,'Full AlKareem'!D28,'Full KFGQPC'!D28,'Full LPMQ'!D28,'Full AlQalam Zero TN'!D28)</f>
        <v>29</v>
      </c>
      <c r="E28" s="14">
        <f>SUM('Full norehidayat'!E28,'Full norehuda'!E28,'Full norehira'!E28,'Full meQuran'!E28,'Full Amiri'!E28,'Full PDMS'!E28,'Full AlKareem'!E28,'Full KFGQPC'!E28,'Full LPMQ'!E28,'Full AlQalam Zero TN'!E28)</f>
        <v>0</v>
      </c>
      <c r="F28" s="14">
        <f>SUM('Full norehidayat'!F28,'Full norehuda'!F28,'Full norehira'!F28,'Full meQuran'!F28,'Full Amiri'!F28,'Full PDMS'!F28,'Full AlKareem'!F28,'Full KFGQPC'!F28,'Full LPMQ'!F28,'Full AlQalam Zero TN'!F28)</f>
        <v>0</v>
      </c>
      <c r="G28" s="14">
        <f>SUM('Full norehidayat'!G28,'Full norehuda'!G28,'Full norehira'!G28,'Full meQuran'!G28,'Full Amiri'!G28,'Full PDMS'!G28,'Full AlKareem'!G28,'Full KFGQPC'!G28,'Full LPMQ'!G28,'Full AlQalam Zero TN'!G28)</f>
        <v>0</v>
      </c>
      <c r="H28" s="14">
        <f>SUM('Full norehidayat'!H28,'Full norehuda'!H28,'Full norehira'!H28,'Full meQuran'!H28,'Full Amiri'!H28,'Full PDMS'!H28,'Full AlKareem'!H28,'Full KFGQPC'!H28,'Full LPMQ'!H28,'Full AlQalam Zero TN'!H28)</f>
        <v>0</v>
      </c>
      <c r="I28" s="14">
        <f>SUM('Full norehidayat'!I28,'Full norehuda'!I28,'Full norehira'!I28,'Full meQuran'!I28,'Full Amiri'!I28,'Full PDMS'!I28,'Full AlKareem'!I28,'Full KFGQPC'!I28,'Full LPMQ'!I28,'Full AlQalam Zero TN'!I28)</f>
        <v>0</v>
      </c>
      <c r="J28" s="14">
        <f>SUM('Full norehidayat'!J28,'Full norehuda'!J28,'Full norehira'!J28,'Full meQuran'!J28,'Full Amiri'!J28,'Full PDMS'!J28,'Full AlKareem'!J28,'Full KFGQPC'!J28,'Full LPMQ'!J28,'Full AlQalam Zero TN'!J28)</f>
        <v>0</v>
      </c>
      <c r="K28" s="14">
        <f>SUM('Full norehidayat'!K28,'Full norehuda'!K28,'Full norehira'!K28,'Full meQuran'!K28,'Full Amiri'!K28,'Full PDMS'!K28,'Full AlKareem'!K28,'Full KFGQPC'!K28,'Full LPMQ'!K28,'Full AlQalam Zero TN'!K28)</f>
        <v>0</v>
      </c>
      <c r="L28" s="14">
        <f>SUM('Full norehidayat'!L28,'Full norehuda'!L28,'Full norehira'!L28,'Full meQuran'!L28,'Full Amiri'!L28,'Full PDMS'!L28,'Full AlKareem'!L28,'Full KFGQPC'!L28,'Full LPMQ'!L28,'Full AlQalam Zero TN'!L28)</f>
        <v>0</v>
      </c>
      <c r="M28" s="14">
        <f>SUM('Full norehidayat'!M28,'Full norehuda'!M28,'Full norehira'!M28,'Full meQuran'!M28,'Full Amiri'!M28,'Full PDMS'!M28,'Full AlKareem'!M28,'Full KFGQPC'!M28,'Full LPMQ'!M28,'Full AlQalam Zero TN'!M28)</f>
        <v>0</v>
      </c>
      <c r="N28" s="14">
        <f>SUM('Full norehidayat'!N28,'Full norehuda'!N28,'Full norehira'!N28,'Full meQuran'!N28,'Full Amiri'!N28,'Full PDMS'!N28,'Full AlKareem'!N28,'Full KFGQPC'!N28,'Full LPMQ'!N28,'Full AlQalam Zero TN'!N28)</f>
        <v>0</v>
      </c>
      <c r="O28" s="14">
        <f>SUM('Full norehidayat'!O28,'Full norehuda'!O28,'Full norehira'!O28,'Full meQuran'!O28,'Full Amiri'!O28,'Full PDMS'!O28,'Full AlKareem'!O28,'Full KFGQPC'!O28,'Full LPMQ'!O28,'Full AlQalam Zero TN'!O28)</f>
        <v>0</v>
      </c>
      <c r="P28" s="14">
        <f>SUM('Full norehidayat'!P28,'Full norehuda'!P28,'Full norehira'!P28,'Full meQuran'!P28,'Full Amiri'!P28,'Full PDMS'!P28,'Full AlKareem'!P28,'Full KFGQPC'!P28,'Full LPMQ'!P28,'Full AlQalam Zero TN'!P28)</f>
        <v>0</v>
      </c>
      <c r="Q28" s="14">
        <f>SUM('Full norehidayat'!Q28,'Full norehuda'!Q28,'Full norehira'!Q28,'Full meQuran'!Q28,'Full Amiri'!Q28,'Full PDMS'!Q28,'Full AlKareem'!Q28,'Full KFGQPC'!Q28,'Full LPMQ'!Q28,'Full AlQalam Zero TN'!Q28)</f>
        <v>0</v>
      </c>
      <c r="R28" s="14">
        <f>SUM('Full norehidayat'!R28,'Full norehuda'!R28,'Full norehira'!R28,'Full meQuran'!R28,'Full Amiri'!R28,'Full PDMS'!R28,'Full AlKareem'!R28,'Full KFGQPC'!R28,'Full LPMQ'!R28,'Full AlQalam Zero TN'!R28)</f>
        <v>0</v>
      </c>
      <c r="S28" s="14">
        <f>SUM('Full norehidayat'!S28,'Full norehuda'!S28,'Full norehira'!S28,'Full meQuran'!S28,'Full Amiri'!S28,'Full PDMS'!S28,'Full AlKareem'!S28,'Full KFGQPC'!S28,'Full LPMQ'!S28,'Full AlQalam Zero TN'!S28)</f>
        <v>0</v>
      </c>
      <c r="T28" s="14">
        <f>SUM('Full norehidayat'!T28,'Full norehuda'!T28,'Full norehira'!T28,'Full meQuran'!T28,'Full Amiri'!T28,'Full PDMS'!T28,'Full AlKareem'!T28,'Full KFGQPC'!T28,'Full LPMQ'!T28,'Full AlQalam Zero TN'!T28)</f>
        <v>0</v>
      </c>
      <c r="U28" s="14">
        <f>SUM('Full norehidayat'!U28,'Full norehuda'!U28,'Full norehira'!U28,'Full meQuran'!U28,'Full Amiri'!U28,'Full PDMS'!U28,'Full AlKareem'!U28,'Full KFGQPC'!U28,'Full LPMQ'!U28,'Full AlQalam Zero TN'!U28)</f>
        <v>0</v>
      </c>
      <c r="V28" s="14">
        <f>SUM('Full norehidayat'!V28,'Full norehuda'!V28,'Full norehira'!V28,'Full meQuran'!V28,'Full Amiri'!V28,'Full PDMS'!V28,'Full AlKareem'!V28,'Full KFGQPC'!V28,'Full LPMQ'!V28,'Full AlQalam Zero TN'!V28)</f>
        <v>0</v>
      </c>
      <c r="W28" s="14">
        <f>SUM('Full norehidayat'!W28,'Full norehuda'!W28,'Full norehira'!W28,'Full meQuran'!W28,'Full Amiri'!W28,'Full PDMS'!W28,'Full AlKareem'!W28,'Full KFGQPC'!W28,'Full LPMQ'!W28,'Full AlQalam Zero TN'!W28)</f>
        <v>0</v>
      </c>
      <c r="X28" s="14">
        <f>SUM('Full norehidayat'!X28,'Full norehuda'!X28,'Full norehira'!X28,'Full meQuran'!X28,'Full Amiri'!X28,'Full PDMS'!X28,'Full AlKareem'!X28,'Full KFGQPC'!X28,'Full LPMQ'!X28,'Full AlQalam Zero TN'!X28)</f>
        <v>0</v>
      </c>
      <c r="Y28" s="14">
        <f>SUM('Full norehidayat'!Y28,'Full norehuda'!Y28,'Full norehira'!Y28,'Full meQuran'!Y28,'Full Amiri'!Y28,'Full PDMS'!Y28,'Full AlKareem'!Y28,'Full KFGQPC'!Y28,'Full LPMQ'!Y28,'Full AlQalam Zero TN'!Y28)</f>
        <v>0</v>
      </c>
      <c r="Z28" s="14">
        <f>SUM('Full norehidayat'!Z28,'Full norehuda'!Z28,'Full norehira'!Z28,'Full meQuran'!Z28,'Full Amiri'!Z28,'Full PDMS'!Z28,'Full AlKareem'!Z28,'Full KFGQPC'!Z28,'Full LPMQ'!Z28,'Full AlQalam Zero TN'!Z28)</f>
        <v>0</v>
      </c>
      <c r="AA28" s="14">
        <f>SUM('Full norehidayat'!AA28,'Full norehuda'!AA28,'Full norehira'!AA28,'Full meQuran'!AA28,'Full Amiri'!AA28,'Full PDMS'!AA28,'Full AlKareem'!AA28,'Full KFGQPC'!AA28,'Full LPMQ'!AA28,'Full AlQalam Zero TN'!AA28)</f>
        <v>0</v>
      </c>
      <c r="AB28" s="14">
        <f>SUM('Full norehidayat'!AB28,'Full norehuda'!AB28,'Full norehira'!AB28,'Full meQuran'!AB28,'Full Amiri'!AB28,'Full PDMS'!AB28,'Full AlKareem'!AB28,'Full KFGQPC'!AB28,'Full LPMQ'!AB28,'Full AlQalam Zero TN'!AB28)</f>
        <v>0</v>
      </c>
      <c r="AC28" s="14">
        <f>SUM('Full norehidayat'!AC28,'Full norehuda'!AC28,'Full norehira'!AC28,'Full meQuran'!AC28,'Full Amiri'!AC28,'Full PDMS'!AC28,'Full AlKareem'!AC28,'Full KFGQPC'!AC28,'Full LPMQ'!AC28,'Full AlQalam Zero TN'!AC28)</f>
        <v>0</v>
      </c>
      <c r="AD28" s="29">
        <f>D28</f>
        <v>29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6"/>
        <v>1</v>
      </c>
      <c r="AI28" s="5">
        <f t="shared" si="17"/>
        <v>1</v>
      </c>
      <c r="AJ28" s="5">
        <f t="shared" si="18"/>
        <v>1</v>
      </c>
      <c r="AK28" s="5">
        <f t="shared" si="19"/>
        <v>1</v>
      </c>
    </row>
    <row r="29" spans="1:37">
      <c r="A29" s="21" t="s">
        <v>10</v>
      </c>
      <c r="B29" s="14">
        <f>SUM('Full norehidayat'!B29,'Full norehuda'!B29,'Full norehira'!B29,'Full meQuran'!B29,'Full Amiri'!B29,'Full PDMS'!B29,'Full AlKareem'!B29,'Full KFGQPC'!B29,'Full LPMQ'!B29,'Full AlQalam Zero TN'!B29)</f>
        <v>0</v>
      </c>
      <c r="C29" s="14">
        <f>SUM('Full norehidayat'!C29,'Full norehuda'!C29,'Full norehira'!C29,'Full meQuran'!C29,'Full Amiri'!C29,'Full PDMS'!C29,'Full AlKareem'!C29,'Full KFGQPC'!C29,'Full LPMQ'!C29,'Full AlQalam Zero TN'!C29)</f>
        <v>0</v>
      </c>
      <c r="D29" s="14">
        <f>SUM('Full norehidayat'!D29,'Full norehuda'!D29,'Full norehira'!D29,'Full meQuran'!D29,'Full Amiri'!D29,'Full PDMS'!D29,'Full AlKareem'!D29,'Full KFGQPC'!D29,'Full LPMQ'!D29,'Full AlQalam Zero TN'!D29)</f>
        <v>0</v>
      </c>
      <c r="E29" s="13">
        <f>SUM('Full norehidayat'!E29,'Full norehuda'!E29,'Full norehira'!E29,'Full meQuran'!E29,'Full Amiri'!E29,'Full PDMS'!E29,'Full AlKareem'!E29,'Full KFGQPC'!E29,'Full LPMQ'!E29,'Full AlQalam Zero TN'!E29)</f>
        <v>8</v>
      </c>
      <c r="F29" s="14">
        <f>SUM('Full norehidayat'!F29,'Full norehuda'!F29,'Full norehira'!F29,'Full meQuran'!F29,'Full Amiri'!F29,'Full PDMS'!F29,'Full AlKareem'!F29,'Full KFGQPC'!F29,'Full LPMQ'!F29,'Full AlQalam Zero TN'!F29)</f>
        <v>0</v>
      </c>
      <c r="G29" s="14">
        <f>SUM('Full norehidayat'!G29,'Full norehuda'!G29,'Full norehira'!G29,'Full meQuran'!G29,'Full Amiri'!G29,'Full PDMS'!G29,'Full AlKareem'!G29,'Full KFGQPC'!G29,'Full LPMQ'!G29,'Full AlQalam Zero TN'!G29)</f>
        <v>0</v>
      </c>
      <c r="H29" s="14">
        <f>SUM('Full norehidayat'!H29,'Full norehuda'!H29,'Full norehira'!H29,'Full meQuran'!H29,'Full Amiri'!H29,'Full PDMS'!H29,'Full AlKareem'!H29,'Full KFGQPC'!H29,'Full LPMQ'!H29,'Full AlQalam Zero TN'!H29)</f>
        <v>0</v>
      </c>
      <c r="I29" s="14">
        <f>SUM('Full norehidayat'!I29,'Full norehuda'!I29,'Full norehira'!I29,'Full meQuran'!I29,'Full Amiri'!I29,'Full PDMS'!I29,'Full AlKareem'!I29,'Full KFGQPC'!I29,'Full LPMQ'!I29,'Full AlQalam Zero TN'!I29)</f>
        <v>0</v>
      </c>
      <c r="J29" s="14">
        <f>SUM('Full norehidayat'!J29,'Full norehuda'!J29,'Full norehira'!J29,'Full meQuran'!J29,'Full Amiri'!J29,'Full PDMS'!J29,'Full AlKareem'!J29,'Full KFGQPC'!J29,'Full LPMQ'!J29,'Full AlQalam Zero TN'!J29)</f>
        <v>0</v>
      </c>
      <c r="K29" s="14">
        <f>SUM('Full norehidayat'!K29,'Full norehuda'!K29,'Full norehira'!K29,'Full meQuran'!K29,'Full Amiri'!K29,'Full PDMS'!K29,'Full AlKareem'!K29,'Full KFGQPC'!K29,'Full LPMQ'!K29,'Full AlQalam Zero TN'!K29)</f>
        <v>0</v>
      </c>
      <c r="L29" s="14">
        <f>SUM('Full norehidayat'!L29,'Full norehuda'!L29,'Full norehira'!L29,'Full meQuran'!L29,'Full Amiri'!L29,'Full PDMS'!L29,'Full AlKareem'!L29,'Full KFGQPC'!L29,'Full LPMQ'!L29,'Full AlQalam Zero TN'!L29)</f>
        <v>0</v>
      </c>
      <c r="M29" s="14">
        <f>SUM('Full norehidayat'!M29,'Full norehuda'!M29,'Full norehira'!M29,'Full meQuran'!M29,'Full Amiri'!M29,'Full PDMS'!M29,'Full AlKareem'!M29,'Full KFGQPC'!M29,'Full LPMQ'!M29,'Full AlQalam Zero TN'!M29)</f>
        <v>0</v>
      </c>
      <c r="N29" s="14">
        <v>0</v>
      </c>
      <c r="O29" s="14">
        <v>0</v>
      </c>
      <c r="P29" s="14">
        <f>SUM('Full norehidayat'!P29,'Full norehuda'!P29,'Full norehira'!P29,'Full meQuran'!P29,'Full Amiri'!P29,'Full PDMS'!P29,'Full AlKareem'!P29,'Full KFGQPC'!P29,'Full LPMQ'!P29,'Full AlQalam Zero TN'!P29)</f>
        <v>0</v>
      </c>
      <c r="Q29" s="14">
        <f>SUM('Full norehidayat'!Q29,'Full norehuda'!Q29,'Full norehira'!Q29,'Full meQuran'!Q29,'Full Amiri'!Q29,'Full PDMS'!Q29,'Full AlKareem'!Q29,'Full KFGQPC'!Q29,'Full LPMQ'!Q29,'Full AlQalam Zero TN'!Q29)</f>
        <v>0</v>
      </c>
      <c r="R29" s="14">
        <f>SUM('Full norehidayat'!R29,'Full norehuda'!R29,'Full norehira'!R29,'Full meQuran'!R29,'Full Amiri'!R29,'Full PDMS'!R29,'Full AlKareem'!R29,'Full KFGQPC'!R29,'Full LPMQ'!R29,'Full AlQalam Zero TN'!R29)</f>
        <v>0</v>
      </c>
      <c r="S29" s="14">
        <f>SUM('Full norehidayat'!S29,'Full norehuda'!S29,'Full norehira'!S29,'Full meQuran'!S29,'Full Amiri'!S29,'Full PDMS'!S29,'Full AlKareem'!S29,'Full KFGQPC'!S29,'Full LPMQ'!S29,'Full AlQalam Zero TN'!S29)</f>
        <v>0</v>
      </c>
      <c r="T29" s="14">
        <f>SUM('Full norehidayat'!T29,'Full norehuda'!T29,'Full norehira'!T29,'Full meQuran'!T29,'Full Amiri'!T29,'Full PDMS'!T29,'Full AlKareem'!T29,'Full KFGQPC'!T29,'Full LPMQ'!T29,'Full AlQalam Zero TN'!T29)</f>
        <v>0</v>
      </c>
      <c r="U29" s="14">
        <f>SUM('Full norehidayat'!U29,'Full norehuda'!U29,'Full norehira'!U29,'Full meQuran'!U29,'Full Amiri'!U29,'Full PDMS'!U29,'Full AlKareem'!U29,'Full KFGQPC'!U29,'Full LPMQ'!U29,'Full AlQalam Zero TN'!U29)</f>
        <v>0</v>
      </c>
      <c r="V29" s="14">
        <f>SUM('Full norehidayat'!V29,'Full norehuda'!V29,'Full norehira'!V29,'Full meQuran'!V29,'Full Amiri'!V29,'Full PDMS'!V29,'Full AlKareem'!V29,'Full KFGQPC'!V29,'Full LPMQ'!V29,'Full AlQalam Zero TN'!V29)</f>
        <v>0</v>
      </c>
      <c r="W29" s="14">
        <f>SUM('Full norehidayat'!W29,'Full norehuda'!W29,'Full norehira'!W29,'Full meQuran'!W29,'Full Amiri'!W29,'Full PDMS'!W29,'Full AlKareem'!W29,'Full KFGQPC'!W29,'Full LPMQ'!W29,'Full AlQalam Zero TN'!W29)</f>
        <v>0</v>
      </c>
      <c r="X29" s="14">
        <f>SUM('Full norehidayat'!X29,'Full norehuda'!X29,'Full norehira'!X29,'Full meQuran'!X29,'Full Amiri'!X29,'Full PDMS'!X29,'Full AlKareem'!X29,'Full KFGQPC'!X29,'Full LPMQ'!X29,'Full AlQalam Zero TN'!X29)</f>
        <v>0</v>
      </c>
      <c r="Y29" s="14">
        <f>SUM('Full norehidayat'!Y29,'Full norehuda'!Y29,'Full norehira'!Y29,'Full meQuran'!Y29,'Full Amiri'!Y29,'Full PDMS'!Y29,'Full AlKareem'!Y29,'Full KFGQPC'!Y29,'Full LPMQ'!Y29,'Full AlQalam Zero TN'!Y29)</f>
        <v>0</v>
      </c>
      <c r="Z29" s="14">
        <f>SUM('Full norehidayat'!Z29,'Full norehuda'!Z29,'Full norehira'!Z29,'Full meQuran'!Z29,'Full Amiri'!Z29,'Full PDMS'!Z29,'Full AlKareem'!Z29,'Full KFGQPC'!Z29,'Full LPMQ'!Z29,'Full AlQalam Zero TN'!Z29)</f>
        <v>0</v>
      </c>
      <c r="AA29" s="14">
        <f>SUM('Full norehidayat'!AA29,'Full norehuda'!AA29,'Full norehira'!AA29,'Full meQuran'!AA29,'Full Amiri'!AA29,'Full PDMS'!AA29,'Full AlKareem'!AA29,'Full KFGQPC'!AA29,'Full LPMQ'!AA29,'Full AlQalam Zero TN'!AA29)</f>
        <v>0</v>
      </c>
      <c r="AB29" s="14">
        <f>SUM('Full norehidayat'!AB29,'Full norehuda'!AB29,'Full norehira'!AB29,'Full meQuran'!AB29,'Full Amiri'!AB29,'Full PDMS'!AB29,'Full AlKareem'!AB29,'Full KFGQPC'!AB29,'Full LPMQ'!AB29,'Full AlQalam Zero TN'!AB29)</f>
        <v>0</v>
      </c>
      <c r="AC29" s="14">
        <f>SUM('Full norehidayat'!AC29,'Full norehuda'!AC29,'Full norehira'!AC29,'Full meQuran'!AC29,'Full Amiri'!AC29,'Full PDMS'!AC29,'Full AlKareem'!AC29,'Full KFGQPC'!AC29,'Full LPMQ'!AC29,'Full AlQalam Zero TN'!AC29)</f>
        <v>0</v>
      </c>
      <c r="AD29" s="28">
        <f>E29</f>
        <v>8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6"/>
        <v>1</v>
      </c>
      <c r="AI29" s="4">
        <f t="shared" si="17"/>
        <v>1</v>
      </c>
      <c r="AJ29" s="4">
        <f t="shared" si="18"/>
        <v>1</v>
      </c>
      <c r="AK29" s="4">
        <f t="shared" si="19"/>
        <v>1</v>
      </c>
    </row>
    <row r="30" spans="1:37">
      <c r="A30" s="21" t="s">
        <v>11</v>
      </c>
      <c r="B30" s="14">
        <f>SUM('Full norehidayat'!B30,'Full norehuda'!B30,'Full norehira'!B30,'Full meQuran'!B30,'Full Amiri'!B30,'Full PDMS'!B30,'Full AlKareem'!B30,'Full KFGQPC'!B30,'Full LPMQ'!B30,'Full AlQalam Zero TN'!B30)</f>
        <v>0</v>
      </c>
      <c r="C30" s="14">
        <f>SUM('Full norehidayat'!C30,'Full norehuda'!C30,'Full norehira'!C30,'Full meQuran'!C30,'Full Amiri'!C30,'Full PDMS'!C30,'Full AlKareem'!C30,'Full KFGQPC'!C30,'Full LPMQ'!C30,'Full AlQalam Zero TN'!C30)</f>
        <v>0</v>
      </c>
      <c r="D30" s="14">
        <f>SUM('Full norehidayat'!D30,'Full norehuda'!D30,'Full norehira'!D30,'Full meQuran'!D30,'Full Amiri'!D30,'Full PDMS'!D30,'Full AlKareem'!D30,'Full KFGQPC'!D30,'Full LPMQ'!D30,'Full AlQalam Zero TN'!D30)</f>
        <v>0</v>
      </c>
      <c r="E30" s="14">
        <f>SUM('Full norehidayat'!E30,'Full norehuda'!E30,'Full norehira'!E30,'Full meQuran'!E30,'Full Amiri'!E30,'Full PDMS'!E30,'Full AlKareem'!E30,'Full KFGQPC'!E30,'Full LPMQ'!E30,'Full AlQalam Zero TN'!E30)</f>
        <v>0</v>
      </c>
      <c r="F30" s="13">
        <f>SUM('Full norehidayat'!F30,'Full norehuda'!F30,'Full norehira'!F30,'Full meQuran'!F30,'Full Amiri'!F30,'Full PDMS'!F30,'Full AlKareem'!F30,'Full KFGQPC'!F30,'Full LPMQ'!F30,'Full AlQalam Zero TN'!F30)</f>
        <v>4</v>
      </c>
      <c r="G30" s="14">
        <f>SUM('Full norehidayat'!G30,'Full norehuda'!G30,'Full norehira'!G30,'Full meQuran'!G30,'Full Amiri'!G30,'Full PDMS'!G30,'Full AlKareem'!G30,'Full KFGQPC'!G30,'Full LPMQ'!G30,'Full AlQalam Zero TN'!G30)</f>
        <v>0</v>
      </c>
      <c r="H30" s="14">
        <f>SUM('Full norehidayat'!H30,'Full norehuda'!H30,'Full norehira'!H30,'Full meQuran'!H30,'Full Amiri'!H30,'Full PDMS'!H30,'Full AlKareem'!H30,'Full KFGQPC'!H30,'Full LPMQ'!H30,'Full AlQalam Zero TN'!H30)</f>
        <v>0</v>
      </c>
      <c r="I30" s="14">
        <f>SUM('Full norehidayat'!I30,'Full norehuda'!I30,'Full norehira'!I30,'Full meQuran'!I30,'Full Amiri'!I30,'Full PDMS'!I30,'Full AlKareem'!I30,'Full KFGQPC'!I30,'Full LPMQ'!I30,'Full AlQalam Zero TN'!I30)</f>
        <v>0</v>
      </c>
      <c r="J30" s="14">
        <f>SUM('Full norehidayat'!J30,'Full norehuda'!J30,'Full norehira'!J30,'Full meQuran'!J30,'Full Amiri'!J30,'Full PDMS'!J30,'Full AlKareem'!J30,'Full KFGQPC'!J30,'Full LPMQ'!J30,'Full AlQalam Zero TN'!J30)</f>
        <v>0</v>
      </c>
      <c r="K30" s="14">
        <f>SUM('Full norehidayat'!K30,'Full norehuda'!K30,'Full norehira'!K30,'Full meQuran'!K30,'Full Amiri'!K30,'Full PDMS'!K30,'Full AlKareem'!K30,'Full KFGQPC'!K30,'Full LPMQ'!K30,'Full AlQalam Zero TN'!K30)</f>
        <v>0</v>
      </c>
      <c r="L30" s="14">
        <f>SUM('Full norehidayat'!L30,'Full norehuda'!L30,'Full norehira'!L30,'Full meQuran'!L30,'Full Amiri'!L30,'Full PDMS'!L30,'Full AlKareem'!L30,'Full KFGQPC'!L30,'Full LPMQ'!L30,'Full AlQalam Zero TN'!L30)</f>
        <v>0</v>
      </c>
      <c r="M30" s="14">
        <f>SUM('Full norehidayat'!M30,'Full norehuda'!M30,'Full norehira'!M30,'Full meQuran'!M30,'Full Amiri'!M30,'Full PDMS'!M30,'Full AlKareem'!M30,'Full KFGQPC'!M30,'Full LPMQ'!M30,'Full AlQalam Zero TN'!M30)</f>
        <v>0</v>
      </c>
      <c r="N30" s="14">
        <f>SUM('Full norehidayat'!N30,'Full norehuda'!N30,'Full norehira'!N30,'Full meQuran'!N30,'Full Amiri'!N30,'Full PDMS'!N30,'Full AlKareem'!N30,'Full KFGQPC'!N30,'Full LPMQ'!N30,'Full AlQalam Zero TN'!N30)</f>
        <v>0</v>
      </c>
      <c r="O30" s="14">
        <f>SUM('Full norehidayat'!O30,'Full norehuda'!O30,'Full norehira'!O30,'Full meQuran'!O30,'Full Amiri'!O30,'Full PDMS'!O30,'Full AlKareem'!O30,'Full KFGQPC'!O30,'Full LPMQ'!O30,'Full AlQalam Zero TN'!O30)</f>
        <v>0</v>
      </c>
      <c r="P30" s="14">
        <f>SUM('Full norehidayat'!P30,'Full norehuda'!P30,'Full norehira'!P30,'Full meQuran'!P30,'Full Amiri'!P30,'Full PDMS'!P30,'Full AlKareem'!P30,'Full KFGQPC'!P30,'Full LPMQ'!P30,'Full AlQalam Zero TN'!P30)</f>
        <v>0</v>
      </c>
      <c r="Q30" s="14">
        <f>SUM('Full norehidayat'!Q30,'Full norehuda'!Q30,'Full norehira'!Q30,'Full meQuran'!Q30,'Full Amiri'!Q30,'Full PDMS'!Q30,'Full AlKareem'!Q30,'Full KFGQPC'!Q30,'Full LPMQ'!Q30,'Full AlQalam Zero TN'!Q30)</f>
        <v>0</v>
      </c>
      <c r="R30" s="14">
        <f>SUM('Full norehidayat'!R30,'Full norehuda'!R30,'Full norehira'!R30,'Full meQuran'!R30,'Full Amiri'!R30,'Full PDMS'!R30,'Full AlKareem'!R30,'Full KFGQPC'!R30,'Full LPMQ'!R30,'Full AlQalam Zero TN'!R30)</f>
        <v>0</v>
      </c>
      <c r="S30" s="14">
        <f>SUM('Full norehidayat'!S30,'Full norehuda'!S30,'Full norehira'!S30,'Full meQuran'!S30,'Full Amiri'!S30,'Full PDMS'!S30,'Full AlKareem'!S30,'Full KFGQPC'!S30,'Full LPMQ'!S30,'Full AlQalam Zero TN'!S30)</f>
        <v>0</v>
      </c>
      <c r="T30" s="14">
        <f>SUM('Full norehidayat'!T30,'Full norehuda'!T30,'Full norehira'!T30,'Full meQuran'!T30,'Full Amiri'!T30,'Full PDMS'!T30,'Full AlKareem'!T30,'Full KFGQPC'!T30,'Full LPMQ'!T30,'Full AlQalam Zero TN'!T30)</f>
        <v>0</v>
      </c>
      <c r="U30" s="14">
        <f>SUM('Full norehidayat'!U30,'Full norehuda'!U30,'Full norehira'!U30,'Full meQuran'!U30,'Full Amiri'!U30,'Full PDMS'!U30,'Full AlKareem'!U30,'Full KFGQPC'!U30,'Full LPMQ'!U30,'Full AlQalam Zero TN'!U30)</f>
        <v>0</v>
      </c>
      <c r="V30" s="14">
        <f>SUM('Full norehidayat'!V30,'Full norehuda'!V30,'Full norehira'!V30,'Full meQuran'!V30,'Full Amiri'!V30,'Full PDMS'!V30,'Full AlKareem'!V30,'Full KFGQPC'!V30,'Full LPMQ'!V30,'Full AlQalam Zero TN'!V30)</f>
        <v>0</v>
      </c>
      <c r="W30" s="14">
        <f>SUM('Full norehidayat'!W30,'Full norehuda'!W30,'Full norehira'!W30,'Full meQuran'!W30,'Full Amiri'!W30,'Full PDMS'!W30,'Full AlKareem'!W30,'Full KFGQPC'!W30,'Full LPMQ'!W30,'Full AlQalam Zero TN'!W30)</f>
        <v>0</v>
      </c>
      <c r="X30" s="14">
        <f>SUM('Full norehidayat'!X30,'Full norehuda'!X30,'Full norehira'!X30,'Full meQuran'!X30,'Full Amiri'!X30,'Full PDMS'!X30,'Full AlKareem'!X30,'Full KFGQPC'!X30,'Full LPMQ'!X30,'Full AlQalam Zero TN'!X30)</f>
        <v>0</v>
      </c>
      <c r="Y30" s="14">
        <f>SUM('Full norehidayat'!Y30,'Full norehuda'!Y30,'Full norehira'!Y30,'Full meQuran'!Y30,'Full Amiri'!Y30,'Full PDMS'!Y30,'Full AlKareem'!Y30,'Full KFGQPC'!Y30,'Full LPMQ'!Y30,'Full AlQalam Zero TN'!Y30)</f>
        <v>0</v>
      </c>
      <c r="Z30" s="14">
        <f>SUM('Full norehidayat'!Z30,'Full norehuda'!Z30,'Full norehira'!Z30,'Full meQuran'!Z30,'Full Amiri'!Z30,'Full PDMS'!Z30,'Full AlKareem'!Z30,'Full KFGQPC'!Z30,'Full LPMQ'!Z30,'Full AlQalam Zero TN'!Z30)</f>
        <v>0</v>
      </c>
      <c r="AA30" s="14">
        <f>SUM('Full norehidayat'!AA30,'Full norehuda'!AA30,'Full norehira'!AA30,'Full meQuran'!AA30,'Full Amiri'!AA30,'Full PDMS'!AA30,'Full AlKareem'!AA30,'Full KFGQPC'!AA30,'Full LPMQ'!AA30,'Full AlQalam Zero TN'!AA30)</f>
        <v>0</v>
      </c>
      <c r="AB30" s="14">
        <f>SUM('Full norehidayat'!AB30,'Full norehuda'!AB30,'Full norehira'!AB30,'Full meQuran'!AB30,'Full Amiri'!AB30,'Full PDMS'!AB30,'Full AlKareem'!AB30,'Full KFGQPC'!AB30,'Full LPMQ'!AB30,'Full AlQalam Zero TN'!AB30)</f>
        <v>0</v>
      </c>
      <c r="AC30" s="14">
        <f>SUM('Full norehidayat'!AC30,'Full norehuda'!AC30,'Full norehira'!AC30,'Full meQuran'!AC30,'Full Amiri'!AC30,'Full PDMS'!AC30,'Full AlKareem'!AC30,'Full KFGQPC'!AC30,'Full LPMQ'!AC30,'Full AlQalam Zero TN'!AC30)</f>
        <v>0</v>
      </c>
      <c r="AD30" s="29">
        <f>F30</f>
        <v>4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6"/>
        <v>1</v>
      </c>
      <c r="AI30" s="5">
        <f t="shared" si="17"/>
        <v>1</v>
      </c>
      <c r="AJ30" s="5">
        <f t="shared" si="18"/>
        <v>1</v>
      </c>
      <c r="AK30" s="5">
        <f t="shared" si="19"/>
        <v>1</v>
      </c>
    </row>
    <row r="31" spans="1:37">
      <c r="A31" s="21" t="s">
        <v>12</v>
      </c>
      <c r="B31" s="14">
        <f>SUM('Full norehidayat'!B31,'Full norehuda'!B31,'Full norehira'!B31,'Full meQuran'!B31,'Full Amiri'!B31,'Full PDMS'!B31,'Full AlKareem'!B31,'Full KFGQPC'!B31,'Full LPMQ'!B31,'Full AlQalam Zero TN'!B31)</f>
        <v>2</v>
      </c>
      <c r="C31" s="14">
        <f>SUM('Full norehidayat'!C31,'Full norehuda'!C31,'Full norehira'!C31,'Full meQuran'!C31,'Full Amiri'!C31,'Full PDMS'!C31,'Full AlKareem'!C31,'Full KFGQPC'!C31,'Full LPMQ'!C31,'Full AlQalam Zero TN'!C31)</f>
        <v>0</v>
      </c>
      <c r="D31" s="14">
        <f>SUM('Full norehidayat'!D31,'Full norehuda'!D31,'Full norehira'!D31,'Full meQuran'!D31,'Full Amiri'!D31,'Full PDMS'!D31,'Full AlKareem'!D31,'Full KFGQPC'!D31,'Full LPMQ'!D31,'Full AlQalam Zero TN'!D31)</f>
        <v>0</v>
      </c>
      <c r="E31" s="14">
        <f>SUM('Full norehidayat'!E31,'Full norehuda'!E31,'Full norehira'!E31,'Full meQuran'!E31,'Full Amiri'!E31,'Full PDMS'!E31,'Full AlKareem'!E31,'Full KFGQPC'!E31,'Full LPMQ'!E31,'Full AlQalam Zero TN'!E31)</f>
        <v>0</v>
      </c>
      <c r="F31" s="14">
        <f>SUM('Full norehidayat'!F31,'Full norehuda'!F31,'Full norehira'!F31,'Full meQuran'!F31,'Full Amiri'!F31,'Full PDMS'!F31,'Full AlKareem'!F31,'Full KFGQPC'!F31,'Full LPMQ'!F31,'Full AlQalam Zero TN'!F31)</f>
        <v>0</v>
      </c>
      <c r="G31" s="13">
        <f>SUM('Full norehidayat'!G31,'Full norehuda'!G31,'Full norehira'!G31,'Full meQuran'!G31,'Full Amiri'!G31,'Full PDMS'!G31,'Full AlKareem'!G31,'Full KFGQPC'!G31,'Full LPMQ'!G31,'Full AlQalam Zero TN'!G31)</f>
        <v>8</v>
      </c>
      <c r="H31" s="14">
        <f>SUM('Full norehidayat'!H31,'Full norehuda'!H31,'Full norehira'!H31,'Full meQuran'!H31,'Full Amiri'!H31,'Full PDMS'!H31,'Full AlKareem'!H31,'Full KFGQPC'!H31,'Full LPMQ'!H31,'Full AlQalam Zero TN'!H31)</f>
        <v>0</v>
      </c>
      <c r="I31" s="14">
        <f>SUM('Full norehidayat'!I31,'Full norehuda'!I31,'Full norehira'!I31,'Full meQuran'!I31,'Full Amiri'!I31,'Full PDMS'!I31,'Full AlKareem'!I31,'Full KFGQPC'!I31,'Full LPMQ'!I31,'Full AlQalam Zero TN'!I31)</f>
        <v>0</v>
      </c>
      <c r="J31" s="14">
        <f>SUM('Full norehidayat'!J31,'Full norehuda'!J31,'Full norehira'!J31,'Full meQuran'!J31,'Full Amiri'!J31,'Full PDMS'!J31,'Full AlKareem'!J31,'Full KFGQPC'!J31,'Full LPMQ'!J31,'Full AlQalam Zero TN'!J31)</f>
        <v>0</v>
      </c>
      <c r="K31" s="14">
        <f>SUM('Full norehidayat'!K31,'Full norehuda'!K31,'Full norehira'!K31,'Full meQuran'!K31,'Full Amiri'!K31,'Full PDMS'!K31,'Full AlKareem'!K31,'Full KFGQPC'!K31,'Full LPMQ'!K31,'Full AlQalam Zero TN'!K31)</f>
        <v>0</v>
      </c>
      <c r="L31" s="14">
        <f>SUM('Full norehidayat'!L31,'Full norehuda'!L31,'Full norehira'!L31,'Full meQuran'!L31,'Full Amiri'!L31,'Full PDMS'!L31,'Full AlKareem'!L31,'Full KFGQPC'!L31,'Full LPMQ'!L31,'Full AlQalam Zero TN'!L31)</f>
        <v>0</v>
      </c>
      <c r="M31" s="14">
        <f>SUM('Full norehidayat'!M31,'Full norehuda'!M31,'Full norehira'!M31,'Full meQuran'!M31,'Full Amiri'!M31,'Full PDMS'!M31,'Full AlKareem'!M31,'Full KFGQPC'!M31,'Full LPMQ'!M31,'Full AlQalam Zero TN'!M31)</f>
        <v>0</v>
      </c>
      <c r="N31" s="14">
        <f>SUM('Full norehidayat'!N31,'Full norehuda'!N31,'Full norehira'!N31,'Full meQuran'!N31,'Full Amiri'!N31,'Full PDMS'!N31,'Full AlKareem'!N31,'Full KFGQPC'!N31,'Full LPMQ'!N31,'Full AlQalam Zero TN'!N31)</f>
        <v>0</v>
      </c>
      <c r="O31" s="14">
        <f>SUM('Full norehidayat'!O31,'Full norehuda'!O31,'Full norehira'!O31,'Full meQuran'!O31,'Full Amiri'!O31,'Full PDMS'!O31,'Full AlKareem'!O31,'Full KFGQPC'!O31,'Full LPMQ'!O31,'Full AlQalam Zero TN'!O31)</f>
        <v>0</v>
      </c>
      <c r="P31" s="14">
        <v>0</v>
      </c>
      <c r="Q31" s="14">
        <f>SUM('Full norehidayat'!Q31,'Full norehuda'!Q31,'Full norehira'!Q31,'Full meQuran'!Q31,'Full Amiri'!Q31,'Full PDMS'!Q31,'Full AlKareem'!Q31,'Full KFGQPC'!Q31,'Full LPMQ'!Q31,'Full AlQalam Zero TN'!Q31)</f>
        <v>0</v>
      </c>
      <c r="R31" s="14">
        <f>SUM('Full norehidayat'!R31,'Full norehuda'!R31,'Full norehira'!R31,'Full meQuran'!R31,'Full Amiri'!R31,'Full PDMS'!R31,'Full AlKareem'!R31,'Full KFGQPC'!R31,'Full LPMQ'!R31,'Full AlQalam Zero TN'!R31)</f>
        <v>0</v>
      </c>
      <c r="S31" s="14">
        <f>SUM('Full norehidayat'!S31,'Full norehuda'!S31,'Full norehira'!S31,'Full meQuran'!S31,'Full Amiri'!S31,'Full PDMS'!S31,'Full AlKareem'!S31,'Full KFGQPC'!S31,'Full LPMQ'!S31,'Full AlQalam Zero TN'!S31)</f>
        <v>0</v>
      </c>
      <c r="T31" s="14">
        <v>0</v>
      </c>
      <c r="U31" s="14">
        <f>SUM('Full norehidayat'!U31,'Full norehuda'!U31,'Full norehira'!U31,'Full meQuran'!U31,'Full Amiri'!U31,'Full PDMS'!U31,'Full AlKareem'!U31,'Full KFGQPC'!U31,'Full LPMQ'!U31,'Full AlQalam Zero TN'!U31)</f>
        <v>0</v>
      </c>
      <c r="V31" s="14">
        <f>SUM('Full norehidayat'!V31,'Full norehuda'!V31,'Full norehira'!V31,'Full meQuran'!V31,'Full Amiri'!V31,'Full PDMS'!V31,'Full AlKareem'!V31,'Full KFGQPC'!V31,'Full LPMQ'!V31,'Full AlQalam Zero TN'!V31)</f>
        <v>0</v>
      </c>
      <c r="W31" s="14">
        <f>SUM('Full norehidayat'!W31,'Full norehuda'!W31,'Full norehira'!W31,'Full meQuran'!W31,'Full Amiri'!W31,'Full PDMS'!W31,'Full AlKareem'!W31,'Full KFGQPC'!W31,'Full LPMQ'!W31,'Full AlQalam Zero TN'!W31)</f>
        <v>0</v>
      </c>
      <c r="X31" s="14">
        <f>SUM('Full norehidayat'!X31,'Full norehuda'!X31,'Full norehira'!X31,'Full meQuran'!X31,'Full Amiri'!X31,'Full PDMS'!X31,'Full AlKareem'!X31,'Full KFGQPC'!X31,'Full LPMQ'!X31,'Full AlQalam Zero TN'!X31)</f>
        <v>0</v>
      </c>
      <c r="Y31" s="14">
        <f>SUM('Full norehidayat'!Y31,'Full norehuda'!Y31,'Full norehira'!Y31,'Full meQuran'!Y31,'Full Amiri'!Y31,'Full PDMS'!Y31,'Full AlKareem'!Y31,'Full KFGQPC'!Y31,'Full LPMQ'!Y31,'Full AlQalam Zero TN'!Y31)</f>
        <v>0</v>
      </c>
      <c r="Z31" s="14">
        <f>SUM('Full norehidayat'!Z31,'Full norehuda'!Z31,'Full norehira'!Z31,'Full meQuran'!Z31,'Full Amiri'!Z31,'Full PDMS'!Z31,'Full AlKareem'!Z31,'Full KFGQPC'!Z31,'Full LPMQ'!Z31,'Full AlQalam Zero TN'!Z31)</f>
        <v>0</v>
      </c>
      <c r="AA31" s="14">
        <f>SUM('Full norehidayat'!AA31,'Full norehuda'!AA31,'Full norehira'!AA31,'Full meQuran'!AA31,'Full Amiri'!AA31,'Full PDMS'!AA31,'Full AlKareem'!AA31,'Full KFGQPC'!AA31,'Full LPMQ'!AA31,'Full AlQalam Zero TN'!AA31)</f>
        <v>0</v>
      </c>
      <c r="AB31" s="14">
        <f>SUM('Full norehidayat'!AB31,'Full norehuda'!AB31,'Full norehira'!AB31,'Full meQuran'!AB31,'Full Amiri'!AB31,'Full PDMS'!AB31,'Full AlKareem'!AB31,'Full KFGQPC'!AB31,'Full LPMQ'!AB31,'Full AlQalam Zero TN'!AB31)</f>
        <v>0</v>
      </c>
      <c r="AC31" s="14">
        <f>SUM('Full norehidayat'!AC31,'Full norehuda'!AC31,'Full norehira'!AC31,'Full meQuran'!AC31,'Full Amiri'!AC31,'Full PDMS'!AC31,'Full AlKareem'!AC31,'Full KFGQPC'!AC31,'Full LPMQ'!AC31,'Full AlQalam Zero TN'!AC31)</f>
        <v>0</v>
      </c>
      <c r="AD31" s="28">
        <f>G31</f>
        <v>8</v>
      </c>
      <c r="AE31" s="28">
        <f>SUM(B31:F31,H31:AC31)</f>
        <v>2</v>
      </c>
      <c r="AF31" s="28">
        <f>SUM(G26:G30,G32:G53)</f>
        <v>0</v>
      </c>
      <c r="AG31" s="28">
        <v>0</v>
      </c>
      <c r="AH31" s="4">
        <f t="shared" si="16"/>
        <v>0.8</v>
      </c>
      <c r="AI31" s="4">
        <f t="shared" si="17"/>
        <v>0.8</v>
      </c>
      <c r="AJ31" s="4">
        <f t="shared" si="18"/>
        <v>1</v>
      </c>
      <c r="AK31" s="4">
        <f t="shared" si="19"/>
        <v>0.888888888888889</v>
      </c>
    </row>
    <row r="32" spans="1:37">
      <c r="A32" s="21" t="s">
        <v>13</v>
      </c>
      <c r="B32" s="14">
        <f>SUM('Full norehidayat'!B32,'Full norehuda'!B32,'Full norehira'!B32,'Full meQuran'!B32,'Full Amiri'!B32,'Full PDMS'!B32,'Full AlKareem'!B32,'Full KFGQPC'!B32,'Full LPMQ'!B32,'Full AlQalam Zero TN'!B32)</f>
        <v>0</v>
      </c>
      <c r="C32" s="14">
        <f>SUM('Full norehidayat'!C32,'Full norehuda'!C32,'Full norehira'!C32,'Full meQuran'!C32,'Full Amiri'!C32,'Full PDMS'!C32,'Full AlKareem'!C32,'Full KFGQPC'!C32,'Full LPMQ'!C32,'Full AlQalam Zero TN'!C32)</f>
        <v>0</v>
      </c>
      <c r="D32" s="14">
        <f>SUM('Full norehidayat'!D32,'Full norehuda'!D32,'Full norehira'!D32,'Full meQuran'!D32,'Full Amiri'!D32,'Full PDMS'!D32,'Full AlKareem'!D32,'Full KFGQPC'!D32,'Full LPMQ'!D32,'Full AlQalam Zero TN'!D32)</f>
        <v>0</v>
      </c>
      <c r="E32" s="14">
        <f>SUM('Full norehidayat'!E32,'Full norehuda'!E32,'Full norehira'!E32,'Full meQuran'!E32,'Full Amiri'!E32,'Full PDMS'!E32,'Full AlKareem'!E32,'Full KFGQPC'!E32,'Full LPMQ'!E32,'Full AlQalam Zero TN'!E32)</f>
        <v>0</v>
      </c>
      <c r="F32" s="14">
        <f>SUM('Full norehidayat'!F32,'Full norehuda'!F32,'Full norehira'!F32,'Full meQuran'!F32,'Full Amiri'!F32,'Full PDMS'!F32,'Full AlKareem'!F32,'Full KFGQPC'!F32,'Full LPMQ'!F32,'Full AlQalam Zero TN'!F32)</f>
        <v>0</v>
      </c>
      <c r="G32" s="14">
        <f>SUM('Full norehidayat'!G32,'Full norehuda'!G32,'Full norehira'!G32,'Full meQuran'!G32,'Full Amiri'!G32,'Full PDMS'!G32,'Full AlKareem'!G32,'Full KFGQPC'!G32,'Full LPMQ'!G32,'Full AlQalam Zero TN'!G32)</f>
        <v>0</v>
      </c>
      <c r="H32" s="13">
        <f>SUM('Full norehidayat'!H32,'Full norehuda'!H32,'Full norehira'!H32,'Full meQuran'!H32,'Full Amiri'!H32,'Full PDMS'!H32,'Full AlKareem'!H32,'Full KFGQPC'!H32,'Full LPMQ'!H32,'Full AlQalam Zero TN'!H32)</f>
        <v>8</v>
      </c>
      <c r="I32" s="14">
        <v>0</v>
      </c>
      <c r="J32" s="14">
        <f>SUM('Full norehidayat'!J32,'Full norehuda'!J32,'Full norehira'!J32,'Full meQuran'!J32,'Full Amiri'!J32,'Full PDMS'!J32,'Full AlKareem'!J32,'Full KFGQPC'!J32,'Full LPMQ'!J32,'Full AlQalam Zero TN'!J32)</f>
        <v>0</v>
      </c>
      <c r="K32" s="14">
        <f>SUM('Full norehidayat'!K32,'Full norehuda'!K32,'Full norehira'!K32,'Full meQuran'!K32,'Full Amiri'!K32,'Full PDMS'!K32,'Full AlKareem'!K32,'Full KFGQPC'!K32,'Full LPMQ'!K32,'Full AlQalam Zero TN'!K32)</f>
        <v>0</v>
      </c>
      <c r="L32" s="14">
        <f>SUM('Full norehidayat'!L32,'Full norehuda'!L32,'Full norehira'!L32,'Full meQuran'!L32,'Full Amiri'!L32,'Full PDMS'!L32,'Full AlKareem'!L32,'Full KFGQPC'!L32,'Full LPMQ'!L32,'Full AlQalam Zero TN'!L32)</f>
        <v>0</v>
      </c>
      <c r="M32" s="14">
        <f>SUM('Full norehidayat'!M32,'Full norehuda'!M32,'Full norehira'!M32,'Full meQuran'!M32,'Full Amiri'!M32,'Full PDMS'!M32,'Full AlKareem'!M32,'Full KFGQPC'!M32,'Full LPMQ'!M32,'Full AlQalam Zero TN'!M32)</f>
        <v>0</v>
      </c>
      <c r="N32" s="14">
        <f>SUM('Full norehidayat'!N32,'Full norehuda'!N32,'Full norehira'!N32,'Full meQuran'!N32,'Full Amiri'!N32,'Full PDMS'!N32,'Full AlKareem'!N32,'Full KFGQPC'!N32,'Full LPMQ'!N32,'Full AlQalam Zero TN'!N32)</f>
        <v>0</v>
      </c>
      <c r="O32" s="14">
        <f>SUM('Full norehidayat'!O32,'Full norehuda'!O32,'Full norehira'!O32,'Full meQuran'!O32,'Full Amiri'!O32,'Full PDMS'!O32,'Full AlKareem'!O32,'Full KFGQPC'!O32,'Full LPMQ'!O32,'Full AlQalam Zero TN'!O32)</f>
        <v>0</v>
      </c>
      <c r="P32" s="14">
        <f>SUM('Full norehidayat'!P32,'Full norehuda'!P32,'Full norehira'!P32,'Full meQuran'!P32,'Full Amiri'!P32,'Full PDMS'!P32,'Full AlKareem'!P32,'Full KFGQPC'!P32,'Full LPMQ'!P32,'Full AlQalam Zero TN'!P32)</f>
        <v>0</v>
      </c>
      <c r="Q32" s="14">
        <f>SUM('Full norehidayat'!Q32,'Full norehuda'!Q32,'Full norehira'!Q32,'Full meQuran'!Q32,'Full Amiri'!Q32,'Full PDMS'!Q32,'Full AlKareem'!Q32,'Full KFGQPC'!Q32,'Full LPMQ'!Q32,'Full AlQalam Zero TN'!Q32)</f>
        <v>0</v>
      </c>
      <c r="R32" s="14">
        <f>SUM('Full norehidayat'!R32,'Full norehuda'!R32,'Full norehira'!R32,'Full meQuran'!R32,'Full Amiri'!R32,'Full PDMS'!R32,'Full AlKareem'!R32,'Full KFGQPC'!R32,'Full LPMQ'!R32,'Full AlQalam Zero TN'!R32)</f>
        <v>0</v>
      </c>
      <c r="S32" s="14">
        <f>SUM('Full norehidayat'!S32,'Full norehuda'!S32,'Full norehira'!S32,'Full meQuran'!S32,'Full Amiri'!S32,'Full PDMS'!S32,'Full AlKareem'!S32,'Full KFGQPC'!S32,'Full LPMQ'!S32,'Full AlQalam Zero TN'!S32)</f>
        <v>0</v>
      </c>
      <c r="T32" s="14">
        <f>SUM('Full norehidayat'!T32,'Full norehuda'!T32,'Full norehira'!T32,'Full meQuran'!T32,'Full Amiri'!T32,'Full PDMS'!T32,'Full AlKareem'!T32,'Full KFGQPC'!T32,'Full LPMQ'!T32,'Full AlQalam Zero TN'!T32)</f>
        <v>0</v>
      </c>
      <c r="U32" s="14">
        <v>0</v>
      </c>
      <c r="V32" s="14">
        <f>SUM('Full norehidayat'!V32,'Full norehuda'!V32,'Full norehira'!V32,'Full meQuran'!V32,'Full Amiri'!V32,'Full PDMS'!V32,'Full AlKareem'!V32,'Full KFGQPC'!V32,'Full LPMQ'!V32,'Full AlQalam Zero TN'!V32)</f>
        <v>0</v>
      </c>
      <c r="W32" s="14">
        <f>SUM('Full norehidayat'!W32,'Full norehuda'!W32,'Full norehira'!W32,'Full meQuran'!W32,'Full Amiri'!W32,'Full PDMS'!W32,'Full AlKareem'!W32,'Full KFGQPC'!W32,'Full LPMQ'!W32,'Full AlQalam Zero TN'!W32)</f>
        <v>0</v>
      </c>
      <c r="X32" s="14">
        <f>SUM('Full norehidayat'!X32,'Full norehuda'!X32,'Full norehira'!X32,'Full meQuran'!X32,'Full Amiri'!X32,'Full PDMS'!X32,'Full AlKareem'!X32,'Full KFGQPC'!X32,'Full LPMQ'!X32,'Full AlQalam Zero TN'!X32)</f>
        <v>0</v>
      </c>
      <c r="Y32" s="14">
        <f>SUM('Full norehidayat'!Y32,'Full norehuda'!Y32,'Full norehira'!Y32,'Full meQuran'!Y32,'Full Amiri'!Y32,'Full PDMS'!Y32,'Full AlKareem'!Y32,'Full KFGQPC'!Y32,'Full LPMQ'!Y32,'Full AlQalam Zero TN'!Y32)</f>
        <v>0</v>
      </c>
      <c r="Z32" s="14">
        <f>SUM('Full norehidayat'!Z32,'Full norehuda'!Z32,'Full norehira'!Z32,'Full meQuran'!Z32,'Full Amiri'!Z32,'Full PDMS'!Z32,'Full AlKareem'!Z32,'Full KFGQPC'!Z32,'Full LPMQ'!Z32,'Full AlQalam Zero TN'!Z32)</f>
        <v>0</v>
      </c>
      <c r="AA32" s="14">
        <f>SUM('Full norehidayat'!AA32,'Full norehuda'!AA32,'Full norehira'!AA32,'Full meQuran'!AA32,'Full Amiri'!AA32,'Full PDMS'!AA32,'Full AlKareem'!AA32,'Full KFGQPC'!AA32,'Full LPMQ'!AA32,'Full AlQalam Zero TN'!AA32)</f>
        <v>0</v>
      </c>
      <c r="AB32" s="14">
        <f>SUM('Full norehidayat'!AB32,'Full norehuda'!AB32,'Full norehira'!AB32,'Full meQuran'!AB32,'Full Amiri'!AB32,'Full PDMS'!AB32,'Full AlKareem'!AB32,'Full KFGQPC'!AB32,'Full LPMQ'!AB32,'Full AlQalam Zero TN'!AB32)</f>
        <v>0</v>
      </c>
      <c r="AC32" s="14">
        <f>SUM('Full norehidayat'!AC32,'Full norehuda'!AC32,'Full norehira'!AC32,'Full meQuran'!AC32,'Full Amiri'!AC32,'Full PDMS'!AC32,'Full AlKareem'!AC32,'Full KFGQPC'!AC32,'Full LPMQ'!AC32,'Full AlQalam Zero TN'!AC32)</f>
        <v>0</v>
      </c>
      <c r="AD32" s="29">
        <f>H32</f>
        <v>8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6"/>
        <v>1</v>
      </c>
      <c r="AI32" s="5">
        <f t="shared" si="17"/>
        <v>1</v>
      </c>
      <c r="AJ32" s="5">
        <f t="shared" si="18"/>
        <v>1</v>
      </c>
      <c r="AK32" s="5">
        <f t="shared" si="19"/>
        <v>1</v>
      </c>
    </row>
    <row r="33" spans="1:37">
      <c r="A33" s="21" t="s">
        <v>14</v>
      </c>
      <c r="B33" s="14">
        <f>SUM('Full norehidayat'!B33,'Full norehuda'!B33,'Full norehira'!B33,'Full meQuran'!B33,'Full Amiri'!B33,'Full PDMS'!B33,'Full AlKareem'!B33,'Full KFGQPC'!B33,'Full LPMQ'!B33,'Full AlQalam Zero TN'!B33)</f>
        <v>0</v>
      </c>
      <c r="C33" s="14">
        <f>SUM('Full norehidayat'!C33,'Full norehuda'!C33,'Full norehira'!C33,'Full meQuran'!C33,'Full Amiri'!C33,'Full PDMS'!C33,'Full AlKareem'!C33,'Full KFGQPC'!C33,'Full LPMQ'!C33,'Full AlQalam Zero TN'!C33)</f>
        <v>0</v>
      </c>
      <c r="D33" s="14">
        <f>SUM('Full norehidayat'!D33,'Full norehuda'!D33,'Full norehira'!D33,'Full meQuran'!D33,'Full Amiri'!D33,'Full PDMS'!D33,'Full AlKareem'!D33,'Full KFGQPC'!D33,'Full LPMQ'!D33,'Full AlQalam Zero TN'!D33)</f>
        <v>0</v>
      </c>
      <c r="E33" s="14">
        <f>SUM('Full norehidayat'!E33,'Full norehuda'!E33,'Full norehira'!E33,'Full meQuran'!E33,'Full Amiri'!E33,'Full PDMS'!E33,'Full AlKareem'!E33,'Full KFGQPC'!E33,'Full LPMQ'!E33,'Full AlQalam Zero TN'!E33)</f>
        <v>0</v>
      </c>
      <c r="F33" s="14">
        <f>SUM('Full norehidayat'!F33,'Full norehuda'!F33,'Full norehira'!F33,'Full meQuran'!F33,'Full Amiri'!F33,'Full PDMS'!F33,'Full AlKareem'!F33,'Full KFGQPC'!F33,'Full LPMQ'!F33,'Full AlQalam Zero TN'!F33)</f>
        <v>0</v>
      </c>
      <c r="G33" s="14">
        <f>SUM('Full norehidayat'!G33,'Full norehuda'!G33,'Full norehira'!G33,'Full meQuran'!G33,'Full Amiri'!G33,'Full PDMS'!G33,'Full AlKareem'!G33,'Full KFGQPC'!G33,'Full LPMQ'!G33,'Full AlQalam Zero TN'!G33)</f>
        <v>0</v>
      </c>
      <c r="H33" s="14">
        <f>SUM('Full norehidayat'!H33,'Full norehuda'!H33,'Full norehira'!H33,'Full meQuran'!H33,'Full Amiri'!H33,'Full PDMS'!H33,'Full AlKareem'!H33,'Full KFGQPC'!H33,'Full LPMQ'!H33,'Full AlQalam Zero TN'!H33)</f>
        <v>0</v>
      </c>
      <c r="I33" s="13">
        <f>SUM('Full norehidayat'!I33,'Full norehuda'!I33,'Full norehira'!I33,'Full meQuran'!I33,'Full Amiri'!I33,'Full PDMS'!I33,'Full AlKareem'!I33,'Full KFGQPC'!I33,'Full LPMQ'!I33,'Full AlQalam Zero TN'!I33)</f>
        <v>18</v>
      </c>
      <c r="J33" s="14">
        <f>SUM('Full norehidayat'!J33,'Full norehuda'!J33,'Full norehira'!J33,'Full meQuran'!J33,'Full Amiri'!J33,'Full PDMS'!J33,'Full AlKareem'!J33,'Full KFGQPC'!J33,'Full LPMQ'!J33,'Full AlQalam Zero TN'!J33)</f>
        <v>0</v>
      </c>
      <c r="K33" s="14">
        <f>SUM('Full norehidayat'!K33,'Full norehuda'!K33,'Full norehira'!K33,'Full meQuran'!K33,'Full Amiri'!K33,'Full PDMS'!K33,'Full AlKareem'!K33,'Full KFGQPC'!K33,'Full LPMQ'!K33,'Full AlQalam Zero TN'!K33)</f>
        <v>0</v>
      </c>
      <c r="L33" s="14">
        <f>SUM('Full norehidayat'!L33,'Full norehuda'!L33,'Full norehira'!L33,'Full meQuran'!L33,'Full Amiri'!L33,'Full PDMS'!L33,'Full AlKareem'!L33,'Full KFGQPC'!L33,'Full LPMQ'!L33,'Full AlQalam Zero TN'!L33)</f>
        <v>0</v>
      </c>
      <c r="M33" s="14">
        <f>SUM('Full norehidayat'!M33,'Full norehuda'!M33,'Full norehira'!M33,'Full meQuran'!M33,'Full Amiri'!M33,'Full PDMS'!M33,'Full AlKareem'!M33,'Full KFGQPC'!M33,'Full LPMQ'!M33,'Full AlQalam Zero TN'!M33)</f>
        <v>0</v>
      </c>
      <c r="N33" s="14">
        <f>SUM('Full norehidayat'!N33,'Full norehuda'!N33,'Full norehira'!N33,'Full meQuran'!N33,'Full Amiri'!N33,'Full PDMS'!N33,'Full AlKareem'!N33,'Full KFGQPC'!N33,'Full LPMQ'!N33,'Full AlQalam Zero TN'!N33)</f>
        <v>0</v>
      </c>
      <c r="O33" s="14">
        <f>SUM('Full norehidayat'!O33,'Full norehuda'!O33,'Full norehira'!O33,'Full meQuran'!O33,'Full Amiri'!O33,'Full PDMS'!O33,'Full AlKareem'!O33,'Full KFGQPC'!O33,'Full LPMQ'!O33,'Full AlQalam Zero TN'!O33)</f>
        <v>0</v>
      </c>
      <c r="P33" s="14">
        <f>SUM('Full norehidayat'!P33,'Full norehuda'!P33,'Full norehira'!P33,'Full meQuran'!P33,'Full Amiri'!P33,'Full PDMS'!P33,'Full AlKareem'!P33,'Full KFGQPC'!P33,'Full LPMQ'!P33,'Full AlQalam Zero TN'!P33)</f>
        <v>0</v>
      </c>
      <c r="Q33" s="14">
        <f>SUM('Full norehidayat'!Q33,'Full norehuda'!Q33,'Full norehira'!Q33,'Full meQuran'!Q33,'Full Amiri'!Q33,'Full PDMS'!Q33,'Full AlKareem'!Q33,'Full KFGQPC'!Q33,'Full LPMQ'!Q33,'Full AlQalam Zero TN'!Q33)</f>
        <v>0</v>
      </c>
      <c r="R33" s="14">
        <f>SUM('Full norehidayat'!R33,'Full norehuda'!R33,'Full norehira'!R33,'Full meQuran'!R33,'Full Amiri'!R33,'Full PDMS'!R33,'Full AlKareem'!R33,'Full KFGQPC'!R33,'Full LPMQ'!R33,'Full AlQalam Zero TN'!R33)</f>
        <v>0</v>
      </c>
      <c r="S33" s="14">
        <f>SUM('Full norehidayat'!S33,'Full norehuda'!S33,'Full norehira'!S33,'Full meQuran'!S33,'Full Amiri'!S33,'Full PDMS'!S33,'Full AlKareem'!S33,'Full KFGQPC'!S33,'Full LPMQ'!S33,'Full AlQalam Zero TN'!S33)</f>
        <v>0</v>
      </c>
      <c r="T33" s="14">
        <f>SUM('Full norehidayat'!T33,'Full norehuda'!T33,'Full norehira'!T33,'Full meQuran'!T33,'Full Amiri'!T33,'Full PDMS'!T33,'Full AlKareem'!T33,'Full KFGQPC'!T33,'Full LPMQ'!T33,'Full AlQalam Zero TN'!T33)</f>
        <v>0</v>
      </c>
      <c r="U33" s="14">
        <f>SUM('Full norehidayat'!U33,'Full norehuda'!U33,'Full norehira'!U33,'Full meQuran'!U33,'Full Amiri'!U33,'Full PDMS'!U33,'Full AlKareem'!U33,'Full KFGQPC'!U33,'Full LPMQ'!U33,'Full AlQalam Zero TN'!U33)</f>
        <v>0</v>
      </c>
      <c r="V33" s="14">
        <f>SUM('Full norehidayat'!V33,'Full norehuda'!V33,'Full norehira'!V33,'Full meQuran'!V33,'Full Amiri'!V33,'Full PDMS'!V33,'Full AlKareem'!V33,'Full KFGQPC'!V33,'Full LPMQ'!V33,'Full AlQalam Zero TN'!V33)</f>
        <v>0</v>
      </c>
      <c r="W33" s="14">
        <f>SUM('Full norehidayat'!W33,'Full norehuda'!W33,'Full norehira'!W33,'Full meQuran'!W33,'Full Amiri'!W33,'Full PDMS'!W33,'Full AlKareem'!W33,'Full KFGQPC'!W33,'Full LPMQ'!W33,'Full AlQalam Zero TN'!W33)</f>
        <v>0</v>
      </c>
      <c r="X33" s="14">
        <f>SUM('Full norehidayat'!X33,'Full norehuda'!X33,'Full norehira'!X33,'Full meQuran'!X33,'Full Amiri'!X33,'Full PDMS'!X33,'Full AlKareem'!X33,'Full KFGQPC'!X33,'Full LPMQ'!X33,'Full AlQalam Zero TN'!X33)</f>
        <v>0</v>
      </c>
      <c r="Y33" s="14">
        <f>SUM('Full norehidayat'!Y33,'Full norehuda'!Y33,'Full norehira'!Y33,'Full meQuran'!Y33,'Full Amiri'!Y33,'Full PDMS'!Y33,'Full AlKareem'!Y33,'Full KFGQPC'!Y33,'Full LPMQ'!Y33,'Full AlQalam Zero TN'!Y33)</f>
        <v>0</v>
      </c>
      <c r="Z33" s="14">
        <f>SUM('Full norehidayat'!Z33,'Full norehuda'!Z33,'Full norehira'!Z33,'Full meQuran'!Z33,'Full Amiri'!Z33,'Full PDMS'!Z33,'Full AlKareem'!Z33,'Full KFGQPC'!Z33,'Full LPMQ'!Z33,'Full AlQalam Zero TN'!Z33)</f>
        <v>0</v>
      </c>
      <c r="AA33" s="14">
        <f>SUM('Full norehidayat'!AA33,'Full norehuda'!AA33,'Full norehira'!AA33,'Full meQuran'!AA33,'Full Amiri'!AA33,'Full PDMS'!AA33,'Full AlKareem'!AA33,'Full KFGQPC'!AA33,'Full LPMQ'!AA33,'Full AlQalam Zero TN'!AA33)</f>
        <v>0</v>
      </c>
      <c r="AB33" s="14">
        <f>SUM('Full norehidayat'!AB33,'Full norehuda'!AB33,'Full norehira'!AB33,'Full meQuran'!AB33,'Full Amiri'!AB33,'Full PDMS'!AB33,'Full AlKareem'!AB33,'Full KFGQPC'!AB33,'Full LPMQ'!AB33,'Full AlQalam Zero TN'!AB33)</f>
        <v>0</v>
      </c>
      <c r="AC33" s="14">
        <f>SUM('Full norehidayat'!AC33,'Full norehuda'!AC33,'Full norehira'!AC33,'Full meQuran'!AC33,'Full Amiri'!AC33,'Full PDMS'!AC33,'Full AlKareem'!AC33,'Full KFGQPC'!AC33,'Full LPMQ'!AC33,'Full AlQalam Zero TN'!AC33)</f>
        <v>0</v>
      </c>
      <c r="AD33" s="28">
        <f>I33</f>
        <v>18</v>
      </c>
      <c r="AE33" s="28">
        <f>SUM(B33:H33,J33:AC33)</f>
        <v>0</v>
      </c>
      <c r="AF33" s="28">
        <f>SUM(I26:I32,I34:I53)</f>
        <v>2</v>
      </c>
      <c r="AG33" s="29">
        <v>0</v>
      </c>
      <c r="AH33" s="4">
        <f t="shared" si="16"/>
        <v>0.9</v>
      </c>
      <c r="AI33" s="4">
        <f t="shared" si="17"/>
        <v>1</v>
      </c>
      <c r="AJ33" s="4">
        <f t="shared" si="18"/>
        <v>0.9</v>
      </c>
      <c r="AK33" s="4">
        <f t="shared" si="19"/>
        <v>0.947368421052632</v>
      </c>
    </row>
    <row r="34" spans="1:37">
      <c r="A34" s="21" t="s">
        <v>48</v>
      </c>
      <c r="B34" s="14">
        <f>SUM('Full norehidayat'!B34,'Full norehuda'!B34,'Full norehira'!B34,'Full meQuran'!B34,'Full Amiri'!B34,'Full PDMS'!B34,'Full AlKareem'!B34,'Full KFGQPC'!B34,'Full LPMQ'!B34,'Full AlQalam Zero TN'!B34)</f>
        <v>0</v>
      </c>
      <c r="C34" s="14">
        <f>SUM('Full norehidayat'!C34,'Full norehuda'!C34,'Full norehira'!C34,'Full meQuran'!C34,'Full Amiri'!C34,'Full PDMS'!C34,'Full AlKareem'!C34,'Full KFGQPC'!C34,'Full LPMQ'!C34,'Full AlQalam Zero TN'!C34)</f>
        <v>0</v>
      </c>
      <c r="D34" s="14">
        <f>SUM('Full norehidayat'!D34,'Full norehuda'!D34,'Full norehira'!D34,'Full meQuran'!D34,'Full Amiri'!D34,'Full PDMS'!D34,'Full AlKareem'!D34,'Full KFGQPC'!D34,'Full LPMQ'!D34,'Full AlQalam Zero TN'!D34)</f>
        <v>0</v>
      </c>
      <c r="E34" s="14">
        <f>SUM('Full norehidayat'!E34,'Full norehuda'!E34,'Full norehira'!E34,'Full meQuran'!E34,'Full Amiri'!E34,'Full PDMS'!E34,'Full AlKareem'!E34,'Full KFGQPC'!E34,'Full LPMQ'!E34,'Full AlQalam Zero TN'!E34)</f>
        <v>0</v>
      </c>
      <c r="F34" s="14">
        <f>SUM('Full norehidayat'!F34,'Full norehuda'!F34,'Full norehira'!F34,'Full meQuran'!F34,'Full Amiri'!F34,'Full PDMS'!F34,'Full AlKareem'!F34,'Full KFGQPC'!F34,'Full LPMQ'!F34,'Full AlQalam Zero TN'!F34)</f>
        <v>0</v>
      </c>
      <c r="G34" s="14">
        <f>SUM('Full norehidayat'!G34,'Full norehuda'!G34,'Full norehira'!G34,'Full meQuran'!G34,'Full Amiri'!G34,'Full PDMS'!G34,'Full AlKareem'!G34,'Full KFGQPC'!G34,'Full LPMQ'!G34,'Full AlQalam Zero TN'!G34)</f>
        <v>0</v>
      </c>
      <c r="H34" s="14">
        <f>SUM('Full norehidayat'!H34,'Full norehuda'!H34,'Full norehira'!H34,'Full meQuran'!H34,'Full Amiri'!H34,'Full PDMS'!H34,'Full AlKareem'!H34,'Full KFGQPC'!H34,'Full LPMQ'!H34,'Full AlQalam Zero TN'!H34)</f>
        <v>0</v>
      </c>
      <c r="I34" s="14">
        <f>SUM('Full norehidayat'!I34,'Full norehuda'!I34,'Full norehira'!I34,'Full meQuran'!I34,'Full Amiri'!I34,'Full PDMS'!I34,'Full AlKareem'!I34,'Full KFGQPC'!I34,'Full LPMQ'!I34,'Full AlQalam Zero TN'!I34)</f>
        <v>0</v>
      </c>
      <c r="J34" s="13">
        <f>SUM('Full norehidayat'!J34,'Full norehuda'!J34,'Full norehira'!J34,'Full meQuran'!J34,'Full Amiri'!J34,'Full PDMS'!J34,'Full AlKareem'!J34,'Full KFGQPC'!J34,'Full LPMQ'!J34,'Full AlQalam Zero TN'!J34)</f>
        <v>12</v>
      </c>
      <c r="K34" s="14">
        <f>SUM('Full norehidayat'!K34,'Full norehuda'!K34,'Full norehira'!K34,'Full meQuran'!K34,'Full Amiri'!K34,'Full PDMS'!K34,'Full AlKareem'!K34,'Full KFGQPC'!K34,'Full LPMQ'!K34,'Full AlQalam Zero TN'!K34)</f>
        <v>0</v>
      </c>
      <c r="L34" s="14">
        <f>SUM('Full norehidayat'!L34,'Full norehuda'!L34,'Full norehira'!L34,'Full meQuran'!L34,'Full Amiri'!L34,'Full PDMS'!L34,'Full AlKareem'!L34,'Full KFGQPC'!L34,'Full LPMQ'!L34,'Full AlQalam Zero TN'!L34)</f>
        <v>0</v>
      </c>
      <c r="M34" s="14">
        <f>SUM('Full norehidayat'!M34,'Full norehuda'!M34,'Full norehira'!M34,'Full meQuran'!M34,'Full Amiri'!M34,'Full PDMS'!M34,'Full AlKareem'!M34,'Full KFGQPC'!M34,'Full LPMQ'!M34,'Full AlQalam Zero TN'!M34)</f>
        <v>0</v>
      </c>
      <c r="N34" s="14">
        <f>SUM('Full norehidayat'!N34,'Full norehuda'!N34,'Full norehira'!N34,'Full meQuran'!N34,'Full Amiri'!N34,'Full PDMS'!N34,'Full AlKareem'!N34,'Full KFGQPC'!N34,'Full LPMQ'!N34,'Full AlQalam Zero TN'!N34)</f>
        <v>0</v>
      </c>
      <c r="O34" s="14">
        <f>SUM('Full norehidayat'!O34,'Full norehuda'!O34,'Full norehira'!O34,'Full meQuran'!O34,'Full Amiri'!O34,'Full PDMS'!O34,'Full AlKareem'!O34,'Full KFGQPC'!O34,'Full LPMQ'!O34,'Full AlQalam Zero TN'!O34)</f>
        <v>0</v>
      </c>
      <c r="P34" s="14">
        <f>SUM('Full norehidayat'!P34,'Full norehuda'!P34,'Full norehira'!P34,'Full meQuran'!P34,'Full Amiri'!P34,'Full PDMS'!P34,'Full AlKareem'!P34,'Full KFGQPC'!P34,'Full LPMQ'!P34,'Full AlQalam Zero TN'!P34)</f>
        <v>0</v>
      </c>
      <c r="Q34" s="14">
        <f>SUM('Full norehidayat'!Q34,'Full norehuda'!Q34,'Full norehira'!Q34,'Full meQuran'!Q34,'Full Amiri'!Q34,'Full PDMS'!Q34,'Full AlKareem'!Q34,'Full KFGQPC'!Q34,'Full LPMQ'!Q34,'Full AlQalam Zero TN'!Q34)</f>
        <v>0</v>
      </c>
      <c r="R34" s="14">
        <f>SUM('Full norehidayat'!R34,'Full norehuda'!R34,'Full norehira'!R34,'Full meQuran'!R34,'Full Amiri'!R34,'Full PDMS'!R34,'Full AlKareem'!R34,'Full KFGQPC'!R34,'Full LPMQ'!R34,'Full AlQalam Zero TN'!R34)</f>
        <v>0</v>
      </c>
      <c r="S34" s="14">
        <f>SUM('Full norehidayat'!S34,'Full norehuda'!S34,'Full norehira'!S34,'Full meQuran'!S34,'Full Amiri'!S34,'Full PDMS'!S34,'Full AlKareem'!S34,'Full KFGQPC'!S34,'Full LPMQ'!S34,'Full AlQalam Zero TN'!S34)</f>
        <v>0</v>
      </c>
      <c r="T34" s="14">
        <f>SUM('Full norehidayat'!T34,'Full norehuda'!T34,'Full norehira'!T34,'Full meQuran'!T34,'Full Amiri'!T34,'Full PDMS'!T34,'Full AlKareem'!T34,'Full KFGQPC'!T34,'Full LPMQ'!T34,'Full AlQalam Zero TN'!T34)</f>
        <v>0</v>
      </c>
      <c r="U34" s="14">
        <f>SUM('Full norehidayat'!U34,'Full norehuda'!U34,'Full norehira'!U34,'Full meQuran'!U34,'Full Amiri'!U34,'Full PDMS'!U34,'Full AlKareem'!U34,'Full KFGQPC'!U34,'Full LPMQ'!U34,'Full AlQalam Zero TN'!U34)</f>
        <v>0</v>
      </c>
      <c r="V34" s="14">
        <f>SUM('Full norehidayat'!V34,'Full norehuda'!V34,'Full norehira'!V34,'Full meQuran'!V34,'Full Amiri'!V34,'Full PDMS'!V34,'Full AlKareem'!V34,'Full KFGQPC'!V34,'Full LPMQ'!V34,'Full AlQalam Zero TN'!V34)</f>
        <v>0</v>
      </c>
      <c r="W34" s="14">
        <f>SUM('Full norehidayat'!W34,'Full norehuda'!W34,'Full norehira'!W34,'Full meQuran'!W34,'Full Amiri'!W34,'Full PDMS'!W34,'Full AlKareem'!W34,'Full KFGQPC'!W34,'Full LPMQ'!W34,'Full AlQalam Zero TN'!W34)</f>
        <v>0</v>
      </c>
      <c r="X34" s="14">
        <f>SUM('Full norehidayat'!X34,'Full norehuda'!X34,'Full norehira'!X34,'Full meQuran'!X34,'Full Amiri'!X34,'Full PDMS'!X34,'Full AlKareem'!X34,'Full KFGQPC'!X34,'Full LPMQ'!X34,'Full AlQalam Zero TN'!X34)</f>
        <v>0</v>
      </c>
      <c r="Y34" s="14">
        <f>SUM('Full norehidayat'!Y34,'Full norehuda'!Y34,'Full norehira'!Y34,'Full meQuran'!Y34,'Full Amiri'!Y34,'Full PDMS'!Y34,'Full AlKareem'!Y34,'Full KFGQPC'!Y34,'Full LPMQ'!Y34,'Full AlQalam Zero TN'!Y34)</f>
        <v>0</v>
      </c>
      <c r="Z34" s="14">
        <f>SUM('Full norehidayat'!Z34,'Full norehuda'!Z34,'Full norehira'!Z34,'Full meQuran'!Z34,'Full Amiri'!Z34,'Full PDMS'!Z34,'Full AlKareem'!Z34,'Full KFGQPC'!Z34,'Full LPMQ'!Z34,'Full AlQalam Zero TN'!Z34)</f>
        <v>0</v>
      </c>
      <c r="AA34" s="14">
        <f>SUM('Full norehidayat'!AA34,'Full norehuda'!AA34,'Full norehira'!AA34,'Full meQuran'!AA34,'Full Amiri'!AA34,'Full PDMS'!AA34,'Full AlKareem'!AA34,'Full KFGQPC'!AA34,'Full LPMQ'!AA34,'Full AlQalam Zero TN'!AA34)</f>
        <v>0</v>
      </c>
      <c r="AB34" s="14">
        <f>SUM('Full norehidayat'!AB34,'Full norehuda'!AB34,'Full norehira'!AB34,'Full meQuran'!AB34,'Full Amiri'!AB34,'Full PDMS'!AB34,'Full AlKareem'!AB34,'Full KFGQPC'!AB34,'Full LPMQ'!AB34,'Full AlQalam Zero TN'!AB34)</f>
        <v>0</v>
      </c>
      <c r="AC34" s="14">
        <f>SUM('Full norehidayat'!AC34,'Full norehuda'!AC34,'Full norehira'!AC34,'Full meQuran'!AC34,'Full Amiri'!AC34,'Full PDMS'!AC34,'Full AlKareem'!AC34,'Full KFGQPC'!AC34,'Full LPMQ'!AC34,'Full AlQalam Zero TN'!AC34)</f>
        <v>0</v>
      </c>
      <c r="AD34" s="29">
        <f>J34</f>
        <v>12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6"/>
        <v>1</v>
      </c>
      <c r="AI34" s="5">
        <f t="shared" si="17"/>
        <v>1</v>
      </c>
      <c r="AJ34" s="5">
        <f t="shared" si="18"/>
        <v>1</v>
      </c>
      <c r="AK34" s="5">
        <f t="shared" si="19"/>
        <v>1</v>
      </c>
    </row>
    <row r="35" spans="1:37">
      <c r="A35" s="21" t="s">
        <v>16</v>
      </c>
      <c r="B35" s="14">
        <f>SUM('Full norehidayat'!B35,'Full norehuda'!B35,'Full norehira'!B35,'Full meQuran'!B35,'Full Amiri'!B35,'Full PDMS'!B35,'Full AlKareem'!B35,'Full KFGQPC'!B35,'Full LPMQ'!B35,'Full AlQalam Zero TN'!B35)</f>
        <v>0</v>
      </c>
      <c r="C35" s="14">
        <f>SUM('Full norehidayat'!C35,'Full norehuda'!C35,'Full norehira'!C35,'Full meQuran'!C35,'Full Amiri'!C35,'Full PDMS'!C35,'Full AlKareem'!C35,'Full KFGQPC'!C35,'Full LPMQ'!C35,'Full AlQalam Zero TN'!C35)</f>
        <v>0</v>
      </c>
      <c r="D35" s="14">
        <f>SUM('Full norehidayat'!D35,'Full norehuda'!D35,'Full norehira'!D35,'Full meQuran'!D35,'Full Amiri'!D35,'Full PDMS'!D35,'Full AlKareem'!D35,'Full KFGQPC'!D35,'Full LPMQ'!D35,'Full AlQalam Zero TN'!D35)</f>
        <v>0</v>
      </c>
      <c r="E35" s="14">
        <f>SUM('Full norehidayat'!E35,'Full norehuda'!E35,'Full norehira'!E35,'Full meQuran'!E35,'Full Amiri'!E35,'Full PDMS'!E35,'Full AlKareem'!E35,'Full KFGQPC'!E35,'Full LPMQ'!E35,'Full AlQalam Zero TN'!E35)</f>
        <v>0</v>
      </c>
      <c r="F35" s="14">
        <f>SUM('Full norehidayat'!F35,'Full norehuda'!F35,'Full norehira'!F35,'Full meQuran'!F35,'Full Amiri'!F35,'Full PDMS'!F35,'Full AlKareem'!F35,'Full KFGQPC'!F35,'Full LPMQ'!F35,'Full AlQalam Zero TN'!F35)</f>
        <v>0</v>
      </c>
      <c r="G35" s="14">
        <f>SUM('Full norehidayat'!G35,'Full norehuda'!G35,'Full norehira'!G35,'Full meQuran'!G35,'Full Amiri'!G35,'Full PDMS'!G35,'Full AlKareem'!G35,'Full KFGQPC'!G35,'Full LPMQ'!G35,'Full AlQalam Zero TN'!G35)</f>
        <v>0</v>
      </c>
      <c r="H35" s="14">
        <f>SUM('Full norehidayat'!H35,'Full norehuda'!H35,'Full norehira'!H35,'Full meQuran'!H35,'Full Amiri'!H35,'Full PDMS'!H35,'Full AlKareem'!H35,'Full KFGQPC'!H35,'Full LPMQ'!H35,'Full AlQalam Zero TN'!H35)</f>
        <v>0</v>
      </c>
      <c r="I35" s="14">
        <f>SUM('Full norehidayat'!I35,'Full norehuda'!I35,'Full norehira'!I35,'Full meQuran'!I35,'Full Amiri'!I35,'Full PDMS'!I35,'Full AlKareem'!I35,'Full KFGQPC'!I35,'Full LPMQ'!I35,'Full AlQalam Zero TN'!I35)</f>
        <v>0</v>
      </c>
      <c r="J35" s="14">
        <f>SUM('Full norehidayat'!J35,'Full norehuda'!J35,'Full norehira'!J35,'Full meQuran'!J35,'Full Amiri'!J35,'Full PDMS'!J35,'Full AlKareem'!J35,'Full KFGQPC'!J35,'Full LPMQ'!J35,'Full AlQalam Zero TN'!J35)</f>
        <v>0</v>
      </c>
      <c r="K35" s="13">
        <f>SUM('Full norehidayat'!K35,'Full norehuda'!K35,'Full norehira'!K35,'Full meQuran'!K35,'Full Amiri'!K35,'Full PDMS'!K35,'Full AlKareem'!K35,'Full KFGQPC'!K35,'Full LPMQ'!K35,'Full AlQalam Zero TN'!K35)</f>
        <v>39</v>
      </c>
      <c r="L35" s="14">
        <f>SUM('Full norehidayat'!L35,'Full norehuda'!L35,'Full norehira'!L35,'Full meQuran'!L35,'Full Amiri'!L35,'Full PDMS'!L35,'Full AlKareem'!L35,'Full KFGQPC'!L35,'Full LPMQ'!L35,'Full AlQalam Zero TN'!L35)</f>
        <v>0</v>
      </c>
      <c r="M35" s="14">
        <f>SUM('Full norehidayat'!M35,'Full norehuda'!M35,'Full norehira'!M35,'Full meQuran'!M35,'Full Amiri'!M35,'Full PDMS'!M35,'Full AlKareem'!M35,'Full KFGQPC'!M35,'Full LPMQ'!M35,'Full AlQalam Zero TN'!M35)</f>
        <v>0</v>
      </c>
      <c r="N35" s="14">
        <f>SUM('Full norehidayat'!N35,'Full norehuda'!N35,'Full norehira'!N35,'Full meQuran'!N35,'Full Amiri'!N35,'Full PDMS'!N35,'Full AlKareem'!N35,'Full KFGQPC'!N35,'Full LPMQ'!N35,'Full AlQalam Zero TN'!N35)</f>
        <v>0</v>
      </c>
      <c r="O35" s="14">
        <f>SUM('Full norehidayat'!O35,'Full norehuda'!O35,'Full norehira'!O35,'Full meQuran'!O35,'Full Amiri'!O35,'Full PDMS'!O35,'Full AlKareem'!O35,'Full KFGQPC'!O35,'Full LPMQ'!O35,'Full AlQalam Zero TN'!O35)</f>
        <v>0</v>
      </c>
      <c r="P35" s="14">
        <f>SUM('Full norehidayat'!P35,'Full norehuda'!P35,'Full norehira'!P35,'Full meQuran'!P35,'Full Amiri'!P35,'Full PDMS'!P35,'Full AlKareem'!P35,'Full KFGQPC'!P35,'Full LPMQ'!P35,'Full AlQalam Zero TN'!P35)</f>
        <v>0</v>
      </c>
      <c r="Q35" s="14">
        <f>SUM('Full norehidayat'!Q35,'Full norehuda'!Q35,'Full norehira'!Q35,'Full meQuran'!Q35,'Full Amiri'!Q35,'Full PDMS'!Q35,'Full AlKareem'!Q35,'Full KFGQPC'!Q35,'Full LPMQ'!Q35,'Full AlQalam Zero TN'!Q35)</f>
        <v>0</v>
      </c>
      <c r="R35" s="14">
        <f>SUM('Full norehidayat'!R35,'Full norehuda'!R35,'Full norehira'!R35,'Full meQuran'!R35,'Full Amiri'!R35,'Full PDMS'!R35,'Full AlKareem'!R35,'Full KFGQPC'!R35,'Full LPMQ'!R35,'Full AlQalam Zero TN'!R35)</f>
        <v>0</v>
      </c>
      <c r="S35" s="14">
        <f>SUM('Full norehidayat'!S35,'Full norehuda'!S35,'Full norehira'!S35,'Full meQuran'!S35,'Full Amiri'!S35,'Full PDMS'!S35,'Full AlKareem'!S35,'Full KFGQPC'!S35,'Full LPMQ'!S35,'Full AlQalam Zero TN'!S35)</f>
        <v>0</v>
      </c>
      <c r="T35" s="14">
        <v>0</v>
      </c>
      <c r="U35" s="14">
        <f>SUM('Full norehidayat'!U35,'Full norehuda'!U35,'Full norehira'!U35,'Full meQuran'!U35,'Full Amiri'!U35,'Full PDMS'!U35,'Full AlKareem'!U35,'Full KFGQPC'!U35,'Full LPMQ'!U35,'Full AlQalam Zero TN'!U35)</f>
        <v>0</v>
      </c>
      <c r="V35" s="14">
        <f>SUM('Full norehidayat'!V35,'Full norehuda'!V35,'Full norehira'!V35,'Full meQuran'!V35,'Full Amiri'!V35,'Full PDMS'!V35,'Full AlKareem'!V35,'Full KFGQPC'!V35,'Full LPMQ'!V35,'Full AlQalam Zero TN'!V35)</f>
        <v>0</v>
      </c>
      <c r="W35" s="14">
        <f>SUM('Full norehidayat'!W35,'Full norehuda'!W35,'Full norehira'!W35,'Full meQuran'!W35,'Full Amiri'!W35,'Full PDMS'!W35,'Full AlKareem'!W35,'Full KFGQPC'!W35,'Full LPMQ'!W35,'Full AlQalam Zero TN'!W35)</f>
        <v>0</v>
      </c>
      <c r="X35" s="14">
        <f>SUM('Full norehidayat'!X35,'Full norehuda'!X35,'Full norehira'!X35,'Full meQuran'!X35,'Full Amiri'!X35,'Full PDMS'!X35,'Full AlKareem'!X35,'Full KFGQPC'!X35,'Full LPMQ'!X35,'Full AlQalam Zero TN'!X35)</f>
        <v>0</v>
      </c>
      <c r="Y35" s="14">
        <f>SUM('Full norehidayat'!Y35,'Full norehuda'!Y35,'Full norehira'!Y35,'Full meQuran'!Y35,'Full Amiri'!Y35,'Full PDMS'!Y35,'Full AlKareem'!Y35,'Full KFGQPC'!Y35,'Full LPMQ'!Y35,'Full AlQalam Zero TN'!Y35)</f>
        <v>0</v>
      </c>
      <c r="Z35" s="14">
        <f>SUM('Full norehidayat'!Z35,'Full norehuda'!Z35,'Full norehira'!Z35,'Full meQuran'!Z35,'Full Amiri'!Z35,'Full PDMS'!Z35,'Full AlKareem'!Z35,'Full KFGQPC'!Z35,'Full LPMQ'!Z35,'Full AlQalam Zero TN'!Z35)</f>
        <v>0</v>
      </c>
      <c r="AA35" s="14">
        <f>SUM('Full norehidayat'!AA35,'Full norehuda'!AA35,'Full norehira'!AA35,'Full meQuran'!AA35,'Full Amiri'!AA35,'Full PDMS'!AA35,'Full AlKareem'!AA35,'Full KFGQPC'!AA35,'Full LPMQ'!AA35,'Full AlQalam Zero TN'!AA35)</f>
        <v>0</v>
      </c>
      <c r="AB35" s="14">
        <f>SUM('Full norehidayat'!AB35,'Full norehuda'!AB35,'Full norehira'!AB35,'Full meQuran'!AB35,'Full Amiri'!AB35,'Full PDMS'!AB35,'Full AlKareem'!AB35,'Full KFGQPC'!AB35,'Full LPMQ'!AB35,'Full AlQalam Zero TN'!AB35)</f>
        <v>0</v>
      </c>
      <c r="AC35" s="14">
        <f>SUM('Full norehidayat'!AC35,'Full norehuda'!AC35,'Full norehira'!AC35,'Full meQuran'!AC35,'Full Amiri'!AC35,'Full PDMS'!AC35,'Full AlKareem'!AC35,'Full KFGQPC'!AC35,'Full LPMQ'!AC35,'Full AlQalam Zero TN'!AC35)</f>
        <v>0</v>
      </c>
      <c r="AD35" s="28">
        <f>K35</f>
        <v>39</v>
      </c>
      <c r="AE35" s="28">
        <f>SUM(B35:J35,L35:AC35)</f>
        <v>0</v>
      </c>
      <c r="AF35" s="28">
        <f>SUM(K26:K34,K36:K53)</f>
        <v>1</v>
      </c>
      <c r="AG35" s="29">
        <v>0</v>
      </c>
      <c r="AH35" s="4">
        <f t="shared" si="16"/>
        <v>0.975</v>
      </c>
      <c r="AI35" s="4">
        <f t="shared" si="17"/>
        <v>1</v>
      </c>
      <c r="AJ35" s="4">
        <f t="shared" si="18"/>
        <v>0.975</v>
      </c>
      <c r="AK35" s="4">
        <f t="shared" si="19"/>
        <v>0.987341772151899</v>
      </c>
    </row>
    <row r="36" spans="1:37">
      <c r="A36" s="21" t="s">
        <v>17</v>
      </c>
      <c r="B36" s="14">
        <f>SUM('Full norehidayat'!B36,'Full norehuda'!B36,'Full norehira'!B36,'Full meQuran'!B36,'Full Amiri'!B36,'Full PDMS'!B36,'Full AlKareem'!B36,'Full KFGQPC'!B36,'Full LPMQ'!B36,'Full AlQalam Zero TN'!B36)</f>
        <v>0</v>
      </c>
      <c r="C36" s="14">
        <f>SUM('Full norehidayat'!C36,'Full norehuda'!C36,'Full norehira'!C36,'Full meQuran'!C36,'Full Amiri'!C36,'Full PDMS'!C36,'Full AlKareem'!C36,'Full KFGQPC'!C36,'Full LPMQ'!C36,'Full AlQalam Zero TN'!C36)</f>
        <v>0</v>
      </c>
      <c r="D36" s="14">
        <f>SUM('Full norehidayat'!D36,'Full norehuda'!D36,'Full norehira'!D36,'Full meQuran'!D36,'Full Amiri'!D36,'Full PDMS'!D36,'Full AlKareem'!D36,'Full KFGQPC'!D36,'Full LPMQ'!D36,'Full AlQalam Zero TN'!D36)</f>
        <v>0</v>
      </c>
      <c r="E36" s="14">
        <f>SUM('Full norehidayat'!E36,'Full norehuda'!E36,'Full norehira'!E36,'Full meQuran'!E36,'Full Amiri'!E36,'Full PDMS'!E36,'Full AlKareem'!E36,'Full KFGQPC'!E36,'Full LPMQ'!E36,'Full AlQalam Zero TN'!E36)</f>
        <v>0</v>
      </c>
      <c r="F36" s="14">
        <f>SUM('Full norehidayat'!F36,'Full norehuda'!F36,'Full norehira'!F36,'Full meQuran'!F36,'Full Amiri'!F36,'Full PDMS'!F36,'Full AlKareem'!F36,'Full KFGQPC'!F36,'Full LPMQ'!F36,'Full AlQalam Zero TN'!F36)</f>
        <v>0</v>
      </c>
      <c r="G36" s="14">
        <f>SUM('Full norehidayat'!G36,'Full norehuda'!G36,'Full norehira'!G36,'Full meQuran'!G36,'Full Amiri'!G36,'Full PDMS'!G36,'Full AlKareem'!G36,'Full KFGQPC'!G36,'Full LPMQ'!G36,'Full AlQalam Zero TN'!G36)</f>
        <v>0</v>
      </c>
      <c r="H36" s="14">
        <f>SUM('Full norehidayat'!H36,'Full norehuda'!H36,'Full norehira'!H36,'Full meQuran'!H36,'Full Amiri'!H36,'Full PDMS'!H36,'Full AlKareem'!H36,'Full KFGQPC'!H36,'Full LPMQ'!H36,'Full AlQalam Zero TN'!H36)</f>
        <v>0</v>
      </c>
      <c r="I36" s="14">
        <f>SUM('Full norehidayat'!I36,'Full norehuda'!I36,'Full norehira'!I36,'Full meQuran'!I36,'Full Amiri'!I36,'Full PDMS'!I36,'Full AlKareem'!I36,'Full KFGQPC'!I36,'Full LPMQ'!I36,'Full AlQalam Zero TN'!I36)</f>
        <v>0</v>
      </c>
      <c r="J36" s="14">
        <f>SUM('Full norehidayat'!J36,'Full norehuda'!J36,'Full norehira'!J36,'Full meQuran'!J36,'Full Amiri'!J36,'Full PDMS'!J36,'Full AlKareem'!J36,'Full KFGQPC'!J36,'Full LPMQ'!J36,'Full AlQalam Zero TN'!J36)</f>
        <v>0</v>
      </c>
      <c r="K36" s="14">
        <f>SUM('Full norehidayat'!K36,'Full norehuda'!K36,'Full norehira'!K36,'Full meQuran'!K36,'Full Amiri'!K36,'Full PDMS'!K36,'Full AlKareem'!K36,'Full KFGQPC'!K36,'Full LPMQ'!K36,'Full AlQalam Zero TN'!K36)</f>
        <v>1</v>
      </c>
      <c r="L36" s="13">
        <f>SUM('Full norehidayat'!L36,'Full norehuda'!L36,'Full norehira'!L36,'Full meQuran'!L36,'Full Amiri'!L36,'Full PDMS'!L36,'Full AlKareem'!L36,'Full KFGQPC'!L36,'Full LPMQ'!L36,'Full AlQalam Zero TN'!L36)</f>
        <v>4</v>
      </c>
      <c r="M36" s="14">
        <f>SUM('Full norehidayat'!M36,'Full norehuda'!M36,'Full norehira'!M36,'Full meQuran'!M36,'Full Amiri'!M36,'Full PDMS'!M36,'Full AlKareem'!M36,'Full KFGQPC'!M36,'Full LPMQ'!M36,'Full AlQalam Zero TN'!M36)</f>
        <v>0</v>
      </c>
      <c r="N36" s="14">
        <f>SUM('Full norehidayat'!N36,'Full norehuda'!N36,'Full norehira'!N36,'Full meQuran'!N36,'Full Amiri'!N36,'Full PDMS'!N36,'Full AlKareem'!N36,'Full KFGQPC'!N36,'Full LPMQ'!N36,'Full AlQalam Zero TN'!N36)</f>
        <v>0</v>
      </c>
      <c r="O36" s="14">
        <v>0</v>
      </c>
      <c r="P36" s="14">
        <f>SUM('Full norehidayat'!P36,'Full norehuda'!P36,'Full norehira'!P36,'Full meQuran'!P36,'Full Amiri'!P36,'Full PDMS'!P36,'Full AlKareem'!P36,'Full KFGQPC'!P36,'Full LPMQ'!P36,'Full AlQalam Zero TN'!P36)</f>
        <v>0</v>
      </c>
      <c r="Q36" s="14">
        <f>SUM('Full norehidayat'!Q36,'Full norehuda'!Q36,'Full norehira'!Q36,'Full meQuran'!Q36,'Full Amiri'!Q36,'Full PDMS'!Q36,'Full AlKareem'!Q36,'Full KFGQPC'!Q36,'Full LPMQ'!Q36,'Full AlQalam Zero TN'!Q36)</f>
        <v>0</v>
      </c>
      <c r="R36" s="14">
        <f>SUM('Full norehidayat'!R36,'Full norehuda'!R36,'Full norehira'!R36,'Full meQuran'!R36,'Full Amiri'!R36,'Full PDMS'!R36,'Full AlKareem'!R36,'Full KFGQPC'!R36,'Full LPMQ'!R36,'Full AlQalam Zero TN'!R36)</f>
        <v>0</v>
      </c>
      <c r="S36" s="14">
        <f>SUM('Full norehidayat'!S36,'Full norehuda'!S36,'Full norehira'!S36,'Full meQuran'!S36,'Full Amiri'!S36,'Full PDMS'!S36,'Full AlKareem'!S36,'Full KFGQPC'!S36,'Full LPMQ'!S36,'Full AlQalam Zero TN'!S36)</f>
        <v>0</v>
      </c>
      <c r="T36" s="14">
        <f>SUM('Full norehidayat'!T36,'Full norehuda'!T36,'Full norehira'!T36,'Full meQuran'!T36,'Full Amiri'!T36,'Full PDMS'!T36,'Full AlKareem'!T36,'Full KFGQPC'!T36,'Full LPMQ'!T36,'Full AlQalam Zero TN'!T36)</f>
        <v>0</v>
      </c>
      <c r="U36" s="14">
        <f>SUM('Full norehidayat'!U36,'Full norehuda'!U36,'Full norehira'!U36,'Full meQuran'!U36,'Full Amiri'!U36,'Full PDMS'!U36,'Full AlKareem'!U36,'Full KFGQPC'!U36,'Full LPMQ'!U36,'Full AlQalam Zero TN'!U36)</f>
        <v>0</v>
      </c>
      <c r="V36" s="14">
        <f>SUM('Full norehidayat'!V36,'Full norehuda'!V36,'Full norehira'!V36,'Full meQuran'!V36,'Full Amiri'!V36,'Full PDMS'!V36,'Full AlKareem'!V36,'Full KFGQPC'!V36,'Full LPMQ'!V36,'Full AlQalam Zero TN'!V36)</f>
        <v>0</v>
      </c>
      <c r="W36" s="14">
        <f>SUM('Full norehidayat'!W36,'Full norehuda'!W36,'Full norehira'!W36,'Full meQuran'!W36,'Full Amiri'!W36,'Full PDMS'!W36,'Full AlKareem'!W36,'Full KFGQPC'!W36,'Full LPMQ'!W36,'Full AlQalam Zero TN'!W36)</f>
        <v>0</v>
      </c>
      <c r="X36" s="14">
        <f>SUM('Full norehidayat'!X36,'Full norehuda'!X36,'Full norehira'!X36,'Full meQuran'!X36,'Full Amiri'!X36,'Full PDMS'!X36,'Full AlKareem'!X36,'Full KFGQPC'!X36,'Full LPMQ'!X36,'Full AlQalam Zero TN'!X36)</f>
        <v>0</v>
      </c>
      <c r="Y36" s="14">
        <f>SUM('Full norehidayat'!Y36,'Full norehuda'!Y36,'Full norehira'!Y36,'Full meQuran'!Y36,'Full Amiri'!Y36,'Full PDMS'!Y36,'Full AlKareem'!Y36,'Full KFGQPC'!Y36,'Full LPMQ'!Y36,'Full AlQalam Zero TN'!Y36)</f>
        <v>0</v>
      </c>
      <c r="Z36" s="14">
        <f>SUM('Full norehidayat'!Z36,'Full norehuda'!Z36,'Full norehira'!Z36,'Full meQuran'!Z36,'Full Amiri'!Z36,'Full PDMS'!Z36,'Full AlKareem'!Z36,'Full KFGQPC'!Z36,'Full LPMQ'!Z36,'Full AlQalam Zero TN'!Z36)</f>
        <v>0</v>
      </c>
      <c r="AA36" s="14">
        <f>SUM('Full norehidayat'!AA36,'Full norehuda'!AA36,'Full norehira'!AA36,'Full meQuran'!AA36,'Full Amiri'!AA36,'Full PDMS'!AA36,'Full AlKareem'!AA36,'Full KFGQPC'!AA36,'Full LPMQ'!AA36,'Full AlQalam Zero TN'!AA36)</f>
        <v>0</v>
      </c>
      <c r="AB36" s="14">
        <f>SUM('Full norehidayat'!AB36,'Full norehuda'!AB36,'Full norehira'!AB36,'Full meQuran'!AB36,'Full Amiri'!AB36,'Full PDMS'!AB36,'Full AlKareem'!AB36,'Full KFGQPC'!AB36,'Full LPMQ'!AB36,'Full AlQalam Zero TN'!AB36)</f>
        <v>0</v>
      </c>
      <c r="AC36" s="14">
        <f>SUM('Full norehidayat'!AC36,'Full norehuda'!AC36,'Full norehira'!AC36,'Full meQuran'!AC36,'Full Amiri'!AC36,'Full PDMS'!AC36,'Full AlKareem'!AC36,'Full KFGQPC'!AC36,'Full LPMQ'!AC36,'Full AlQalam Zero TN'!AC36)</f>
        <v>0</v>
      </c>
      <c r="AD36" s="29">
        <f>L36</f>
        <v>4</v>
      </c>
      <c r="AE36" s="29">
        <f>SUM(B36:K36,M36:AC36)</f>
        <v>1</v>
      </c>
      <c r="AF36" s="29">
        <f>SUM(L26:L35,L37:L53)</f>
        <v>0</v>
      </c>
      <c r="AG36" s="28">
        <v>0</v>
      </c>
      <c r="AH36" s="5">
        <f t="shared" si="16"/>
        <v>0.8</v>
      </c>
      <c r="AI36" s="5">
        <f t="shared" si="17"/>
        <v>0.8</v>
      </c>
      <c r="AJ36" s="5">
        <f t="shared" si="18"/>
        <v>1</v>
      </c>
      <c r="AK36" s="5">
        <f t="shared" si="19"/>
        <v>0.888888888888889</v>
      </c>
    </row>
    <row r="37" spans="1:37">
      <c r="A37" s="21" t="s">
        <v>18</v>
      </c>
      <c r="B37" s="14">
        <f>SUM('Full norehidayat'!B37,'Full norehuda'!B37,'Full norehira'!B37,'Full meQuran'!B37,'Full Amiri'!B37,'Full PDMS'!B37,'Full AlKareem'!B37,'Full KFGQPC'!B37,'Full LPMQ'!B37,'Full AlQalam Zero TN'!B37)</f>
        <v>0</v>
      </c>
      <c r="C37" s="14">
        <f>SUM('Full norehidayat'!C37,'Full norehuda'!C37,'Full norehira'!C37,'Full meQuran'!C37,'Full Amiri'!C37,'Full PDMS'!C37,'Full AlKareem'!C37,'Full KFGQPC'!C37,'Full LPMQ'!C37,'Full AlQalam Zero TN'!C37)</f>
        <v>0</v>
      </c>
      <c r="D37" s="14">
        <f>SUM('Full norehidayat'!D37,'Full norehuda'!D37,'Full norehira'!D37,'Full meQuran'!D37,'Full Amiri'!D37,'Full PDMS'!D37,'Full AlKareem'!D37,'Full KFGQPC'!D37,'Full LPMQ'!D37,'Full AlQalam Zero TN'!D37)</f>
        <v>0</v>
      </c>
      <c r="E37" s="14">
        <f>SUM('Full norehidayat'!E37,'Full norehuda'!E37,'Full norehira'!E37,'Full meQuran'!E37,'Full Amiri'!E37,'Full PDMS'!E37,'Full AlKareem'!E37,'Full KFGQPC'!E37,'Full LPMQ'!E37,'Full AlQalam Zero TN'!E37)</f>
        <v>0</v>
      </c>
      <c r="F37" s="14">
        <f>SUM('Full norehidayat'!F37,'Full norehuda'!F37,'Full norehira'!F37,'Full meQuran'!F37,'Full Amiri'!F37,'Full PDMS'!F37,'Full AlKareem'!F37,'Full KFGQPC'!F37,'Full LPMQ'!F37,'Full AlQalam Zero TN'!F37)</f>
        <v>0</v>
      </c>
      <c r="G37" s="14">
        <f>SUM('Full norehidayat'!G37,'Full norehuda'!G37,'Full norehira'!G37,'Full meQuran'!G37,'Full Amiri'!G37,'Full PDMS'!G37,'Full AlKareem'!G37,'Full KFGQPC'!G37,'Full LPMQ'!G37,'Full AlQalam Zero TN'!G37)</f>
        <v>0</v>
      </c>
      <c r="H37" s="14">
        <f>SUM('Full norehidayat'!H37,'Full norehuda'!H37,'Full norehira'!H37,'Full meQuran'!H37,'Full Amiri'!H37,'Full PDMS'!H37,'Full AlKareem'!H37,'Full KFGQPC'!H37,'Full LPMQ'!H37,'Full AlQalam Zero TN'!H37)</f>
        <v>0</v>
      </c>
      <c r="I37" s="14">
        <f>SUM('Full norehidayat'!I37,'Full norehuda'!I37,'Full norehira'!I37,'Full meQuran'!I37,'Full Amiri'!I37,'Full PDMS'!I37,'Full AlKareem'!I37,'Full KFGQPC'!I37,'Full LPMQ'!I37,'Full AlQalam Zero TN'!I37)</f>
        <v>0</v>
      </c>
      <c r="J37" s="14">
        <f>SUM('Full norehidayat'!J37,'Full norehuda'!J37,'Full norehira'!J37,'Full meQuran'!J37,'Full Amiri'!J37,'Full PDMS'!J37,'Full AlKareem'!J37,'Full KFGQPC'!J37,'Full LPMQ'!J37,'Full AlQalam Zero TN'!J37)</f>
        <v>0</v>
      </c>
      <c r="K37" s="14">
        <f>SUM('Full norehidayat'!K37,'Full norehuda'!K37,'Full norehira'!K37,'Full meQuran'!K37,'Full Amiri'!K37,'Full PDMS'!K37,'Full AlKareem'!K37,'Full KFGQPC'!K37,'Full LPMQ'!K37,'Full AlQalam Zero TN'!K37)</f>
        <v>0</v>
      </c>
      <c r="L37" s="14">
        <f>SUM('Full norehidayat'!L37,'Full norehuda'!L37,'Full norehira'!L37,'Full meQuran'!L37,'Full Amiri'!L37,'Full PDMS'!L37,'Full AlKareem'!L37,'Full KFGQPC'!L37,'Full LPMQ'!L37,'Full AlQalam Zero TN'!L37)</f>
        <v>0</v>
      </c>
      <c r="M37" s="13">
        <f>SUM('Full norehidayat'!M37,'Full norehuda'!M37,'Full norehira'!M37,'Full meQuran'!M37,'Full Amiri'!M37,'Full PDMS'!M37,'Full AlKareem'!M37,'Full KFGQPC'!M37,'Full LPMQ'!M37,'Full AlQalam Zero TN'!M37)</f>
        <v>8</v>
      </c>
      <c r="N37" s="14">
        <f>SUM('Full norehidayat'!N37,'Full norehuda'!N37,'Full norehira'!N37,'Full meQuran'!N37,'Full Amiri'!N37,'Full PDMS'!N37,'Full AlKareem'!N37,'Full KFGQPC'!N37,'Full LPMQ'!N37,'Full AlQalam Zero TN'!N37)</f>
        <v>0</v>
      </c>
      <c r="O37" s="14">
        <f>SUM('Full norehidayat'!O37,'Full norehuda'!O37,'Full norehira'!O37,'Full meQuran'!O37,'Full Amiri'!O37,'Full PDMS'!O37,'Full AlKareem'!O37,'Full KFGQPC'!O37,'Full LPMQ'!O37,'Full AlQalam Zero TN'!O37)</f>
        <v>0</v>
      </c>
      <c r="P37" s="14">
        <f>SUM('Full norehidayat'!P37,'Full norehuda'!P37,'Full norehira'!P37,'Full meQuran'!P37,'Full Amiri'!P37,'Full PDMS'!P37,'Full AlKareem'!P37,'Full KFGQPC'!P37,'Full LPMQ'!P37,'Full AlQalam Zero TN'!P37)</f>
        <v>0</v>
      </c>
      <c r="Q37" s="14">
        <f>SUM('Full norehidayat'!Q37,'Full norehuda'!Q37,'Full norehira'!Q37,'Full meQuran'!Q37,'Full Amiri'!Q37,'Full PDMS'!Q37,'Full AlKareem'!Q37,'Full KFGQPC'!Q37,'Full LPMQ'!Q37,'Full AlQalam Zero TN'!Q37)</f>
        <v>0</v>
      </c>
      <c r="R37" s="14">
        <f>SUM('Full norehidayat'!R37,'Full norehuda'!R37,'Full norehira'!R37,'Full meQuran'!R37,'Full Amiri'!R37,'Full PDMS'!R37,'Full AlKareem'!R37,'Full KFGQPC'!R37,'Full LPMQ'!R37,'Full AlQalam Zero TN'!R37)</f>
        <v>0</v>
      </c>
      <c r="S37" s="14">
        <f>SUM('Full norehidayat'!S37,'Full norehuda'!S37,'Full norehira'!S37,'Full meQuran'!S37,'Full Amiri'!S37,'Full PDMS'!S37,'Full AlKareem'!S37,'Full KFGQPC'!S37,'Full LPMQ'!S37,'Full AlQalam Zero TN'!S37)</f>
        <v>0</v>
      </c>
      <c r="T37" s="14">
        <f>SUM('Full norehidayat'!T37,'Full norehuda'!T37,'Full norehira'!T37,'Full meQuran'!T37,'Full Amiri'!T37,'Full PDMS'!T37,'Full AlKareem'!T37,'Full KFGQPC'!T37,'Full LPMQ'!T37,'Full AlQalam Zero TN'!T37)</f>
        <v>0</v>
      </c>
      <c r="U37" s="14">
        <f>SUM('Full norehidayat'!U37,'Full norehuda'!U37,'Full norehira'!U37,'Full meQuran'!U37,'Full Amiri'!U37,'Full PDMS'!U37,'Full AlKareem'!U37,'Full KFGQPC'!U37,'Full LPMQ'!U37,'Full AlQalam Zero TN'!U37)</f>
        <v>0</v>
      </c>
      <c r="V37" s="14">
        <f>SUM('Full norehidayat'!V37,'Full norehuda'!V37,'Full norehira'!V37,'Full meQuran'!V37,'Full Amiri'!V37,'Full PDMS'!V37,'Full AlKareem'!V37,'Full KFGQPC'!V37,'Full LPMQ'!V37,'Full AlQalam Zero TN'!V37)</f>
        <v>0</v>
      </c>
      <c r="W37" s="14">
        <f>SUM('Full norehidayat'!W37,'Full norehuda'!W37,'Full norehira'!W37,'Full meQuran'!W37,'Full Amiri'!W37,'Full PDMS'!W37,'Full AlKareem'!W37,'Full KFGQPC'!W37,'Full LPMQ'!W37,'Full AlQalam Zero TN'!W37)</f>
        <v>0</v>
      </c>
      <c r="X37" s="14">
        <f>SUM('Full norehidayat'!X37,'Full norehuda'!X37,'Full norehira'!X37,'Full meQuran'!X37,'Full Amiri'!X37,'Full PDMS'!X37,'Full AlKareem'!X37,'Full KFGQPC'!X37,'Full LPMQ'!X37,'Full AlQalam Zero TN'!X37)</f>
        <v>0</v>
      </c>
      <c r="Y37" s="14">
        <f>SUM('Full norehidayat'!Y37,'Full norehuda'!Y37,'Full norehira'!Y37,'Full meQuran'!Y37,'Full Amiri'!Y37,'Full PDMS'!Y37,'Full AlKareem'!Y37,'Full KFGQPC'!Y37,'Full LPMQ'!Y37,'Full AlQalam Zero TN'!Y37)</f>
        <v>0</v>
      </c>
      <c r="Z37" s="14">
        <f>SUM('Full norehidayat'!Z37,'Full norehuda'!Z37,'Full norehira'!Z37,'Full meQuran'!Z37,'Full Amiri'!Z37,'Full PDMS'!Z37,'Full AlKareem'!Z37,'Full KFGQPC'!Z37,'Full LPMQ'!Z37,'Full AlQalam Zero TN'!Z37)</f>
        <v>0</v>
      </c>
      <c r="AA37" s="14">
        <f>SUM('Full norehidayat'!AA37,'Full norehuda'!AA37,'Full norehira'!AA37,'Full meQuran'!AA37,'Full Amiri'!AA37,'Full PDMS'!AA37,'Full AlKareem'!AA37,'Full KFGQPC'!AA37,'Full LPMQ'!AA37,'Full AlQalam Zero TN'!AA37)</f>
        <v>0</v>
      </c>
      <c r="AB37" s="14">
        <f>SUM('Full norehidayat'!AB37,'Full norehuda'!AB37,'Full norehira'!AB37,'Full meQuran'!AB37,'Full Amiri'!AB37,'Full PDMS'!AB37,'Full AlKareem'!AB37,'Full KFGQPC'!AB37,'Full LPMQ'!AB37,'Full AlQalam Zero TN'!AB37)</f>
        <v>0</v>
      </c>
      <c r="AC37" s="14">
        <f>SUM('Full norehidayat'!AC37,'Full norehuda'!AC37,'Full norehira'!AC37,'Full meQuran'!AC37,'Full Amiri'!AC37,'Full PDMS'!AC37,'Full AlKareem'!AC37,'Full KFGQPC'!AC37,'Full LPMQ'!AC37,'Full AlQalam Zero TN'!AC37)</f>
        <v>0</v>
      </c>
      <c r="AD37" s="28">
        <f>M37</f>
        <v>8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6"/>
        <v>1</v>
      </c>
      <c r="AI37" s="4">
        <f t="shared" si="17"/>
        <v>1</v>
      </c>
      <c r="AJ37" s="4">
        <f t="shared" si="18"/>
        <v>1</v>
      </c>
      <c r="AK37" s="4">
        <f t="shared" si="19"/>
        <v>1</v>
      </c>
    </row>
    <row r="38" spans="1:37">
      <c r="A38" s="21" t="s">
        <v>19</v>
      </c>
      <c r="B38" s="14">
        <f>SUM('Full norehidayat'!B38,'Full norehuda'!B38,'Full norehira'!B38,'Full meQuran'!B38,'Full Amiri'!B38,'Full PDMS'!B38,'Full AlKareem'!B38,'Full KFGQPC'!B38,'Full LPMQ'!B38,'Full AlQalam Zero TN'!B38)</f>
        <v>0</v>
      </c>
      <c r="C38" s="14">
        <f>SUM('Full norehidayat'!C38,'Full norehuda'!C38,'Full norehira'!C38,'Full meQuran'!C38,'Full Amiri'!C38,'Full PDMS'!C38,'Full AlKareem'!C38,'Full KFGQPC'!C38,'Full LPMQ'!C38,'Full AlQalam Zero TN'!C38)</f>
        <v>0</v>
      </c>
      <c r="D38" s="14">
        <f>SUM('Full norehidayat'!D38,'Full norehuda'!D38,'Full norehira'!D38,'Full meQuran'!D38,'Full Amiri'!D38,'Full PDMS'!D38,'Full AlKareem'!D38,'Full KFGQPC'!D38,'Full LPMQ'!D38,'Full AlQalam Zero TN'!D38)</f>
        <v>0</v>
      </c>
      <c r="E38" s="14">
        <f>SUM('Full norehidayat'!E38,'Full norehuda'!E38,'Full norehira'!E38,'Full meQuran'!E38,'Full Amiri'!E38,'Full PDMS'!E38,'Full AlKareem'!E38,'Full KFGQPC'!E38,'Full LPMQ'!E38,'Full AlQalam Zero TN'!E38)</f>
        <v>0</v>
      </c>
      <c r="F38" s="14">
        <f>SUM('Full norehidayat'!F38,'Full norehuda'!F38,'Full norehira'!F38,'Full meQuran'!F38,'Full Amiri'!F38,'Full PDMS'!F38,'Full AlKareem'!F38,'Full KFGQPC'!F38,'Full LPMQ'!F38,'Full AlQalam Zero TN'!F38)</f>
        <v>0</v>
      </c>
      <c r="G38" s="14">
        <f>SUM('Full norehidayat'!G38,'Full norehuda'!G38,'Full norehira'!G38,'Full meQuran'!G38,'Full Amiri'!G38,'Full PDMS'!G38,'Full AlKareem'!G38,'Full KFGQPC'!G38,'Full LPMQ'!G38,'Full AlQalam Zero TN'!G38)</f>
        <v>0</v>
      </c>
      <c r="H38" s="14">
        <f>SUM('Full norehidayat'!H38,'Full norehuda'!H38,'Full norehira'!H38,'Full meQuran'!H38,'Full Amiri'!H38,'Full PDMS'!H38,'Full AlKareem'!H38,'Full KFGQPC'!H38,'Full LPMQ'!H38,'Full AlQalam Zero TN'!H38)</f>
        <v>0</v>
      </c>
      <c r="I38" s="14">
        <f>SUM('Full norehidayat'!I38,'Full norehuda'!I38,'Full norehira'!I38,'Full meQuran'!I38,'Full Amiri'!I38,'Full PDMS'!I38,'Full AlKareem'!I38,'Full KFGQPC'!I38,'Full LPMQ'!I38,'Full AlQalam Zero TN'!I38)</f>
        <v>0</v>
      </c>
      <c r="J38" s="14">
        <f>SUM('Full norehidayat'!J38,'Full norehuda'!J38,'Full norehira'!J38,'Full meQuran'!J38,'Full Amiri'!J38,'Full PDMS'!J38,'Full AlKareem'!J38,'Full KFGQPC'!J38,'Full LPMQ'!J38,'Full AlQalam Zero TN'!J38)</f>
        <v>0</v>
      </c>
      <c r="K38" s="14">
        <f>SUM('Full norehidayat'!K38,'Full norehuda'!K38,'Full norehira'!K38,'Full meQuran'!K38,'Full Amiri'!K38,'Full PDMS'!K38,'Full AlKareem'!K38,'Full KFGQPC'!K38,'Full LPMQ'!K38,'Full AlQalam Zero TN'!K38)</f>
        <v>0</v>
      </c>
      <c r="L38" s="14">
        <f>SUM('Full norehidayat'!L38,'Full norehuda'!L38,'Full norehira'!L38,'Full meQuran'!L38,'Full Amiri'!L38,'Full PDMS'!L38,'Full AlKareem'!L38,'Full KFGQPC'!L38,'Full LPMQ'!L38,'Full AlQalam Zero TN'!L38)</f>
        <v>0</v>
      </c>
      <c r="M38" s="14">
        <f>SUM('Full norehidayat'!M38,'Full norehuda'!M38,'Full norehira'!M38,'Full meQuran'!M38,'Full Amiri'!M38,'Full PDMS'!M38,'Full AlKareem'!M38,'Full KFGQPC'!M38,'Full LPMQ'!M38,'Full AlQalam Zero TN'!M38)</f>
        <v>0</v>
      </c>
      <c r="N38" s="13">
        <f>SUM('Full norehidayat'!N38,'Full norehuda'!N38,'Full norehira'!N38,'Full meQuran'!N38,'Full Amiri'!N38,'Full PDMS'!N38,'Full AlKareem'!N38,'Full KFGQPC'!N38,'Full LPMQ'!N38,'Full AlQalam Zero TN'!N38)</f>
        <v>7</v>
      </c>
      <c r="O38" s="14">
        <f>SUM('Full norehidayat'!O38,'Full norehuda'!O38,'Full norehira'!O38,'Full meQuran'!O38,'Full Amiri'!O38,'Full PDMS'!O38,'Full AlKareem'!O38,'Full KFGQPC'!O38,'Full LPMQ'!O38,'Full AlQalam Zero TN'!O38)</f>
        <v>0</v>
      </c>
      <c r="P38" s="14">
        <f>SUM('Full norehidayat'!P38,'Full norehuda'!P38,'Full norehira'!P38,'Full meQuran'!P38,'Full Amiri'!P38,'Full PDMS'!P38,'Full AlKareem'!P38,'Full KFGQPC'!P38,'Full LPMQ'!P38,'Full AlQalam Zero TN'!P38)</f>
        <v>0</v>
      </c>
      <c r="Q38" s="14">
        <f>SUM('Full norehidayat'!Q38,'Full norehuda'!Q38,'Full norehira'!Q38,'Full meQuran'!Q38,'Full Amiri'!Q38,'Full PDMS'!Q38,'Full AlKareem'!Q38,'Full KFGQPC'!Q38,'Full LPMQ'!Q38,'Full AlQalam Zero TN'!Q38)</f>
        <v>0</v>
      </c>
      <c r="R38" s="14">
        <f>SUM('Full norehidayat'!R38,'Full norehuda'!R38,'Full norehira'!R38,'Full meQuran'!R38,'Full Amiri'!R38,'Full PDMS'!R38,'Full AlKareem'!R38,'Full KFGQPC'!R38,'Full LPMQ'!R38,'Full AlQalam Zero TN'!R38)</f>
        <v>0</v>
      </c>
      <c r="S38" s="14">
        <f>SUM('Full norehidayat'!S38,'Full norehuda'!S38,'Full norehira'!S38,'Full meQuran'!S38,'Full Amiri'!S38,'Full PDMS'!S38,'Full AlKareem'!S38,'Full KFGQPC'!S38,'Full LPMQ'!S38,'Full AlQalam Zero TN'!S38)</f>
        <v>0</v>
      </c>
      <c r="T38" s="14">
        <f>SUM('Full norehidayat'!T38,'Full norehuda'!T38,'Full norehira'!T38,'Full meQuran'!T38,'Full Amiri'!T38,'Full PDMS'!T38,'Full AlKareem'!T38,'Full KFGQPC'!T38,'Full LPMQ'!T38,'Full AlQalam Zero TN'!T38)</f>
        <v>0</v>
      </c>
      <c r="U38" s="14">
        <f>SUM('Full norehidayat'!U38,'Full norehuda'!U38,'Full norehira'!U38,'Full meQuran'!U38,'Full Amiri'!U38,'Full PDMS'!U38,'Full AlKareem'!U38,'Full KFGQPC'!U38,'Full LPMQ'!U38,'Full AlQalam Zero TN'!U38)</f>
        <v>0</v>
      </c>
      <c r="V38" s="14">
        <f>SUM('Full norehidayat'!V38,'Full norehuda'!V38,'Full norehira'!V38,'Full meQuran'!V38,'Full Amiri'!V38,'Full PDMS'!V38,'Full AlKareem'!V38,'Full KFGQPC'!V38,'Full LPMQ'!V38,'Full AlQalam Zero TN'!V38)</f>
        <v>0</v>
      </c>
      <c r="W38" s="14">
        <f>SUM('Full norehidayat'!W38,'Full norehuda'!W38,'Full norehira'!W38,'Full meQuran'!W38,'Full Amiri'!W38,'Full PDMS'!W38,'Full AlKareem'!W38,'Full KFGQPC'!W38,'Full LPMQ'!W38,'Full AlQalam Zero TN'!W38)</f>
        <v>0</v>
      </c>
      <c r="X38" s="14">
        <f>SUM('Full norehidayat'!X38,'Full norehuda'!X38,'Full norehira'!X38,'Full meQuran'!X38,'Full Amiri'!X38,'Full PDMS'!X38,'Full AlKareem'!X38,'Full KFGQPC'!X38,'Full LPMQ'!X38,'Full AlQalam Zero TN'!X38)</f>
        <v>0</v>
      </c>
      <c r="Y38" s="14">
        <f>SUM('Full norehidayat'!Y38,'Full norehuda'!Y38,'Full norehira'!Y38,'Full meQuran'!Y38,'Full Amiri'!Y38,'Full PDMS'!Y38,'Full AlKareem'!Y38,'Full KFGQPC'!Y38,'Full LPMQ'!Y38,'Full AlQalam Zero TN'!Y38)</f>
        <v>0</v>
      </c>
      <c r="Z38" s="14">
        <f>SUM('Full norehidayat'!Z38,'Full norehuda'!Z38,'Full norehira'!Z38,'Full meQuran'!Z38,'Full Amiri'!Z38,'Full PDMS'!Z38,'Full AlKareem'!Z38,'Full KFGQPC'!Z38,'Full LPMQ'!Z38,'Full AlQalam Zero TN'!Z38)</f>
        <v>0</v>
      </c>
      <c r="AA38" s="14">
        <f>SUM('Full norehidayat'!AA38,'Full norehuda'!AA38,'Full norehira'!AA38,'Full meQuran'!AA38,'Full Amiri'!AA38,'Full PDMS'!AA38,'Full AlKareem'!AA38,'Full KFGQPC'!AA38,'Full LPMQ'!AA38,'Full AlQalam Zero TN'!AA38)</f>
        <v>0</v>
      </c>
      <c r="AB38" s="14">
        <f>SUM('Full norehidayat'!AB38,'Full norehuda'!AB38,'Full norehira'!AB38,'Full meQuran'!AB38,'Full Amiri'!AB38,'Full PDMS'!AB38,'Full AlKareem'!AB38,'Full KFGQPC'!AB38,'Full LPMQ'!AB38,'Full AlQalam Zero TN'!AB38)</f>
        <v>0</v>
      </c>
      <c r="AC38" s="14">
        <f>SUM('Full norehidayat'!AC38,'Full norehuda'!AC38,'Full norehira'!AC38,'Full meQuran'!AC38,'Full Amiri'!AC38,'Full PDMS'!AC38,'Full AlKareem'!AC38,'Full KFGQPC'!AC38,'Full LPMQ'!AC38,'Full AlQalam Zero TN'!AC38)</f>
        <v>0</v>
      </c>
      <c r="AD38" s="29">
        <f>N38</f>
        <v>7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6"/>
        <v>1</v>
      </c>
      <c r="AI38" s="5">
        <f t="shared" si="17"/>
        <v>1</v>
      </c>
      <c r="AJ38" s="5">
        <f t="shared" si="18"/>
        <v>1</v>
      </c>
      <c r="AK38" s="5">
        <f t="shared" si="19"/>
        <v>1</v>
      </c>
    </row>
    <row r="39" spans="1:37">
      <c r="A39" s="21" t="s">
        <v>20</v>
      </c>
      <c r="B39" s="14">
        <f>SUM('Full norehidayat'!B39,'Full norehuda'!B39,'Full norehira'!B39,'Full meQuran'!B39,'Full Amiri'!B39,'Full PDMS'!B39,'Full AlKareem'!B39,'Full KFGQPC'!B39,'Full LPMQ'!B39,'Full AlQalam Zero TN'!B39)</f>
        <v>0</v>
      </c>
      <c r="C39" s="14">
        <f>SUM('Full norehidayat'!C39,'Full norehuda'!C39,'Full norehira'!C39,'Full meQuran'!C39,'Full Amiri'!C39,'Full PDMS'!C39,'Full AlKareem'!C39,'Full KFGQPC'!C39,'Full LPMQ'!C39,'Full AlQalam Zero TN'!C39)</f>
        <v>0</v>
      </c>
      <c r="D39" s="14">
        <f>SUM('Full norehidayat'!D39,'Full norehuda'!D39,'Full norehira'!D39,'Full meQuran'!D39,'Full Amiri'!D39,'Full PDMS'!D39,'Full AlKareem'!D39,'Full KFGQPC'!D39,'Full LPMQ'!D39,'Full AlQalam Zero TN'!D39)</f>
        <v>0</v>
      </c>
      <c r="E39" s="14">
        <f>SUM('Full norehidayat'!E39,'Full norehuda'!E39,'Full norehira'!E39,'Full meQuran'!E39,'Full Amiri'!E39,'Full PDMS'!E39,'Full AlKareem'!E39,'Full KFGQPC'!E39,'Full LPMQ'!E39,'Full AlQalam Zero TN'!E39)</f>
        <v>0</v>
      </c>
      <c r="F39" s="14">
        <f>SUM('Full norehidayat'!F39,'Full norehuda'!F39,'Full norehira'!F39,'Full meQuran'!F39,'Full Amiri'!F39,'Full PDMS'!F39,'Full AlKareem'!F39,'Full KFGQPC'!F39,'Full LPMQ'!F39,'Full AlQalam Zero TN'!F39)</f>
        <v>0</v>
      </c>
      <c r="G39" s="14">
        <f>SUM('Full norehidayat'!G39,'Full norehuda'!G39,'Full norehira'!G39,'Full meQuran'!G39,'Full Amiri'!G39,'Full PDMS'!G39,'Full AlKareem'!G39,'Full KFGQPC'!G39,'Full LPMQ'!G39,'Full AlQalam Zero TN'!G39)</f>
        <v>0</v>
      </c>
      <c r="H39" s="14">
        <f>SUM('Full norehidayat'!H39,'Full norehuda'!H39,'Full norehira'!H39,'Full meQuran'!H39,'Full Amiri'!H39,'Full PDMS'!H39,'Full AlKareem'!H39,'Full KFGQPC'!H39,'Full LPMQ'!H39,'Full AlQalam Zero TN'!H39)</f>
        <v>0</v>
      </c>
      <c r="I39" s="14">
        <f>SUM('Full norehidayat'!I39,'Full norehuda'!I39,'Full norehira'!I39,'Full meQuran'!I39,'Full Amiri'!I39,'Full PDMS'!I39,'Full AlKareem'!I39,'Full KFGQPC'!I39,'Full LPMQ'!I39,'Full AlQalam Zero TN'!I39)</f>
        <v>0</v>
      </c>
      <c r="J39" s="14">
        <f>SUM('Full norehidayat'!J39,'Full norehuda'!J39,'Full norehira'!J39,'Full meQuran'!J39,'Full Amiri'!J39,'Full PDMS'!J39,'Full AlKareem'!J39,'Full KFGQPC'!J39,'Full LPMQ'!J39,'Full AlQalam Zero TN'!J39)</f>
        <v>0</v>
      </c>
      <c r="K39" s="14">
        <f>SUM('Full norehidayat'!K39,'Full norehuda'!K39,'Full norehira'!K39,'Full meQuran'!K39,'Full Amiri'!K39,'Full PDMS'!K39,'Full AlKareem'!K39,'Full KFGQPC'!K39,'Full LPMQ'!K39,'Full AlQalam Zero TN'!K39)</f>
        <v>0</v>
      </c>
      <c r="L39" s="14">
        <f>SUM('Full norehidayat'!L39,'Full norehuda'!L39,'Full norehira'!L39,'Full meQuran'!L39,'Full Amiri'!L39,'Full PDMS'!L39,'Full AlKareem'!L39,'Full KFGQPC'!L39,'Full LPMQ'!L39,'Full AlQalam Zero TN'!L39)</f>
        <v>0</v>
      </c>
      <c r="M39" s="14">
        <f>SUM('Full norehidayat'!M39,'Full norehuda'!M39,'Full norehira'!M39,'Full meQuran'!M39,'Full Amiri'!M39,'Full PDMS'!M39,'Full AlKareem'!M39,'Full KFGQPC'!M39,'Full LPMQ'!M39,'Full AlQalam Zero TN'!M39)</f>
        <v>0</v>
      </c>
      <c r="N39" s="14">
        <f>SUM('Full norehidayat'!N39,'Full norehuda'!N39,'Full norehira'!N39,'Full meQuran'!N39,'Full Amiri'!N39,'Full PDMS'!N39,'Full AlKareem'!N39,'Full KFGQPC'!N39,'Full LPMQ'!N39,'Full AlQalam Zero TN'!N39)</f>
        <v>0</v>
      </c>
      <c r="O39" s="13">
        <f>SUM('Full norehidayat'!O39,'Full norehuda'!O39,'Full norehira'!O39,'Full meQuran'!O39,'Full Amiri'!O39,'Full PDMS'!O39,'Full AlKareem'!O39,'Full KFGQPC'!O39,'Full LPMQ'!O39,'Full AlQalam Zero TN'!O39)</f>
        <v>8</v>
      </c>
      <c r="P39" s="14">
        <f>SUM('Full norehidayat'!P39,'Full norehuda'!P39,'Full norehira'!P39,'Full meQuran'!P39,'Full Amiri'!P39,'Full PDMS'!P39,'Full AlKareem'!P39,'Full KFGQPC'!P39,'Full LPMQ'!P39,'Full AlQalam Zero TN'!P39)</f>
        <v>0</v>
      </c>
      <c r="Q39" s="14">
        <f>SUM('Full norehidayat'!Q39,'Full norehuda'!Q39,'Full norehira'!Q39,'Full meQuran'!Q39,'Full Amiri'!Q39,'Full PDMS'!Q39,'Full AlKareem'!Q39,'Full KFGQPC'!Q39,'Full LPMQ'!Q39,'Full AlQalam Zero TN'!Q39)</f>
        <v>0</v>
      </c>
      <c r="R39" s="14">
        <f>SUM('Full norehidayat'!R39,'Full norehuda'!R39,'Full norehira'!R39,'Full meQuran'!R39,'Full Amiri'!R39,'Full PDMS'!R39,'Full AlKareem'!R39,'Full KFGQPC'!R39,'Full LPMQ'!R39,'Full AlQalam Zero TN'!R39)</f>
        <v>0</v>
      </c>
      <c r="S39" s="14">
        <f>SUM('Full norehidayat'!S39,'Full norehuda'!S39,'Full norehira'!S39,'Full meQuran'!S39,'Full Amiri'!S39,'Full PDMS'!S39,'Full AlKareem'!S39,'Full KFGQPC'!S39,'Full LPMQ'!S39,'Full AlQalam Zero TN'!S39)</f>
        <v>0</v>
      </c>
      <c r="T39" s="14">
        <f>SUM('Full norehidayat'!T39,'Full norehuda'!T39,'Full norehira'!T39,'Full meQuran'!T39,'Full Amiri'!T39,'Full PDMS'!T39,'Full AlKareem'!T39,'Full KFGQPC'!T39,'Full LPMQ'!T39,'Full AlQalam Zero TN'!T39)</f>
        <v>0</v>
      </c>
      <c r="U39" s="14">
        <f>SUM('Full norehidayat'!U39,'Full norehuda'!U39,'Full norehira'!U39,'Full meQuran'!U39,'Full Amiri'!U39,'Full PDMS'!U39,'Full AlKareem'!U39,'Full KFGQPC'!U39,'Full LPMQ'!U39,'Full AlQalam Zero TN'!U39)</f>
        <v>0</v>
      </c>
      <c r="V39" s="14">
        <f>SUM('Full norehidayat'!V39,'Full norehuda'!V39,'Full norehira'!V39,'Full meQuran'!V39,'Full Amiri'!V39,'Full PDMS'!V39,'Full AlKareem'!V39,'Full KFGQPC'!V39,'Full LPMQ'!V39,'Full AlQalam Zero TN'!V39)</f>
        <v>0</v>
      </c>
      <c r="W39" s="14">
        <f>SUM('Full norehidayat'!W39,'Full norehuda'!W39,'Full norehira'!W39,'Full meQuran'!W39,'Full Amiri'!W39,'Full PDMS'!W39,'Full AlKareem'!W39,'Full KFGQPC'!W39,'Full LPMQ'!W39,'Full AlQalam Zero TN'!W39)</f>
        <v>0</v>
      </c>
      <c r="X39" s="14">
        <f>SUM('Full norehidayat'!X39,'Full norehuda'!X39,'Full norehira'!X39,'Full meQuran'!X39,'Full Amiri'!X39,'Full PDMS'!X39,'Full AlKareem'!X39,'Full KFGQPC'!X39,'Full LPMQ'!X39,'Full AlQalam Zero TN'!X39)</f>
        <v>0</v>
      </c>
      <c r="Y39" s="14">
        <f>SUM('Full norehidayat'!Y39,'Full norehuda'!Y39,'Full norehira'!Y39,'Full meQuran'!Y39,'Full Amiri'!Y39,'Full PDMS'!Y39,'Full AlKareem'!Y39,'Full KFGQPC'!Y39,'Full LPMQ'!Y39,'Full AlQalam Zero TN'!Y39)</f>
        <v>0</v>
      </c>
      <c r="Z39" s="14">
        <f>SUM('Full norehidayat'!Z39,'Full norehuda'!Z39,'Full norehira'!Z39,'Full meQuran'!Z39,'Full Amiri'!Z39,'Full PDMS'!Z39,'Full AlKareem'!Z39,'Full KFGQPC'!Z39,'Full LPMQ'!Z39,'Full AlQalam Zero TN'!Z39)</f>
        <v>0</v>
      </c>
      <c r="AA39" s="14">
        <f>SUM('Full norehidayat'!AA39,'Full norehuda'!AA39,'Full norehira'!AA39,'Full meQuran'!AA39,'Full Amiri'!AA39,'Full PDMS'!AA39,'Full AlKareem'!AA39,'Full KFGQPC'!AA39,'Full LPMQ'!AA39,'Full AlQalam Zero TN'!AA39)</f>
        <v>0</v>
      </c>
      <c r="AB39" s="14">
        <f>SUM('Full norehidayat'!AB39,'Full norehuda'!AB39,'Full norehira'!AB39,'Full meQuran'!AB39,'Full Amiri'!AB39,'Full PDMS'!AB39,'Full AlKareem'!AB39,'Full KFGQPC'!AB39,'Full LPMQ'!AB39,'Full AlQalam Zero TN'!AB39)</f>
        <v>0</v>
      </c>
      <c r="AC39" s="14">
        <f>SUM('Full norehidayat'!AC39,'Full norehuda'!AC39,'Full norehira'!AC39,'Full meQuran'!AC39,'Full Amiri'!AC39,'Full PDMS'!AC39,'Full AlKareem'!AC39,'Full KFGQPC'!AC39,'Full LPMQ'!AC39,'Full AlQalam Zero TN'!AC39)</f>
        <v>0</v>
      </c>
      <c r="AD39" s="28">
        <f>O39</f>
        <v>8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6"/>
        <v>1</v>
      </c>
      <c r="AI39" s="4">
        <f t="shared" si="17"/>
        <v>1</v>
      </c>
      <c r="AJ39" s="4">
        <f t="shared" si="18"/>
        <v>1</v>
      </c>
      <c r="AK39" s="4">
        <f t="shared" si="19"/>
        <v>1</v>
      </c>
    </row>
    <row r="40" spans="1:37">
      <c r="A40" s="21" t="s">
        <v>21</v>
      </c>
      <c r="B40" s="14">
        <f>SUM('Full norehidayat'!B40,'Full norehuda'!B40,'Full norehira'!B40,'Full meQuran'!B40,'Full Amiri'!B40,'Full PDMS'!B40,'Full AlKareem'!B40,'Full KFGQPC'!B40,'Full LPMQ'!B40,'Full AlQalam Zero TN'!B40)</f>
        <v>0</v>
      </c>
      <c r="C40" s="14">
        <f>SUM('Full norehidayat'!C40,'Full norehuda'!C40,'Full norehira'!C40,'Full meQuran'!C40,'Full Amiri'!C40,'Full PDMS'!C40,'Full AlKareem'!C40,'Full KFGQPC'!C40,'Full LPMQ'!C40,'Full AlQalam Zero TN'!C40)</f>
        <v>0</v>
      </c>
      <c r="D40" s="14">
        <f>SUM('Full norehidayat'!D40,'Full norehuda'!D40,'Full norehira'!D40,'Full meQuran'!D40,'Full Amiri'!D40,'Full PDMS'!D40,'Full AlKareem'!D40,'Full KFGQPC'!D40,'Full LPMQ'!D40,'Full AlQalam Zero TN'!D40)</f>
        <v>0</v>
      </c>
      <c r="E40" s="14">
        <f>SUM('Full norehidayat'!E40,'Full norehuda'!E40,'Full norehira'!E40,'Full meQuran'!E40,'Full Amiri'!E40,'Full PDMS'!E40,'Full AlKareem'!E40,'Full KFGQPC'!E40,'Full LPMQ'!E40,'Full AlQalam Zero TN'!E40)</f>
        <v>0</v>
      </c>
      <c r="F40" s="14">
        <f>SUM('Full norehidayat'!F40,'Full norehuda'!F40,'Full norehira'!F40,'Full meQuran'!F40,'Full Amiri'!F40,'Full PDMS'!F40,'Full AlKareem'!F40,'Full KFGQPC'!F40,'Full LPMQ'!F40,'Full AlQalam Zero TN'!F40)</f>
        <v>0</v>
      </c>
      <c r="G40" s="14">
        <f>SUM('Full norehidayat'!G40,'Full norehuda'!G40,'Full norehira'!G40,'Full meQuran'!G40,'Full Amiri'!G40,'Full PDMS'!G40,'Full AlKareem'!G40,'Full KFGQPC'!G40,'Full LPMQ'!G40,'Full AlQalam Zero TN'!G40)</f>
        <v>0</v>
      </c>
      <c r="H40" s="14">
        <f>SUM('Full norehidayat'!H40,'Full norehuda'!H40,'Full norehira'!H40,'Full meQuran'!H40,'Full Amiri'!H40,'Full PDMS'!H40,'Full AlKareem'!H40,'Full KFGQPC'!H40,'Full LPMQ'!H40,'Full AlQalam Zero TN'!H40)</f>
        <v>0</v>
      </c>
      <c r="I40" s="14">
        <f>SUM('Full norehidayat'!I40,'Full norehuda'!I40,'Full norehira'!I40,'Full meQuran'!I40,'Full Amiri'!I40,'Full PDMS'!I40,'Full AlKareem'!I40,'Full KFGQPC'!I40,'Full LPMQ'!I40,'Full AlQalam Zero TN'!I40)</f>
        <v>0</v>
      </c>
      <c r="J40" s="14">
        <f>SUM('Full norehidayat'!J40,'Full norehuda'!J40,'Full norehira'!J40,'Full meQuran'!J40,'Full Amiri'!J40,'Full PDMS'!J40,'Full AlKareem'!J40,'Full KFGQPC'!J40,'Full LPMQ'!J40,'Full AlQalam Zero TN'!J40)</f>
        <v>0</v>
      </c>
      <c r="K40" s="14">
        <f>SUM('Full norehidayat'!K40,'Full norehuda'!K40,'Full norehira'!K40,'Full meQuran'!K40,'Full Amiri'!K40,'Full PDMS'!K40,'Full AlKareem'!K40,'Full KFGQPC'!K40,'Full LPMQ'!K40,'Full AlQalam Zero TN'!K40)</f>
        <v>0</v>
      </c>
      <c r="L40" s="14">
        <f>SUM('Full norehidayat'!L40,'Full norehuda'!L40,'Full norehira'!L40,'Full meQuran'!L40,'Full Amiri'!L40,'Full PDMS'!L40,'Full AlKareem'!L40,'Full KFGQPC'!L40,'Full LPMQ'!L40,'Full AlQalam Zero TN'!L40)</f>
        <v>0</v>
      </c>
      <c r="M40" s="14">
        <f>SUM('Full norehidayat'!M40,'Full norehuda'!M40,'Full norehira'!M40,'Full meQuran'!M40,'Full Amiri'!M40,'Full PDMS'!M40,'Full AlKareem'!M40,'Full KFGQPC'!M40,'Full LPMQ'!M40,'Full AlQalam Zero TN'!M40)</f>
        <v>0</v>
      </c>
      <c r="N40" s="14">
        <f>SUM('Full norehidayat'!N40,'Full norehuda'!N40,'Full norehira'!N40,'Full meQuran'!N40,'Full Amiri'!N40,'Full PDMS'!N40,'Full AlKareem'!N40,'Full KFGQPC'!N40,'Full LPMQ'!N40,'Full AlQalam Zero TN'!N40)</f>
        <v>0</v>
      </c>
      <c r="O40" s="14">
        <f>SUM('Full norehidayat'!O40,'Full norehuda'!O40,'Full norehira'!O40,'Full meQuran'!O40,'Full Amiri'!O40,'Full PDMS'!O40,'Full AlKareem'!O40,'Full KFGQPC'!O40,'Full LPMQ'!O40,'Full AlQalam Zero TN'!O40)</f>
        <v>0</v>
      </c>
      <c r="P40" s="13">
        <f>SUM('Full norehidayat'!P40,'Full norehuda'!P40,'Full norehira'!P40,'Full meQuran'!P40,'Full Amiri'!P40,'Full PDMS'!P40,'Full AlKareem'!P40,'Full KFGQPC'!P40,'Full LPMQ'!P40,'Full AlQalam Zero TN'!P40)</f>
        <v>4</v>
      </c>
      <c r="Q40" s="14">
        <f>SUM('Full norehidayat'!Q40,'Full norehuda'!Q40,'Full norehira'!Q40,'Full meQuran'!Q40,'Full Amiri'!Q40,'Full PDMS'!Q40,'Full AlKareem'!Q40,'Full KFGQPC'!Q40,'Full LPMQ'!Q40,'Full AlQalam Zero TN'!Q40)</f>
        <v>0</v>
      </c>
      <c r="R40" s="14">
        <f>SUM('Full norehidayat'!R40,'Full norehuda'!R40,'Full norehira'!R40,'Full meQuran'!R40,'Full Amiri'!R40,'Full PDMS'!R40,'Full AlKareem'!R40,'Full KFGQPC'!R40,'Full LPMQ'!R40,'Full AlQalam Zero TN'!R40)</f>
        <v>0</v>
      </c>
      <c r="S40" s="14">
        <f>SUM('Full norehidayat'!S40,'Full norehuda'!S40,'Full norehira'!S40,'Full meQuran'!S40,'Full Amiri'!S40,'Full PDMS'!S40,'Full AlKareem'!S40,'Full KFGQPC'!S40,'Full LPMQ'!S40,'Full AlQalam Zero TN'!S40)</f>
        <v>0</v>
      </c>
      <c r="T40" s="14">
        <f>SUM('Full norehidayat'!T40,'Full norehuda'!T40,'Full norehira'!T40,'Full meQuran'!T40,'Full Amiri'!T40,'Full PDMS'!T40,'Full AlKareem'!T40,'Full KFGQPC'!T40,'Full LPMQ'!T40,'Full AlQalam Zero TN'!T40)</f>
        <v>0</v>
      </c>
      <c r="U40" s="14">
        <f>SUM('Full norehidayat'!U40,'Full norehuda'!U40,'Full norehira'!U40,'Full meQuran'!U40,'Full Amiri'!U40,'Full PDMS'!U40,'Full AlKareem'!U40,'Full KFGQPC'!U40,'Full LPMQ'!U40,'Full AlQalam Zero TN'!U40)</f>
        <v>0</v>
      </c>
      <c r="V40" s="14">
        <f>SUM('Full norehidayat'!V40,'Full norehuda'!V40,'Full norehira'!V40,'Full meQuran'!V40,'Full Amiri'!V40,'Full PDMS'!V40,'Full AlKareem'!V40,'Full KFGQPC'!V40,'Full LPMQ'!V40,'Full AlQalam Zero TN'!V40)</f>
        <v>0</v>
      </c>
      <c r="W40" s="14">
        <f>SUM('Full norehidayat'!W40,'Full norehuda'!W40,'Full norehira'!W40,'Full meQuran'!W40,'Full Amiri'!W40,'Full PDMS'!W40,'Full AlKareem'!W40,'Full KFGQPC'!W40,'Full LPMQ'!W40,'Full AlQalam Zero TN'!W40)</f>
        <v>0</v>
      </c>
      <c r="X40" s="14">
        <f>SUM('Full norehidayat'!X40,'Full norehuda'!X40,'Full norehira'!X40,'Full meQuran'!X40,'Full Amiri'!X40,'Full PDMS'!X40,'Full AlKareem'!X40,'Full KFGQPC'!X40,'Full LPMQ'!X40,'Full AlQalam Zero TN'!X40)</f>
        <v>0</v>
      </c>
      <c r="Y40" s="14">
        <f>SUM('Full norehidayat'!Y40,'Full norehuda'!Y40,'Full norehira'!Y40,'Full meQuran'!Y40,'Full Amiri'!Y40,'Full PDMS'!Y40,'Full AlKareem'!Y40,'Full KFGQPC'!Y40,'Full LPMQ'!Y40,'Full AlQalam Zero TN'!Y40)</f>
        <v>0</v>
      </c>
      <c r="Z40" s="14">
        <f>SUM('Full norehidayat'!Z40,'Full norehuda'!Z40,'Full norehira'!Z40,'Full meQuran'!Z40,'Full Amiri'!Z40,'Full PDMS'!Z40,'Full AlKareem'!Z40,'Full KFGQPC'!Z40,'Full LPMQ'!Z40,'Full AlQalam Zero TN'!Z40)</f>
        <v>0</v>
      </c>
      <c r="AA40" s="14">
        <f>SUM('Full norehidayat'!AA40,'Full norehuda'!AA40,'Full norehira'!AA40,'Full meQuran'!AA40,'Full Amiri'!AA40,'Full PDMS'!AA40,'Full AlKareem'!AA40,'Full KFGQPC'!AA40,'Full LPMQ'!AA40,'Full AlQalam Zero TN'!AA40)</f>
        <v>0</v>
      </c>
      <c r="AB40" s="14">
        <f>SUM('Full norehidayat'!AB40,'Full norehuda'!AB40,'Full norehira'!AB40,'Full meQuran'!AB40,'Full Amiri'!AB40,'Full PDMS'!AB40,'Full AlKareem'!AB40,'Full KFGQPC'!AB40,'Full LPMQ'!AB40,'Full AlQalam Zero TN'!AB40)</f>
        <v>0</v>
      </c>
      <c r="AC40" s="14">
        <f>SUM('Full norehidayat'!AC40,'Full norehuda'!AC40,'Full norehira'!AC40,'Full meQuran'!AC40,'Full Amiri'!AC40,'Full PDMS'!AC40,'Full AlKareem'!AC40,'Full KFGQPC'!AC40,'Full LPMQ'!AC40,'Full AlQalam Zero TN'!AC40)</f>
        <v>0</v>
      </c>
      <c r="AD40" s="29">
        <f>P40</f>
        <v>4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6"/>
        <v>1</v>
      </c>
      <c r="AI40" s="5">
        <f t="shared" si="17"/>
        <v>1</v>
      </c>
      <c r="AJ40" s="5">
        <f t="shared" si="18"/>
        <v>1</v>
      </c>
      <c r="AK40" s="5">
        <f t="shared" si="19"/>
        <v>1</v>
      </c>
    </row>
    <row r="41" spans="1:37">
      <c r="A41" s="21" t="s">
        <v>22</v>
      </c>
      <c r="B41" s="14">
        <f>SUM('Full norehidayat'!B41,'Full norehuda'!B41,'Full norehira'!B41,'Full meQuran'!B41,'Full Amiri'!B41,'Full PDMS'!B41,'Full AlKareem'!B41,'Full KFGQPC'!B41,'Full LPMQ'!B41,'Full AlQalam Zero TN'!B41)</f>
        <v>0</v>
      </c>
      <c r="C41" s="14">
        <f>SUM('Full norehidayat'!C41,'Full norehuda'!C41,'Full norehira'!C41,'Full meQuran'!C41,'Full Amiri'!C41,'Full PDMS'!C41,'Full AlKareem'!C41,'Full KFGQPC'!C41,'Full LPMQ'!C41,'Full AlQalam Zero TN'!C41)</f>
        <v>0</v>
      </c>
      <c r="D41" s="14">
        <f>SUM('Full norehidayat'!D41,'Full norehuda'!D41,'Full norehira'!D41,'Full meQuran'!D41,'Full Amiri'!D41,'Full PDMS'!D41,'Full AlKareem'!D41,'Full KFGQPC'!D41,'Full LPMQ'!D41,'Full AlQalam Zero TN'!D41)</f>
        <v>0</v>
      </c>
      <c r="E41" s="14">
        <f>SUM('Full norehidayat'!E41,'Full norehuda'!E41,'Full norehira'!E41,'Full meQuran'!E41,'Full Amiri'!E41,'Full PDMS'!E41,'Full AlKareem'!E41,'Full KFGQPC'!E41,'Full LPMQ'!E41,'Full AlQalam Zero TN'!E41)</f>
        <v>0</v>
      </c>
      <c r="F41" s="14">
        <f>SUM('Full norehidayat'!F41,'Full norehuda'!F41,'Full norehira'!F41,'Full meQuran'!F41,'Full Amiri'!F41,'Full PDMS'!F41,'Full AlKareem'!F41,'Full KFGQPC'!F41,'Full LPMQ'!F41,'Full AlQalam Zero TN'!F41)</f>
        <v>0</v>
      </c>
      <c r="G41" s="14">
        <f>SUM('Full norehidayat'!G41,'Full norehuda'!G41,'Full norehira'!G41,'Full meQuran'!G41,'Full Amiri'!G41,'Full PDMS'!G41,'Full AlKareem'!G41,'Full KFGQPC'!G41,'Full LPMQ'!G41,'Full AlQalam Zero TN'!G41)</f>
        <v>0</v>
      </c>
      <c r="H41" s="14">
        <f>SUM('Full norehidayat'!H41,'Full norehuda'!H41,'Full norehira'!H41,'Full meQuran'!H41,'Full Amiri'!H41,'Full PDMS'!H41,'Full AlKareem'!H41,'Full KFGQPC'!H41,'Full LPMQ'!H41,'Full AlQalam Zero TN'!H41)</f>
        <v>0</v>
      </c>
      <c r="I41" s="14">
        <f>SUM('Full norehidayat'!I41,'Full norehuda'!I41,'Full norehira'!I41,'Full meQuran'!I41,'Full Amiri'!I41,'Full PDMS'!I41,'Full AlKareem'!I41,'Full KFGQPC'!I41,'Full LPMQ'!I41,'Full AlQalam Zero TN'!I41)</f>
        <v>0</v>
      </c>
      <c r="J41" s="14">
        <f>SUM('Full norehidayat'!J41,'Full norehuda'!J41,'Full norehira'!J41,'Full meQuran'!J41,'Full Amiri'!J41,'Full PDMS'!J41,'Full AlKareem'!J41,'Full KFGQPC'!J41,'Full LPMQ'!J41,'Full AlQalam Zero TN'!J41)</f>
        <v>0</v>
      </c>
      <c r="K41" s="14">
        <f>SUM('Full norehidayat'!K41,'Full norehuda'!K41,'Full norehira'!K41,'Full meQuran'!K41,'Full Amiri'!K41,'Full PDMS'!K41,'Full AlKareem'!K41,'Full KFGQPC'!K41,'Full LPMQ'!K41,'Full AlQalam Zero TN'!K41)</f>
        <v>0</v>
      </c>
      <c r="L41" s="14">
        <f>SUM('Full norehidayat'!L41,'Full norehuda'!L41,'Full norehira'!L41,'Full meQuran'!L41,'Full Amiri'!L41,'Full PDMS'!L41,'Full AlKareem'!L41,'Full KFGQPC'!L41,'Full LPMQ'!L41,'Full AlQalam Zero TN'!L41)</f>
        <v>0</v>
      </c>
      <c r="M41" s="14">
        <f>SUM('Full norehidayat'!M41,'Full norehuda'!M41,'Full norehira'!M41,'Full meQuran'!M41,'Full Amiri'!M41,'Full PDMS'!M41,'Full AlKareem'!M41,'Full KFGQPC'!M41,'Full LPMQ'!M41,'Full AlQalam Zero TN'!M41)</f>
        <v>0</v>
      </c>
      <c r="N41" s="14">
        <f>SUM('Full norehidayat'!N41,'Full norehuda'!N41,'Full norehira'!N41,'Full meQuran'!N41,'Full Amiri'!N41,'Full PDMS'!N41,'Full AlKareem'!N41,'Full KFGQPC'!N41,'Full LPMQ'!N41,'Full AlQalam Zero TN'!N41)</f>
        <v>0</v>
      </c>
      <c r="O41" s="14">
        <f>SUM('Full norehidayat'!O41,'Full norehuda'!O41,'Full norehira'!O41,'Full meQuran'!O41,'Full Amiri'!O41,'Full PDMS'!O41,'Full AlKareem'!O41,'Full KFGQPC'!O41,'Full LPMQ'!O41,'Full AlQalam Zero TN'!O41)</f>
        <v>0</v>
      </c>
      <c r="P41" s="14">
        <f>SUM('Full norehidayat'!P41,'Full norehuda'!P41,'Full norehira'!P41,'Full meQuran'!P41,'Full Amiri'!P41,'Full PDMS'!P41,'Full AlKareem'!P41,'Full KFGQPC'!P41,'Full LPMQ'!P41,'Full AlQalam Zero TN'!P41)</f>
        <v>0</v>
      </c>
      <c r="Q41" s="13">
        <f>SUM('Full norehidayat'!Q41,'Full norehuda'!Q41,'Full norehira'!Q41,'Full meQuran'!Q41,'Full Amiri'!Q41,'Full PDMS'!Q41,'Full AlKareem'!Q41,'Full KFGQPC'!Q41,'Full LPMQ'!Q41,'Full AlQalam Zero TN'!Q41)</f>
        <v>4</v>
      </c>
      <c r="R41" s="14">
        <f>SUM('Full norehidayat'!R41,'Full norehuda'!R41,'Full norehira'!R41,'Full meQuran'!R41,'Full Amiri'!R41,'Full PDMS'!R41,'Full AlKareem'!R41,'Full KFGQPC'!R41,'Full LPMQ'!R41,'Full AlQalam Zero TN'!R41)</f>
        <v>0</v>
      </c>
      <c r="S41" s="14">
        <f>SUM('Full norehidayat'!S41,'Full norehuda'!S41,'Full norehira'!S41,'Full meQuran'!S41,'Full Amiri'!S41,'Full PDMS'!S41,'Full AlKareem'!S41,'Full KFGQPC'!S41,'Full LPMQ'!S41,'Full AlQalam Zero TN'!S41)</f>
        <v>0</v>
      </c>
      <c r="T41" s="14">
        <f>SUM('Full norehidayat'!T41,'Full norehuda'!T41,'Full norehira'!T41,'Full meQuran'!T41,'Full Amiri'!T41,'Full PDMS'!T41,'Full AlKareem'!T41,'Full KFGQPC'!T41,'Full LPMQ'!T41,'Full AlQalam Zero TN'!T41)</f>
        <v>0</v>
      </c>
      <c r="U41" s="14">
        <f>SUM('Full norehidayat'!U41,'Full norehuda'!U41,'Full norehira'!U41,'Full meQuran'!U41,'Full Amiri'!U41,'Full PDMS'!U41,'Full AlKareem'!U41,'Full KFGQPC'!U41,'Full LPMQ'!U41,'Full AlQalam Zero TN'!U41)</f>
        <v>0</v>
      </c>
      <c r="V41" s="14">
        <f>SUM('Full norehidayat'!V41,'Full norehuda'!V41,'Full norehira'!V41,'Full meQuran'!V41,'Full Amiri'!V41,'Full PDMS'!V41,'Full AlKareem'!V41,'Full KFGQPC'!V41,'Full LPMQ'!V41,'Full AlQalam Zero TN'!V41)</f>
        <v>0</v>
      </c>
      <c r="W41" s="14">
        <f>SUM('Full norehidayat'!W41,'Full norehuda'!W41,'Full norehira'!W41,'Full meQuran'!W41,'Full Amiri'!W41,'Full PDMS'!W41,'Full AlKareem'!W41,'Full KFGQPC'!W41,'Full LPMQ'!W41,'Full AlQalam Zero TN'!W41)</f>
        <v>0</v>
      </c>
      <c r="X41" s="14">
        <f>SUM('Full norehidayat'!X41,'Full norehuda'!X41,'Full norehira'!X41,'Full meQuran'!X41,'Full Amiri'!X41,'Full PDMS'!X41,'Full AlKareem'!X41,'Full KFGQPC'!X41,'Full LPMQ'!X41,'Full AlQalam Zero TN'!X41)</f>
        <v>0</v>
      </c>
      <c r="Y41" s="14">
        <f>SUM('Full norehidayat'!Y41,'Full norehuda'!Y41,'Full norehira'!Y41,'Full meQuran'!Y41,'Full Amiri'!Y41,'Full PDMS'!Y41,'Full AlKareem'!Y41,'Full KFGQPC'!Y41,'Full LPMQ'!Y41,'Full AlQalam Zero TN'!Y41)</f>
        <v>0</v>
      </c>
      <c r="Z41" s="14">
        <f>SUM('Full norehidayat'!Z41,'Full norehuda'!Z41,'Full norehira'!Z41,'Full meQuran'!Z41,'Full Amiri'!Z41,'Full PDMS'!Z41,'Full AlKareem'!Z41,'Full KFGQPC'!Z41,'Full LPMQ'!Z41,'Full AlQalam Zero TN'!Z41)</f>
        <v>0</v>
      </c>
      <c r="AA41" s="14">
        <f>SUM('Full norehidayat'!AA41,'Full norehuda'!AA41,'Full norehira'!AA41,'Full meQuran'!AA41,'Full Amiri'!AA41,'Full PDMS'!AA41,'Full AlKareem'!AA41,'Full KFGQPC'!AA41,'Full LPMQ'!AA41,'Full AlQalam Zero TN'!AA41)</f>
        <v>0</v>
      </c>
      <c r="AB41" s="14">
        <f>SUM('Full norehidayat'!AB41,'Full norehuda'!AB41,'Full norehira'!AB41,'Full meQuran'!AB41,'Full Amiri'!AB41,'Full PDMS'!AB41,'Full AlKareem'!AB41,'Full KFGQPC'!AB41,'Full LPMQ'!AB41,'Full AlQalam Zero TN'!AB41)</f>
        <v>0</v>
      </c>
      <c r="AC41" s="14">
        <f>SUM('Full norehidayat'!AC41,'Full norehuda'!AC41,'Full norehira'!AC41,'Full meQuran'!AC41,'Full Amiri'!AC41,'Full PDMS'!AC41,'Full AlKareem'!AC41,'Full KFGQPC'!AC41,'Full LPMQ'!AC41,'Full AlQalam Zero TN'!AC41)</f>
        <v>0</v>
      </c>
      <c r="AD41" s="28">
        <f>Q41</f>
        <v>4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6"/>
        <v>1</v>
      </c>
      <c r="AI41" s="4">
        <f t="shared" si="17"/>
        <v>1</v>
      </c>
      <c r="AJ41" s="4">
        <f t="shared" si="18"/>
        <v>1</v>
      </c>
      <c r="AK41" s="4">
        <f t="shared" si="19"/>
        <v>1</v>
      </c>
    </row>
    <row r="42" spans="1:37">
      <c r="A42" s="21" t="s">
        <v>23</v>
      </c>
      <c r="B42" s="14">
        <f>SUM('Full norehidayat'!B42,'Full norehuda'!B42,'Full norehira'!B42,'Full meQuran'!B42,'Full Amiri'!B42,'Full PDMS'!B42,'Full AlKareem'!B42,'Full KFGQPC'!B42,'Full LPMQ'!B42,'Full AlQalam Zero TN'!B42)</f>
        <v>0</v>
      </c>
      <c r="C42" s="14">
        <f>SUM('Full norehidayat'!C42,'Full norehuda'!C42,'Full norehira'!C42,'Full meQuran'!C42,'Full Amiri'!C42,'Full PDMS'!C42,'Full AlKareem'!C42,'Full KFGQPC'!C42,'Full LPMQ'!C42,'Full AlQalam Zero TN'!C42)</f>
        <v>0</v>
      </c>
      <c r="D42" s="14">
        <f>SUM('Full norehidayat'!D42,'Full norehuda'!D42,'Full norehira'!D42,'Full meQuran'!D42,'Full Amiri'!D42,'Full PDMS'!D42,'Full AlKareem'!D42,'Full KFGQPC'!D42,'Full LPMQ'!D42,'Full AlQalam Zero TN'!D42)</f>
        <v>0</v>
      </c>
      <c r="E42" s="14">
        <f>SUM('Full norehidayat'!E42,'Full norehuda'!E42,'Full norehira'!E42,'Full meQuran'!E42,'Full Amiri'!E42,'Full PDMS'!E42,'Full AlKareem'!E42,'Full KFGQPC'!E42,'Full LPMQ'!E42,'Full AlQalam Zero TN'!E42)</f>
        <v>0</v>
      </c>
      <c r="F42" s="14">
        <f>SUM('Full norehidayat'!F42,'Full norehuda'!F42,'Full norehira'!F42,'Full meQuran'!F42,'Full Amiri'!F42,'Full PDMS'!F42,'Full AlKareem'!F42,'Full KFGQPC'!F42,'Full LPMQ'!F42,'Full AlQalam Zero TN'!F42)</f>
        <v>0</v>
      </c>
      <c r="G42" s="14">
        <f>SUM('Full norehidayat'!G42,'Full norehuda'!G42,'Full norehira'!G42,'Full meQuran'!G42,'Full Amiri'!G42,'Full PDMS'!G42,'Full AlKareem'!G42,'Full KFGQPC'!G42,'Full LPMQ'!G42,'Full AlQalam Zero TN'!G42)</f>
        <v>0</v>
      </c>
      <c r="H42" s="14">
        <f>SUM('Full norehidayat'!H42,'Full norehuda'!H42,'Full norehira'!H42,'Full meQuran'!H42,'Full Amiri'!H42,'Full PDMS'!H42,'Full AlKareem'!H42,'Full KFGQPC'!H42,'Full LPMQ'!H42,'Full AlQalam Zero TN'!H42)</f>
        <v>0</v>
      </c>
      <c r="I42" s="14">
        <f>SUM('Full norehidayat'!I42,'Full norehuda'!I42,'Full norehira'!I42,'Full meQuran'!I42,'Full Amiri'!I42,'Full PDMS'!I42,'Full AlKareem'!I42,'Full KFGQPC'!I42,'Full LPMQ'!I42,'Full AlQalam Zero TN'!I42)</f>
        <v>0</v>
      </c>
      <c r="J42" s="14">
        <f>SUM('Full norehidayat'!J42,'Full norehuda'!J42,'Full norehira'!J42,'Full meQuran'!J42,'Full Amiri'!J42,'Full PDMS'!J42,'Full AlKareem'!J42,'Full KFGQPC'!J42,'Full LPMQ'!J42,'Full AlQalam Zero TN'!J42)</f>
        <v>0</v>
      </c>
      <c r="K42" s="14">
        <f>SUM('Full norehidayat'!K42,'Full norehuda'!K42,'Full norehira'!K42,'Full meQuran'!K42,'Full Amiri'!K42,'Full PDMS'!K42,'Full AlKareem'!K42,'Full KFGQPC'!K42,'Full LPMQ'!K42,'Full AlQalam Zero TN'!K42)</f>
        <v>0</v>
      </c>
      <c r="L42" s="14">
        <f>SUM('Full norehidayat'!L42,'Full norehuda'!L42,'Full norehira'!L42,'Full meQuran'!L42,'Full Amiri'!L42,'Full PDMS'!L42,'Full AlKareem'!L42,'Full KFGQPC'!L42,'Full LPMQ'!L42,'Full AlQalam Zero TN'!L42)</f>
        <v>0</v>
      </c>
      <c r="M42" s="14">
        <f>SUM('Full norehidayat'!M42,'Full norehuda'!M42,'Full norehira'!M42,'Full meQuran'!M42,'Full Amiri'!M42,'Full PDMS'!M42,'Full AlKareem'!M42,'Full KFGQPC'!M42,'Full LPMQ'!M42,'Full AlQalam Zero TN'!M42)</f>
        <v>0</v>
      </c>
      <c r="N42" s="14">
        <f>SUM('Full norehidayat'!N42,'Full norehuda'!N42,'Full norehira'!N42,'Full meQuran'!N42,'Full Amiri'!N42,'Full PDMS'!N42,'Full AlKareem'!N42,'Full KFGQPC'!N42,'Full LPMQ'!N42,'Full AlQalam Zero TN'!N42)</f>
        <v>0</v>
      </c>
      <c r="O42" s="14">
        <f>SUM('Full norehidayat'!O42,'Full norehuda'!O42,'Full norehira'!O42,'Full meQuran'!O42,'Full Amiri'!O42,'Full PDMS'!O42,'Full AlKareem'!O42,'Full KFGQPC'!O42,'Full LPMQ'!O42,'Full AlQalam Zero TN'!O42)</f>
        <v>0</v>
      </c>
      <c r="P42" s="14">
        <f>SUM('Full norehidayat'!P42,'Full norehuda'!P42,'Full norehira'!P42,'Full meQuran'!P42,'Full Amiri'!P42,'Full PDMS'!P42,'Full AlKareem'!P42,'Full KFGQPC'!P42,'Full LPMQ'!P42,'Full AlQalam Zero TN'!P42)</f>
        <v>0</v>
      </c>
      <c r="Q42" s="14">
        <f>SUM('Full norehidayat'!Q42,'Full norehuda'!Q42,'Full norehira'!Q42,'Full meQuran'!Q42,'Full Amiri'!Q42,'Full PDMS'!Q42,'Full AlKareem'!Q42,'Full KFGQPC'!Q42,'Full LPMQ'!Q42,'Full AlQalam Zero TN'!Q42)</f>
        <v>0</v>
      </c>
      <c r="R42" s="13">
        <f>SUM('Full norehidayat'!R42,'Full norehuda'!R42,'Full norehira'!R42,'Full meQuran'!R42,'Full Amiri'!R42,'Full PDMS'!R42,'Full AlKareem'!R42,'Full KFGQPC'!R42,'Full LPMQ'!R42,'Full AlQalam Zero TN'!R42)</f>
        <v>4</v>
      </c>
      <c r="S42" s="14">
        <f>SUM('Full norehidayat'!S42,'Full norehuda'!S42,'Full norehira'!S42,'Full meQuran'!S42,'Full Amiri'!S42,'Full PDMS'!S42,'Full AlKareem'!S42,'Full KFGQPC'!S42,'Full LPMQ'!S42,'Full AlQalam Zero TN'!S42)</f>
        <v>0</v>
      </c>
      <c r="T42" s="14">
        <f>SUM('Full norehidayat'!T42,'Full norehuda'!T42,'Full norehira'!T42,'Full meQuran'!T42,'Full Amiri'!T42,'Full PDMS'!T42,'Full AlKareem'!T42,'Full KFGQPC'!T42,'Full LPMQ'!T42,'Full AlQalam Zero TN'!T42)</f>
        <v>0</v>
      </c>
      <c r="U42" s="14">
        <f>SUM('Full norehidayat'!U42,'Full norehuda'!U42,'Full norehira'!U42,'Full meQuran'!U42,'Full Amiri'!U42,'Full PDMS'!U42,'Full AlKareem'!U42,'Full KFGQPC'!U42,'Full LPMQ'!U42,'Full AlQalam Zero TN'!U42)</f>
        <v>0</v>
      </c>
      <c r="V42" s="14">
        <f>SUM('Full norehidayat'!V42,'Full norehuda'!V42,'Full norehira'!V42,'Full meQuran'!V42,'Full Amiri'!V42,'Full PDMS'!V42,'Full AlKareem'!V42,'Full KFGQPC'!V42,'Full LPMQ'!V42,'Full AlQalam Zero TN'!V42)</f>
        <v>0</v>
      </c>
      <c r="W42" s="14">
        <f>SUM('Full norehidayat'!W42,'Full norehuda'!W42,'Full norehira'!W42,'Full meQuran'!W42,'Full Amiri'!W42,'Full PDMS'!W42,'Full AlKareem'!W42,'Full KFGQPC'!W42,'Full LPMQ'!W42,'Full AlQalam Zero TN'!W42)</f>
        <v>0</v>
      </c>
      <c r="X42" s="14">
        <f>SUM('Full norehidayat'!X42,'Full norehuda'!X42,'Full norehira'!X42,'Full meQuran'!X42,'Full Amiri'!X42,'Full PDMS'!X42,'Full AlKareem'!X42,'Full KFGQPC'!X42,'Full LPMQ'!X42,'Full AlQalam Zero TN'!X42)</f>
        <v>0</v>
      </c>
      <c r="Y42" s="14">
        <f>SUM('Full norehidayat'!Y42,'Full norehuda'!Y42,'Full norehira'!Y42,'Full meQuran'!Y42,'Full Amiri'!Y42,'Full PDMS'!Y42,'Full AlKareem'!Y42,'Full KFGQPC'!Y42,'Full LPMQ'!Y42,'Full AlQalam Zero TN'!Y42)</f>
        <v>0</v>
      </c>
      <c r="Z42" s="14">
        <f>SUM('Full norehidayat'!Z42,'Full norehuda'!Z42,'Full norehira'!Z42,'Full meQuran'!Z42,'Full Amiri'!Z42,'Full PDMS'!Z42,'Full AlKareem'!Z42,'Full KFGQPC'!Z42,'Full LPMQ'!Z42,'Full AlQalam Zero TN'!Z42)</f>
        <v>0</v>
      </c>
      <c r="AA42" s="14">
        <f>SUM('Full norehidayat'!AA42,'Full norehuda'!AA42,'Full norehira'!AA42,'Full meQuran'!AA42,'Full Amiri'!AA42,'Full PDMS'!AA42,'Full AlKareem'!AA42,'Full KFGQPC'!AA42,'Full LPMQ'!AA42,'Full AlQalam Zero TN'!AA42)</f>
        <v>0</v>
      </c>
      <c r="AB42" s="14">
        <f>SUM('Full norehidayat'!AB42,'Full norehuda'!AB42,'Full norehira'!AB42,'Full meQuran'!AB42,'Full Amiri'!AB42,'Full PDMS'!AB42,'Full AlKareem'!AB42,'Full KFGQPC'!AB42,'Full LPMQ'!AB42,'Full AlQalam Zero TN'!AB42)</f>
        <v>0</v>
      </c>
      <c r="AC42" s="14">
        <f>SUM('Full norehidayat'!AC42,'Full norehuda'!AC42,'Full norehira'!AC42,'Full meQuran'!AC42,'Full Amiri'!AC42,'Full PDMS'!AC42,'Full AlKareem'!AC42,'Full KFGQPC'!AC42,'Full LPMQ'!AC42,'Full AlQalam Zero TN'!AC42)</f>
        <v>0</v>
      </c>
      <c r="AD42" s="29">
        <f>R42</f>
        <v>4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6"/>
        <v>1</v>
      </c>
      <c r="AI42" s="5">
        <f t="shared" si="17"/>
        <v>1</v>
      </c>
      <c r="AJ42" s="5">
        <f t="shared" si="18"/>
        <v>1</v>
      </c>
      <c r="AK42" s="5">
        <f t="shared" si="19"/>
        <v>1</v>
      </c>
    </row>
    <row r="43" spans="1:37">
      <c r="A43" s="21" t="s">
        <v>24</v>
      </c>
      <c r="B43" s="14">
        <f>SUM('Full norehidayat'!B43,'Full norehuda'!B43,'Full norehira'!B43,'Full meQuran'!B43,'Full Amiri'!B43,'Full PDMS'!B43,'Full AlKareem'!B43,'Full KFGQPC'!B43,'Full LPMQ'!B43,'Full AlQalam Zero TN'!B43)</f>
        <v>0</v>
      </c>
      <c r="C43" s="14">
        <f>SUM('Full norehidayat'!C43,'Full norehuda'!C43,'Full norehira'!C43,'Full meQuran'!C43,'Full Amiri'!C43,'Full PDMS'!C43,'Full AlKareem'!C43,'Full KFGQPC'!C43,'Full LPMQ'!C43,'Full AlQalam Zero TN'!C43)</f>
        <v>0</v>
      </c>
      <c r="D43" s="14">
        <f>SUM('Full norehidayat'!D43,'Full norehuda'!D43,'Full norehira'!D43,'Full meQuran'!D43,'Full Amiri'!D43,'Full PDMS'!D43,'Full AlKareem'!D43,'Full KFGQPC'!D43,'Full LPMQ'!D43,'Full AlQalam Zero TN'!D43)</f>
        <v>0</v>
      </c>
      <c r="E43" s="14">
        <f>SUM('Full norehidayat'!E43,'Full norehuda'!E43,'Full norehira'!E43,'Full meQuran'!E43,'Full Amiri'!E43,'Full PDMS'!E43,'Full AlKareem'!E43,'Full KFGQPC'!E43,'Full LPMQ'!E43,'Full AlQalam Zero TN'!E43)</f>
        <v>0</v>
      </c>
      <c r="F43" s="14">
        <f>SUM('Full norehidayat'!F43,'Full norehuda'!F43,'Full norehira'!F43,'Full meQuran'!F43,'Full Amiri'!F43,'Full PDMS'!F43,'Full AlKareem'!F43,'Full KFGQPC'!F43,'Full LPMQ'!F43,'Full AlQalam Zero TN'!F43)</f>
        <v>0</v>
      </c>
      <c r="G43" s="14">
        <f>SUM('Full norehidayat'!G43,'Full norehuda'!G43,'Full norehira'!G43,'Full meQuran'!G43,'Full Amiri'!G43,'Full PDMS'!G43,'Full AlKareem'!G43,'Full KFGQPC'!G43,'Full LPMQ'!G43,'Full AlQalam Zero TN'!G43)</f>
        <v>0</v>
      </c>
      <c r="H43" s="14">
        <f>SUM('Full norehidayat'!H43,'Full norehuda'!H43,'Full norehira'!H43,'Full meQuran'!H43,'Full Amiri'!H43,'Full PDMS'!H43,'Full AlKareem'!H43,'Full KFGQPC'!H43,'Full LPMQ'!H43,'Full AlQalam Zero TN'!H43)</f>
        <v>0</v>
      </c>
      <c r="I43" s="14">
        <f>SUM('Full norehidayat'!I43,'Full norehuda'!I43,'Full norehira'!I43,'Full meQuran'!I43,'Full Amiri'!I43,'Full PDMS'!I43,'Full AlKareem'!I43,'Full KFGQPC'!I43,'Full LPMQ'!I43,'Full AlQalam Zero TN'!I43)</f>
        <v>0</v>
      </c>
      <c r="J43" s="14">
        <f>SUM('Full norehidayat'!J43,'Full norehuda'!J43,'Full norehira'!J43,'Full meQuran'!J43,'Full Amiri'!J43,'Full PDMS'!J43,'Full AlKareem'!J43,'Full KFGQPC'!J43,'Full LPMQ'!J43,'Full AlQalam Zero TN'!J43)</f>
        <v>0</v>
      </c>
      <c r="K43" s="14">
        <f>SUM('Full norehidayat'!K43,'Full norehuda'!K43,'Full norehira'!K43,'Full meQuran'!K43,'Full Amiri'!K43,'Full PDMS'!K43,'Full AlKareem'!K43,'Full KFGQPC'!K43,'Full LPMQ'!K43,'Full AlQalam Zero TN'!K43)</f>
        <v>0</v>
      </c>
      <c r="L43" s="14">
        <f>SUM('Full norehidayat'!L43,'Full norehuda'!L43,'Full norehira'!L43,'Full meQuran'!L43,'Full Amiri'!L43,'Full PDMS'!L43,'Full AlKareem'!L43,'Full KFGQPC'!L43,'Full LPMQ'!L43,'Full AlQalam Zero TN'!L43)</f>
        <v>0</v>
      </c>
      <c r="M43" s="14">
        <f>SUM('Full norehidayat'!M43,'Full norehuda'!M43,'Full norehira'!M43,'Full meQuran'!M43,'Full Amiri'!M43,'Full PDMS'!M43,'Full AlKareem'!M43,'Full KFGQPC'!M43,'Full LPMQ'!M43,'Full AlQalam Zero TN'!M43)</f>
        <v>0</v>
      </c>
      <c r="N43" s="14">
        <f>SUM('Full norehidayat'!N43,'Full norehuda'!N43,'Full norehira'!N43,'Full meQuran'!N43,'Full Amiri'!N43,'Full PDMS'!N43,'Full AlKareem'!N43,'Full KFGQPC'!N43,'Full LPMQ'!N43,'Full AlQalam Zero TN'!N43)</f>
        <v>0</v>
      </c>
      <c r="O43" s="14">
        <f>SUM('Full norehidayat'!O43,'Full norehuda'!O43,'Full norehira'!O43,'Full meQuran'!O43,'Full Amiri'!O43,'Full PDMS'!O43,'Full AlKareem'!O43,'Full KFGQPC'!O43,'Full LPMQ'!O43,'Full AlQalam Zero TN'!O43)</f>
        <v>0</v>
      </c>
      <c r="P43" s="14">
        <f>SUM('Full norehidayat'!P43,'Full norehuda'!P43,'Full norehira'!P43,'Full meQuran'!P43,'Full Amiri'!P43,'Full PDMS'!P43,'Full AlKareem'!P43,'Full KFGQPC'!P43,'Full LPMQ'!P43,'Full AlQalam Zero TN'!P43)</f>
        <v>0</v>
      </c>
      <c r="Q43" s="14">
        <f>SUM('Full norehidayat'!Q43,'Full norehuda'!Q43,'Full norehira'!Q43,'Full meQuran'!Q43,'Full Amiri'!Q43,'Full PDMS'!Q43,'Full AlKareem'!Q43,'Full KFGQPC'!Q43,'Full LPMQ'!Q43,'Full AlQalam Zero TN'!Q43)</f>
        <v>0</v>
      </c>
      <c r="R43" s="14">
        <f>SUM('Full norehidayat'!R43,'Full norehuda'!R43,'Full norehira'!R43,'Full meQuran'!R43,'Full Amiri'!R43,'Full PDMS'!R43,'Full AlKareem'!R43,'Full KFGQPC'!R43,'Full LPMQ'!R43,'Full AlQalam Zero TN'!R43)</f>
        <v>0</v>
      </c>
      <c r="S43" s="13">
        <f>SUM('Full norehidayat'!S43,'Full norehuda'!S43,'Full norehira'!S43,'Full meQuran'!S43,'Full Amiri'!S43,'Full PDMS'!S43,'Full AlKareem'!S43,'Full KFGQPC'!S43,'Full LPMQ'!S43,'Full AlQalam Zero TN'!S43)</f>
        <v>8</v>
      </c>
      <c r="T43" s="14">
        <f>SUM('Full norehidayat'!T43,'Full norehuda'!T43,'Full norehira'!T43,'Full meQuran'!T43,'Full Amiri'!T43,'Full PDMS'!T43,'Full AlKareem'!T43,'Full KFGQPC'!T43,'Full LPMQ'!T43,'Full AlQalam Zero TN'!T43)</f>
        <v>0</v>
      </c>
      <c r="U43" s="14">
        <f>SUM('Full norehidayat'!U43,'Full norehuda'!U43,'Full norehira'!U43,'Full meQuran'!U43,'Full Amiri'!U43,'Full PDMS'!U43,'Full AlKareem'!U43,'Full KFGQPC'!U43,'Full LPMQ'!U43,'Full AlQalam Zero TN'!U43)</f>
        <v>0</v>
      </c>
      <c r="V43" s="14">
        <f>SUM('Full norehidayat'!V43,'Full norehuda'!V43,'Full norehira'!V43,'Full meQuran'!V43,'Full Amiri'!V43,'Full PDMS'!V43,'Full AlKareem'!V43,'Full KFGQPC'!V43,'Full LPMQ'!V43,'Full AlQalam Zero TN'!V43)</f>
        <v>0</v>
      </c>
      <c r="W43" s="14">
        <f>SUM('Full norehidayat'!W43,'Full norehuda'!W43,'Full norehira'!W43,'Full meQuran'!W43,'Full Amiri'!W43,'Full PDMS'!W43,'Full AlKareem'!W43,'Full KFGQPC'!W43,'Full LPMQ'!W43,'Full AlQalam Zero TN'!W43)</f>
        <v>0</v>
      </c>
      <c r="X43" s="14">
        <f>SUM('Full norehidayat'!X43,'Full norehuda'!X43,'Full norehira'!X43,'Full meQuran'!X43,'Full Amiri'!X43,'Full PDMS'!X43,'Full AlKareem'!X43,'Full KFGQPC'!X43,'Full LPMQ'!X43,'Full AlQalam Zero TN'!X43)</f>
        <v>0</v>
      </c>
      <c r="Y43" s="14">
        <f>SUM('Full norehidayat'!Y43,'Full norehuda'!Y43,'Full norehira'!Y43,'Full meQuran'!Y43,'Full Amiri'!Y43,'Full PDMS'!Y43,'Full AlKareem'!Y43,'Full KFGQPC'!Y43,'Full LPMQ'!Y43,'Full AlQalam Zero TN'!Y43)</f>
        <v>0</v>
      </c>
      <c r="Z43" s="14">
        <f>SUM('Full norehidayat'!Z43,'Full norehuda'!Z43,'Full norehira'!Z43,'Full meQuran'!Z43,'Full Amiri'!Z43,'Full PDMS'!Z43,'Full AlKareem'!Z43,'Full KFGQPC'!Z43,'Full LPMQ'!Z43,'Full AlQalam Zero TN'!Z43)</f>
        <v>0</v>
      </c>
      <c r="AA43" s="14">
        <f>SUM('Full norehidayat'!AA43,'Full norehuda'!AA43,'Full norehira'!AA43,'Full meQuran'!AA43,'Full Amiri'!AA43,'Full PDMS'!AA43,'Full AlKareem'!AA43,'Full KFGQPC'!AA43,'Full LPMQ'!AA43,'Full AlQalam Zero TN'!AA43)</f>
        <v>0</v>
      </c>
      <c r="AB43" s="14">
        <f>SUM('Full norehidayat'!AB43,'Full norehuda'!AB43,'Full norehira'!AB43,'Full meQuran'!AB43,'Full Amiri'!AB43,'Full PDMS'!AB43,'Full AlKareem'!AB43,'Full KFGQPC'!AB43,'Full LPMQ'!AB43,'Full AlQalam Zero TN'!AB43)</f>
        <v>0</v>
      </c>
      <c r="AC43" s="14">
        <f>SUM('Full norehidayat'!AC43,'Full norehuda'!AC43,'Full norehira'!AC43,'Full meQuran'!AC43,'Full Amiri'!AC43,'Full PDMS'!AC43,'Full AlKareem'!AC43,'Full KFGQPC'!AC43,'Full LPMQ'!AC43,'Full AlQalam Zero TN'!AC43)</f>
        <v>0</v>
      </c>
      <c r="AD43" s="28">
        <f>S43</f>
        <v>8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6"/>
        <v>1</v>
      </c>
      <c r="AI43" s="4">
        <f t="shared" si="17"/>
        <v>1</v>
      </c>
      <c r="AJ43" s="4">
        <f t="shared" si="18"/>
        <v>1</v>
      </c>
      <c r="AK43" s="4">
        <f t="shared" si="19"/>
        <v>1</v>
      </c>
    </row>
    <row r="44" spans="1:37">
      <c r="A44" s="21" t="s">
        <v>25</v>
      </c>
      <c r="B44" s="14">
        <f>SUM('Full norehidayat'!B44,'Full norehuda'!B44,'Full norehira'!B44,'Full meQuran'!B44,'Full Amiri'!B44,'Full PDMS'!B44,'Full AlKareem'!B44,'Full KFGQPC'!B44,'Full LPMQ'!B44,'Full AlQalam Zero TN'!B44)</f>
        <v>0</v>
      </c>
      <c r="C44" s="14">
        <f>SUM('Full norehidayat'!C44,'Full norehuda'!C44,'Full norehira'!C44,'Full meQuran'!C44,'Full Amiri'!C44,'Full PDMS'!C44,'Full AlKareem'!C44,'Full KFGQPC'!C44,'Full LPMQ'!C44,'Full AlQalam Zero TN'!C44)</f>
        <v>0</v>
      </c>
      <c r="D44" s="14">
        <f>SUM('Full norehidayat'!D44,'Full norehuda'!D44,'Full norehira'!D44,'Full meQuran'!D44,'Full Amiri'!D44,'Full PDMS'!D44,'Full AlKareem'!D44,'Full KFGQPC'!D44,'Full LPMQ'!D44,'Full AlQalam Zero TN'!D44)</f>
        <v>0</v>
      </c>
      <c r="E44" s="14">
        <f>SUM('Full norehidayat'!E44,'Full norehuda'!E44,'Full norehira'!E44,'Full meQuran'!E44,'Full Amiri'!E44,'Full PDMS'!E44,'Full AlKareem'!E44,'Full KFGQPC'!E44,'Full LPMQ'!E44,'Full AlQalam Zero TN'!E44)</f>
        <v>0</v>
      </c>
      <c r="F44" s="14">
        <f>SUM('Full norehidayat'!F44,'Full norehuda'!F44,'Full norehira'!F44,'Full meQuran'!F44,'Full Amiri'!F44,'Full PDMS'!F44,'Full AlKareem'!F44,'Full KFGQPC'!F44,'Full LPMQ'!F44,'Full AlQalam Zero TN'!F44)</f>
        <v>0</v>
      </c>
      <c r="G44" s="14">
        <f>SUM('Full norehidayat'!G44,'Full norehuda'!G44,'Full norehira'!G44,'Full meQuran'!G44,'Full Amiri'!G44,'Full PDMS'!G44,'Full AlKareem'!G44,'Full KFGQPC'!G44,'Full LPMQ'!G44,'Full AlQalam Zero TN'!G44)</f>
        <v>0</v>
      </c>
      <c r="H44" s="14">
        <f>SUM('Full norehidayat'!H44,'Full norehuda'!H44,'Full norehira'!H44,'Full meQuran'!H44,'Full Amiri'!H44,'Full PDMS'!H44,'Full AlKareem'!H44,'Full KFGQPC'!H44,'Full LPMQ'!H44,'Full AlQalam Zero TN'!H44)</f>
        <v>0</v>
      </c>
      <c r="I44" s="14">
        <f>SUM('Full norehidayat'!I44,'Full norehuda'!I44,'Full norehira'!I44,'Full meQuran'!I44,'Full Amiri'!I44,'Full PDMS'!I44,'Full AlKareem'!I44,'Full KFGQPC'!I44,'Full LPMQ'!I44,'Full AlQalam Zero TN'!I44)</f>
        <v>0</v>
      </c>
      <c r="J44" s="14">
        <f>SUM('Full norehidayat'!J44,'Full norehuda'!J44,'Full norehira'!J44,'Full meQuran'!J44,'Full Amiri'!J44,'Full PDMS'!J44,'Full AlKareem'!J44,'Full KFGQPC'!J44,'Full LPMQ'!J44,'Full AlQalam Zero TN'!J44)</f>
        <v>0</v>
      </c>
      <c r="K44" s="14">
        <f>SUM('Full norehidayat'!K44,'Full norehuda'!K44,'Full norehira'!K44,'Full meQuran'!K44,'Full Amiri'!K44,'Full PDMS'!K44,'Full AlKareem'!K44,'Full KFGQPC'!K44,'Full LPMQ'!K44,'Full AlQalam Zero TN'!K44)</f>
        <v>0</v>
      </c>
      <c r="L44" s="14">
        <f>SUM('Full norehidayat'!L44,'Full norehuda'!L44,'Full norehira'!L44,'Full meQuran'!L44,'Full Amiri'!L44,'Full PDMS'!L44,'Full AlKareem'!L44,'Full KFGQPC'!L44,'Full LPMQ'!L44,'Full AlQalam Zero TN'!L44)</f>
        <v>0</v>
      </c>
      <c r="M44" s="14">
        <f>SUM('Full norehidayat'!M44,'Full norehuda'!M44,'Full norehira'!M44,'Full meQuran'!M44,'Full Amiri'!M44,'Full PDMS'!M44,'Full AlKareem'!M44,'Full KFGQPC'!M44,'Full LPMQ'!M44,'Full AlQalam Zero TN'!M44)</f>
        <v>0</v>
      </c>
      <c r="N44" s="14">
        <f>SUM('Full norehidayat'!N44,'Full norehuda'!N44,'Full norehira'!N44,'Full meQuran'!N44,'Full Amiri'!N44,'Full PDMS'!N44,'Full AlKareem'!N44,'Full KFGQPC'!N44,'Full LPMQ'!N44,'Full AlQalam Zero TN'!N44)</f>
        <v>0</v>
      </c>
      <c r="O44" s="14">
        <f>SUM('Full norehidayat'!O44,'Full norehuda'!O44,'Full norehira'!O44,'Full meQuran'!O44,'Full Amiri'!O44,'Full PDMS'!O44,'Full AlKareem'!O44,'Full KFGQPC'!O44,'Full LPMQ'!O44,'Full AlQalam Zero TN'!O44)</f>
        <v>0</v>
      </c>
      <c r="P44" s="14">
        <f>SUM('Full norehidayat'!P44,'Full norehuda'!P44,'Full norehira'!P44,'Full meQuran'!P44,'Full Amiri'!P44,'Full PDMS'!P44,'Full AlKareem'!P44,'Full KFGQPC'!P44,'Full LPMQ'!P44,'Full AlQalam Zero TN'!P44)</f>
        <v>0</v>
      </c>
      <c r="Q44" s="14">
        <f>SUM('Full norehidayat'!Q44,'Full norehuda'!Q44,'Full norehira'!Q44,'Full meQuran'!Q44,'Full Amiri'!Q44,'Full PDMS'!Q44,'Full AlKareem'!Q44,'Full KFGQPC'!Q44,'Full LPMQ'!Q44,'Full AlQalam Zero TN'!Q44)</f>
        <v>0</v>
      </c>
      <c r="R44" s="14">
        <f>SUM('Full norehidayat'!R44,'Full norehuda'!R44,'Full norehira'!R44,'Full meQuran'!R44,'Full Amiri'!R44,'Full PDMS'!R44,'Full AlKareem'!R44,'Full KFGQPC'!R44,'Full LPMQ'!R44,'Full AlQalam Zero TN'!R44)</f>
        <v>0</v>
      </c>
      <c r="S44" s="14">
        <f>SUM('Full norehidayat'!S44,'Full norehuda'!S44,'Full norehira'!S44,'Full meQuran'!S44,'Full Amiri'!S44,'Full PDMS'!S44,'Full AlKareem'!S44,'Full KFGQPC'!S44,'Full LPMQ'!S44,'Full AlQalam Zero TN'!S44)</f>
        <v>0</v>
      </c>
      <c r="T44" s="13">
        <f>SUM('Full norehidayat'!T44,'Full norehuda'!T44,'Full norehira'!T44,'Full meQuran'!T44,'Full Amiri'!T44,'Full PDMS'!T44,'Full AlKareem'!T44,'Full KFGQPC'!T44,'Full LPMQ'!T44,'Full AlQalam Zero TN'!T44)</f>
        <v>8</v>
      </c>
      <c r="U44" s="14">
        <f>SUM('Full norehidayat'!U44,'Full norehuda'!U44,'Full norehira'!U44,'Full meQuran'!U44,'Full Amiri'!U44,'Full PDMS'!U44,'Full AlKareem'!U44,'Full KFGQPC'!U44,'Full LPMQ'!U44,'Full AlQalam Zero TN'!U44)</f>
        <v>0</v>
      </c>
      <c r="V44" s="14">
        <f>SUM('Full norehidayat'!V44,'Full norehuda'!V44,'Full norehira'!V44,'Full meQuran'!V44,'Full Amiri'!V44,'Full PDMS'!V44,'Full AlKareem'!V44,'Full KFGQPC'!V44,'Full LPMQ'!V44,'Full AlQalam Zero TN'!V44)</f>
        <v>0</v>
      </c>
      <c r="W44" s="14">
        <f>SUM('Full norehidayat'!W44,'Full norehuda'!W44,'Full norehira'!W44,'Full meQuran'!W44,'Full Amiri'!W44,'Full PDMS'!W44,'Full AlKareem'!W44,'Full KFGQPC'!W44,'Full LPMQ'!W44,'Full AlQalam Zero TN'!W44)</f>
        <v>0</v>
      </c>
      <c r="X44" s="14">
        <f>SUM('Full norehidayat'!X44,'Full norehuda'!X44,'Full norehira'!X44,'Full meQuran'!X44,'Full Amiri'!X44,'Full PDMS'!X44,'Full AlKareem'!X44,'Full KFGQPC'!X44,'Full LPMQ'!X44,'Full AlQalam Zero TN'!X44)</f>
        <v>0</v>
      </c>
      <c r="Y44" s="14">
        <f>SUM('Full norehidayat'!Y44,'Full norehuda'!Y44,'Full norehira'!Y44,'Full meQuran'!Y44,'Full Amiri'!Y44,'Full PDMS'!Y44,'Full AlKareem'!Y44,'Full KFGQPC'!Y44,'Full LPMQ'!Y44,'Full AlQalam Zero TN'!Y44)</f>
        <v>0</v>
      </c>
      <c r="Z44" s="14">
        <f>SUM('Full norehidayat'!Z44,'Full norehuda'!Z44,'Full norehira'!Z44,'Full meQuran'!Z44,'Full Amiri'!Z44,'Full PDMS'!Z44,'Full AlKareem'!Z44,'Full KFGQPC'!Z44,'Full LPMQ'!Z44,'Full AlQalam Zero TN'!Z44)</f>
        <v>0</v>
      </c>
      <c r="AA44" s="14">
        <f>SUM('Full norehidayat'!AA44,'Full norehuda'!AA44,'Full norehira'!AA44,'Full meQuran'!AA44,'Full Amiri'!AA44,'Full PDMS'!AA44,'Full AlKareem'!AA44,'Full KFGQPC'!AA44,'Full LPMQ'!AA44,'Full AlQalam Zero TN'!AA44)</f>
        <v>0</v>
      </c>
      <c r="AB44" s="14">
        <f>SUM('Full norehidayat'!AB44,'Full norehuda'!AB44,'Full norehira'!AB44,'Full meQuran'!AB44,'Full Amiri'!AB44,'Full PDMS'!AB44,'Full AlKareem'!AB44,'Full KFGQPC'!AB44,'Full LPMQ'!AB44,'Full AlQalam Zero TN'!AB44)</f>
        <v>0</v>
      </c>
      <c r="AC44" s="14">
        <f>SUM('Full norehidayat'!AC44,'Full norehuda'!AC44,'Full norehira'!AC44,'Full meQuran'!AC44,'Full Amiri'!AC44,'Full PDMS'!AC44,'Full AlKareem'!AC44,'Full KFGQPC'!AC44,'Full LPMQ'!AC44,'Full AlQalam Zero TN'!AC44)</f>
        <v>0</v>
      </c>
      <c r="AD44" s="29">
        <f>T44</f>
        <v>8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6"/>
        <v>1</v>
      </c>
      <c r="AI44" s="5">
        <f t="shared" si="17"/>
        <v>1</v>
      </c>
      <c r="AJ44" s="5">
        <f t="shared" si="18"/>
        <v>1</v>
      </c>
      <c r="AK44" s="5">
        <f t="shared" si="19"/>
        <v>1</v>
      </c>
    </row>
    <row r="45" spans="1:37">
      <c r="A45" s="21" t="s">
        <v>26</v>
      </c>
      <c r="B45" s="14">
        <f>SUM('Full norehidayat'!B45,'Full norehuda'!B45,'Full norehira'!B45,'Full meQuran'!B45,'Full Amiri'!B45,'Full PDMS'!B45,'Full AlKareem'!B45,'Full KFGQPC'!B45,'Full LPMQ'!B45,'Full AlQalam Zero TN'!B45)</f>
        <v>0</v>
      </c>
      <c r="C45" s="14">
        <f>SUM('Full norehidayat'!C45,'Full norehuda'!C45,'Full norehira'!C45,'Full meQuran'!C45,'Full Amiri'!C45,'Full PDMS'!C45,'Full AlKareem'!C45,'Full KFGQPC'!C45,'Full LPMQ'!C45,'Full AlQalam Zero TN'!C45)</f>
        <v>0</v>
      </c>
      <c r="D45" s="14">
        <f>SUM('Full norehidayat'!D45,'Full norehuda'!D45,'Full norehira'!D45,'Full meQuran'!D45,'Full Amiri'!D45,'Full PDMS'!D45,'Full AlKareem'!D45,'Full KFGQPC'!D45,'Full LPMQ'!D45,'Full AlQalam Zero TN'!D45)</f>
        <v>0</v>
      </c>
      <c r="E45" s="14">
        <f>SUM('Full norehidayat'!E45,'Full norehuda'!E45,'Full norehira'!E45,'Full meQuran'!E45,'Full Amiri'!E45,'Full PDMS'!E45,'Full AlKareem'!E45,'Full KFGQPC'!E45,'Full LPMQ'!E45,'Full AlQalam Zero TN'!E45)</f>
        <v>0</v>
      </c>
      <c r="F45" s="14">
        <f>SUM('Full norehidayat'!F45,'Full norehuda'!F45,'Full norehira'!F45,'Full meQuran'!F45,'Full Amiri'!F45,'Full PDMS'!F45,'Full AlKareem'!F45,'Full KFGQPC'!F45,'Full LPMQ'!F45,'Full AlQalam Zero TN'!F45)</f>
        <v>0</v>
      </c>
      <c r="G45" s="14">
        <f>SUM('Full norehidayat'!G45,'Full norehuda'!G45,'Full norehira'!G45,'Full meQuran'!G45,'Full Amiri'!G45,'Full PDMS'!G45,'Full AlKareem'!G45,'Full KFGQPC'!G45,'Full LPMQ'!G45,'Full AlQalam Zero TN'!G45)</f>
        <v>0</v>
      </c>
      <c r="H45" s="14">
        <f>SUM('Full norehidayat'!H45,'Full norehuda'!H45,'Full norehira'!H45,'Full meQuran'!H45,'Full Amiri'!H45,'Full PDMS'!H45,'Full AlKareem'!H45,'Full KFGQPC'!H45,'Full LPMQ'!H45,'Full AlQalam Zero TN'!H45)</f>
        <v>0</v>
      </c>
      <c r="I45" s="14">
        <f>SUM('Full norehidayat'!I45,'Full norehuda'!I45,'Full norehira'!I45,'Full meQuran'!I45,'Full Amiri'!I45,'Full PDMS'!I45,'Full AlKareem'!I45,'Full KFGQPC'!I45,'Full LPMQ'!I45,'Full AlQalam Zero TN'!I45)</f>
        <v>0</v>
      </c>
      <c r="J45" s="14">
        <f>SUM('Full norehidayat'!J45,'Full norehuda'!J45,'Full norehira'!J45,'Full meQuran'!J45,'Full Amiri'!J45,'Full PDMS'!J45,'Full AlKareem'!J45,'Full KFGQPC'!J45,'Full LPMQ'!J45,'Full AlQalam Zero TN'!J45)</f>
        <v>0</v>
      </c>
      <c r="K45" s="14">
        <f>SUM('Full norehidayat'!K45,'Full norehuda'!K45,'Full norehira'!K45,'Full meQuran'!K45,'Full Amiri'!K45,'Full PDMS'!K45,'Full AlKareem'!K45,'Full KFGQPC'!K45,'Full LPMQ'!K45,'Full AlQalam Zero TN'!K45)</f>
        <v>0</v>
      </c>
      <c r="L45" s="14">
        <f>SUM('Full norehidayat'!L45,'Full norehuda'!L45,'Full norehira'!L45,'Full meQuran'!L45,'Full Amiri'!L45,'Full PDMS'!L45,'Full AlKareem'!L45,'Full KFGQPC'!L45,'Full LPMQ'!L45,'Full AlQalam Zero TN'!L45)</f>
        <v>0</v>
      </c>
      <c r="M45" s="14">
        <f>SUM('Full norehidayat'!M45,'Full norehuda'!M45,'Full norehira'!M45,'Full meQuran'!M45,'Full Amiri'!M45,'Full PDMS'!M45,'Full AlKareem'!M45,'Full KFGQPC'!M45,'Full LPMQ'!M45,'Full AlQalam Zero TN'!M45)</f>
        <v>0</v>
      </c>
      <c r="N45" s="14">
        <f>SUM('Full norehidayat'!N45,'Full norehuda'!N45,'Full norehira'!N45,'Full meQuran'!N45,'Full Amiri'!N45,'Full PDMS'!N45,'Full AlKareem'!N45,'Full KFGQPC'!N45,'Full LPMQ'!N45,'Full AlQalam Zero TN'!N45)</f>
        <v>0</v>
      </c>
      <c r="O45" s="14">
        <f>SUM('Full norehidayat'!O45,'Full norehuda'!O45,'Full norehira'!O45,'Full meQuran'!O45,'Full Amiri'!O45,'Full PDMS'!O45,'Full AlKareem'!O45,'Full KFGQPC'!O45,'Full LPMQ'!O45,'Full AlQalam Zero TN'!O45)</f>
        <v>0</v>
      </c>
      <c r="P45" s="14">
        <f>SUM('Full norehidayat'!P45,'Full norehuda'!P45,'Full norehira'!P45,'Full meQuran'!P45,'Full Amiri'!P45,'Full PDMS'!P45,'Full AlKareem'!P45,'Full KFGQPC'!P45,'Full LPMQ'!P45,'Full AlQalam Zero TN'!P45)</f>
        <v>0</v>
      </c>
      <c r="Q45" s="14">
        <f>SUM('Full norehidayat'!Q45,'Full norehuda'!Q45,'Full norehira'!Q45,'Full meQuran'!Q45,'Full Amiri'!Q45,'Full PDMS'!Q45,'Full AlKareem'!Q45,'Full KFGQPC'!Q45,'Full LPMQ'!Q45,'Full AlQalam Zero TN'!Q45)</f>
        <v>0</v>
      </c>
      <c r="R45" s="14">
        <f>SUM('Full norehidayat'!R45,'Full norehuda'!R45,'Full norehira'!R45,'Full meQuran'!R45,'Full Amiri'!R45,'Full PDMS'!R45,'Full AlKareem'!R45,'Full KFGQPC'!R45,'Full LPMQ'!R45,'Full AlQalam Zero TN'!R45)</f>
        <v>0</v>
      </c>
      <c r="S45" s="14">
        <f>SUM('Full norehidayat'!S45,'Full norehuda'!S45,'Full norehira'!S45,'Full meQuran'!S45,'Full Amiri'!S45,'Full PDMS'!S45,'Full AlKareem'!S45,'Full KFGQPC'!S45,'Full LPMQ'!S45,'Full AlQalam Zero TN'!S45)</f>
        <v>0</v>
      </c>
      <c r="T45" s="14">
        <f>SUM('Full norehidayat'!T45,'Full norehuda'!T45,'Full norehira'!T45,'Full meQuran'!T45,'Full Amiri'!T45,'Full PDMS'!T45,'Full AlKareem'!T45,'Full KFGQPC'!T45,'Full LPMQ'!T45,'Full AlQalam Zero TN'!T45)</f>
        <v>0</v>
      </c>
      <c r="U45" s="13">
        <f>SUM('Full norehidayat'!U45,'Full norehuda'!U45,'Full norehira'!U45,'Full meQuran'!U45,'Full Amiri'!U45,'Full PDMS'!U45,'Full AlKareem'!U45,'Full KFGQPC'!U45,'Full LPMQ'!U45,'Full AlQalam Zero TN'!U45)</f>
        <v>24</v>
      </c>
      <c r="V45" s="14">
        <f>SUM('Full norehidayat'!V45,'Full norehuda'!V45,'Full norehira'!V45,'Full meQuran'!V45,'Full Amiri'!V45,'Full PDMS'!V45,'Full AlKareem'!V45,'Full KFGQPC'!V45,'Full LPMQ'!V45,'Full AlQalam Zero TN'!V45)</f>
        <v>0</v>
      </c>
      <c r="W45" s="14">
        <f>SUM('Full norehidayat'!W45,'Full norehuda'!W45,'Full norehira'!W45,'Full meQuran'!W45,'Full Amiri'!W45,'Full PDMS'!W45,'Full AlKareem'!W45,'Full KFGQPC'!W45,'Full LPMQ'!W45,'Full AlQalam Zero TN'!W45)</f>
        <v>0</v>
      </c>
      <c r="X45" s="14">
        <f>SUM('Full norehidayat'!X45,'Full norehuda'!X45,'Full norehira'!X45,'Full meQuran'!X45,'Full Amiri'!X45,'Full PDMS'!X45,'Full AlKareem'!X45,'Full KFGQPC'!X45,'Full LPMQ'!X45,'Full AlQalam Zero TN'!X45)</f>
        <v>0</v>
      </c>
      <c r="Y45" s="14">
        <f>SUM('Full norehidayat'!Y45,'Full norehuda'!Y45,'Full norehira'!Y45,'Full meQuran'!Y45,'Full Amiri'!Y45,'Full PDMS'!Y45,'Full AlKareem'!Y45,'Full KFGQPC'!Y45,'Full LPMQ'!Y45,'Full AlQalam Zero TN'!Y45)</f>
        <v>0</v>
      </c>
      <c r="Z45" s="14">
        <f>SUM('Full norehidayat'!Z45,'Full norehuda'!Z45,'Full norehira'!Z45,'Full meQuran'!Z45,'Full Amiri'!Z45,'Full PDMS'!Z45,'Full AlKareem'!Z45,'Full KFGQPC'!Z45,'Full LPMQ'!Z45,'Full AlQalam Zero TN'!Z45)</f>
        <v>0</v>
      </c>
      <c r="AA45" s="14">
        <f>SUM('Full norehidayat'!AA45,'Full norehuda'!AA45,'Full norehira'!AA45,'Full meQuran'!AA45,'Full Amiri'!AA45,'Full PDMS'!AA45,'Full AlKareem'!AA45,'Full KFGQPC'!AA45,'Full LPMQ'!AA45,'Full AlQalam Zero TN'!AA45)</f>
        <v>0</v>
      </c>
      <c r="AB45" s="14">
        <f>SUM('Full norehidayat'!AB45,'Full norehuda'!AB45,'Full norehira'!AB45,'Full meQuran'!AB45,'Full Amiri'!AB45,'Full PDMS'!AB45,'Full AlKareem'!AB45,'Full KFGQPC'!AB45,'Full LPMQ'!AB45,'Full AlQalam Zero TN'!AB45)</f>
        <v>1</v>
      </c>
      <c r="AC45" s="14">
        <f>SUM('Full norehidayat'!AC45,'Full norehuda'!AC45,'Full norehira'!AC45,'Full meQuran'!AC45,'Full Amiri'!AC45,'Full PDMS'!AC45,'Full AlKareem'!AC45,'Full KFGQPC'!AC45,'Full LPMQ'!AC45,'Full AlQalam Zero TN'!AC45)</f>
        <v>0</v>
      </c>
      <c r="AD45" s="28">
        <f>U45</f>
        <v>24</v>
      </c>
      <c r="AE45" s="28">
        <f>SUM(B45:T45,V45:AC45)</f>
        <v>1</v>
      </c>
      <c r="AF45" s="28">
        <f>SUM(U26:U44,U46:U53)</f>
        <v>0</v>
      </c>
      <c r="AG45" s="28">
        <v>0</v>
      </c>
      <c r="AH45" s="4">
        <f t="shared" si="16"/>
        <v>0.96</v>
      </c>
      <c r="AI45" s="4">
        <f t="shared" si="17"/>
        <v>0.96</v>
      </c>
      <c r="AJ45" s="4">
        <f t="shared" si="18"/>
        <v>1</v>
      </c>
      <c r="AK45" s="4">
        <f t="shared" si="19"/>
        <v>0.979591836734694</v>
      </c>
    </row>
    <row r="46" spans="1:37">
      <c r="A46" s="21" t="s">
        <v>27</v>
      </c>
      <c r="B46" s="14">
        <f>SUM('Full norehidayat'!B46,'Full norehuda'!B46,'Full norehira'!B46,'Full meQuran'!B46,'Full Amiri'!B46,'Full PDMS'!B46,'Full AlKareem'!B46,'Full KFGQPC'!B46,'Full LPMQ'!B46,'Full AlQalam Zero TN'!B46)</f>
        <v>0</v>
      </c>
      <c r="C46" s="14">
        <f>SUM('Full norehidayat'!C46,'Full norehuda'!C46,'Full norehira'!C46,'Full meQuran'!C46,'Full Amiri'!C46,'Full PDMS'!C46,'Full AlKareem'!C46,'Full KFGQPC'!C46,'Full LPMQ'!C46,'Full AlQalam Zero TN'!C46)</f>
        <v>0</v>
      </c>
      <c r="D46" s="14">
        <f>SUM('Full norehidayat'!D46,'Full norehuda'!D46,'Full norehira'!D46,'Full meQuran'!D46,'Full Amiri'!D46,'Full PDMS'!D46,'Full AlKareem'!D46,'Full KFGQPC'!D46,'Full LPMQ'!D46,'Full AlQalam Zero TN'!D46)</f>
        <v>0</v>
      </c>
      <c r="E46" s="14">
        <f>SUM('Full norehidayat'!E46,'Full norehuda'!E46,'Full norehira'!E46,'Full meQuran'!E46,'Full Amiri'!E46,'Full PDMS'!E46,'Full AlKareem'!E46,'Full KFGQPC'!E46,'Full LPMQ'!E46,'Full AlQalam Zero TN'!E46)</f>
        <v>0</v>
      </c>
      <c r="F46" s="14">
        <f>SUM('Full norehidayat'!F46,'Full norehuda'!F46,'Full norehira'!F46,'Full meQuran'!F46,'Full Amiri'!F46,'Full PDMS'!F46,'Full AlKareem'!F46,'Full KFGQPC'!F46,'Full LPMQ'!F46,'Full AlQalam Zero TN'!F46)</f>
        <v>0</v>
      </c>
      <c r="G46" s="14">
        <f>SUM('Full norehidayat'!G46,'Full norehuda'!G46,'Full norehira'!G46,'Full meQuran'!G46,'Full Amiri'!G46,'Full PDMS'!G46,'Full AlKareem'!G46,'Full KFGQPC'!G46,'Full LPMQ'!G46,'Full AlQalam Zero TN'!G46)</f>
        <v>0</v>
      </c>
      <c r="H46" s="14">
        <f>SUM('Full norehidayat'!H46,'Full norehuda'!H46,'Full norehira'!H46,'Full meQuran'!H46,'Full Amiri'!H46,'Full PDMS'!H46,'Full AlKareem'!H46,'Full KFGQPC'!H46,'Full LPMQ'!H46,'Full AlQalam Zero TN'!H46)</f>
        <v>0</v>
      </c>
      <c r="I46" s="14">
        <f>SUM('Full norehidayat'!I46,'Full norehuda'!I46,'Full norehira'!I46,'Full meQuran'!I46,'Full Amiri'!I46,'Full PDMS'!I46,'Full AlKareem'!I46,'Full KFGQPC'!I46,'Full LPMQ'!I46,'Full AlQalam Zero TN'!I46)</f>
        <v>0</v>
      </c>
      <c r="J46" s="14">
        <f>SUM('Full norehidayat'!J46,'Full norehuda'!J46,'Full norehira'!J46,'Full meQuran'!J46,'Full Amiri'!J46,'Full PDMS'!J46,'Full AlKareem'!J46,'Full KFGQPC'!J46,'Full LPMQ'!J46,'Full AlQalam Zero TN'!J46)</f>
        <v>0</v>
      </c>
      <c r="K46" s="14">
        <f>SUM('Full norehidayat'!K46,'Full norehuda'!K46,'Full norehira'!K46,'Full meQuran'!K46,'Full Amiri'!K46,'Full PDMS'!K46,'Full AlKareem'!K46,'Full KFGQPC'!K46,'Full LPMQ'!K46,'Full AlQalam Zero TN'!K46)</f>
        <v>0</v>
      </c>
      <c r="L46" s="14">
        <f>SUM('Full norehidayat'!L46,'Full norehuda'!L46,'Full norehira'!L46,'Full meQuran'!L46,'Full Amiri'!L46,'Full PDMS'!L46,'Full AlKareem'!L46,'Full KFGQPC'!L46,'Full LPMQ'!L46,'Full AlQalam Zero TN'!L46)</f>
        <v>0</v>
      </c>
      <c r="M46" s="14">
        <f>SUM('Full norehidayat'!M46,'Full norehuda'!M46,'Full norehira'!M46,'Full meQuran'!M46,'Full Amiri'!M46,'Full PDMS'!M46,'Full AlKareem'!M46,'Full KFGQPC'!M46,'Full LPMQ'!M46,'Full AlQalam Zero TN'!M46)</f>
        <v>0</v>
      </c>
      <c r="N46" s="14">
        <f>SUM('Full norehidayat'!N46,'Full norehuda'!N46,'Full norehira'!N46,'Full meQuran'!N46,'Full Amiri'!N46,'Full PDMS'!N46,'Full AlKareem'!N46,'Full KFGQPC'!N46,'Full LPMQ'!N46,'Full AlQalam Zero TN'!N46)</f>
        <v>0</v>
      </c>
      <c r="O46" s="14">
        <f>SUM('Full norehidayat'!O46,'Full norehuda'!O46,'Full norehira'!O46,'Full meQuran'!O46,'Full Amiri'!O46,'Full PDMS'!O46,'Full AlKareem'!O46,'Full KFGQPC'!O46,'Full LPMQ'!O46,'Full AlQalam Zero TN'!O46)</f>
        <v>0</v>
      </c>
      <c r="P46" s="14">
        <f>SUM('Full norehidayat'!P46,'Full norehuda'!P46,'Full norehira'!P46,'Full meQuran'!P46,'Full Amiri'!P46,'Full PDMS'!P46,'Full AlKareem'!P46,'Full KFGQPC'!P46,'Full LPMQ'!P46,'Full AlQalam Zero TN'!P46)</f>
        <v>0</v>
      </c>
      <c r="Q46" s="14">
        <f>SUM('Full norehidayat'!Q46,'Full norehuda'!Q46,'Full norehira'!Q46,'Full meQuran'!Q46,'Full Amiri'!Q46,'Full PDMS'!Q46,'Full AlKareem'!Q46,'Full KFGQPC'!Q46,'Full LPMQ'!Q46,'Full AlQalam Zero TN'!Q46)</f>
        <v>0</v>
      </c>
      <c r="R46" s="14">
        <f>SUM('Full norehidayat'!R46,'Full norehuda'!R46,'Full norehira'!R46,'Full meQuran'!R46,'Full Amiri'!R46,'Full PDMS'!R46,'Full AlKareem'!R46,'Full KFGQPC'!R46,'Full LPMQ'!R46,'Full AlQalam Zero TN'!R46)</f>
        <v>0</v>
      </c>
      <c r="S46" s="14">
        <f>SUM('Full norehidayat'!S46,'Full norehuda'!S46,'Full norehira'!S46,'Full meQuran'!S46,'Full Amiri'!S46,'Full PDMS'!S46,'Full AlKareem'!S46,'Full KFGQPC'!S46,'Full LPMQ'!S46,'Full AlQalam Zero TN'!S46)</f>
        <v>0</v>
      </c>
      <c r="T46" s="14">
        <f>SUM('Full norehidayat'!T46,'Full norehuda'!T46,'Full norehira'!T46,'Full meQuran'!T46,'Full Amiri'!T46,'Full PDMS'!T46,'Full AlKareem'!T46,'Full KFGQPC'!T46,'Full LPMQ'!T46,'Full AlQalam Zero TN'!T46)</f>
        <v>0</v>
      </c>
      <c r="U46" s="14">
        <f>SUM('Full norehidayat'!U46,'Full norehuda'!U46,'Full norehira'!U46,'Full meQuran'!U46,'Full Amiri'!U46,'Full PDMS'!U46,'Full AlKareem'!U46,'Full KFGQPC'!U46,'Full LPMQ'!U46,'Full AlQalam Zero TN'!U46)</f>
        <v>0</v>
      </c>
      <c r="V46" s="13">
        <f>SUM('Full norehidayat'!V46,'Full norehuda'!V46,'Full norehira'!V46,'Full meQuran'!V46,'Full Amiri'!V46,'Full PDMS'!V46,'Full AlKareem'!V46,'Full KFGQPC'!V46,'Full LPMQ'!V46,'Full AlQalam Zero TN'!V46)</f>
        <v>12</v>
      </c>
      <c r="W46" s="14">
        <f>SUM('Full norehidayat'!W46,'Full norehuda'!W46,'Full norehira'!W46,'Full meQuran'!W46,'Full Amiri'!W46,'Full PDMS'!W46,'Full AlKareem'!W46,'Full KFGQPC'!W46,'Full LPMQ'!W46,'Full AlQalam Zero TN'!W46)</f>
        <v>0</v>
      </c>
      <c r="X46" s="14">
        <f>SUM('Full norehidayat'!X46,'Full norehuda'!X46,'Full norehira'!X46,'Full meQuran'!X46,'Full Amiri'!X46,'Full PDMS'!X46,'Full AlKareem'!X46,'Full KFGQPC'!X46,'Full LPMQ'!X46,'Full AlQalam Zero TN'!X46)</f>
        <v>0</v>
      </c>
      <c r="Y46" s="14">
        <f>SUM('Full norehidayat'!Y46,'Full norehuda'!Y46,'Full norehira'!Y46,'Full meQuran'!Y46,'Full Amiri'!Y46,'Full PDMS'!Y46,'Full AlKareem'!Y46,'Full KFGQPC'!Y46,'Full LPMQ'!Y46,'Full AlQalam Zero TN'!Y46)</f>
        <v>0</v>
      </c>
      <c r="Z46" s="14">
        <f>SUM('Full norehidayat'!Z46,'Full norehuda'!Z46,'Full norehira'!Z46,'Full meQuran'!Z46,'Full Amiri'!Z46,'Full PDMS'!Z46,'Full AlKareem'!Z46,'Full KFGQPC'!Z46,'Full LPMQ'!Z46,'Full AlQalam Zero TN'!Z46)</f>
        <v>0</v>
      </c>
      <c r="AA46" s="14">
        <f>SUM('Full norehidayat'!AA46,'Full norehuda'!AA46,'Full norehira'!AA46,'Full meQuran'!AA46,'Full Amiri'!AA46,'Full PDMS'!AA46,'Full AlKareem'!AA46,'Full KFGQPC'!AA46,'Full LPMQ'!AA46,'Full AlQalam Zero TN'!AA46)</f>
        <v>0</v>
      </c>
      <c r="AB46" s="14">
        <f>SUM('Full norehidayat'!AB46,'Full norehuda'!AB46,'Full norehira'!AB46,'Full meQuran'!AB46,'Full Amiri'!AB46,'Full PDMS'!AB46,'Full AlKareem'!AB46,'Full KFGQPC'!AB46,'Full LPMQ'!AB46,'Full AlQalam Zero TN'!AB46)</f>
        <v>0</v>
      </c>
      <c r="AC46" s="14">
        <f>SUM('Full norehidayat'!AC46,'Full norehuda'!AC46,'Full norehira'!AC46,'Full meQuran'!AC46,'Full Amiri'!AC46,'Full PDMS'!AC46,'Full AlKareem'!AC46,'Full KFGQPC'!AC46,'Full LPMQ'!AC46,'Full AlQalam Zero TN'!AC46)</f>
        <v>0</v>
      </c>
      <c r="AD46" s="29">
        <f>V46</f>
        <v>12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6"/>
        <v>1</v>
      </c>
      <c r="AI46" s="5">
        <f t="shared" si="17"/>
        <v>1</v>
      </c>
      <c r="AJ46" s="5">
        <f t="shared" si="18"/>
        <v>1</v>
      </c>
      <c r="AK46" s="5">
        <f t="shared" si="19"/>
        <v>1</v>
      </c>
    </row>
    <row r="47" spans="1:37">
      <c r="A47" s="21" t="s">
        <v>28</v>
      </c>
      <c r="B47" s="14">
        <f>SUM('Full norehidayat'!B47,'Full norehuda'!B47,'Full norehira'!B47,'Full meQuran'!B47,'Full Amiri'!B47,'Full PDMS'!B47,'Full AlKareem'!B47,'Full KFGQPC'!B47,'Full LPMQ'!B47,'Full AlQalam Zero TN'!B47)</f>
        <v>0</v>
      </c>
      <c r="C47" s="14">
        <f>SUM('Full norehidayat'!C47,'Full norehuda'!C47,'Full norehira'!C47,'Full meQuran'!C47,'Full Amiri'!C47,'Full PDMS'!C47,'Full AlKareem'!C47,'Full KFGQPC'!C47,'Full LPMQ'!C47,'Full AlQalam Zero TN'!C47)</f>
        <v>0</v>
      </c>
      <c r="D47" s="14">
        <f>SUM('Full norehidayat'!D47,'Full norehuda'!D47,'Full norehira'!D47,'Full meQuran'!D47,'Full Amiri'!D47,'Full PDMS'!D47,'Full AlKareem'!D47,'Full KFGQPC'!D47,'Full LPMQ'!D47,'Full AlQalam Zero TN'!D47)</f>
        <v>0</v>
      </c>
      <c r="E47" s="14">
        <f>SUM('Full norehidayat'!E47,'Full norehuda'!E47,'Full norehira'!E47,'Full meQuran'!E47,'Full Amiri'!E47,'Full PDMS'!E47,'Full AlKareem'!E47,'Full KFGQPC'!E47,'Full LPMQ'!E47,'Full AlQalam Zero TN'!E47)</f>
        <v>0</v>
      </c>
      <c r="F47" s="14">
        <f>SUM('Full norehidayat'!F47,'Full norehuda'!F47,'Full norehira'!F47,'Full meQuran'!F47,'Full Amiri'!F47,'Full PDMS'!F47,'Full AlKareem'!F47,'Full KFGQPC'!F47,'Full LPMQ'!F47,'Full AlQalam Zero TN'!F47)</f>
        <v>0</v>
      </c>
      <c r="G47" s="14">
        <f>SUM('Full norehidayat'!G47,'Full norehuda'!G47,'Full norehira'!G47,'Full meQuran'!G47,'Full Amiri'!G47,'Full PDMS'!G47,'Full AlKareem'!G47,'Full KFGQPC'!G47,'Full LPMQ'!G47,'Full AlQalam Zero TN'!G47)</f>
        <v>0</v>
      </c>
      <c r="H47" s="14">
        <f>SUM('Full norehidayat'!H47,'Full norehuda'!H47,'Full norehira'!H47,'Full meQuran'!H47,'Full Amiri'!H47,'Full PDMS'!H47,'Full AlKareem'!H47,'Full KFGQPC'!H47,'Full LPMQ'!H47,'Full AlQalam Zero TN'!H47)</f>
        <v>0</v>
      </c>
      <c r="I47" s="14">
        <f>SUM('Full norehidayat'!I47,'Full norehuda'!I47,'Full norehira'!I47,'Full meQuran'!I47,'Full Amiri'!I47,'Full PDMS'!I47,'Full AlKareem'!I47,'Full KFGQPC'!I47,'Full LPMQ'!I47,'Full AlQalam Zero TN'!I47)</f>
        <v>0</v>
      </c>
      <c r="J47" s="14">
        <f>SUM('Full norehidayat'!J47,'Full norehuda'!J47,'Full norehira'!J47,'Full meQuran'!J47,'Full Amiri'!J47,'Full PDMS'!J47,'Full AlKareem'!J47,'Full KFGQPC'!J47,'Full LPMQ'!J47,'Full AlQalam Zero TN'!J47)</f>
        <v>0</v>
      </c>
      <c r="K47" s="14">
        <f>SUM('Full norehidayat'!K47,'Full norehuda'!K47,'Full norehira'!K47,'Full meQuran'!K47,'Full Amiri'!K47,'Full PDMS'!K47,'Full AlKareem'!K47,'Full KFGQPC'!K47,'Full LPMQ'!K47,'Full AlQalam Zero TN'!K47)</f>
        <v>0</v>
      </c>
      <c r="L47" s="14">
        <f>SUM('Full norehidayat'!L47,'Full norehuda'!L47,'Full norehira'!L47,'Full meQuran'!L47,'Full Amiri'!L47,'Full PDMS'!L47,'Full AlKareem'!L47,'Full KFGQPC'!L47,'Full LPMQ'!L47,'Full AlQalam Zero TN'!L47)</f>
        <v>0</v>
      </c>
      <c r="M47" s="14">
        <f>SUM('Full norehidayat'!M47,'Full norehuda'!M47,'Full norehira'!M47,'Full meQuran'!M47,'Full Amiri'!M47,'Full PDMS'!M47,'Full AlKareem'!M47,'Full KFGQPC'!M47,'Full LPMQ'!M47,'Full AlQalam Zero TN'!M47)</f>
        <v>0</v>
      </c>
      <c r="N47" s="14">
        <f>SUM('Full norehidayat'!N47,'Full norehuda'!N47,'Full norehira'!N47,'Full meQuran'!N47,'Full Amiri'!N47,'Full PDMS'!N47,'Full AlKareem'!N47,'Full KFGQPC'!N47,'Full LPMQ'!N47,'Full AlQalam Zero TN'!N47)</f>
        <v>0</v>
      </c>
      <c r="O47" s="14">
        <f>SUM('Full norehidayat'!O47,'Full norehuda'!O47,'Full norehira'!O47,'Full meQuran'!O47,'Full Amiri'!O47,'Full PDMS'!O47,'Full AlKareem'!O47,'Full KFGQPC'!O47,'Full LPMQ'!O47,'Full AlQalam Zero TN'!O47)</f>
        <v>0</v>
      </c>
      <c r="P47" s="14">
        <f>SUM('Full norehidayat'!P47,'Full norehuda'!P47,'Full norehira'!P47,'Full meQuran'!P47,'Full Amiri'!P47,'Full PDMS'!P47,'Full AlKareem'!P47,'Full KFGQPC'!P47,'Full LPMQ'!P47,'Full AlQalam Zero TN'!P47)</f>
        <v>0</v>
      </c>
      <c r="Q47" s="14">
        <f>SUM('Full norehidayat'!Q47,'Full norehuda'!Q47,'Full norehira'!Q47,'Full meQuran'!Q47,'Full Amiri'!Q47,'Full PDMS'!Q47,'Full AlKareem'!Q47,'Full KFGQPC'!Q47,'Full LPMQ'!Q47,'Full AlQalam Zero TN'!Q47)</f>
        <v>0</v>
      </c>
      <c r="R47" s="14">
        <f>SUM('Full norehidayat'!R47,'Full norehuda'!R47,'Full norehira'!R47,'Full meQuran'!R47,'Full Amiri'!R47,'Full PDMS'!R47,'Full AlKareem'!R47,'Full KFGQPC'!R47,'Full LPMQ'!R47,'Full AlQalam Zero TN'!R47)</f>
        <v>0</v>
      </c>
      <c r="S47" s="14">
        <f>SUM('Full norehidayat'!S47,'Full norehuda'!S47,'Full norehira'!S47,'Full meQuran'!S47,'Full Amiri'!S47,'Full PDMS'!S47,'Full AlKareem'!S47,'Full KFGQPC'!S47,'Full LPMQ'!S47,'Full AlQalam Zero TN'!S47)</f>
        <v>0</v>
      </c>
      <c r="T47" s="14">
        <f>SUM('Full norehidayat'!T47,'Full norehuda'!T47,'Full norehira'!T47,'Full meQuran'!T47,'Full Amiri'!T47,'Full PDMS'!T47,'Full AlKareem'!T47,'Full KFGQPC'!T47,'Full LPMQ'!T47,'Full AlQalam Zero TN'!T47)</f>
        <v>0</v>
      </c>
      <c r="U47" s="14">
        <f>SUM('Full norehidayat'!U47,'Full norehuda'!U47,'Full norehira'!U47,'Full meQuran'!U47,'Full Amiri'!U47,'Full PDMS'!U47,'Full AlKareem'!U47,'Full KFGQPC'!U47,'Full LPMQ'!U47,'Full AlQalam Zero TN'!U47)</f>
        <v>0</v>
      </c>
      <c r="V47" s="14">
        <f>SUM('Full norehidayat'!V47,'Full norehuda'!V47,'Full norehira'!V47,'Full meQuran'!V47,'Full Amiri'!V47,'Full PDMS'!V47,'Full AlKareem'!V47,'Full KFGQPC'!V47,'Full LPMQ'!V47,'Full AlQalam Zero TN'!V47)</f>
        <v>0</v>
      </c>
      <c r="W47" s="13">
        <f>SUM('Full norehidayat'!W47,'Full norehuda'!W47,'Full norehira'!W47,'Full meQuran'!W47,'Full Amiri'!W47,'Full PDMS'!W47,'Full AlKareem'!W47,'Full KFGQPC'!W47,'Full LPMQ'!W47,'Full AlQalam Zero TN'!W47)</f>
        <v>24</v>
      </c>
      <c r="X47" s="14">
        <f>SUM('Full norehidayat'!X47,'Full norehuda'!X47,'Full norehira'!X47,'Full meQuran'!X47,'Full Amiri'!X47,'Full PDMS'!X47,'Full AlKareem'!X47,'Full KFGQPC'!X47,'Full LPMQ'!X47,'Full AlQalam Zero TN'!X47)</f>
        <v>0</v>
      </c>
      <c r="Y47" s="14">
        <f>SUM('Full norehidayat'!Y47,'Full norehuda'!Y47,'Full norehira'!Y47,'Full meQuran'!Y47,'Full Amiri'!Y47,'Full PDMS'!Y47,'Full AlKareem'!Y47,'Full KFGQPC'!Y47,'Full LPMQ'!Y47,'Full AlQalam Zero TN'!Y47)</f>
        <v>0</v>
      </c>
      <c r="Z47" s="14">
        <f>SUM('Full norehidayat'!Z47,'Full norehuda'!Z47,'Full norehira'!Z47,'Full meQuran'!Z47,'Full Amiri'!Z47,'Full PDMS'!Z47,'Full AlKareem'!Z47,'Full KFGQPC'!Z47,'Full LPMQ'!Z47,'Full AlQalam Zero TN'!Z47)</f>
        <v>0</v>
      </c>
      <c r="AA47" s="14">
        <f>SUM('Full norehidayat'!AA47,'Full norehuda'!AA47,'Full norehira'!AA47,'Full meQuran'!AA47,'Full Amiri'!AA47,'Full PDMS'!AA47,'Full AlKareem'!AA47,'Full KFGQPC'!AA47,'Full LPMQ'!AA47,'Full AlQalam Zero TN'!AA47)</f>
        <v>0</v>
      </c>
      <c r="AB47" s="14">
        <f>SUM('Full norehidayat'!AB47,'Full norehuda'!AB47,'Full norehira'!AB47,'Full meQuran'!AB47,'Full Amiri'!AB47,'Full PDMS'!AB47,'Full AlKareem'!AB47,'Full KFGQPC'!AB47,'Full LPMQ'!AB47,'Full AlQalam Zero TN'!AB47)</f>
        <v>0</v>
      </c>
      <c r="AC47" s="14">
        <f>SUM('Full norehidayat'!AC47,'Full norehuda'!AC47,'Full norehira'!AC47,'Full meQuran'!AC47,'Full Amiri'!AC47,'Full PDMS'!AC47,'Full AlKareem'!AC47,'Full KFGQPC'!AC47,'Full LPMQ'!AC47,'Full AlQalam Zero TN'!AC47)</f>
        <v>0</v>
      </c>
      <c r="AD47" s="28">
        <f>W47</f>
        <v>24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6"/>
        <v>1</v>
      </c>
      <c r="AI47" s="4">
        <f t="shared" si="17"/>
        <v>1</v>
      </c>
      <c r="AJ47" s="4">
        <f t="shared" si="18"/>
        <v>1</v>
      </c>
      <c r="AK47" s="4">
        <f t="shared" si="19"/>
        <v>1</v>
      </c>
    </row>
    <row r="48" spans="1:37">
      <c r="A48" s="21" t="s">
        <v>29</v>
      </c>
      <c r="B48" s="14">
        <f>SUM('Full norehidayat'!B48,'Full norehuda'!B48,'Full norehira'!B48,'Full meQuran'!B48,'Full Amiri'!B48,'Full PDMS'!B48,'Full AlKareem'!B48,'Full KFGQPC'!B48,'Full LPMQ'!B48,'Full AlQalam Zero TN'!B48)</f>
        <v>0</v>
      </c>
      <c r="C48" s="14">
        <f>SUM('Full norehidayat'!C48,'Full norehuda'!C48,'Full norehira'!C48,'Full meQuran'!C48,'Full Amiri'!C48,'Full PDMS'!C48,'Full AlKareem'!C48,'Full KFGQPC'!C48,'Full LPMQ'!C48,'Full AlQalam Zero TN'!C48)</f>
        <v>0</v>
      </c>
      <c r="D48" s="14">
        <f>SUM('Full norehidayat'!D48,'Full norehuda'!D48,'Full norehira'!D48,'Full meQuran'!D48,'Full Amiri'!D48,'Full PDMS'!D48,'Full AlKareem'!D48,'Full KFGQPC'!D48,'Full LPMQ'!D48,'Full AlQalam Zero TN'!D48)</f>
        <v>0</v>
      </c>
      <c r="E48" s="14">
        <f>SUM('Full norehidayat'!E48,'Full norehuda'!E48,'Full norehira'!E48,'Full meQuran'!E48,'Full Amiri'!E48,'Full PDMS'!E48,'Full AlKareem'!E48,'Full KFGQPC'!E48,'Full LPMQ'!E48,'Full AlQalam Zero TN'!E48)</f>
        <v>0</v>
      </c>
      <c r="F48" s="14">
        <f>SUM('Full norehidayat'!F48,'Full norehuda'!F48,'Full norehira'!F48,'Full meQuran'!F48,'Full Amiri'!F48,'Full PDMS'!F48,'Full AlKareem'!F48,'Full KFGQPC'!F48,'Full LPMQ'!F48,'Full AlQalam Zero TN'!F48)</f>
        <v>0</v>
      </c>
      <c r="G48" s="14">
        <f>SUM('Full norehidayat'!G48,'Full norehuda'!G48,'Full norehira'!G48,'Full meQuran'!G48,'Full Amiri'!G48,'Full PDMS'!G48,'Full AlKareem'!G48,'Full KFGQPC'!G48,'Full LPMQ'!G48,'Full AlQalam Zero TN'!G48)</f>
        <v>0</v>
      </c>
      <c r="H48" s="14">
        <f>SUM('Full norehidayat'!H48,'Full norehuda'!H48,'Full norehira'!H48,'Full meQuran'!H48,'Full Amiri'!H48,'Full PDMS'!H48,'Full AlKareem'!H48,'Full KFGQPC'!H48,'Full LPMQ'!H48,'Full AlQalam Zero TN'!H48)</f>
        <v>0</v>
      </c>
      <c r="I48" s="14">
        <f>SUM('Full norehidayat'!I48,'Full norehuda'!I48,'Full norehira'!I48,'Full meQuran'!I48,'Full Amiri'!I48,'Full PDMS'!I48,'Full AlKareem'!I48,'Full KFGQPC'!I48,'Full LPMQ'!I48,'Full AlQalam Zero TN'!I48)</f>
        <v>2</v>
      </c>
      <c r="J48" s="14">
        <f>SUM('Full norehidayat'!J48,'Full norehuda'!J48,'Full norehira'!J48,'Full meQuran'!J48,'Full Amiri'!J48,'Full PDMS'!J48,'Full AlKareem'!J48,'Full KFGQPC'!J48,'Full LPMQ'!J48,'Full AlQalam Zero TN'!J48)</f>
        <v>0</v>
      </c>
      <c r="K48" s="14">
        <f>SUM('Full norehidayat'!K48,'Full norehuda'!K48,'Full norehira'!K48,'Full meQuran'!K48,'Full Amiri'!K48,'Full PDMS'!K48,'Full AlKareem'!K48,'Full KFGQPC'!K48,'Full LPMQ'!K48,'Full AlQalam Zero TN'!K48)</f>
        <v>0</v>
      </c>
      <c r="L48" s="14">
        <f>SUM('Full norehidayat'!L48,'Full norehuda'!L48,'Full norehira'!L48,'Full meQuran'!L48,'Full Amiri'!L48,'Full PDMS'!L48,'Full AlKareem'!L48,'Full KFGQPC'!L48,'Full LPMQ'!L48,'Full AlQalam Zero TN'!L48)</f>
        <v>0</v>
      </c>
      <c r="M48" s="14">
        <f>SUM('Full norehidayat'!M48,'Full norehuda'!M48,'Full norehira'!M48,'Full meQuran'!M48,'Full Amiri'!M48,'Full PDMS'!M48,'Full AlKareem'!M48,'Full KFGQPC'!M48,'Full LPMQ'!M48,'Full AlQalam Zero TN'!M48)</f>
        <v>0</v>
      </c>
      <c r="N48" s="14">
        <f>SUM('Full norehidayat'!N48,'Full norehuda'!N48,'Full norehira'!N48,'Full meQuran'!N48,'Full Amiri'!N48,'Full PDMS'!N48,'Full AlKareem'!N48,'Full KFGQPC'!N48,'Full LPMQ'!N48,'Full AlQalam Zero TN'!N48)</f>
        <v>0</v>
      </c>
      <c r="O48" s="14">
        <f>SUM('Full norehidayat'!O48,'Full norehuda'!O48,'Full norehira'!O48,'Full meQuran'!O48,'Full Amiri'!O48,'Full PDMS'!O48,'Full AlKareem'!O48,'Full KFGQPC'!O48,'Full LPMQ'!O48,'Full AlQalam Zero TN'!O48)</f>
        <v>0</v>
      </c>
      <c r="P48" s="14">
        <f>SUM('Full norehidayat'!P48,'Full norehuda'!P48,'Full norehira'!P48,'Full meQuran'!P48,'Full Amiri'!P48,'Full PDMS'!P48,'Full AlKareem'!P48,'Full KFGQPC'!P48,'Full LPMQ'!P48,'Full AlQalam Zero TN'!P48)</f>
        <v>0</v>
      </c>
      <c r="Q48" s="14">
        <f>SUM('Full norehidayat'!Q48,'Full norehuda'!Q48,'Full norehira'!Q48,'Full meQuran'!Q48,'Full Amiri'!Q48,'Full PDMS'!Q48,'Full AlKareem'!Q48,'Full KFGQPC'!Q48,'Full LPMQ'!Q48,'Full AlQalam Zero TN'!Q48)</f>
        <v>0</v>
      </c>
      <c r="R48" s="14">
        <f>SUM('Full norehidayat'!R48,'Full norehuda'!R48,'Full norehira'!R48,'Full meQuran'!R48,'Full Amiri'!R48,'Full PDMS'!R48,'Full AlKareem'!R48,'Full KFGQPC'!R48,'Full LPMQ'!R48,'Full AlQalam Zero TN'!R48)</f>
        <v>0</v>
      </c>
      <c r="S48" s="14">
        <f>SUM('Full norehidayat'!S48,'Full norehuda'!S48,'Full norehira'!S48,'Full meQuran'!S48,'Full Amiri'!S48,'Full PDMS'!S48,'Full AlKareem'!S48,'Full KFGQPC'!S48,'Full LPMQ'!S48,'Full AlQalam Zero TN'!S48)</f>
        <v>0</v>
      </c>
      <c r="T48" s="14">
        <f>SUM('Full norehidayat'!T48,'Full norehuda'!T48,'Full norehira'!T48,'Full meQuran'!T48,'Full Amiri'!T48,'Full PDMS'!T48,'Full AlKareem'!T48,'Full KFGQPC'!T48,'Full LPMQ'!T48,'Full AlQalam Zero TN'!T48)</f>
        <v>0</v>
      </c>
      <c r="U48" s="14">
        <f>SUM('Full norehidayat'!U48,'Full norehuda'!U48,'Full norehira'!U48,'Full meQuran'!U48,'Full Amiri'!U48,'Full PDMS'!U48,'Full AlKareem'!U48,'Full KFGQPC'!U48,'Full LPMQ'!U48,'Full AlQalam Zero TN'!U48)</f>
        <v>0</v>
      </c>
      <c r="V48" s="14">
        <f>SUM('Full norehidayat'!V48,'Full norehuda'!V48,'Full norehira'!V48,'Full meQuran'!V48,'Full Amiri'!V48,'Full PDMS'!V48,'Full AlKareem'!V48,'Full KFGQPC'!V48,'Full LPMQ'!V48,'Full AlQalam Zero TN'!V48)</f>
        <v>0</v>
      </c>
      <c r="W48" s="14">
        <f>SUM('Full norehidayat'!W48,'Full norehuda'!W48,'Full norehira'!W48,'Full meQuran'!W48,'Full Amiri'!W48,'Full PDMS'!W48,'Full AlKareem'!W48,'Full KFGQPC'!W48,'Full LPMQ'!W48,'Full AlQalam Zero TN'!W48)</f>
        <v>0</v>
      </c>
      <c r="X48" s="13">
        <f>SUM('Full norehidayat'!X48,'Full norehuda'!X48,'Full norehira'!X48,'Full meQuran'!X48,'Full Amiri'!X48,'Full PDMS'!X48,'Full AlKareem'!X48,'Full KFGQPC'!X48,'Full LPMQ'!X48,'Full AlQalam Zero TN'!X48)</f>
        <v>19</v>
      </c>
      <c r="Y48" s="14">
        <f>SUM('Full norehidayat'!Y48,'Full norehuda'!Y48,'Full norehira'!Y48,'Full meQuran'!Y48,'Full Amiri'!Y48,'Full PDMS'!Y48,'Full AlKareem'!Y48,'Full KFGQPC'!Y48,'Full LPMQ'!Y48,'Full AlQalam Zero TN'!Y48)</f>
        <v>0</v>
      </c>
      <c r="Z48" s="14">
        <f>SUM('Full norehidayat'!Z48,'Full norehuda'!Z48,'Full norehira'!Z48,'Full meQuran'!Z48,'Full Amiri'!Z48,'Full PDMS'!Z48,'Full AlKareem'!Z48,'Full KFGQPC'!Z48,'Full LPMQ'!Z48,'Full AlQalam Zero TN'!Z48)</f>
        <v>0</v>
      </c>
      <c r="AA48" s="14">
        <f>SUM('Full norehidayat'!AA48,'Full norehuda'!AA48,'Full norehira'!AA48,'Full meQuran'!AA48,'Full Amiri'!AA48,'Full PDMS'!AA48,'Full AlKareem'!AA48,'Full KFGQPC'!AA48,'Full LPMQ'!AA48,'Full AlQalam Zero TN'!AA48)</f>
        <v>0</v>
      </c>
      <c r="AB48" s="14">
        <f>SUM('Full norehidayat'!AB48,'Full norehuda'!AB48,'Full norehira'!AB48,'Full meQuran'!AB48,'Full Amiri'!AB48,'Full PDMS'!AB48,'Full AlKareem'!AB48,'Full KFGQPC'!AB48,'Full LPMQ'!AB48,'Full AlQalam Zero TN'!AB48)</f>
        <v>0</v>
      </c>
      <c r="AC48" s="14">
        <f>SUM('Full norehidayat'!AC48,'Full norehuda'!AC48,'Full norehira'!AC48,'Full meQuran'!AC48,'Full Amiri'!AC48,'Full PDMS'!AC48,'Full AlKareem'!AC48,'Full KFGQPC'!AC48,'Full LPMQ'!AC48,'Full AlQalam Zero TN'!AC48)</f>
        <v>0</v>
      </c>
      <c r="AD48" s="29">
        <f>X48</f>
        <v>19</v>
      </c>
      <c r="AE48" s="29">
        <f>SUM(B48:W48,Y48:AC48)</f>
        <v>2</v>
      </c>
      <c r="AF48" s="29">
        <f>SUM(X26:X47,X49:X53)</f>
        <v>1</v>
      </c>
      <c r="AG48" s="28">
        <v>0</v>
      </c>
      <c r="AH48" s="5">
        <f t="shared" si="16"/>
        <v>0.863636363636364</v>
      </c>
      <c r="AI48" s="5">
        <f t="shared" si="17"/>
        <v>0.904761904761905</v>
      </c>
      <c r="AJ48" s="5">
        <f t="shared" si="18"/>
        <v>0.95</v>
      </c>
      <c r="AK48" s="5">
        <f t="shared" si="19"/>
        <v>0.926829268292683</v>
      </c>
    </row>
    <row r="49" spans="1:37">
      <c r="A49" s="21" t="s">
        <v>30</v>
      </c>
      <c r="B49" s="14">
        <f>SUM('Full norehidayat'!B49,'Full norehuda'!B49,'Full norehira'!B49,'Full meQuran'!B49,'Full Amiri'!B49,'Full PDMS'!B49,'Full AlKareem'!B49,'Full KFGQPC'!B49,'Full LPMQ'!B49,'Full AlQalam Zero TN'!B49)</f>
        <v>0</v>
      </c>
      <c r="C49" s="14">
        <f>SUM('Full norehidayat'!C49,'Full norehuda'!C49,'Full norehira'!C49,'Full meQuran'!C49,'Full Amiri'!C49,'Full PDMS'!C49,'Full AlKareem'!C49,'Full KFGQPC'!C49,'Full LPMQ'!C49,'Full AlQalam Zero TN'!C49)</f>
        <v>0</v>
      </c>
      <c r="D49" s="14">
        <f>SUM('Full norehidayat'!D49,'Full norehuda'!D49,'Full norehira'!D49,'Full meQuran'!D49,'Full Amiri'!D49,'Full PDMS'!D49,'Full AlKareem'!D49,'Full KFGQPC'!D49,'Full LPMQ'!D49,'Full AlQalam Zero TN'!D49)</f>
        <v>0</v>
      </c>
      <c r="E49" s="14">
        <f>SUM('Full norehidayat'!E49,'Full norehuda'!E49,'Full norehira'!E49,'Full meQuran'!E49,'Full Amiri'!E49,'Full PDMS'!E49,'Full AlKareem'!E49,'Full KFGQPC'!E49,'Full LPMQ'!E49,'Full AlQalam Zero TN'!E49)</f>
        <v>0</v>
      </c>
      <c r="F49" s="14">
        <f>SUM('Full norehidayat'!F49,'Full norehuda'!F49,'Full norehira'!F49,'Full meQuran'!F49,'Full Amiri'!F49,'Full PDMS'!F49,'Full AlKareem'!F49,'Full KFGQPC'!F49,'Full LPMQ'!F49,'Full AlQalam Zero TN'!F49)</f>
        <v>0</v>
      </c>
      <c r="G49" s="14">
        <f>SUM('Full norehidayat'!G49,'Full norehuda'!G49,'Full norehira'!G49,'Full meQuran'!G49,'Full Amiri'!G49,'Full PDMS'!G49,'Full AlKareem'!G49,'Full KFGQPC'!G49,'Full LPMQ'!G49,'Full AlQalam Zero TN'!G49)</f>
        <v>0</v>
      </c>
      <c r="H49" s="14">
        <f>SUM('Full norehidayat'!H49,'Full norehuda'!H49,'Full norehira'!H49,'Full meQuran'!H49,'Full Amiri'!H49,'Full PDMS'!H49,'Full AlKareem'!H49,'Full KFGQPC'!H49,'Full LPMQ'!H49,'Full AlQalam Zero TN'!H49)</f>
        <v>0</v>
      </c>
      <c r="I49" s="14">
        <f>SUM('Full norehidayat'!I49,'Full norehuda'!I49,'Full norehira'!I49,'Full meQuran'!I49,'Full Amiri'!I49,'Full PDMS'!I49,'Full AlKareem'!I49,'Full KFGQPC'!I49,'Full LPMQ'!I49,'Full AlQalam Zero TN'!I49)</f>
        <v>0</v>
      </c>
      <c r="J49" s="14">
        <f>SUM('Full norehidayat'!J49,'Full norehuda'!J49,'Full norehira'!J49,'Full meQuran'!J49,'Full Amiri'!J49,'Full PDMS'!J49,'Full AlKareem'!J49,'Full KFGQPC'!J49,'Full LPMQ'!J49,'Full AlQalam Zero TN'!J49)</f>
        <v>0</v>
      </c>
      <c r="K49" s="14">
        <f>SUM('Full norehidayat'!K49,'Full norehuda'!K49,'Full norehira'!K49,'Full meQuran'!K49,'Full Amiri'!K49,'Full PDMS'!K49,'Full AlKareem'!K49,'Full KFGQPC'!K49,'Full LPMQ'!K49,'Full AlQalam Zero TN'!K49)</f>
        <v>0</v>
      </c>
      <c r="L49" s="14">
        <f>SUM('Full norehidayat'!L49,'Full norehuda'!L49,'Full norehira'!L49,'Full meQuran'!L49,'Full Amiri'!L49,'Full PDMS'!L49,'Full AlKareem'!L49,'Full KFGQPC'!L49,'Full LPMQ'!L49,'Full AlQalam Zero TN'!L49)</f>
        <v>0</v>
      </c>
      <c r="M49" s="14">
        <f>SUM('Full norehidayat'!M49,'Full norehuda'!M49,'Full norehira'!M49,'Full meQuran'!M49,'Full Amiri'!M49,'Full PDMS'!M49,'Full AlKareem'!M49,'Full KFGQPC'!M49,'Full LPMQ'!M49,'Full AlQalam Zero TN'!M49)</f>
        <v>0</v>
      </c>
      <c r="N49" s="14">
        <f>SUM('Full norehidayat'!N49,'Full norehuda'!N49,'Full norehira'!N49,'Full meQuran'!N49,'Full Amiri'!N49,'Full PDMS'!N49,'Full AlKareem'!N49,'Full KFGQPC'!N49,'Full LPMQ'!N49,'Full AlQalam Zero TN'!N49)</f>
        <v>0</v>
      </c>
      <c r="O49" s="14">
        <f>SUM('Full norehidayat'!O49,'Full norehuda'!O49,'Full norehira'!O49,'Full meQuran'!O49,'Full Amiri'!O49,'Full PDMS'!O49,'Full AlKareem'!O49,'Full KFGQPC'!O49,'Full LPMQ'!O49,'Full AlQalam Zero TN'!O49)</f>
        <v>0</v>
      </c>
      <c r="P49" s="14">
        <f>SUM('Full norehidayat'!P49,'Full norehuda'!P49,'Full norehira'!P49,'Full meQuran'!P49,'Full Amiri'!P49,'Full PDMS'!P49,'Full AlKareem'!P49,'Full KFGQPC'!P49,'Full LPMQ'!P49,'Full AlQalam Zero TN'!P49)</f>
        <v>0</v>
      </c>
      <c r="Q49" s="14">
        <f>SUM('Full norehidayat'!Q49,'Full norehuda'!Q49,'Full norehira'!Q49,'Full meQuran'!Q49,'Full Amiri'!Q49,'Full PDMS'!Q49,'Full AlKareem'!Q49,'Full KFGQPC'!Q49,'Full LPMQ'!Q49,'Full AlQalam Zero TN'!Q49)</f>
        <v>0</v>
      </c>
      <c r="R49" s="14">
        <f>SUM('Full norehidayat'!R49,'Full norehuda'!R49,'Full norehira'!R49,'Full meQuran'!R49,'Full Amiri'!R49,'Full PDMS'!R49,'Full AlKareem'!R49,'Full KFGQPC'!R49,'Full LPMQ'!R49,'Full AlQalam Zero TN'!R49)</f>
        <v>0</v>
      </c>
      <c r="S49" s="14">
        <f>SUM('Full norehidayat'!S49,'Full norehuda'!S49,'Full norehira'!S49,'Full meQuran'!S49,'Full Amiri'!S49,'Full PDMS'!S49,'Full AlKareem'!S49,'Full KFGQPC'!S49,'Full LPMQ'!S49,'Full AlQalam Zero TN'!S49)</f>
        <v>0</v>
      </c>
      <c r="T49" s="14">
        <f>SUM('Full norehidayat'!T49,'Full norehuda'!T49,'Full norehira'!T49,'Full meQuran'!T49,'Full Amiri'!T49,'Full PDMS'!T49,'Full AlKareem'!T49,'Full KFGQPC'!T49,'Full LPMQ'!T49,'Full AlQalam Zero TN'!T49)</f>
        <v>0</v>
      </c>
      <c r="U49" s="14">
        <f>SUM('Full norehidayat'!U49,'Full norehuda'!U49,'Full norehira'!U49,'Full meQuran'!U49,'Full Amiri'!U49,'Full PDMS'!U49,'Full AlKareem'!U49,'Full KFGQPC'!U49,'Full LPMQ'!U49,'Full AlQalam Zero TN'!U49)</f>
        <v>0</v>
      </c>
      <c r="V49" s="14">
        <f>SUM('Full norehidayat'!V49,'Full norehuda'!V49,'Full norehira'!V49,'Full meQuran'!V49,'Full Amiri'!V49,'Full PDMS'!V49,'Full AlKareem'!V49,'Full KFGQPC'!V49,'Full LPMQ'!V49,'Full AlQalam Zero TN'!V49)</f>
        <v>0</v>
      </c>
      <c r="W49" s="14">
        <f>SUM('Full norehidayat'!W49,'Full norehuda'!W49,'Full norehira'!W49,'Full meQuran'!W49,'Full Amiri'!W49,'Full PDMS'!W49,'Full AlKareem'!W49,'Full KFGQPC'!W49,'Full LPMQ'!W49,'Full AlQalam Zero TN'!W49)</f>
        <v>0</v>
      </c>
      <c r="X49" s="14">
        <f>SUM('Full norehidayat'!X49,'Full norehuda'!X49,'Full norehira'!X49,'Full meQuran'!X49,'Full Amiri'!X49,'Full PDMS'!X49,'Full AlKareem'!X49,'Full KFGQPC'!X49,'Full LPMQ'!X49,'Full AlQalam Zero TN'!X49)</f>
        <v>1</v>
      </c>
      <c r="Y49" s="13">
        <f>SUM('Full norehidayat'!Y49,'Full norehuda'!Y49,'Full norehira'!Y49,'Full meQuran'!Y49,'Full Amiri'!Y49,'Full PDMS'!Y49,'Full AlKareem'!Y49,'Full KFGQPC'!Y49,'Full LPMQ'!Y49,'Full AlQalam Zero TN'!Y49)</f>
        <v>88</v>
      </c>
      <c r="Z49" s="14">
        <f>SUM('Full norehidayat'!Z49,'Full norehuda'!Z49,'Full norehira'!Z49,'Full meQuran'!Z49,'Full Amiri'!Z49,'Full PDMS'!Z49,'Full AlKareem'!Z49,'Full KFGQPC'!Z49,'Full LPMQ'!Z49,'Full AlQalam Zero TN'!Z49)</f>
        <v>0</v>
      </c>
      <c r="AA49" s="14">
        <f>SUM('Full norehidayat'!AA49,'Full norehuda'!AA49,'Full norehira'!AA49,'Full meQuran'!AA49,'Full Amiri'!AA49,'Full PDMS'!AA49,'Full AlKareem'!AA49,'Full KFGQPC'!AA49,'Full LPMQ'!AA49,'Full AlQalam Zero TN'!AA49)</f>
        <v>0</v>
      </c>
      <c r="AB49" s="14">
        <f>SUM('Full norehidayat'!AB49,'Full norehuda'!AB49,'Full norehira'!AB49,'Full meQuran'!AB49,'Full Amiri'!AB49,'Full PDMS'!AB49,'Full AlKareem'!AB49,'Full KFGQPC'!AB49,'Full LPMQ'!AB49,'Full AlQalam Zero TN'!AB49)</f>
        <v>0</v>
      </c>
      <c r="AC49" s="14">
        <f>SUM('Full norehidayat'!AC49,'Full norehuda'!AC49,'Full norehira'!AC49,'Full meQuran'!AC49,'Full Amiri'!AC49,'Full PDMS'!AC49,'Full AlKareem'!AC49,'Full KFGQPC'!AC49,'Full LPMQ'!AC49,'Full AlQalam Zero TN'!AC49)</f>
        <v>0</v>
      </c>
      <c r="AD49" s="28">
        <f>Y49</f>
        <v>88</v>
      </c>
      <c r="AE49" s="28">
        <f>SUM(B49:X49,Z49:AC49)</f>
        <v>1</v>
      </c>
      <c r="AF49" s="28">
        <f>SUM(Y26:Y48,Y50:Y53)</f>
        <v>0</v>
      </c>
      <c r="AG49" s="29">
        <v>0</v>
      </c>
      <c r="AH49" s="4">
        <f t="shared" si="16"/>
        <v>0.98876404494382</v>
      </c>
      <c r="AI49" s="4">
        <f t="shared" si="17"/>
        <v>0.98876404494382</v>
      </c>
      <c r="AJ49" s="4">
        <f t="shared" si="18"/>
        <v>1</v>
      </c>
      <c r="AK49" s="4">
        <f t="shared" si="19"/>
        <v>0.994350282485876</v>
      </c>
    </row>
    <row r="50" spans="1:37">
      <c r="A50" s="21" t="s">
        <v>31</v>
      </c>
      <c r="B50" s="14">
        <f>SUM('Full norehidayat'!B50,'Full norehuda'!B50,'Full norehira'!B50,'Full meQuran'!B50,'Full Amiri'!B50,'Full PDMS'!B50,'Full AlKareem'!B50,'Full KFGQPC'!B50,'Full LPMQ'!B50,'Full AlQalam Zero TN'!B50)</f>
        <v>0</v>
      </c>
      <c r="C50" s="14">
        <f>SUM('Full norehidayat'!C50,'Full norehuda'!C50,'Full norehira'!C50,'Full meQuran'!C50,'Full Amiri'!C50,'Full PDMS'!C50,'Full AlKareem'!C50,'Full KFGQPC'!C50,'Full LPMQ'!C50,'Full AlQalam Zero TN'!C50)</f>
        <v>0</v>
      </c>
      <c r="D50" s="14">
        <f>SUM('Full norehidayat'!D50,'Full norehuda'!D50,'Full norehira'!D50,'Full meQuran'!D50,'Full Amiri'!D50,'Full PDMS'!D50,'Full AlKareem'!D50,'Full KFGQPC'!D50,'Full LPMQ'!D50,'Full AlQalam Zero TN'!D50)</f>
        <v>0</v>
      </c>
      <c r="E50" s="14">
        <f>SUM('Full norehidayat'!E50,'Full norehuda'!E50,'Full norehira'!E50,'Full meQuran'!E50,'Full Amiri'!E50,'Full PDMS'!E50,'Full AlKareem'!E50,'Full KFGQPC'!E50,'Full LPMQ'!E50,'Full AlQalam Zero TN'!E50)</f>
        <v>0</v>
      </c>
      <c r="F50" s="14">
        <f>SUM('Full norehidayat'!F50,'Full norehuda'!F50,'Full norehira'!F50,'Full meQuran'!F50,'Full Amiri'!F50,'Full PDMS'!F50,'Full AlKareem'!F50,'Full KFGQPC'!F50,'Full LPMQ'!F50,'Full AlQalam Zero TN'!F50)</f>
        <v>0</v>
      </c>
      <c r="G50" s="14">
        <f>SUM('Full norehidayat'!G50,'Full norehuda'!G50,'Full norehira'!G50,'Full meQuran'!G50,'Full Amiri'!G50,'Full PDMS'!G50,'Full AlKareem'!G50,'Full KFGQPC'!G50,'Full LPMQ'!G50,'Full AlQalam Zero TN'!G50)</f>
        <v>0</v>
      </c>
      <c r="H50" s="14">
        <f>SUM('Full norehidayat'!H50,'Full norehuda'!H50,'Full norehira'!H50,'Full meQuran'!H50,'Full Amiri'!H50,'Full PDMS'!H50,'Full AlKareem'!H50,'Full KFGQPC'!H50,'Full LPMQ'!H50,'Full AlQalam Zero TN'!H50)</f>
        <v>0</v>
      </c>
      <c r="I50" s="14">
        <f>SUM('Full norehidayat'!I50,'Full norehuda'!I50,'Full norehira'!I50,'Full meQuran'!I50,'Full Amiri'!I50,'Full PDMS'!I50,'Full AlKareem'!I50,'Full KFGQPC'!I50,'Full LPMQ'!I50,'Full AlQalam Zero TN'!I50)</f>
        <v>0</v>
      </c>
      <c r="J50" s="14">
        <f>SUM('Full norehidayat'!J50,'Full norehuda'!J50,'Full norehira'!J50,'Full meQuran'!J50,'Full Amiri'!J50,'Full PDMS'!J50,'Full AlKareem'!J50,'Full KFGQPC'!J50,'Full LPMQ'!J50,'Full AlQalam Zero TN'!J50)</f>
        <v>0</v>
      </c>
      <c r="K50" s="14">
        <f>SUM('Full norehidayat'!K50,'Full norehuda'!K50,'Full norehira'!K50,'Full meQuran'!K50,'Full Amiri'!K50,'Full PDMS'!K50,'Full AlKareem'!K50,'Full KFGQPC'!K50,'Full LPMQ'!K50,'Full AlQalam Zero TN'!K50)</f>
        <v>0</v>
      </c>
      <c r="L50" s="14">
        <f>SUM('Full norehidayat'!L50,'Full norehuda'!L50,'Full norehira'!L50,'Full meQuran'!L50,'Full Amiri'!L50,'Full PDMS'!L50,'Full AlKareem'!L50,'Full KFGQPC'!L50,'Full LPMQ'!L50,'Full AlQalam Zero TN'!L50)</f>
        <v>0</v>
      </c>
      <c r="M50" s="14">
        <f>SUM('Full norehidayat'!M50,'Full norehuda'!M50,'Full norehira'!M50,'Full meQuran'!M50,'Full Amiri'!M50,'Full PDMS'!M50,'Full AlKareem'!M50,'Full KFGQPC'!M50,'Full LPMQ'!M50,'Full AlQalam Zero TN'!M50)</f>
        <v>0</v>
      </c>
      <c r="N50" s="14">
        <f>SUM('Full norehidayat'!N50,'Full norehuda'!N50,'Full norehira'!N50,'Full meQuran'!N50,'Full Amiri'!N50,'Full PDMS'!N50,'Full AlKareem'!N50,'Full KFGQPC'!N50,'Full LPMQ'!N50,'Full AlQalam Zero TN'!N50)</f>
        <v>0</v>
      </c>
      <c r="O50" s="14">
        <f>SUM('Full norehidayat'!O50,'Full norehuda'!O50,'Full norehira'!O50,'Full meQuran'!O50,'Full Amiri'!O50,'Full PDMS'!O50,'Full AlKareem'!O50,'Full KFGQPC'!O50,'Full LPMQ'!O50,'Full AlQalam Zero TN'!O50)</f>
        <v>0</v>
      </c>
      <c r="P50" s="14">
        <f>SUM('Full norehidayat'!P50,'Full norehuda'!P50,'Full norehira'!P50,'Full meQuran'!P50,'Full Amiri'!P50,'Full PDMS'!P50,'Full AlKareem'!P50,'Full KFGQPC'!P50,'Full LPMQ'!P50,'Full AlQalam Zero TN'!P50)</f>
        <v>0</v>
      </c>
      <c r="Q50" s="14">
        <f>SUM('Full norehidayat'!Q50,'Full norehuda'!Q50,'Full norehira'!Q50,'Full meQuran'!Q50,'Full Amiri'!Q50,'Full PDMS'!Q50,'Full AlKareem'!Q50,'Full KFGQPC'!Q50,'Full LPMQ'!Q50,'Full AlQalam Zero TN'!Q50)</f>
        <v>0</v>
      </c>
      <c r="R50" s="14">
        <f>SUM('Full norehidayat'!R50,'Full norehuda'!R50,'Full norehira'!R50,'Full meQuran'!R50,'Full Amiri'!R50,'Full PDMS'!R50,'Full AlKareem'!R50,'Full KFGQPC'!R50,'Full LPMQ'!R50,'Full AlQalam Zero TN'!R50)</f>
        <v>0</v>
      </c>
      <c r="S50" s="14">
        <f>SUM('Full norehidayat'!S50,'Full norehuda'!S50,'Full norehira'!S50,'Full meQuran'!S50,'Full Amiri'!S50,'Full PDMS'!S50,'Full AlKareem'!S50,'Full KFGQPC'!S50,'Full LPMQ'!S50,'Full AlQalam Zero TN'!S50)</f>
        <v>0</v>
      </c>
      <c r="T50" s="14">
        <f>SUM('Full norehidayat'!T50,'Full norehuda'!T50,'Full norehira'!T50,'Full meQuran'!T50,'Full Amiri'!T50,'Full PDMS'!T50,'Full AlKareem'!T50,'Full KFGQPC'!T50,'Full LPMQ'!T50,'Full AlQalam Zero TN'!T50)</f>
        <v>0</v>
      </c>
      <c r="U50" s="14">
        <f>SUM('Full norehidayat'!U50,'Full norehuda'!U50,'Full norehira'!U50,'Full meQuran'!U50,'Full Amiri'!U50,'Full PDMS'!U50,'Full AlKareem'!U50,'Full KFGQPC'!U50,'Full LPMQ'!U50,'Full AlQalam Zero TN'!U50)</f>
        <v>0</v>
      </c>
      <c r="V50" s="14">
        <f>SUM('Full norehidayat'!V50,'Full norehuda'!V50,'Full norehira'!V50,'Full meQuran'!V50,'Full Amiri'!V50,'Full PDMS'!V50,'Full AlKareem'!V50,'Full KFGQPC'!V50,'Full LPMQ'!V50,'Full AlQalam Zero TN'!V50)</f>
        <v>0</v>
      </c>
      <c r="W50" s="14">
        <f>SUM('Full norehidayat'!W50,'Full norehuda'!W50,'Full norehira'!W50,'Full meQuran'!W50,'Full Amiri'!W50,'Full PDMS'!W50,'Full AlKareem'!W50,'Full KFGQPC'!W50,'Full LPMQ'!W50,'Full AlQalam Zero TN'!W50)</f>
        <v>0</v>
      </c>
      <c r="X50" s="14">
        <f>SUM('Full norehidayat'!X50,'Full norehuda'!X50,'Full norehira'!X50,'Full meQuran'!X50,'Full Amiri'!X50,'Full PDMS'!X50,'Full AlKareem'!X50,'Full KFGQPC'!X50,'Full LPMQ'!X50,'Full AlQalam Zero TN'!X50)</f>
        <v>0</v>
      </c>
      <c r="Y50" s="14">
        <f>SUM('Full norehidayat'!Y50,'Full norehuda'!Y50,'Full norehira'!Y50,'Full meQuran'!Y50,'Full Amiri'!Y50,'Full PDMS'!Y50,'Full AlKareem'!Y50,'Full KFGQPC'!Y50,'Full LPMQ'!Y50,'Full AlQalam Zero TN'!Y50)</f>
        <v>0</v>
      </c>
      <c r="Z50" s="13">
        <f>SUM('Full norehidayat'!Z50,'Full norehuda'!Z50,'Full norehira'!Z50,'Full meQuran'!Z50,'Full Amiri'!Z50,'Full PDMS'!Z50,'Full AlKareem'!Z50,'Full KFGQPC'!Z50,'Full LPMQ'!Z50,'Full AlQalam Zero TN'!Z50)</f>
        <v>15</v>
      </c>
      <c r="AA50" s="14">
        <f>SUM('Full norehidayat'!AA50,'Full norehuda'!AA50,'Full norehira'!AA50,'Full meQuran'!AA50,'Full Amiri'!AA50,'Full PDMS'!AA50,'Full AlKareem'!AA50,'Full KFGQPC'!AA50,'Full LPMQ'!AA50,'Full AlQalam Zero TN'!AA50)</f>
        <v>0</v>
      </c>
      <c r="AB50" s="14">
        <f>SUM('Full norehidayat'!AB50,'Full norehuda'!AB50,'Full norehira'!AB50,'Full meQuran'!AB50,'Full Amiri'!AB50,'Full PDMS'!AB50,'Full AlKareem'!AB50,'Full KFGQPC'!AB50,'Full LPMQ'!AB50,'Full AlQalam Zero TN'!AB50)</f>
        <v>0</v>
      </c>
      <c r="AC50" s="14">
        <f>SUM('Full norehidayat'!AC50,'Full norehuda'!AC50,'Full norehira'!AC50,'Full meQuran'!AC50,'Full Amiri'!AC50,'Full PDMS'!AC50,'Full AlKareem'!AC50,'Full KFGQPC'!AC50,'Full LPMQ'!AC50,'Full AlQalam Zero TN'!AC50)</f>
        <v>0</v>
      </c>
      <c r="AD50" s="29">
        <f>Z50</f>
        <v>15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6"/>
        <v>1</v>
      </c>
      <c r="AI50" s="5">
        <f t="shared" si="17"/>
        <v>1</v>
      </c>
      <c r="AJ50" s="5">
        <f t="shared" si="18"/>
        <v>1</v>
      </c>
      <c r="AK50" s="5">
        <f t="shared" si="19"/>
        <v>1</v>
      </c>
    </row>
    <row r="51" spans="1:37">
      <c r="A51" s="21" t="s">
        <v>32</v>
      </c>
      <c r="B51" s="14">
        <f>SUM('Full norehidayat'!B51,'Full norehuda'!B51,'Full norehira'!B51,'Full meQuran'!B51,'Full Amiri'!B51,'Full PDMS'!B51,'Full AlKareem'!B51,'Full KFGQPC'!B51,'Full LPMQ'!B51,'Full AlQalam Zero TN'!B51)</f>
        <v>0</v>
      </c>
      <c r="C51" s="14">
        <f>SUM('Full norehidayat'!C51,'Full norehuda'!C51,'Full norehira'!C51,'Full meQuran'!C51,'Full Amiri'!C51,'Full PDMS'!C51,'Full AlKareem'!C51,'Full KFGQPC'!C51,'Full LPMQ'!C51,'Full AlQalam Zero TN'!C51)</f>
        <v>0</v>
      </c>
      <c r="D51" s="14">
        <f>SUM('Full norehidayat'!D51,'Full norehuda'!D51,'Full norehira'!D51,'Full meQuran'!D51,'Full Amiri'!D51,'Full PDMS'!D51,'Full AlKareem'!D51,'Full KFGQPC'!D51,'Full LPMQ'!D51,'Full AlQalam Zero TN'!D51)</f>
        <v>0</v>
      </c>
      <c r="E51" s="14">
        <f>SUM('Full norehidayat'!E51,'Full norehuda'!E51,'Full norehira'!E51,'Full meQuran'!E51,'Full Amiri'!E51,'Full PDMS'!E51,'Full AlKareem'!E51,'Full KFGQPC'!E51,'Full LPMQ'!E51,'Full AlQalam Zero TN'!E51)</f>
        <v>0</v>
      </c>
      <c r="F51" s="14">
        <f>SUM('Full norehidayat'!F51,'Full norehuda'!F51,'Full norehira'!F51,'Full meQuran'!F51,'Full Amiri'!F51,'Full PDMS'!F51,'Full AlKareem'!F51,'Full KFGQPC'!F51,'Full LPMQ'!F51,'Full AlQalam Zero TN'!F51)</f>
        <v>0</v>
      </c>
      <c r="G51" s="14">
        <f>SUM('Full norehidayat'!G51,'Full norehuda'!G51,'Full norehira'!G51,'Full meQuran'!G51,'Full Amiri'!G51,'Full PDMS'!G51,'Full AlKareem'!G51,'Full KFGQPC'!G51,'Full LPMQ'!G51,'Full AlQalam Zero TN'!G51)</f>
        <v>0</v>
      </c>
      <c r="H51" s="14">
        <f>SUM('Full norehidayat'!H51,'Full norehuda'!H51,'Full norehira'!H51,'Full meQuran'!H51,'Full Amiri'!H51,'Full PDMS'!H51,'Full AlKareem'!H51,'Full KFGQPC'!H51,'Full LPMQ'!H51,'Full AlQalam Zero TN'!H51)</f>
        <v>0</v>
      </c>
      <c r="I51" s="14">
        <f>SUM('Full norehidayat'!I51,'Full norehuda'!I51,'Full norehira'!I51,'Full meQuran'!I51,'Full Amiri'!I51,'Full PDMS'!I51,'Full AlKareem'!I51,'Full KFGQPC'!I51,'Full LPMQ'!I51,'Full AlQalam Zero TN'!I51)</f>
        <v>0</v>
      </c>
      <c r="J51" s="14">
        <f>SUM('Full norehidayat'!J51,'Full norehuda'!J51,'Full norehira'!J51,'Full meQuran'!J51,'Full Amiri'!J51,'Full PDMS'!J51,'Full AlKareem'!J51,'Full KFGQPC'!J51,'Full LPMQ'!J51,'Full AlQalam Zero TN'!J51)</f>
        <v>0</v>
      </c>
      <c r="K51" s="14">
        <f>SUM('Full norehidayat'!K51,'Full norehuda'!K51,'Full norehira'!K51,'Full meQuran'!K51,'Full Amiri'!K51,'Full PDMS'!K51,'Full AlKareem'!K51,'Full KFGQPC'!K51,'Full LPMQ'!K51,'Full AlQalam Zero TN'!K51)</f>
        <v>0</v>
      </c>
      <c r="L51" s="14">
        <f>SUM('Full norehidayat'!L51,'Full norehuda'!L51,'Full norehira'!L51,'Full meQuran'!L51,'Full Amiri'!L51,'Full PDMS'!L51,'Full AlKareem'!L51,'Full KFGQPC'!L51,'Full LPMQ'!L51,'Full AlQalam Zero TN'!L51)</f>
        <v>0</v>
      </c>
      <c r="M51" s="14">
        <f>SUM('Full norehidayat'!M51,'Full norehuda'!M51,'Full norehira'!M51,'Full meQuran'!M51,'Full Amiri'!M51,'Full PDMS'!M51,'Full AlKareem'!M51,'Full KFGQPC'!M51,'Full LPMQ'!M51,'Full AlQalam Zero TN'!M51)</f>
        <v>0</v>
      </c>
      <c r="N51" s="14">
        <f>SUM('Full norehidayat'!N51,'Full norehuda'!N51,'Full norehira'!N51,'Full meQuran'!N51,'Full Amiri'!N51,'Full PDMS'!N51,'Full AlKareem'!N51,'Full KFGQPC'!N51,'Full LPMQ'!N51,'Full AlQalam Zero TN'!N51)</f>
        <v>0</v>
      </c>
      <c r="O51" s="14">
        <f>SUM('Full norehidayat'!O51,'Full norehuda'!O51,'Full norehira'!O51,'Full meQuran'!O51,'Full Amiri'!O51,'Full PDMS'!O51,'Full AlKareem'!O51,'Full KFGQPC'!O51,'Full LPMQ'!O51,'Full AlQalam Zero TN'!O51)</f>
        <v>0</v>
      </c>
      <c r="P51" s="14">
        <f>SUM('Full norehidayat'!P51,'Full norehuda'!P51,'Full norehira'!P51,'Full meQuran'!P51,'Full Amiri'!P51,'Full PDMS'!P51,'Full AlKareem'!P51,'Full KFGQPC'!P51,'Full LPMQ'!P51,'Full AlQalam Zero TN'!P51)</f>
        <v>0</v>
      </c>
      <c r="Q51" s="14">
        <f>SUM('Full norehidayat'!Q51,'Full norehuda'!Q51,'Full norehira'!Q51,'Full meQuran'!Q51,'Full Amiri'!Q51,'Full PDMS'!Q51,'Full AlKareem'!Q51,'Full KFGQPC'!Q51,'Full LPMQ'!Q51,'Full AlQalam Zero TN'!Q51)</f>
        <v>0</v>
      </c>
      <c r="R51" s="14">
        <f>SUM('Full norehidayat'!R51,'Full norehuda'!R51,'Full norehira'!R51,'Full meQuran'!R51,'Full Amiri'!R51,'Full PDMS'!R51,'Full AlKareem'!R51,'Full KFGQPC'!R51,'Full LPMQ'!R51,'Full AlQalam Zero TN'!R51)</f>
        <v>0</v>
      </c>
      <c r="S51" s="14">
        <f>SUM('Full norehidayat'!S51,'Full norehuda'!S51,'Full norehira'!S51,'Full meQuran'!S51,'Full Amiri'!S51,'Full PDMS'!S51,'Full AlKareem'!S51,'Full KFGQPC'!S51,'Full LPMQ'!S51,'Full AlQalam Zero TN'!S51)</f>
        <v>0</v>
      </c>
      <c r="T51" s="14">
        <f>SUM('Full norehidayat'!T51,'Full norehuda'!T51,'Full norehira'!T51,'Full meQuran'!T51,'Full Amiri'!T51,'Full PDMS'!T51,'Full AlKareem'!T51,'Full KFGQPC'!T51,'Full LPMQ'!T51,'Full AlQalam Zero TN'!T51)</f>
        <v>0</v>
      </c>
      <c r="U51" s="14">
        <f>SUM('Full norehidayat'!U51,'Full norehuda'!U51,'Full norehira'!U51,'Full meQuran'!U51,'Full Amiri'!U51,'Full PDMS'!U51,'Full AlKareem'!U51,'Full KFGQPC'!U51,'Full LPMQ'!U51,'Full AlQalam Zero TN'!U51)</f>
        <v>0</v>
      </c>
      <c r="V51" s="14">
        <f>SUM('Full norehidayat'!V51,'Full norehuda'!V51,'Full norehira'!V51,'Full meQuran'!V51,'Full Amiri'!V51,'Full PDMS'!V51,'Full AlKareem'!V51,'Full KFGQPC'!V51,'Full LPMQ'!V51,'Full AlQalam Zero TN'!V51)</f>
        <v>0</v>
      </c>
      <c r="W51" s="14">
        <f>SUM('Full norehidayat'!W51,'Full norehuda'!W51,'Full norehira'!W51,'Full meQuran'!W51,'Full Amiri'!W51,'Full PDMS'!W51,'Full AlKareem'!W51,'Full KFGQPC'!W51,'Full LPMQ'!W51,'Full AlQalam Zero TN'!W51)</f>
        <v>0</v>
      </c>
      <c r="X51" s="14">
        <f>SUM('Full norehidayat'!X51,'Full norehuda'!X51,'Full norehira'!X51,'Full meQuran'!X51,'Full Amiri'!X51,'Full PDMS'!X51,'Full AlKareem'!X51,'Full KFGQPC'!X51,'Full LPMQ'!X51,'Full AlQalam Zero TN'!X51)</f>
        <v>0</v>
      </c>
      <c r="Y51" s="14">
        <f>SUM('Full norehidayat'!Y51,'Full norehuda'!Y51,'Full norehira'!Y51,'Full meQuran'!Y51,'Full Amiri'!Y51,'Full PDMS'!Y51,'Full AlKareem'!Y51,'Full KFGQPC'!Y51,'Full LPMQ'!Y51,'Full AlQalam Zero TN'!Y51)</f>
        <v>0</v>
      </c>
      <c r="Z51" s="14">
        <f>SUM('Full norehidayat'!Z51,'Full norehuda'!Z51,'Full norehira'!Z51,'Full meQuran'!Z51,'Full Amiri'!Z51,'Full PDMS'!Z51,'Full AlKareem'!Z51,'Full KFGQPC'!Z51,'Full LPMQ'!Z51,'Full AlQalam Zero TN'!Z51)</f>
        <v>0</v>
      </c>
      <c r="AA51" s="13">
        <f>SUM('Full norehidayat'!AA51,'Full norehuda'!AA51,'Full norehira'!AA51,'Full meQuran'!AA51,'Full Amiri'!AA51,'Full PDMS'!AA51,'Full AlKareem'!AA51,'Full KFGQPC'!AA51,'Full LPMQ'!AA51,'Full AlQalam Zero TN'!AA51)</f>
        <v>23</v>
      </c>
      <c r="AB51" s="14">
        <f>SUM('Full norehidayat'!AB51,'Full norehuda'!AB51,'Full norehira'!AB51,'Full meQuran'!AB51,'Full Amiri'!AB51,'Full PDMS'!AB51,'Full AlKareem'!AB51,'Full KFGQPC'!AB51,'Full LPMQ'!AB51,'Full AlQalam Zero TN'!AB51)</f>
        <v>0</v>
      </c>
      <c r="AC51" s="14">
        <f>SUM('Full norehidayat'!AC51,'Full norehuda'!AC51,'Full norehira'!AC51,'Full meQuran'!AC51,'Full Amiri'!AC51,'Full PDMS'!AC51,'Full AlKareem'!AC51,'Full KFGQPC'!AC51,'Full LPMQ'!AC51,'Full AlQalam Zero TN'!AC51)</f>
        <v>0</v>
      </c>
      <c r="AD51" s="28">
        <f>AA51</f>
        <v>23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6"/>
        <v>1</v>
      </c>
      <c r="AI51" s="4">
        <f t="shared" si="17"/>
        <v>1</v>
      </c>
      <c r="AJ51" s="4">
        <f t="shared" si="18"/>
        <v>1</v>
      </c>
      <c r="AK51" s="4">
        <f t="shared" si="19"/>
        <v>1</v>
      </c>
    </row>
    <row r="52" spans="1:37">
      <c r="A52" s="21" t="s">
        <v>33</v>
      </c>
      <c r="B52" s="14">
        <f>SUM('Full norehidayat'!B52,'Full norehuda'!B52,'Full norehira'!B52,'Full meQuran'!B52,'Full Amiri'!B52,'Full PDMS'!B52,'Full AlKareem'!B52,'Full KFGQPC'!B52,'Full LPMQ'!B52,'Full AlQalam Zero TN'!B52)</f>
        <v>0</v>
      </c>
      <c r="C52" s="14">
        <f>SUM('Full norehidayat'!C52,'Full norehuda'!C52,'Full norehira'!C52,'Full meQuran'!C52,'Full Amiri'!C52,'Full PDMS'!C52,'Full AlKareem'!C52,'Full KFGQPC'!C52,'Full LPMQ'!C52,'Full AlQalam Zero TN'!C52)</f>
        <v>0</v>
      </c>
      <c r="D52" s="14">
        <f>SUM('Full norehidayat'!D52,'Full norehuda'!D52,'Full norehira'!D52,'Full meQuran'!D52,'Full Amiri'!D52,'Full PDMS'!D52,'Full AlKareem'!D52,'Full KFGQPC'!D52,'Full LPMQ'!D52,'Full AlQalam Zero TN'!D52)</f>
        <v>0</v>
      </c>
      <c r="E52" s="14">
        <f>SUM('Full norehidayat'!E52,'Full norehuda'!E52,'Full norehira'!E52,'Full meQuran'!E52,'Full Amiri'!E52,'Full PDMS'!E52,'Full AlKareem'!E52,'Full KFGQPC'!E52,'Full LPMQ'!E52,'Full AlQalam Zero TN'!E52)</f>
        <v>0</v>
      </c>
      <c r="F52" s="14">
        <f>SUM('Full norehidayat'!F52,'Full norehuda'!F52,'Full norehira'!F52,'Full meQuran'!F52,'Full Amiri'!F52,'Full PDMS'!F52,'Full AlKareem'!F52,'Full KFGQPC'!F52,'Full LPMQ'!F52,'Full AlQalam Zero TN'!F52)</f>
        <v>0</v>
      </c>
      <c r="G52" s="14">
        <f>SUM('Full norehidayat'!G52,'Full norehuda'!G52,'Full norehira'!G52,'Full meQuran'!G52,'Full Amiri'!G52,'Full PDMS'!G52,'Full AlKareem'!G52,'Full KFGQPC'!G52,'Full LPMQ'!G52,'Full AlQalam Zero TN'!G52)</f>
        <v>0</v>
      </c>
      <c r="H52" s="14">
        <f>SUM('Full norehidayat'!H52,'Full norehuda'!H52,'Full norehira'!H52,'Full meQuran'!H52,'Full Amiri'!H52,'Full PDMS'!H52,'Full AlKareem'!H52,'Full KFGQPC'!H52,'Full LPMQ'!H52,'Full AlQalam Zero TN'!H52)</f>
        <v>0</v>
      </c>
      <c r="I52" s="14">
        <f>SUM('Full norehidayat'!I52,'Full norehuda'!I52,'Full norehira'!I52,'Full meQuran'!I52,'Full Amiri'!I52,'Full PDMS'!I52,'Full AlKareem'!I52,'Full KFGQPC'!I52,'Full LPMQ'!I52,'Full AlQalam Zero TN'!I52)</f>
        <v>0</v>
      </c>
      <c r="J52" s="14">
        <f>SUM('Full norehidayat'!J52,'Full norehuda'!J52,'Full norehira'!J52,'Full meQuran'!J52,'Full Amiri'!J52,'Full PDMS'!J52,'Full AlKareem'!J52,'Full KFGQPC'!J52,'Full LPMQ'!J52,'Full AlQalam Zero TN'!J52)</f>
        <v>0</v>
      </c>
      <c r="K52" s="14">
        <f>SUM('Full norehidayat'!K52,'Full norehuda'!K52,'Full norehira'!K52,'Full meQuran'!K52,'Full Amiri'!K52,'Full PDMS'!K52,'Full AlKareem'!K52,'Full KFGQPC'!K52,'Full LPMQ'!K52,'Full AlQalam Zero TN'!K52)</f>
        <v>0</v>
      </c>
      <c r="L52" s="14">
        <f>SUM('Full norehidayat'!L52,'Full norehuda'!L52,'Full norehira'!L52,'Full meQuran'!L52,'Full Amiri'!L52,'Full PDMS'!L52,'Full AlKareem'!L52,'Full KFGQPC'!L52,'Full LPMQ'!L52,'Full AlQalam Zero TN'!L52)</f>
        <v>0</v>
      </c>
      <c r="M52" s="14">
        <f>SUM('Full norehidayat'!M52,'Full norehuda'!M52,'Full norehira'!M52,'Full meQuran'!M52,'Full Amiri'!M52,'Full PDMS'!M52,'Full AlKareem'!M52,'Full KFGQPC'!M52,'Full LPMQ'!M52,'Full AlQalam Zero TN'!M52)</f>
        <v>0</v>
      </c>
      <c r="N52" s="14">
        <f>SUM('Full norehidayat'!N52,'Full norehuda'!N52,'Full norehira'!N52,'Full meQuran'!N52,'Full Amiri'!N52,'Full PDMS'!N52,'Full AlKareem'!N52,'Full KFGQPC'!N52,'Full LPMQ'!N52,'Full AlQalam Zero TN'!N52)</f>
        <v>0</v>
      </c>
      <c r="O52" s="14">
        <f>SUM('Full norehidayat'!O52,'Full norehuda'!O52,'Full norehira'!O52,'Full meQuran'!O52,'Full Amiri'!O52,'Full PDMS'!O52,'Full AlKareem'!O52,'Full KFGQPC'!O52,'Full LPMQ'!O52,'Full AlQalam Zero TN'!O52)</f>
        <v>0</v>
      </c>
      <c r="P52" s="14">
        <f>SUM('Full norehidayat'!P52,'Full norehuda'!P52,'Full norehira'!P52,'Full meQuran'!P52,'Full Amiri'!P52,'Full PDMS'!P52,'Full AlKareem'!P52,'Full KFGQPC'!P52,'Full LPMQ'!P52,'Full AlQalam Zero TN'!P52)</f>
        <v>0</v>
      </c>
      <c r="Q52" s="14">
        <v>0</v>
      </c>
      <c r="R52" s="14">
        <f>SUM('Full norehidayat'!R52,'Full norehuda'!R52,'Full norehira'!R52,'Full meQuran'!R52,'Full Amiri'!R52,'Full PDMS'!R52,'Full AlKareem'!R52,'Full KFGQPC'!R52,'Full LPMQ'!R52,'Full AlQalam Zero TN'!R52)</f>
        <v>0</v>
      </c>
      <c r="S52" s="14">
        <f>SUM('Full norehidayat'!S52,'Full norehuda'!S52,'Full norehira'!S52,'Full meQuran'!S52,'Full Amiri'!S52,'Full PDMS'!S52,'Full AlKareem'!S52,'Full KFGQPC'!S52,'Full LPMQ'!S52,'Full AlQalam Zero TN'!S52)</f>
        <v>0</v>
      </c>
      <c r="T52" s="14">
        <f>SUM('Full norehidayat'!T52,'Full norehuda'!T52,'Full norehira'!T52,'Full meQuran'!T52,'Full Amiri'!T52,'Full PDMS'!T52,'Full AlKareem'!T52,'Full KFGQPC'!T52,'Full LPMQ'!T52,'Full AlQalam Zero TN'!T52)</f>
        <v>0</v>
      </c>
      <c r="U52" s="14">
        <f>SUM('Full norehidayat'!U52,'Full norehuda'!U52,'Full norehira'!U52,'Full meQuran'!U52,'Full Amiri'!U52,'Full PDMS'!U52,'Full AlKareem'!U52,'Full KFGQPC'!U52,'Full LPMQ'!U52,'Full AlQalam Zero TN'!U52)</f>
        <v>0</v>
      </c>
      <c r="V52" s="14">
        <f>SUM('Full norehidayat'!V52,'Full norehuda'!V52,'Full norehira'!V52,'Full meQuran'!V52,'Full Amiri'!V52,'Full PDMS'!V52,'Full AlKareem'!V52,'Full KFGQPC'!V52,'Full LPMQ'!V52,'Full AlQalam Zero TN'!V52)</f>
        <v>0</v>
      </c>
      <c r="W52" s="14">
        <f>SUM('Full norehidayat'!W52,'Full norehuda'!W52,'Full norehira'!W52,'Full meQuran'!W52,'Full Amiri'!W52,'Full PDMS'!W52,'Full AlKareem'!W52,'Full KFGQPC'!W52,'Full LPMQ'!W52,'Full AlQalam Zero TN'!W52)</f>
        <v>0</v>
      </c>
      <c r="X52" s="14">
        <f>SUM('Full norehidayat'!X52,'Full norehuda'!X52,'Full norehira'!X52,'Full meQuran'!X52,'Full Amiri'!X52,'Full PDMS'!X52,'Full AlKareem'!X52,'Full KFGQPC'!X52,'Full LPMQ'!X52,'Full AlQalam Zero TN'!X52)</f>
        <v>0</v>
      </c>
      <c r="Y52" s="14">
        <f>SUM('Full norehidayat'!Y52,'Full norehuda'!Y52,'Full norehira'!Y52,'Full meQuran'!Y52,'Full Amiri'!Y52,'Full PDMS'!Y52,'Full AlKareem'!Y52,'Full KFGQPC'!Y52,'Full LPMQ'!Y52,'Full AlQalam Zero TN'!Y52)</f>
        <v>0</v>
      </c>
      <c r="Z52" s="14">
        <f>SUM('Full norehidayat'!Z52,'Full norehuda'!Z52,'Full norehira'!Z52,'Full meQuran'!Z52,'Full Amiri'!Z52,'Full PDMS'!Z52,'Full AlKareem'!Z52,'Full KFGQPC'!Z52,'Full LPMQ'!Z52,'Full AlQalam Zero TN'!Z52)</f>
        <v>0</v>
      </c>
      <c r="AA52" s="14">
        <f>SUM('Full norehidayat'!AA52,'Full norehuda'!AA52,'Full norehira'!AA52,'Full meQuran'!AA52,'Full Amiri'!AA52,'Full PDMS'!AA52,'Full AlKareem'!AA52,'Full KFGQPC'!AA52,'Full LPMQ'!AA52,'Full AlQalam Zero TN'!AA52)</f>
        <v>0</v>
      </c>
      <c r="AB52" s="13">
        <f>SUM('Full norehidayat'!AB52,'Full norehuda'!AB52,'Full norehira'!AB52,'Full meQuran'!AB52,'Full Amiri'!AB52,'Full PDMS'!AB52,'Full AlKareem'!AB52,'Full KFGQPC'!AB52,'Full LPMQ'!AB52,'Full AlQalam Zero TN'!AB52)</f>
        <v>11</v>
      </c>
      <c r="AC52" s="14">
        <f>SUM('Full norehidayat'!AC52,'Full norehuda'!AC52,'Full norehira'!AC52,'Full meQuran'!AC52,'Full Amiri'!AC52,'Full PDMS'!AC52,'Full AlKareem'!AC52,'Full KFGQPC'!AC52,'Full LPMQ'!AC52,'Full AlQalam Zero TN'!AC52)</f>
        <v>0</v>
      </c>
      <c r="AD52" s="29">
        <f>AB52</f>
        <v>11</v>
      </c>
      <c r="AE52" s="29">
        <f>SUM(B52:AA52,AC52)</f>
        <v>0</v>
      </c>
      <c r="AF52" s="29">
        <f>SUM(AB26:AB51,AB53)</f>
        <v>1</v>
      </c>
      <c r="AG52" s="29">
        <v>0</v>
      </c>
      <c r="AH52" s="5">
        <f t="shared" si="16"/>
        <v>0.916666666666667</v>
      </c>
      <c r="AI52" s="5">
        <f t="shared" si="17"/>
        <v>1</v>
      </c>
      <c r="AJ52" s="5">
        <f t="shared" si="18"/>
        <v>0.916666666666667</v>
      </c>
      <c r="AK52" s="5">
        <f t="shared" si="19"/>
        <v>0.956521739130435</v>
      </c>
    </row>
    <row r="53" spans="1:37">
      <c r="A53" s="22" t="s">
        <v>34</v>
      </c>
      <c r="B53" s="14">
        <f>SUM('Full norehidayat'!B53,'Full norehuda'!B53,'Full norehira'!B53,'Full meQuran'!B53,'Full Amiri'!B53,'Full PDMS'!B53,'Full AlKareem'!B53,'Full KFGQPC'!B53,'Full LPMQ'!B53,'Full AlQalam Zero TN'!B53)</f>
        <v>0</v>
      </c>
      <c r="C53" s="14">
        <f>SUM('Full norehidayat'!C53,'Full norehuda'!C53,'Full norehira'!C53,'Full meQuran'!C53,'Full Amiri'!C53,'Full PDMS'!C53,'Full AlKareem'!C53,'Full KFGQPC'!C53,'Full LPMQ'!C53,'Full AlQalam Zero TN'!C53)</f>
        <v>0</v>
      </c>
      <c r="D53" s="14">
        <f>SUM('Full norehidayat'!D53,'Full norehuda'!D53,'Full norehira'!D53,'Full meQuran'!D53,'Full Amiri'!D53,'Full PDMS'!D53,'Full AlKareem'!D53,'Full KFGQPC'!D53,'Full LPMQ'!D53,'Full AlQalam Zero TN'!D53)</f>
        <v>0</v>
      </c>
      <c r="E53" s="14">
        <f>SUM('Full norehidayat'!E53,'Full norehuda'!E53,'Full norehira'!E53,'Full meQuran'!E53,'Full Amiri'!E53,'Full PDMS'!E53,'Full AlKareem'!E53,'Full KFGQPC'!E53,'Full LPMQ'!E53,'Full AlQalam Zero TN'!E53)</f>
        <v>0</v>
      </c>
      <c r="F53" s="14">
        <f>SUM('Full norehidayat'!F53,'Full norehuda'!F53,'Full norehira'!F53,'Full meQuran'!F53,'Full Amiri'!F53,'Full PDMS'!F53,'Full AlKareem'!F53,'Full KFGQPC'!F53,'Full LPMQ'!F53,'Full AlQalam Zero TN'!F53)</f>
        <v>0</v>
      </c>
      <c r="G53" s="14">
        <f>SUM('Full norehidayat'!G53,'Full norehuda'!G53,'Full norehira'!G53,'Full meQuran'!G53,'Full Amiri'!G53,'Full PDMS'!G53,'Full AlKareem'!G53,'Full KFGQPC'!G53,'Full LPMQ'!G53,'Full AlQalam Zero TN'!G53)</f>
        <v>0</v>
      </c>
      <c r="H53" s="14">
        <f>SUM('Full norehidayat'!H53,'Full norehuda'!H53,'Full norehira'!H53,'Full meQuran'!H53,'Full Amiri'!H53,'Full PDMS'!H53,'Full AlKareem'!H53,'Full KFGQPC'!H53,'Full LPMQ'!H53,'Full AlQalam Zero TN'!H53)</f>
        <v>0</v>
      </c>
      <c r="I53" s="14">
        <f>SUM('Full norehidayat'!I53,'Full norehuda'!I53,'Full norehira'!I53,'Full meQuran'!I53,'Full Amiri'!I53,'Full PDMS'!I53,'Full AlKareem'!I53,'Full KFGQPC'!I53,'Full LPMQ'!I53,'Full AlQalam Zero TN'!I53)</f>
        <v>0</v>
      </c>
      <c r="J53" s="14">
        <f>SUM('Full norehidayat'!J53,'Full norehuda'!J53,'Full norehira'!J53,'Full meQuran'!J53,'Full Amiri'!J53,'Full PDMS'!J53,'Full AlKareem'!J53,'Full KFGQPC'!J53,'Full LPMQ'!J53,'Full AlQalam Zero TN'!J53)</f>
        <v>0</v>
      </c>
      <c r="K53" s="14">
        <f>SUM('Full norehidayat'!K53,'Full norehuda'!K53,'Full norehira'!K53,'Full meQuran'!K53,'Full Amiri'!K53,'Full PDMS'!K53,'Full AlKareem'!K53,'Full KFGQPC'!K53,'Full LPMQ'!K53,'Full AlQalam Zero TN'!K53)</f>
        <v>0</v>
      </c>
      <c r="L53" s="14">
        <f>SUM('Full norehidayat'!L53,'Full norehuda'!L53,'Full norehira'!L53,'Full meQuran'!L53,'Full Amiri'!L53,'Full PDMS'!L53,'Full AlKareem'!L53,'Full KFGQPC'!L53,'Full LPMQ'!L53,'Full AlQalam Zero TN'!L53)</f>
        <v>0</v>
      </c>
      <c r="M53" s="14">
        <f>SUM('Full norehidayat'!M53,'Full norehuda'!M53,'Full norehira'!M53,'Full meQuran'!M53,'Full Amiri'!M53,'Full PDMS'!M53,'Full AlKareem'!M53,'Full KFGQPC'!M53,'Full LPMQ'!M53,'Full AlQalam Zero TN'!M53)</f>
        <v>0</v>
      </c>
      <c r="N53" s="14">
        <f>SUM('Full norehidayat'!N53,'Full norehuda'!N53,'Full norehira'!N53,'Full meQuran'!N53,'Full Amiri'!N53,'Full PDMS'!N53,'Full AlKareem'!N53,'Full KFGQPC'!N53,'Full LPMQ'!N53,'Full AlQalam Zero TN'!N53)</f>
        <v>0</v>
      </c>
      <c r="O53" s="14">
        <f>SUM('Full norehidayat'!O53,'Full norehuda'!O53,'Full norehira'!O53,'Full meQuran'!O53,'Full Amiri'!O53,'Full PDMS'!O53,'Full AlKareem'!O53,'Full KFGQPC'!O53,'Full LPMQ'!O53,'Full AlQalam Zero TN'!O53)</f>
        <v>0</v>
      </c>
      <c r="P53" s="14">
        <f>SUM('Full norehidayat'!P53,'Full norehuda'!P53,'Full norehira'!P53,'Full meQuran'!P53,'Full Amiri'!P53,'Full PDMS'!P53,'Full AlKareem'!P53,'Full KFGQPC'!P53,'Full LPMQ'!P53,'Full AlQalam Zero TN'!P53)</f>
        <v>0</v>
      </c>
      <c r="Q53" s="14">
        <f>SUM('Full norehidayat'!Q53,'Full norehuda'!Q53,'Full norehira'!Q53,'Full meQuran'!Q53,'Full Amiri'!Q53,'Full PDMS'!Q53,'Full AlKareem'!Q53,'Full KFGQPC'!Q53,'Full LPMQ'!Q53,'Full AlQalam Zero TN'!Q53)</f>
        <v>0</v>
      </c>
      <c r="R53" s="14">
        <f>SUM('Full norehidayat'!R53,'Full norehuda'!R53,'Full norehira'!R53,'Full meQuran'!R53,'Full Amiri'!R53,'Full PDMS'!R53,'Full AlKareem'!R53,'Full KFGQPC'!R53,'Full LPMQ'!R53,'Full AlQalam Zero TN'!R53)</f>
        <v>0</v>
      </c>
      <c r="S53" s="14">
        <f>SUM('Full norehidayat'!S53,'Full norehuda'!S53,'Full norehira'!S53,'Full meQuran'!S53,'Full Amiri'!S53,'Full PDMS'!S53,'Full AlKareem'!S53,'Full KFGQPC'!S53,'Full LPMQ'!S53,'Full AlQalam Zero TN'!S53)</f>
        <v>0</v>
      </c>
      <c r="T53" s="14">
        <f>SUM('Full norehidayat'!T53,'Full norehuda'!T53,'Full norehira'!T53,'Full meQuran'!T53,'Full Amiri'!T53,'Full PDMS'!T53,'Full AlKareem'!T53,'Full KFGQPC'!T53,'Full LPMQ'!T53,'Full AlQalam Zero TN'!T53)</f>
        <v>0</v>
      </c>
      <c r="U53" s="14">
        <f>SUM('Full norehidayat'!U53,'Full norehuda'!U53,'Full norehira'!U53,'Full meQuran'!U53,'Full Amiri'!U53,'Full PDMS'!U53,'Full AlKareem'!U53,'Full KFGQPC'!U53,'Full LPMQ'!U53,'Full AlQalam Zero TN'!U53)</f>
        <v>0</v>
      </c>
      <c r="V53" s="14">
        <f>SUM('Full norehidayat'!V53,'Full norehuda'!V53,'Full norehira'!V53,'Full meQuran'!V53,'Full Amiri'!V53,'Full PDMS'!V53,'Full AlKareem'!V53,'Full KFGQPC'!V53,'Full LPMQ'!V53,'Full AlQalam Zero TN'!V53)</f>
        <v>0</v>
      </c>
      <c r="W53" s="14">
        <f>SUM('Full norehidayat'!W53,'Full norehuda'!W53,'Full norehira'!W53,'Full meQuran'!W53,'Full Amiri'!W53,'Full PDMS'!W53,'Full AlKareem'!W53,'Full KFGQPC'!W53,'Full LPMQ'!W53,'Full AlQalam Zero TN'!W53)</f>
        <v>0</v>
      </c>
      <c r="X53" s="14">
        <f>SUM('Full norehidayat'!X53,'Full norehuda'!X53,'Full norehira'!X53,'Full meQuran'!X53,'Full Amiri'!X53,'Full PDMS'!X53,'Full AlKareem'!X53,'Full KFGQPC'!X53,'Full LPMQ'!X53,'Full AlQalam Zero TN'!X53)</f>
        <v>0</v>
      </c>
      <c r="Y53" s="14">
        <f>SUM('Full norehidayat'!Y53,'Full norehuda'!Y53,'Full norehira'!Y53,'Full meQuran'!Y53,'Full Amiri'!Y53,'Full PDMS'!Y53,'Full AlKareem'!Y53,'Full KFGQPC'!Y53,'Full LPMQ'!Y53,'Full AlQalam Zero TN'!Y53)</f>
        <v>0</v>
      </c>
      <c r="Z53" s="14">
        <f>SUM('Full norehidayat'!Z53,'Full norehuda'!Z53,'Full norehira'!Z53,'Full meQuran'!Z53,'Full Amiri'!Z53,'Full PDMS'!Z53,'Full AlKareem'!Z53,'Full KFGQPC'!Z53,'Full LPMQ'!Z53,'Full AlQalam Zero TN'!Z53)</f>
        <v>0</v>
      </c>
      <c r="AA53" s="14">
        <f>SUM('Full norehidayat'!AA53,'Full norehuda'!AA53,'Full norehira'!AA53,'Full meQuran'!AA53,'Full Amiri'!AA53,'Full PDMS'!AA53,'Full AlKareem'!AA53,'Full KFGQPC'!AA53,'Full LPMQ'!AA53,'Full AlQalam Zero TN'!AA53)</f>
        <v>0</v>
      </c>
      <c r="AB53" s="14">
        <f>SUM('Full norehidayat'!AB53,'Full norehuda'!AB53,'Full norehira'!AB53,'Full meQuran'!AB53,'Full Amiri'!AB53,'Full PDMS'!AB53,'Full AlKareem'!AB53,'Full KFGQPC'!AB53,'Full LPMQ'!AB53,'Full AlQalam Zero TN'!AB53)</f>
        <v>0</v>
      </c>
      <c r="AC53" s="13">
        <f>SUM('Full norehidayat'!AC53,'Full norehuda'!AC53,'Full norehira'!AC53,'Full meQuran'!AC53,'Full Amiri'!AC53,'Full PDMS'!AC53,'Full AlKareem'!AC53,'Full KFGQPC'!AC53,'Full LPMQ'!AC53,'Full AlQalam Zero TN'!AC53)</f>
        <v>4</v>
      </c>
      <c r="AD53" s="28">
        <f>AC53</f>
        <v>4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6"/>
        <v>1</v>
      </c>
      <c r="AI53" s="4">
        <f t="shared" si="17"/>
        <v>1</v>
      </c>
      <c r="AJ53" s="4">
        <f t="shared" si="18"/>
        <v>1</v>
      </c>
      <c r="AK53" s="4">
        <f t="shared" si="19"/>
        <v>1</v>
      </c>
    </row>
    <row r="54" spans="28:37">
      <c r="AB54" s="25" t="s">
        <v>74</v>
      </c>
      <c r="AC54" s="25"/>
      <c r="AD54" s="29">
        <f t="shared" ref="AD54:AF54" si="20">SUM(AD26:AD53)</f>
        <v>548</v>
      </c>
      <c r="AE54" s="29">
        <f t="shared" si="20"/>
        <v>7</v>
      </c>
      <c r="AF54" s="29">
        <f t="shared" si="20"/>
        <v>7</v>
      </c>
      <c r="AG54" s="29">
        <v>0</v>
      </c>
      <c r="AH54" s="5">
        <f t="shared" si="16"/>
        <v>0.97508896797153</v>
      </c>
      <c r="AI54" s="5">
        <f t="shared" si="17"/>
        <v>0.987387387387387</v>
      </c>
      <c r="AJ54" s="5">
        <f t="shared" si="18"/>
        <v>0.987387387387387</v>
      </c>
      <c r="AK54" s="5">
        <f t="shared" si="19"/>
        <v>0.987387387387387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FULL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13">
        <f>SUM('Full norehidayat'!B59,'Full norehuda'!B59,'Full norehira'!B59,'Full meQuran'!B59,'Full Amiri'!B59,'Full PDMS'!B59,'Full AlKareem'!B59,'Full KFGQPC'!B59,'Full LPMQ'!B59,'Full AlQalam Zero TN'!B59)</f>
        <v>168</v>
      </c>
      <c r="C59" s="14">
        <f>SUM('Full norehidayat'!C59,'Full norehuda'!C59,'Full norehira'!C59,'Full meQuran'!C59,'Full Amiri'!C59,'Full PDMS'!C59,'Full AlKareem'!C59,'Full KFGQPC'!C59,'Full LPMQ'!C59,'Full AlQalam Zero TN'!C59)</f>
        <v>5</v>
      </c>
      <c r="D59" s="14">
        <f>SUM('Full norehidayat'!D59,'Full norehuda'!D59,'Full norehira'!D59,'Full meQuran'!D59,'Full Amiri'!D59,'Full PDMS'!D59,'Full AlKareem'!D59,'Full KFGQPC'!D59,'Full LPMQ'!D59,'Full AlQalam Zero TN'!D59)</f>
        <v>1</v>
      </c>
      <c r="E59" s="14">
        <f>SUM('Full norehidayat'!E59,'Full norehuda'!E59,'Full norehira'!E59,'Full meQuran'!E59,'Full Amiri'!E59,'Full PDMS'!E59,'Full AlKareem'!E59,'Full KFGQPC'!E59,'Full LPMQ'!E59,'Full AlQalam Zero TN'!E59)</f>
        <v>3</v>
      </c>
      <c r="F59" s="14">
        <f>SUM('Full norehidayat'!F59,'Full norehuda'!F59,'Full norehira'!F59,'Full meQuran'!F59,'Full Amiri'!F59,'Full PDMS'!F59,'Full AlKareem'!F59,'Full KFGQPC'!F59,'Full LPMQ'!F59,'Full AlQalam Zero TN'!F59)</f>
        <v>1</v>
      </c>
      <c r="G59" s="14">
        <f>SUM('Full norehidayat'!G59,'Full norehuda'!G59,'Full norehira'!G59,'Full meQuran'!G59,'Full Amiri'!G59,'Full PDMS'!G59,'Full AlKareem'!G59,'Full KFGQPC'!G59,'Full LPMQ'!G59,'Full AlQalam Zero TN'!G59)</f>
        <v>16</v>
      </c>
      <c r="H59" s="14">
        <f>SUM('Full norehidayat'!H59,'Full norehuda'!H59,'Full norehira'!H59,'Full meQuran'!H59,'Full Amiri'!H59,'Full PDMS'!H59,'Full AlKareem'!H59,'Full KFGQPC'!H59,'Full LPMQ'!H59,'Full AlQalam Zero TN'!H59)</f>
        <v>0</v>
      </c>
      <c r="I59" s="14">
        <f>SUM('Full norehidayat'!I59,'Full norehuda'!I59,'Full norehira'!I59,'Full meQuran'!I59,'Full Amiri'!I59,'Full PDMS'!I59,'Full AlKareem'!I59,'Full KFGQPC'!I59,'Full LPMQ'!I59,'Full AlQalam Zero TN'!I59)</f>
        <v>3</v>
      </c>
      <c r="J59" s="14">
        <f>SUM('Full norehidayat'!J59,'Full norehuda'!J59,'Full norehira'!J59,'Full meQuran'!J59,'Full Amiri'!J59,'Full PDMS'!J59,'Full AlKareem'!J59,'Full KFGQPC'!J59,'Full LPMQ'!J59,'Full AlQalam Zero TN'!J59)</f>
        <v>59</v>
      </c>
      <c r="L59" s="1" t="s">
        <v>49</v>
      </c>
      <c r="M59" s="9" t="s">
        <v>58</v>
      </c>
      <c r="N59" s="9"/>
      <c r="O59" s="9"/>
      <c r="P59" s="9"/>
      <c r="Q59" s="29">
        <f>B59</f>
        <v>168</v>
      </c>
      <c r="R59" s="29">
        <f>SUM(C59:J59)</f>
        <v>88</v>
      </c>
      <c r="S59" s="29">
        <f>SUM(B60:B67)</f>
        <v>5</v>
      </c>
      <c r="T59" s="29">
        <v>0</v>
      </c>
      <c r="U59" s="5">
        <f t="shared" ref="U59:U66" si="21">(SUM(Q59,T59)/SUM(Q59,R59,S59,T59))</f>
        <v>0.64367816091954</v>
      </c>
      <c r="V59" s="5">
        <f t="shared" ref="V59:V66" si="22">Q59/(SUM(Q59,R59))</f>
        <v>0.65625</v>
      </c>
      <c r="W59" s="5">
        <f t="shared" ref="W59:W66" si="23">Q59/SUM(Q59,S59)</f>
        <v>0.971098265895954</v>
      </c>
      <c r="X59" s="5">
        <f t="shared" ref="X59:X66" si="24">2*V59*W59/(SUM(V59,W59))</f>
        <v>0.783216783216783</v>
      </c>
    </row>
    <row r="60" spans="1:24">
      <c r="A60" s="15" t="s">
        <v>50</v>
      </c>
      <c r="B60" s="14">
        <f>SUM('Full norehidayat'!B60,'Full norehuda'!B60,'Full norehira'!B60,'Full meQuran'!B60,'Full Amiri'!B60,'Full PDMS'!B60,'Full AlKareem'!B60,'Full KFGQPC'!B60,'Full LPMQ'!B60,'Full AlQalam Zero TN'!B60)</f>
        <v>0</v>
      </c>
      <c r="C60" s="13">
        <f>SUM('Full norehidayat'!C60,'Full norehuda'!C60,'Full norehira'!C60,'Full meQuran'!C60,'Full Amiri'!C60,'Full PDMS'!C60,'Full AlKareem'!C60,'Full KFGQPC'!C60,'Full LPMQ'!C60,'Full AlQalam Zero TN'!C60)</f>
        <v>106</v>
      </c>
      <c r="D60" s="14">
        <f>SUM('Full norehidayat'!D60,'Full norehuda'!D60,'Full norehira'!D60,'Full meQuran'!D60,'Full Amiri'!D60,'Full PDMS'!D60,'Full AlKareem'!D60,'Full KFGQPC'!D60,'Full LPMQ'!D60,'Full AlQalam Zero TN'!D60)</f>
        <v>0</v>
      </c>
      <c r="E60" s="14">
        <f>SUM('Full norehidayat'!E60,'Full norehuda'!E60,'Full norehira'!E60,'Full meQuran'!E60,'Full Amiri'!E60,'Full PDMS'!E60,'Full AlKareem'!E60,'Full KFGQPC'!E60,'Full LPMQ'!E60,'Full AlQalam Zero TN'!E60)</f>
        <v>7</v>
      </c>
      <c r="F60" s="14">
        <f>SUM('Full norehidayat'!F60,'Full norehuda'!F60,'Full norehira'!F60,'Full meQuran'!F60,'Full Amiri'!F60,'Full PDMS'!F60,'Full AlKareem'!F60,'Full KFGQPC'!F60,'Full LPMQ'!F60,'Full AlQalam Zero TN'!F60)</f>
        <v>0</v>
      </c>
      <c r="G60" s="14">
        <f>SUM('Full norehidayat'!G60,'Full norehuda'!G60,'Full norehira'!G60,'Full meQuran'!G60,'Full Amiri'!G60,'Full PDMS'!G60,'Full AlKareem'!G60,'Full KFGQPC'!G60,'Full LPMQ'!G60,'Full AlQalam Zero TN'!G60)</f>
        <v>5</v>
      </c>
      <c r="H60" s="14">
        <f>SUM('Full norehidayat'!H60,'Full norehuda'!H60,'Full norehira'!H60,'Full meQuran'!H60,'Full Amiri'!H60,'Full PDMS'!H60,'Full AlKareem'!H60,'Full KFGQPC'!H60,'Full LPMQ'!H60,'Full AlQalam Zero TN'!H60)</f>
        <v>0</v>
      </c>
      <c r="I60" s="14">
        <f>SUM('Full norehidayat'!I60,'Full norehuda'!I60,'Full norehira'!I60,'Full meQuran'!I60,'Full Amiri'!I60,'Full PDMS'!I60,'Full AlKareem'!I60,'Full KFGQPC'!I60,'Full LPMQ'!I60,'Full AlQalam Zero TN'!I60)</f>
        <v>0</v>
      </c>
      <c r="J60" s="14">
        <f>SUM('Full norehidayat'!J60,'Full norehuda'!J60,'Full norehira'!J60,'Full meQuran'!J60,'Full Amiri'!J60,'Full PDMS'!J60,'Full AlKareem'!J60,'Full KFGQPC'!J60,'Full LPMQ'!J60,'Full AlQalam Zero TN'!J60)</f>
        <v>45</v>
      </c>
      <c r="L60" s="1" t="s">
        <v>50</v>
      </c>
      <c r="M60" s="9" t="s">
        <v>59</v>
      </c>
      <c r="N60" s="9"/>
      <c r="O60" s="9"/>
      <c r="P60" s="9"/>
      <c r="Q60" s="28">
        <f>C60</f>
        <v>106</v>
      </c>
      <c r="R60" s="28">
        <f>SUM(B60,D60:J60)</f>
        <v>57</v>
      </c>
      <c r="S60" s="28">
        <f>SUM(C59,C61:C67)</f>
        <v>8</v>
      </c>
      <c r="T60" s="28">
        <v>0</v>
      </c>
      <c r="U60" s="4">
        <f t="shared" si="21"/>
        <v>0.619883040935672</v>
      </c>
      <c r="V60" s="4">
        <f t="shared" si="22"/>
        <v>0.650306748466258</v>
      </c>
      <c r="W60" s="4">
        <f t="shared" si="23"/>
        <v>0.929824561403509</v>
      </c>
      <c r="X60" s="4">
        <f t="shared" si="24"/>
        <v>0.765342960288809</v>
      </c>
    </row>
    <row r="61" spans="1:24">
      <c r="A61" s="15" t="s">
        <v>51</v>
      </c>
      <c r="B61" s="14">
        <f>SUM('Full norehidayat'!B61,'Full norehuda'!B61,'Full norehira'!B61,'Full meQuran'!B61,'Full Amiri'!B61,'Full PDMS'!B61,'Full AlKareem'!B61,'Full KFGQPC'!B61,'Full LPMQ'!B61,'Full AlQalam Zero TN'!B61)</f>
        <v>4</v>
      </c>
      <c r="C61" s="14">
        <f>SUM('Full norehidayat'!C61,'Full norehuda'!C61,'Full norehira'!C61,'Full meQuran'!C61,'Full Amiri'!C61,'Full PDMS'!C61,'Full AlKareem'!C61,'Full KFGQPC'!C61,'Full LPMQ'!C61,'Full AlQalam Zero TN'!C61)</f>
        <v>0</v>
      </c>
      <c r="D61" s="13">
        <f>SUM('Full norehidayat'!D61,'Full norehuda'!D61,'Full norehira'!D61,'Full meQuran'!D61,'Full Amiri'!D61,'Full PDMS'!D61,'Full AlKareem'!D61,'Full KFGQPC'!D61,'Full LPMQ'!D61,'Full AlQalam Zero TN'!D61)</f>
        <v>96</v>
      </c>
      <c r="E61" s="14">
        <f>SUM('Full norehidayat'!E61,'Full norehuda'!E61,'Full norehira'!E61,'Full meQuran'!E61,'Full Amiri'!E61,'Full PDMS'!E61,'Full AlKareem'!E61,'Full KFGQPC'!E61,'Full LPMQ'!E61,'Full AlQalam Zero TN'!E61)</f>
        <v>0</v>
      </c>
      <c r="F61" s="14">
        <f>SUM('Full norehidayat'!F61,'Full norehuda'!F61,'Full norehira'!F61,'Full meQuran'!F61,'Full Amiri'!F61,'Full PDMS'!F61,'Full AlKareem'!F61,'Full KFGQPC'!F61,'Full LPMQ'!F61,'Full AlQalam Zero TN'!F61)</f>
        <v>0</v>
      </c>
      <c r="G61" s="14">
        <f>SUM('Full norehidayat'!G61,'Full norehuda'!G61,'Full norehira'!G61,'Full meQuran'!G61,'Full Amiri'!G61,'Full PDMS'!G61,'Full AlKareem'!G61,'Full KFGQPC'!G61,'Full LPMQ'!G61,'Full AlQalam Zero TN'!G61)</f>
        <v>0</v>
      </c>
      <c r="H61" s="14">
        <f>SUM('Full norehidayat'!H61,'Full norehuda'!H61,'Full norehira'!H61,'Full meQuran'!H61,'Full Amiri'!H61,'Full PDMS'!H61,'Full AlKareem'!H61,'Full KFGQPC'!H61,'Full LPMQ'!H61,'Full AlQalam Zero TN'!H61)</f>
        <v>0</v>
      </c>
      <c r="I61" s="14">
        <f>SUM('Full norehidayat'!I61,'Full norehuda'!I61,'Full norehira'!I61,'Full meQuran'!I61,'Full Amiri'!I61,'Full PDMS'!I61,'Full AlKareem'!I61,'Full KFGQPC'!I61,'Full LPMQ'!I61,'Full AlQalam Zero TN'!I61)</f>
        <v>0</v>
      </c>
      <c r="J61" s="14">
        <f>SUM('Full norehidayat'!J61,'Full norehuda'!J61,'Full norehira'!J61,'Full meQuran'!J61,'Full Amiri'!J61,'Full PDMS'!J61,'Full AlKareem'!J61,'Full KFGQPC'!J61,'Full LPMQ'!J61,'Full AlQalam Zero TN'!J61)</f>
        <v>10</v>
      </c>
      <c r="L61" s="1" t="s">
        <v>51</v>
      </c>
      <c r="M61" s="9" t="s">
        <v>60</v>
      </c>
      <c r="N61" s="9"/>
      <c r="O61" s="9"/>
      <c r="P61" s="9"/>
      <c r="Q61" s="29">
        <f>D61</f>
        <v>96</v>
      </c>
      <c r="R61" s="29">
        <f>SUM(B61:C61,E61:J61)</f>
        <v>14</v>
      </c>
      <c r="S61" s="29">
        <f>SUM(D59:D60,D62:D67)</f>
        <v>1</v>
      </c>
      <c r="T61" s="29">
        <v>0</v>
      </c>
      <c r="U61" s="5">
        <f t="shared" si="21"/>
        <v>0.864864864864865</v>
      </c>
      <c r="V61" s="5">
        <f t="shared" si="22"/>
        <v>0.872727272727273</v>
      </c>
      <c r="W61" s="5">
        <f t="shared" si="23"/>
        <v>0.989690721649485</v>
      </c>
      <c r="X61" s="5">
        <f t="shared" si="24"/>
        <v>0.927536231884058</v>
      </c>
    </row>
    <row r="62" spans="1:24">
      <c r="A62" s="15" t="s">
        <v>52</v>
      </c>
      <c r="B62" s="14">
        <f>SUM('Full norehidayat'!B62,'Full norehuda'!B62,'Full norehira'!B62,'Full meQuran'!B62,'Full Amiri'!B62,'Full PDMS'!B62,'Full AlKareem'!B62,'Full KFGQPC'!B62,'Full LPMQ'!B62,'Full AlQalam Zero TN'!B62)</f>
        <v>0</v>
      </c>
      <c r="C62" s="14">
        <f>SUM('Full norehidayat'!C62,'Full norehuda'!C62,'Full norehira'!C62,'Full meQuran'!C62,'Full Amiri'!C62,'Full PDMS'!C62,'Full AlKareem'!C62,'Full KFGQPC'!C62,'Full LPMQ'!C62,'Full AlQalam Zero TN'!C62)</f>
        <v>0</v>
      </c>
      <c r="D62" s="14">
        <f>SUM('Full norehidayat'!D62,'Full norehuda'!D62,'Full norehira'!D62,'Full meQuran'!D62,'Full Amiri'!D62,'Full PDMS'!D62,'Full AlKareem'!D62,'Full KFGQPC'!D62,'Full LPMQ'!D62,'Full AlQalam Zero TN'!D62)</f>
        <v>0</v>
      </c>
      <c r="E62" s="13">
        <f>SUM('Full norehidayat'!E62,'Full norehuda'!E62,'Full norehira'!E62,'Full meQuran'!E62,'Full Amiri'!E62,'Full PDMS'!E62,'Full AlKareem'!E62,'Full KFGQPC'!E62,'Full LPMQ'!E62,'Full AlQalam Zero TN'!E62)</f>
        <v>195</v>
      </c>
      <c r="F62" s="14">
        <f>SUM('Full norehidayat'!F62,'Full norehuda'!F62,'Full norehira'!F62,'Full meQuran'!F62,'Full Amiri'!F62,'Full PDMS'!F62,'Full AlKareem'!F62,'Full KFGQPC'!F62,'Full LPMQ'!F62,'Full AlQalam Zero TN'!F62)</f>
        <v>1</v>
      </c>
      <c r="G62" s="14">
        <f>SUM('Full norehidayat'!G62,'Full norehuda'!G62,'Full norehira'!G62,'Full meQuran'!G62,'Full Amiri'!G62,'Full PDMS'!G62,'Full AlKareem'!G62,'Full KFGQPC'!G62,'Full LPMQ'!G62,'Full AlQalam Zero TN'!G62)</f>
        <v>6</v>
      </c>
      <c r="H62" s="14">
        <f>SUM('Full norehidayat'!H62,'Full norehuda'!H62,'Full norehira'!H62,'Full meQuran'!H62,'Full Amiri'!H62,'Full PDMS'!H62,'Full AlKareem'!H62,'Full KFGQPC'!H62,'Full LPMQ'!H62,'Full AlQalam Zero TN'!H62)</f>
        <v>0</v>
      </c>
      <c r="I62" s="14">
        <f>SUM('Full norehidayat'!I62,'Full norehuda'!I62,'Full norehira'!I62,'Full meQuran'!I62,'Full Amiri'!I62,'Full PDMS'!I62,'Full AlKareem'!I62,'Full KFGQPC'!I62,'Full LPMQ'!I62,'Full AlQalam Zero TN'!I62)</f>
        <v>5</v>
      </c>
      <c r="J62" s="14">
        <f>SUM('Full norehidayat'!J62,'Full norehuda'!J62,'Full norehira'!J62,'Full meQuran'!J62,'Full Amiri'!J62,'Full PDMS'!J62,'Full AlKareem'!J62,'Full KFGQPC'!J62,'Full LPMQ'!J62,'Full AlQalam Zero TN'!J62)</f>
        <v>37</v>
      </c>
      <c r="L62" s="1" t="s">
        <v>52</v>
      </c>
      <c r="M62" s="9" t="s">
        <v>61</v>
      </c>
      <c r="N62" s="9"/>
      <c r="O62" s="9"/>
      <c r="P62" s="9"/>
      <c r="Q62" s="28">
        <f>E62</f>
        <v>195</v>
      </c>
      <c r="R62" s="28">
        <f>SUM(B62:D62,F62:J62)</f>
        <v>49</v>
      </c>
      <c r="S62" s="28">
        <f>SUM(E59:E61,E63:E67)</f>
        <v>20</v>
      </c>
      <c r="T62" s="28">
        <v>0</v>
      </c>
      <c r="U62" s="4">
        <f t="shared" si="21"/>
        <v>0.738636363636364</v>
      </c>
      <c r="V62" s="4">
        <f t="shared" si="22"/>
        <v>0.799180327868853</v>
      </c>
      <c r="W62" s="4">
        <f t="shared" si="23"/>
        <v>0.906976744186046</v>
      </c>
      <c r="X62" s="4">
        <f t="shared" si="24"/>
        <v>0.849673202614379</v>
      </c>
    </row>
    <row r="63" spans="1:24">
      <c r="A63" s="15" t="s">
        <v>53</v>
      </c>
      <c r="B63" s="14">
        <f>SUM('Full norehidayat'!B63,'Full norehuda'!B63,'Full norehira'!B63,'Full meQuran'!B63,'Full Amiri'!B63,'Full PDMS'!B63,'Full AlKareem'!B63,'Full KFGQPC'!B63,'Full LPMQ'!B63,'Full AlQalam Zero TN'!B63)</f>
        <v>1</v>
      </c>
      <c r="C63" s="14">
        <f>SUM('Full norehidayat'!C63,'Full norehuda'!C63,'Full norehira'!C63,'Full meQuran'!C63,'Full Amiri'!C63,'Full PDMS'!C63,'Full AlKareem'!C63,'Full KFGQPC'!C63,'Full LPMQ'!C63,'Full AlQalam Zero TN'!C63)</f>
        <v>0</v>
      </c>
      <c r="D63" s="14">
        <f>SUM('Full norehidayat'!D63,'Full norehuda'!D63,'Full norehira'!D63,'Full meQuran'!D63,'Full Amiri'!D63,'Full PDMS'!D63,'Full AlKareem'!D63,'Full KFGQPC'!D63,'Full LPMQ'!D63,'Full AlQalam Zero TN'!D63)</f>
        <v>0</v>
      </c>
      <c r="E63" s="14">
        <f>SUM('Full norehidayat'!E63,'Full norehuda'!E63,'Full norehira'!E63,'Full meQuran'!E63,'Full Amiri'!E63,'Full PDMS'!E63,'Full AlKareem'!E63,'Full KFGQPC'!E63,'Full LPMQ'!E63,'Full AlQalam Zero TN'!E63)</f>
        <v>6</v>
      </c>
      <c r="F63" s="13">
        <f>SUM('Full norehidayat'!F63,'Full norehuda'!F63,'Full norehira'!F63,'Full meQuran'!F63,'Full Amiri'!F63,'Full PDMS'!F63,'Full AlKareem'!F63,'Full KFGQPC'!F63,'Full LPMQ'!F63,'Full AlQalam Zero TN'!F63)</f>
        <v>289</v>
      </c>
      <c r="G63" s="14">
        <f>SUM('Full norehidayat'!G63,'Full norehuda'!G63,'Full norehira'!G63,'Full meQuran'!G63,'Full Amiri'!G63,'Full PDMS'!G63,'Full AlKareem'!G63,'Full KFGQPC'!G63,'Full LPMQ'!G63,'Full AlQalam Zero TN'!G63)</f>
        <v>8</v>
      </c>
      <c r="H63" s="14">
        <f>SUM('Full norehidayat'!H63,'Full norehuda'!H63,'Full norehira'!H63,'Full meQuran'!H63,'Full Amiri'!H63,'Full PDMS'!H63,'Full AlKareem'!H63,'Full KFGQPC'!H63,'Full LPMQ'!H63,'Full AlQalam Zero TN'!H63)</f>
        <v>3</v>
      </c>
      <c r="I63" s="14">
        <f>SUM('Full norehidayat'!I63,'Full norehuda'!I63,'Full norehira'!I63,'Full meQuran'!I63,'Full Amiri'!I63,'Full PDMS'!I63,'Full AlKareem'!I63,'Full KFGQPC'!I63,'Full LPMQ'!I63,'Full AlQalam Zero TN'!I63)</f>
        <v>1</v>
      </c>
      <c r="J63" s="14">
        <f>SUM('Full norehidayat'!J63,'Full norehuda'!J63,'Full norehira'!J63,'Full meQuran'!J63,'Full Amiri'!J63,'Full PDMS'!J63,'Full AlKareem'!J63,'Full KFGQPC'!J63,'Full LPMQ'!J63,'Full AlQalam Zero TN'!J63)</f>
        <v>216</v>
      </c>
      <c r="L63" s="1" t="s">
        <v>53</v>
      </c>
      <c r="M63" s="9" t="s">
        <v>62</v>
      </c>
      <c r="N63" s="9"/>
      <c r="O63" s="9"/>
      <c r="P63" s="9"/>
      <c r="Q63" s="29">
        <f>F63</f>
        <v>289</v>
      </c>
      <c r="R63" s="29">
        <f>SUM(B63:E63,G63:J63)</f>
        <v>235</v>
      </c>
      <c r="S63" s="29">
        <f>SUM(F59:F62,F64:F67)</f>
        <v>4</v>
      </c>
      <c r="T63" s="29">
        <v>0</v>
      </c>
      <c r="U63" s="5">
        <f t="shared" si="21"/>
        <v>0.547348484848485</v>
      </c>
      <c r="V63" s="5">
        <f t="shared" si="22"/>
        <v>0.551526717557252</v>
      </c>
      <c r="W63" s="5">
        <f t="shared" si="23"/>
        <v>0.986348122866894</v>
      </c>
      <c r="X63" s="5">
        <f t="shared" si="24"/>
        <v>0.707466340269278</v>
      </c>
    </row>
    <row r="64" spans="1:24">
      <c r="A64" s="15" t="s">
        <v>54</v>
      </c>
      <c r="B64" s="14">
        <f>SUM('Full norehidayat'!B64,'Full norehuda'!B64,'Full norehira'!B64,'Full meQuran'!B64,'Full Amiri'!B64,'Full PDMS'!B64,'Full AlKareem'!B64,'Full KFGQPC'!B64,'Full LPMQ'!B64,'Full AlQalam Zero TN'!B64)</f>
        <v>0</v>
      </c>
      <c r="C64" s="14">
        <f>SUM('Full norehidayat'!C64,'Full norehuda'!C64,'Full norehira'!C64,'Full meQuran'!C64,'Full Amiri'!C64,'Full PDMS'!C64,'Full AlKareem'!C64,'Full KFGQPC'!C64,'Full LPMQ'!C64,'Full AlQalam Zero TN'!C64)</f>
        <v>3</v>
      </c>
      <c r="D64" s="14">
        <f>SUM('Full norehidayat'!D64,'Full norehuda'!D64,'Full norehira'!D64,'Full meQuran'!D64,'Full Amiri'!D64,'Full PDMS'!D64,'Full AlKareem'!D64,'Full KFGQPC'!D64,'Full LPMQ'!D64,'Full AlQalam Zero TN'!D64)</f>
        <v>0</v>
      </c>
      <c r="E64" s="14">
        <f>SUM('Full norehidayat'!E64,'Full norehuda'!E64,'Full norehira'!E64,'Full meQuran'!E64,'Full Amiri'!E64,'Full PDMS'!E64,'Full AlKareem'!E64,'Full KFGQPC'!E64,'Full LPMQ'!E64,'Full AlQalam Zero TN'!E64)</f>
        <v>3</v>
      </c>
      <c r="F64" s="14">
        <f>SUM('Full norehidayat'!F64,'Full norehuda'!F64,'Full norehira'!F64,'Full meQuran'!F64,'Full Amiri'!F64,'Full PDMS'!F64,'Full AlKareem'!F64,'Full KFGQPC'!F64,'Full LPMQ'!F64,'Full AlQalam Zero TN'!F64)</f>
        <v>1</v>
      </c>
      <c r="G64" s="13">
        <f>SUM('Full norehidayat'!G64,'Full norehuda'!G64,'Full norehira'!G64,'Full meQuran'!G64,'Full Amiri'!G64,'Full PDMS'!G64,'Full AlKareem'!G64,'Full KFGQPC'!G64,'Full LPMQ'!G64,'Full AlQalam Zero TN'!G64)</f>
        <v>271</v>
      </c>
      <c r="H64" s="14">
        <f>SUM('Full norehidayat'!H64,'Full norehuda'!H64,'Full norehira'!H64,'Full meQuran'!H64,'Full Amiri'!H64,'Full PDMS'!H64,'Full AlKareem'!H64,'Full KFGQPC'!H64,'Full LPMQ'!H64,'Full AlQalam Zero TN'!H64)</f>
        <v>2</v>
      </c>
      <c r="I64" s="14">
        <f>SUM('Full norehidayat'!I64,'Full norehuda'!I64,'Full norehira'!I64,'Full meQuran'!I64,'Full Amiri'!I64,'Full PDMS'!I64,'Full AlKareem'!I64,'Full KFGQPC'!I64,'Full LPMQ'!I64,'Full AlQalam Zero TN'!I64)</f>
        <v>1</v>
      </c>
      <c r="J64" s="14">
        <f>SUM('Full norehidayat'!J64,'Full norehuda'!J64,'Full norehira'!J64,'Full meQuran'!J64,'Full Amiri'!J64,'Full PDMS'!J64,'Full AlKareem'!J64,'Full KFGQPC'!J64,'Full LPMQ'!J64,'Full AlQalam Zero TN'!J64)</f>
        <v>55</v>
      </c>
      <c r="L64" s="1" t="s">
        <v>54</v>
      </c>
      <c r="M64" s="9" t="s">
        <v>63</v>
      </c>
      <c r="N64" s="9"/>
      <c r="O64" s="9"/>
      <c r="P64" s="9"/>
      <c r="Q64" s="28">
        <f>G64</f>
        <v>271</v>
      </c>
      <c r="R64" s="28">
        <f>SUM(B64:F64,H64:J64)</f>
        <v>65</v>
      </c>
      <c r="S64" s="28">
        <f>SUM(G59:G63,G65:G67)</f>
        <v>37</v>
      </c>
      <c r="T64" s="28">
        <v>0</v>
      </c>
      <c r="U64" s="4">
        <f t="shared" si="21"/>
        <v>0.726541554959786</v>
      </c>
      <c r="V64" s="4">
        <f t="shared" si="22"/>
        <v>0.806547619047619</v>
      </c>
      <c r="W64" s="4">
        <f t="shared" si="23"/>
        <v>0.87987012987013</v>
      </c>
      <c r="X64" s="4">
        <f t="shared" si="24"/>
        <v>0.841614906832298</v>
      </c>
    </row>
    <row r="65" spans="1:24">
      <c r="A65" s="15" t="s">
        <v>55</v>
      </c>
      <c r="B65" s="14">
        <f>SUM('Full norehidayat'!B65,'Full norehuda'!B65,'Full norehira'!B65,'Full meQuran'!B65,'Full Amiri'!B65,'Full PDMS'!B65,'Full AlKareem'!B65,'Full KFGQPC'!B65,'Full LPMQ'!B65,'Full AlQalam Zero TN'!B65)</f>
        <v>0</v>
      </c>
      <c r="C65" s="14">
        <f>SUM('Full norehidayat'!C65,'Full norehuda'!C65,'Full norehira'!C65,'Full meQuran'!C65,'Full Amiri'!C65,'Full PDMS'!C65,'Full AlKareem'!C65,'Full KFGQPC'!C65,'Full LPMQ'!C65,'Full AlQalam Zero TN'!C65)</f>
        <v>0</v>
      </c>
      <c r="D65" s="14">
        <f>SUM('Full norehidayat'!D65,'Full norehuda'!D65,'Full norehira'!D65,'Full meQuran'!D65,'Full Amiri'!D65,'Full PDMS'!D65,'Full AlKareem'!D65,'Full KFGQPC'!D65,'Full LPMQ'!D65,'Full AlQalam Zero TN'!D65)</f>
        <v>0</v>
      </c>
      <c r="E65" s="14">
        <f>SUM('Full norehidayat'!E65,'Full norehuda'!E65,'Full norehira'!E65,'Full meQuran'!E65,'Full Amiri'!E65,'Full PDMS'!E65,'Full AlKareem'!E65,'Full KFGQPC'!E65,'Full LPMQ'!E65,'Full AlQalam Zero TN'!E65)</f>
        <v>0</v>
      </c>
      <c r="F65" s="14">
        <f>SUM('Full norehidayat'!F65,'Full norehuda'!F65,'Full norehira'!F65,'Full meQuran'!F65,'Full Amiri'!F65,'Full PDMS'!F65,'Full AlKareem'!F65,'Full KFGQPC'!F65,'Full LPMQ'!F65,'Full AlQalam Zero TN'!F65)</f>
        <v>1</v>
      </c>
      <c r="G65" s="14">
        <f>SUM('Full norehidayat'!G65,'Full norehuda'!G65,'Full norehira'!G65,'Full meQuran'!G65,'Full Amiri'!G65,'Full PDMS'!G65,'Full AlKareem'!G65,'Full KFGQPC'!G65,'Full LPMQ'!G65,'Full AlQalam Zero TN'!G65)</f>
        <v>0</v>
      </c>
      <c r="H65" s="13">
        <f>SUM('Full norehidayat'!H65,'Full norehuda'!H65,'Full norehira'!H65,'Full meQuran'!H65,'Full Amiri'!H65,'Full PDMS'!H65,'Full AlKareem'!H65,'Full KFGQPC'!H65,'Full LPMQ'!H65,'Full AlQalam Zero TN'!H65)</f>
        <v>102</v>
      </c>
      <c r="I65" s="14">
        <f>SUM('Full norehidayat'!I65,'Full norehuda'!I65,'Full norehira'!I65,'Full meQuran'!I65,'Full Amiri'!I65,'Full PDMS'!I65,'Full AlKareem'!I65,'Full KFGQPC'!I65,'Full LPMQ'!I65,'Full AlQalam Zero TN'!I65)</f>
        <v>4</v>
      </c>
      <c r="J65" s="14">
        <f>SUM('Full norehidayat'!J65,'Full norehuda'!J65,'Full norehira'!J65,'Full meQuran'!J65,'Full Amiri'!J65,'Full PDMS'!J65,'Full AlKareem'!J65,'Full KFGQPC'!J65,'Full LPMQ'!J65,'Full AlQalam Zero TN'!J65)</f>
        <v>2</v>
      </c>
      <c r="L65" s="1" t="s">
        <v>55</v>
      </c>
      <c r="M65" s="9" t="s">
        <v>64</v>
      </c>
      <c r="N65" s="9"/>
      <c r="O65" s="9"/>
      <c r="P65" s="9"/>
      <c r="Q65" s="29">
        <f>H65</f>
        <v>102</v>
      </c>
      <c r="R65" s="29">
        <f>SUM(B65:G65,I65:J65)</f>
        <v>7</v>
      </c>
      <c r="S65" s="29">
        <f>SUM(H59:H64,H66:H67)</f>
        <v>5</v>
      </c>
      <c r="T65" s="29">
        <v>0</v>
      </c>
      <c r="U65" s="5">
        <f t="shared" si="21"/>
        <v>0.894736842105263</v>
      </c>
      <c r="V65" s="5">
        <f t="shared" si="22"/>
        <v>0.935779816513762</v>
      </c>
      <c r="W65" s="5">
        <f t="shared" si="23"/>
        <v>0.953271028037383</v>
      </c>
      <c r="X65" s="5">
        <f t="shared" si="24"/>
        <v>0.944444444444445</v>
      </c>
    </row>
    <row r="66" spans="1:24">
      <c r="A66" s="15" t="s">
        <v>56</v>
      </c>
      <c r="B66" s="14">
        <f>SUM('Full norehidayat'!B66,'Full norehuda'!B66,'Full norehira'!B66,'Full meQuran'!B66,'Full Amiri'!B66,'Full PDMS'!B66,'Full AlKareem'!B66,'Full KFGQPC'!B66,'Full LPMQ'!B66,'Full AlQalam Zero TN'!B66)</f>
        <v>0</v>
      </c>
      <c r="C66" s="14">
        <f>SUM('Full norehidayat'!C66,'Full norehuda'!C66,'Full norehira'!C66,'Full meQuran'!C66,'Full Amiri'!C66,'Full PDMS'!C66,'Full AlKareem'!C66,'Full KFGQPC'!C66,'Full LPMQ'!C66,'Full AlQalam Zero TN'!C66)</f>
        <v>0</v>
      </c>
      <c r="D66" s="14">
        <f>SUM('Full norehidayat'!D66,'Full norehuda'!D66,'Full norehira'!D66,'Full meQuran'!D66,'Full Amiri'!D66,'Full PDMS'!D66,'Full AlKareem'!D66,'Full KFGQPC'!D66,'Full LPMQ'!D66,'Full AlQalam Zero TN'!D66)</f>
        <v>0</v>
      </c>
      <c r="E66" s="14">
        <f>SUM('Full norehidayat'!E66,'Full norehuda'!E66,'Full norehira'!E66,'Full meQuran'!E66,'Full Amiri'!E66,'Full PDMS'!E66,'Full AlKareem'!E66,'Full KFGQPC'!E66,'Full LPMQ'!E66,'Full AlQalam Zero TN'!E66)</f>
        <v>1</v>
      </c>
      <c r="F66" s="14">
        <f>SUM('Full norehidayat'!F66,'Full norehuda'!F66,'Full norehira'!F66,'Full meQuran'!F66,'Full Amiri'!F66,'Full PDMS'!F66,'Full AlKareem'!F66,'Full KFGQPC'!F66,'Full LPMQ'!F66,'Full AlQalam Zero TN'!F66)</f>
        <v>0</v>
      </c>
      <c r="G66" s="14">
        <f>SUM('Full norehidayat'!G66,'Full norehuda'!G66,'Full norehira'!G66,'Full meQuran'!G66,'Full Amiri'!G66,'Full PDMS'!G66,'Full AlKareem'!G66,'Full KFGQPC'!G66,'Full LPMQ'!G66,'Full AlQalam Zero TN'!G66)</f>
        <v>2</v>
      </c>
      <c r="H66" s="14">
        <f>SUM('Full norehidayat'!H66,'Full norehuda'!H66,'Full norehira'!H66,'Full meQuran'!H66,'Full Amiri'!H66,'Full PDMS'!H66,'Full AlKareem'!H66,'Full KFGQPC'!H66,'Full LPMQ'!H66,'Full AlQalam Zero TN'!H66)</f>
        <v>0</v>
      </c>
      <c r="I66" s="13">
        <f>SUM('Full norehidayat'!I66,'Full norehuda'!I66,'Full norehira'!I66,'Full meQuran'!I66,'Full Amiri'!I66,'Full PDMS'!I66,'Full AlKareem'!I66,'Full KFGQPC'!I66,'Full LPMQ'!I66,'Full AlQalam Zero TN'!I66)</f>
        <v>99</v>
      </c>
      <c r="J66" s="14">
        <f>SUM('Full norehidayat'!J66,'Full norehuda'!J66,'Full norehira'!J66,'Full meQuran'!J66,'Full Amiri'!J66,'Full PDMS'!J66,'Full AlKareem'!J66,'Full KFGQPC'!J66,'Full LPMQ'!J66,'Full AlQalam Zero TN'!J66)</f>
        <v>11</v>
      </c>
      <c r="L66" s="1" t="s">
        <v>56</v>
      </c>
      <c r="M66" s="9" t="s">
        <v>65</v>
      </c>
      <c r="N66" s="9"/>
      <c r="O66" s="9"/>
      <c r="P66" s="9"/>
      <c r="Q66" s="28">
        <f>I66</f>
        <v>99</v>
      </c>
      <c r="R66" s="28">
        <f>SUM(J66,B66:H66)</f>
        <v>14</v>
      </c>
      <c r="S66" s="28">
        <f>SUM(I59:I65,I67)</f>
        <v>14</v>
      </c>
      <c r="T66" s="28">
        <v>0</v>
      </c>
      <c r="U66" s="4">
        <f t="shared" si="21"/>
        <v>0.779527559055118</v>
      </c>
      <c r="V66" s="4">
        <f t="shared" si="22"/>
        <v>0.876106194690266</v>
      </c>
      <c r="W66" s="4">
        <f t="shared" si="23"/>
        <v>0.876106194690266</v>
      </c>
      <c r="X66" s="4">
        <f t="shared" si="24"/>
        <v>0.876106194690266</v>
      </c>
    </row>
    <row r="67" spans="1:24">
      <c r="A67" s="16" t="s">
        <v>57</v>
      </c>
      <c r="B67" s="14">
        <f>SUM('Full norehidayat'!B67,'Full norehuda'!B67,'Full norehira'!B67,'Full meQuran'!B67,'Full Amiri'!B67,'Full PDMS'!B67,'Full AlKareem'!B67,'Full KFGQPC'!B67,'Full LPMQ'!B67,'Full AlQalam Zero TN'!B67)</f>
        <v>0</v>
      </c>
      <c r="C67" s="14">
        <f>SUM('Full norehidayat'!C67,'Full norehuda'!C67,'Full norehira'!C67,'Full meQuran'!C67,'Full Amiri'!C67,'Full PDMS'!C67,'Full AlKareem'!C67,'Full KFGQPC'!C67,'Full LPMQ'!C67,'Full AlQalam Zero TN'!C67)</f>
        <v>0</v>
      </c>
      <c r="D67" s="14">
        <f>SUM('Full norehidayat'!D67,'Full norehuda'!D67,'Full norehira'!D67,'Full meQuran'!D67,'Full Amiri'!D67,'Full PDMS'!D67,'Full AlKareem'!D67,'Full KFGQPC'!D67,'Full LPMQ'!D67,'Full AlQalam Zero TN'!D67)</f>
        <v>0</v>
      </c>
      <c r="E67" s="14">
        <f>SUM('Full norehidayat'!E67,'Full norehuda'!E67,'Full norehira'!E67,'Full meQuran'!E67,'Full Amiri'!E67,'Full PDMS'!E67,'Full AlKareem'!E67,'Full KFGQPC'!E67,'Full LPMQ'!E67,'Full AlQalam Zero TN'!E67)</f>
        <v>0</v>
      </c>
      <c r="F67" s="14">
        <f>SUM('Full norehidayat'!F67,'Full norehuda'!F67,'Full norehira'!F67,'Full meQuran'!F67,'Full Amiri'!F67,'Full PDMS'!F67,'Full AlKareem'!F67,'Full KFGQPC'!F67,'Full LPMQ'!F67,'Full AlQalam Zero TN'!F67)</f>
        <v>0</v>
      </c>
      <c r="G67" s="14">
        <f>SUM('Full norehidayat'!G67,'Full norehuda'!G67,'Full norehira'!G67,'Full meQuran'!G67,'Full Amiri'!G67,'Full PDMS'!G67,'Full AlKareem'!G67,'Full KFGQPC'!G67,'Full LPMQ'!G67,'Full AlQalam Zero TN'!G67)</f>
        <v>0</v>
      </c>
      <c r="H67" s="14">
        <f>SUM('Full norehidayat'!H67,'Full norehuda'!H67,'Full norehira'!H67,'Full meQuran'!H67,'Full Amiri'!H67,'Full PDMS'!H67,'Full AlKareem'!H67,'Full KFGQPC'!H67,'Full LPMQ'!H67,'Full AlQalam Zero TN'!H67)</f>
        <v>0</v>
      </c>
      <c r="I67" s="14">
        <f>SUM('Full norehidayat'!I67,'Full norehuda'!I67,'Full norehira'!I67,'Full meQuran'!I67,'Full Amiri'!I67,'Full PDMS'!I67,'Full AlKareem'!I67,'Full KFGQPC'!I67,'Full LPMQ'!I67,'Full AlQalam Zero TN'!I67)</f>
        <v>0</v>
      </c>
      <c r="J67" s="13">
        <f>SUM('Full norehidayat'!J67,'Full norehuda'!J67,'Full norehira'!J67,'Full meQuran'!J67,'Full Amiri'!J67,'Full PDMS'!J67,'Full AlKareem'!J67,'Full KFGQPC'!J67,'Full LPMQ'!J67,'Full AlQalam Zero TN'!J67)</f>
        <v>0</v>
      </c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5">SUM(Q59:Q66)</f>
        <v>1326</v>
      </c>
      <c r="R68" s="28">
        <f t="shared" si="25"/>
        <v>529</v>
      </c>
      <c r="S68" s="28">
        <f t="shared" si="25"/>
        <v>94</v>
      </c>
      <c r="T68" s="28">
        <f t="shared" si="25"/>
        <v>0</v>
      </c>
      <c r="U68" s="4">
        <f>(SUM(Q68,T68)/SUM(Q68,R68,S68,T68))</f>
        <v>0.68034889687019</v>
      </c>
      <c r="V68" s="4">
        <f>Q68/(SUM(Q68,R68))</f>
        <v>0.714824797843666</v>
      </c>
      <c r="W68" s="4">
        <f>Q68/SUM(Q68,S68)</f>
        <v>0.933802816901408</v>
      </c>
      <c r="X68" s="4">
        <f>2*V68*W68/(SUM(V68,W68))</f>
        <v>0.809770992366412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1315</v>
      </c>
    </row>
    <row r="70" ht="14.25" spans="1:37">
      <c r="A70" s="18" t="str">
        <f>A1</f>
        <v>FULL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13">
        <f>SUM('Full norehidayat'!B71,'Full norehuda'!B71,'Full norehira'!B71,'Full meQuran'!B71,'Full Amiri'!B71,'Full PDMS'!B71,'Full AlKareem'!B71,'Full KFGQPC'!B71,'Full LPMQ'!B71,'Full AlQalam Zero TN'!B71)</f>
        <v>149</v>
      </c>
      <c r="C71" s="14">
        <f>SUM('Full norehidayat'!C71,'Full norehuda'!C71,'Full norehira'!C71,'Full meQuran'!C71,'Full Amiri'!C71,'Full PDMS'!C71,'Full AlKareem'!C71,'Full KFGQPC'!C71,'Full LPMQ'!C71,'Full AlQalam Zero TN'!C71)</f>
        <v>0</v>
      </c>
      <c r="D71" s="14">
        <f>SUM('Full norehidayat'!D71,'Full norehuda'!D71,'Full norehira'!D71,'Full meQuran'!D71,'Full Amiri'!D71,'Full PDMS'!D71,'Full AlKareem'!D71,'Full KFGQPC'!D71,'Full LPMQ'!D71,'Full AlQalam Zero TN'!D71)</f>
        <v>0</v>
      </c>
      <c r="E71" s="14">
        <f>SUM('Full norehidayat'!E71,'Full norehuda'!E71,'Full norehira'!E71,'Full meQuran'!E71,'Full Amiri'!E71,'Full PDMS'!E71,'Full AlKareem'!E71,'Full KFGQPC'!E71,'Full LPMQ'!E71,'Full AlQalam Zero TN'!E71)</f>
        <v>0</v>
      </c>
      <c r="F71" s="14">
        <f>SUM('Full norehidayat'!F71,'Full norehuda'!F71,'Full norehira'!F71,'Full meQuran'!F71,'Full Amiri'!F71,'Full PDMS'!F71,'Full AlKareem'!F71,'Full KFGQPC'!F71,'Full LPMQ'!F71,'Full AlQalam Zero TN'!F71)</f>
        <v>0</v>
      </c>
      <c r="G71" s="14">
        <f>SUM('Full norehidayat'!G71,'Full norehuda'!G71,'Full norehira'!G71,'Full meQuran'!G71,'Full Amiri'!G71,'Full PDMS'!G71,'Full AlKareem'!G71,'Full KFGQPC'!G71,'Full LPMQ'!G71,'Full AlQalam Zero TN'!G71)</f>
        <v>0</v>
      </c>
      <c r="H71" s="14">
        <f>SUM('Full norehidayat'!H71,'Full norehuda'!H71,'Full norehira'!H71,'Full meQuran'!H71,'Full Amiri'!H71,'Full PDMS'!H71,'Full AlKareem'!H71,'Full KFGQPC'!H71,'Full LPMQ'!H71,'Full AlQalam Zero TN'!H71)</f>
        <v>0</v>
      </c>
      <c r="I71" s="14">
        <f>SUM('Full norehidayat'!I71,'Full norehuda'!I71,'Full norehira'!I71,'Full meQuran'!I71,'Full Amiri'!I71,'Full PDMS'!I71,'Full AlKareem'!I71,'Full KFGQPC'!I71,'Full LPMQ'!I71,'Full AlQalam Zero TN'!I71)</f>
        <v>0</v>
      </c>
      <c r="J71" s="14">
        <f>SUM('Full norehidayat'!J71,'Full norehuda'!J71,'Full norehira'!J71,'Full meQuran'!J71,'Full Amiri'!J71,'Full PDMS'!J71,'Full AlKareem'!J71,'Full KFGQPC'!J71,'Full LPMQ'!J71,'Full AlQalam Zero TN'!J71)</f>
        <v>0</v>
      </c>
      <c r="K71" s="14">
        <f>SUM('Full norehidayat'!K71,'Full norehuda'!K71,'Full norehira'!K71,'Full meQuran'!K71,'Full Amiri'!K71,'Full PDMS'!K71,'Full AlKareem'!K71,'Full KFGQPC'!K71,'Full LPMQ'!K71,'Full AlQalam Zero TN'!K71)</f>
        <v>0</v>
      </c>
      <c r="L71" s="14">
        <f>SUM('Full norehidayat'!L71,'Full norehuda'!L71,'Full norehira'!L71,'Full meQuran'!L71,'Full Amiri'!L71,'Full PDMS'!L71,'Full AlKareem'!L71,'Full KFGQPC'!L71,'Full LPMQ'!L71,'Full AlQalam Zero TN'!L71)</f>
        <v>0</v>
      </c>
      <c r="M71" s="14">
        <f>SUM('Full norehidayat'!M71,'Full norehuda'!M71,'Full norehira'!M71,'Full meQuran'!M71,'Full Amiri'!M71,'Full PDMS'!M71,'Full AlKareem'!M71,'Full KFGQPC'!M71,'Full LPMQ'!M71,'Full AlQalam Zero TN'!M71)</f>
        <v>0</v>
      </c>
      <c r="N71" s="14">
        <f>SUM('Full norehidayat'!N71,'Full norehuda'!N71,'Full norehira'!N71,'Full meQuran'!N71,'Full Amiri'!N71,'Full PDMS'!N71,'Full AlKareem'!N71,'Full KFGQPC'!N71,'Full LPMQ'!N71,'Full AlQalam Zero TN'!N71)</f>
        <v>0</v>
      </c>
      <c r="O71" s="14">
        <f>SUM('Full norehidayat'!O71,'Full norehuda'!O71,'Full norehira'!O71,'Full meQuran'!O71,'Full Amiri'!O71,'Full PDMS'!O71,'Full AlKareem'!O71,'Full KFGQPC'!O71,'Full LPMQ'!O71,'Full AlQalam Zero TN'!O71)</f>
        <v>0</v>
      </c>
      <c r="P71" s="14">
        <f>SUM('Full norehidayat'!P71,'Full norehuda'!P71,'Full norehira'!P71,'Full meQuran'!P71,'Full Amiri'!P71,'Full PDMS'!P71,'Full AlKareem'!P71,'Full KFGQPC'!P71,'Full LPMQ'!P71,'Full AlQalam Zero TN'!P71)</f>
        <v>0</v>
      </c>
      <c r="Q71" s="14">
        <f>SUM('Full norehidayat'!Q71,'Full norehuda'!Q71,'Full norehira'!Q71,'Full meQuran'!Q71,'Full Amiri'!Q71,'Full PDMS'!Q71,'Full AlKareem'!Q71,'Full KFGQPC'!Q71,'Full LPMQ'!Q71,'Full AlQalam Zero TN'!Q71)</f>
        <v>0</v>
      </c>
      <c r="R71" s="14">
        <f>SUM('Full norehidayat'!R71,'Full norehuda'!R71,'Full norehira'!R71,'Full meQuran'!R71,'Full Amiri'!R71,'Full PDMS'!R71,'Full AlKareem'!R71,'Full KFGQPC'!R71,'Full LPMQ'!R71,'Full AlQalam Zero TN'!R71)</f>
        <v>0</v>
      </c>
      <c r="S71" s="14">
        <f>SUM('Full norehidayat'!S71,'Full norehuda'!S71,'Full norehira'!S71,'Full meQuran'!S71,'Full Amiri'!S71,'Full PDMS'!S71,'Full AlKareem'!S71,'Full KFGQPC'!S71,'Full LPMQ'!S71,'Full AlQalam Zero TN'!S71)</f>
        <v>0</v>
      </c>
      <c r="T71" s="14">
        <f>SUM('Full norehidayat'!T71,'Full norehuda'!T71,'Full norehira'!T71,'Full meQuran'!T71,'Full Amiri'!T71,'Full PDMS'!T71,'Full AlKareem'!T71,'Full KFGQPC'!T71,'Full LPMQ'!T71,'Full AlQalam Zero TN'!T71)</f>
        <v>0</v>
      </c>
      <c r="U71" s="14">
        <f>SUM('Full norehidayat'!U71,'Full norehuda'!U71,'Full norehira'!U71,'Full meQuran'!U71,'Full Amiri'!U71,'Full PDMS'!U71,'Full AlKareem'!U71,'Full KFGQPC'!U71,'Full LPMQ'!U71,'Full AlQalam Zero TN'!U71)</f>
        <v>0</v>
      </c>
      <c r="V71" s="14">
        <f>SUM('Full norehidayat'!V71,'Full norehuda'!V71,'Full norehira'!V71,'Full meQuran'!V71,'Full Amiri'!V71,'Full PDMS'!V71,'Full AlKareem'!V71,'Full KFGQPC'!V71,'Full LPMQ'!V71,'Full AlQalam Zero TN'!V71)</f>
        <v>0</v>
      </c>
      <c r="W71" s="14">
        <f>SUM('Full norehidayat'!W71,'Full norehuda'!W71,'Full norehira'!W71,'Full meQuran'!W71,'Full Amiri'!W71,'Full PDMS'!W71,'Full AlKareem'!W71,'Full KFGQPC'!W71,'Full LPMQ'!W71,'Full AlQalam Zero TN'!W71)</f>
        <v>0</v>
      </c>
      <c r="X71" s="14">
        <f>SUM('Full norehidayat'!X71,'Full norehuda'!X71,'Full norehira'!X71,'Full meQuran'!X71,'Full Amiri'!X71,'Full PDMS'!X71,'Full AlKareem'!X71,'Full KFGQPC'!X71,'Full LPMQ'!X71,'Full AlQalam Zero TN'!X71)</f>
        <v>0</v>
      </c>
      <c r="Y71" s="14">
        <f>SUM('Full norehidayat'!Y71,'Full norehuda'!Y71,'Full norehira'!Y71,'Full meQuran'!Y71,'Full Amiri'!Y71,'Full PDMS'!Y71,'Full AlKareem'!Y71,'Full KFGQPC'!Y71,'Full LPMQ'!Y71,'Full AlQalam Zero TN'!Y71)</f>
        <v>0</v>
      </c>
      <c r="Z71" s="14">
        <f>SUM('Full norehidayat'!Z71,'Full norehuda'!Z71,'Full norehira'!Z71,'Full meQuran'!Z71,'Full Amiri'!Z71,'Full PDMS'!Z71,'Full AlKareem'!Z71,'Full KFGQPC'!Z71,'Full LPMQ'!Z71,'Full AlQalam Zero TN'!Z71)</f>
        <v>0</v>
      </c>
      <c r="AA71" s="14">
        <f>SUM('Full norehidayat'!AA71,'Full norehuda'!AA71,'Full norehira'!AA71,'Full meQuran'!AA71,'Full Amiri'!AA71,'Full PDMS'!AA71,'Full AlKareem'!AA71,'Full KFGQPC'!AA71,'Full LPMQ'!AA71,'Full AlQalam Zero TN'!AA71)</f>
        <v>0</v>
      </c>
      <c r="AB71" s="14">
        <f>SUM('Full norehidayat'!AB71,'Full norehuda'!AB71,'Full norehira'!AB71,'Full meQuran'!AB71,'Full Amiri'!AB71,'Full PDMS'!AB71,'Full AlKareem'!AB71,'Full KFGQPC'!AB71,'Full LPMQ'!AB71,'Full AlQalam Zero TN'!AB71)</f>
        <v>0</v>
      </c>
      <c r="AC71" s="14">
        <f>SUM('Full norehidayat'!AC71,'Full norehuda'!AC71,'Full norehira'!AC71,'Full meQuran'!AC71,'Full Amiri'!AC71,'Full PDMS'!AC71,'Full AlKareem'!AC71,'Full KFGQPC'!AC71,'Full LPMQ'!AC71,'Full AlQalam Zero TN'!AC71)</f>
        <v>0</v>
      </c>
      <c r="AD71" s="29">
        <f>B71</f>
        <v>149</v>
      </c>
      <c r="AE71" s="29">
        <f>SUM(C71:AC71)</f>
        <v>0</v>
      </c>
      <c r="AF71" s="29">
        <f>SUM(B72:B98)</f>
        <v>2</v>
      </c>
      <c r="AG71" s="29">
        <v>0</v>
      </c>
      <c r="AH71" s="5">
        <f t="shared" ref="AH71:AH99" si="26">(SUM(AD71,AG71)/SUM(AD71,AE71,AF71,AG71))</f>
        <v>0.986754966887417</v>
      </c>
      <c r="AI71" s="5">
        <f t="shared" ref="AI71:AI99" si="27">AD71/(SUM(AD71,AE71))</f>
        <v>1</v>
      </c>
      <c r="AJ71" s="5">
        <f t="shared" ref="AJ71:AJ99" si="28">AD71/SUM(AD71,AF71)</f>
        <v>0.986754966887417</v>
      </c>
      <c r="AK71" s="5">
        <f t="shared" ref="AK71:AK99" si="29">2*AI71*AJ71/(SUM(AI71,AJ71))</f>
        <v>0.993333333333333</v>
      </c>
    </row>
    <row r="72" spans="1:37">
      <c r="A72" s="21" t="s">
        <v>40</v>
      </c>
      <c r="B72" s="14">
        <f>SUM('Full norehidayat'!B72,'Full norehuda'!B72,'Full norehira'!B72,'Full meQuran'!B72,'Full Amiri'!B72,'Full PDMS'!B72,'Full AlKareem'!B72,'Full KFGQPC'!B72,'Full LPMQ'!B72,'Full AlQalam Zero TN'!B72)</f>
        <v>0</v>
      </c>
      <c r="C72" s="13">
        <f>SUM('Full norehidayat'!C72,'Full norehuda'!C72,'Full norehira'!C72,'Full meQuran'!C72,'Full Amiri'!C72,'Full PDMS'!C72,'Full AlKareem'!C72,'Full KFGQPC'!C72,'Full LPMQ'!C72,'Full AlQalam Zero TN'!C72)</f>
        <v>203</v>
      </c>
      <c r="D72" s="14">
        <f>SUM('Full norehidayat'!D72,'Full norehuda'!D72,'Full norehira'!D72,'Full meQuran'!D72,'Full Amiri'!D72,'Full PDMS'!D72,'Full AlKareem'!D72,'Full KFGQPC'!D72,'Full LPMQ'!D72,'Full AlQalam Zero TN'!D72)</f>
        <v>0</v>
      </c>
      <c r="E72" s="14">
        <f>SUM('Full norehidayat'!E72,'Full norehuda'!E72,'Full norehira'!E72,'Full meQuran'!E72,'Full Amiri'!E72,'Full PDMS'!E72,'Full AlKareem'!E72,'Full KFGQPC'!E72,'Full LPMQ'!E72,'Full AlQalam Zero TN'!E72)</f>
        <v>0</v>
      </c>
      <c r="F72" s="14">
        <f>SUM('Full norehidayat'!F72,'Full norehuda'!F72,'Full norehira'!F72,'Full meQuran'!F72,'Full Amiri'!F72,'Full PDMS'!F72,'Full AlKareem'!F72,'Full KFGQPC'!F72,'Full LPMQ'!F72,'Full AlQalam Zero TN'!F72)</f>
        <v>0</v>
      </c>
      <c r="G72" s="14">
        <f>SUM('Full norehidayat'!G72,'Full norehuda'!G72,'Full norehira'!G72,'Full meQuran'!G72,'Full Amiri'!G72,'Full PDMS'!G72,'Full AlKareem'!G72,'Full KFGQPC'!G72,'Full LPMQ'!G72,'Full AlQalam Zero TN'!G72)</f>
        <v>0</v>
      </c>
      <c r="H72" s="14">
        <f>SUM('Full norehidayat'!H72,'Full norehuda'!H72,'Full norehira'!H72,'Full meQuran'!H72,'Full Amiri'!H72,'Full PDMS'!H72,'Full AlKareem'!H72,'Full KFGQPC'!H72,'Full LPMQ'!H72,'Full AlQalam Zero TN'!H72)</f>
        <v>0</v>
      </c>
      <c r="I72" s="14">
        <f>SUM('Full norehidayat'!I72,'Full norehuda'!I72,'Full norehira'!I72,'Full meQuran'!I72,'Full Amiri'!I72,'Full PDMS'!I72,'Full AlKareem'!I72,'Full KFGQPC'!I72,'Full LPMQ'!I72,'Full AlQalam Zero TN'!I72)</f>
        <v>0</v>
      </c>
      <c r="J72" s="14">
        <f>SUM('Full norehidayat'!J72,'Full norehuda'!J72,'Full norehira'!J72,'Full meQuran'!J72,'Full Amiri'!J72,'Full PDMS'!J72,'Full AlKareem'!J72,'Full KFGQPC'!J72,'Full LPMQ'!J72,'Full AlQalam Zero TN'!J72)</f>
        <v>0</v>
      </c>
      <c r="K72" s="14">
        <f>SUM('Full norehidayat'!K72,'Full norehuda'!K72,'Full norehira'!K72,'Full meQuran'!K72,'Full Amiri'!K72,'Full PDMS'!K72,'Full AlKareem'!K72,'Full KFGQPC'!K72,'Full LPMQ'!K72,'Full AlQalam Zero TN'!K72)</f>
        <v>0</v>
      </c>
      <c r="L72" s="14">
        <f>SUM('Full norehidayat'!L72,'Full norehuda'!L72,'Full norehira'!L72,'Full meQuran'!L72,'Full Amiri'!L72,'Full PDMS'!L72,'Full AlKareem'!L72,'Full KFGQPC'!L72,'Full LPMQ'!L72,'Full AlQalam Zero TN'!L72)</f>
        <v>0</v>
      </c>
      <c r="M72" s="14">
        <f>SUM('Full norehidayat'!M72,'Full norehuda'!M72,'Full norehira'!M72,'Full meQuran'!M72,'Full Amiri'!M72,'Full PDMS'!M72,'Full AlKareem'!M72,'Full KFGQPC'!M72,'Full LPMQ'!M72,'Full AlQalam Zero TN'!M72)</f>
        <v>0</v>
      </c>
      <c r="N72" s="14">
        <f>SUM('Full norehidayat'!N72,'Full norehuda'!N72,'Full norehira'!N72,'Full meQuran'!N72,'Full Amiri'!N72,'Full PDMS'!N72,'Full AlKareem'!N72,'Full KFGQPC'!N72,'Full LPMQ'!N72,'Full AlQalam Zero TN'!N72)</f>
        <v>0</v>
      </c>
      <c r="O72" s="14">
        <f>SUM('Full norehidayat'!O72,'Full norehuda'!O72,'Full norehira'!O72,'Full meQuran'!O72,'Full Amiri'!O72,'Full PDMS'!O72,'Full AlKareem'!O72,'Full KFGQPC'!O72,'Full LPMQ'!O72,'Full AlQalam Zero TN'!O72)</f>
        <v>0</v>
      </c>
      <c r="P72" s="14">
        <f>SUM('Full norehidayat'!P72,'Full norehuda'!P72,'Full norehira'!P72,'Full meQuran'!P72,'Full Amiri'!P72,'Full PDMS'!P72,'Full AlKareem'!P72,'Full KFGQPC'!P72,'Full LPMQ'!P72,'Full AlQalam Zero TN'!P72)</f>
        <v>0</v>
      </c>
      <c r="Q72" s="14">
        <f>SUM('Full norehidayat'!Q72,'Full norehuda'!Q72,'Full norehira'!Q72,'Full meQuran'!Q72,'Full Amiri'!Q72,'Full PDMS'!Q72,'Full AlKareem'!Q72,'Full KFGQPC'!Q72,'Full LPMQ'!Q72,'Full AlQalam Zero TN'!Q72)</f>
        <v>0</v>
      </c>
      <c r="R72" s="14">
        <f>SUM('Full norehidayat'!R72,'Full norehuda'!R72,'Full norehira'!R72,'Full meQuran'!R72,'Full Amiri'!R72,'Full PDMS'!R72,'Full AlKareem'!R72,'Full KFGQPC'!R72,'Full LPMQ'!R72,'Full AlQalam Zero TN'!R72)</f>
        <v>0</v>
      </c>
      <c r="S72" s="14">
        <f>SUM('Full norehidayat'!S72,'Full norehuda'!S72,'Full norehira'!S72,'Full meQuran'!S72,'Full Amiri'!S72,'Full PDMS'!S72,'Full AlKareem'!S72,'Full KFGQPC'!S72,'Full LPMQ'!S72,'Full AlQalam Zero TN'!S72)</f>
        <v>0</v>
      </c>
      <c r="T72" s="14">
        <f>SUM('Full norehidayat'!T72,'Full norehuda'!T72,'Full norehira'!T72,'Full meQuran'!T72,'Full Amiri'!T72,'Full PDMS'!T72,'Full AlKareem'!T72,'Full KFGQPC'!T72,'Full LPMQ'!T72,'Full AlQalam Zero TN'!T72)</f>
        <v>0</v>
      </c>
      <c r="U72" s="14">
        <f>SUM('Full norehidayat'!U72,'Full norehuda'!U72,'Full norehira'!U72,'Full meQuran'!U72,'Full Amiri'!U72,'Full PDMS'!U72,'Full AlKareem'!U72,'Full KFGQPC'!U72,'Full LPMQ'!U72,'Full AlQalam Zero TN'!U72)</f>
        <v>0</v>
      </c>
      <c r="V72" s="14">
        <f>SUM('Full norehidayat'!V72,'Full norehuda'!V72,'Full norehira'!V72,'Full meQuran'!V72,'Full Amiri'!V72,'Full PDMS'!V72,'Full AlKareem'!V72,'Full KFGQPC'!V72,'Full LPMQ'!V72,'Full AlQalam Zero TN'!V72)</f>
        <v>0</v>
      </c>
      <c r="W72" s="14">
        <f>SUM('Full norehidayat'!W72,'Full norehuda'!W72,'Full norehira'!W72,'Full meQuran'!W72,'Full Amiri'!W72,'Full PDMS'!W72,'Full AlKareem'!W72,'Full KFGQPC'!W72,'Full LPMQ'!W72,'Full AlQalam Zero TN'!W72)</f>
        <v>0</v>
      </c>
      <c r="X72" s="14">
        <f>SUM('Full norehidayat'!X72,'Full norehuda'!X72,'Full norehira'!X72,'Full meQuran'!X72,'Full Amiri'!X72,'Full PDMS'!X72,'Full AlKareem'!X72,'Full KFGQPC'!X72,'Full LPMQ'!X72,'Full AlQalam Zero TN'!X72)</f>
        <v>0</v>
      </c>
      <c r="Y72" s="14">
        <f>SUM('Full norehidayat'!Y72,'Full norehuda'!Y72,'Full norehira'!Y72,'Full meQuran'!Y72,'Full Amiri'!Y72,'Full PDMS'!Y72,'Full AlKareem'!Y72,'Full KFGQPC'!Y72,'Full LPMQ'!Y72,'Full AlQalam Zero TN'!Y72)</f>
        <v>0</v>
      </c>
      <c r="Z72" s="14">
        <f>SUM('Full norehidayat'!Z72,'Full norehuda'!Z72,'Full norehira'!Z72,'Full meQuran'!Z72,'Full Amiri'!Z72,'Full PDMS'!Z72,'Full AlKareem'!Z72,'Full KFGQPC'!Z72,'Full LPMQ'!Z72,'Full AlQalam Zero TN'!Z72)</f>
        <v>0</v>
      </c>
      <c r="AA72" s="14">
        <f>SUM('Full norehidayat'!AA72,'Full norehuda'!AA72,'Full norehira'!AA72,'Full meQuran'!AA72,'Full Amiri'!AA72,'Full PDMS'!AA72,'Full AlKareem'!AA72,'Full KFGQPC'!AA72,'Full LPMQ'!AA72,'Full AlQalam Zero TN'!AA72)</f>
        <v>0</v>
      </c>
      <c r="AB72" s="14">
        <f>SUM('Full norehidayat'!AB72,'Full norehuda'!AB72,'Full norehira'!AB72,'Full meQuran'!AB72,'Full Amiri'!AB72,'Full PDMS'!AB72,'Full AlKareem'!AB72,'Full KFGQPC'!AB72,'Full LPMQ'!AB72,'Full AlQalam Zero TN'!AB72)</f>
        <v>0</v>
      </c>
      <c r="AC72" s="14">
        <f>SUM('Full norehidayat'!AC72,'Full norehuda'!AC72,'Full norehira'!AC72,'Full meQuran'!AC72,'Full Amiri'!AC72,'Full PDMS'!AC72,'Full AlKareem'!AC72,'Full KFGQPC'!AC72,'Full LPMQ'!AC72,'Full AlQalam Zero TN'!AC72)</f>
        <v>0</v>
      </c>
      <c r="AD72" s="28">
        <f>C72</f>
        <v>203</v>
      </c>
      <c r="AE72" s="28">
        <f>SUM(D72:AC72,B72)</f>
        <v>0</v>
      </c>
      <c r="AF72" s="28">
        <f>SUM(C71,C73:C98)</f>
        <v>4</v>
      </c>
      <c r="AG72" s="28">
        <v>0</v>
      </c>
      <c r="AH72" s="4">
        <f t="shared" si="26"/>
        <v>0.980676328502415</v>
      </c>
      <c r="AI72" s="4">
        <f t="shared" si="27"/>
        <v>1</v>
      </c>
      <c r="AJ72" s="4">
        <f t="shared" si="28"/>
        <v>0.980676328502415</v>
      </c>
      <c r="AK72" s="4">
        <f t="shared" si="29"/>
        <v>0.990243902439024</v>
      </c>
    </row>
    <row r="73" spans="1:37">
      <c r="A73" s="21" t="s">
        <v>9</v>
      </c>
      <c r="B73" s="14">
        <f>SUM('Full norehidayat'!B73,'Full norehuda'!B73,'Full norehira'!B73,'Full meQuran'!B73,'Full Amiri'!B73,'Full PDMS'!B73,'Full AlKareem'!B73,'Full KFGQPC'!B73,'Full LPMQ'!B73,'Full AlQalam Zero TN'!B73)</f>
        <v>0</v>
      </c>
      <c r="C73" s="14">
        <f>SUM('Full norehidayat'!C73,'Full norehuda'!C73,'Full norehira'!C73,'Full meQuran'!C73,'Full Amiri'!C73,'Full PDMS'!C73,'Full AlKareem'!C73,'Full KFGQPC'!C73,'Full LPMQ'!C73,'Full AlQalam Zero TN'!C73)</f>
        <v>0</v>
      </c>
      <c r="D73" s="13">
        <f>SUM('Full norehidayat'!D73,'Full norehuda'!D73,'Full norehira'!D73,'Full meQuran'!D73,'Full Amiri'!D73,'Full PDMS'!D73,'Full AlKareem'!D73,'Full KFGQPC'!D73,'Full LPMQ'!D73,'Full AlQalam Zero TN'!D73)</f>
        <v>68</v>
      </c>
      <c r="E73" s="14">
        <f>SUM('Full norehidayat'!E73,'Full norehuda'!E73,'Full norehira'!E73,'Full meQuran'!E73,'Full Amiri'!E73,'Full PDMS'!E73,'Full AlKareem'!E73,'Full KFGQPC'!E73,'Full LPMQ'!E73,'Full AlQalam Zero TN'!E73)</f>
        <v>0</v>
      </c>
      <c r="F73" s="14">
        <f>SUM('Full norehidayat'!F73,'Full norehuda'!F73,'Full norehira'!F73,'Full meQuran'!F73,'Full Amiri'!F73,'Full PDMS'!F73,'Full AlKareem'!F73,'Full KFGQPC'!F73,'Full LPMQ'!F73,'Full AlQalam Zero TN'!F73)</f>
        <v>0</v>
      </c>
      <c r="G73" s="14">
        <f>SUM('Full norehidayat'!G73,'Full norehuda'!G73,'Full norehira'!G73,'Full meQuran'!G73,'Full Amiri'!G73,'Full PDMS'!G73,'Full AlKareem'!G73,'Full KFGQPC'!G73,'Full LPMQ'!G73,'Full AlQalam Zero TN'!G73)</f>
        <v>0</v>
      </c>
      <c r="H73" s="14">
        <f>SUM('Full norehidayat'!H73,'Full norehuda'!H73,'Full norehira'!H73,'Full meQuran'!H73,'Full Amiri'!H73,'Full PDMS'!H73,'Full AlKareem'!H73,'Full KFGQPC'!H73,'Full LPMQ'!H73,'Full AlQalam Zero TN'!H73)</f>
        <v>0</v>
      </c>
      <c r="I73" s="14">
        <f>SUM('Full norehidayat'!I73,'Full norehuda'!I73,'Full norehira'!I73,'Full meQuran'!I73,'Full Amiri'!I73,'Full PDMS'!I73,'Full AlKareem'!I73,'Full KFGQPC'!I73,'Full LPMQ'!I73,'Full AlQalam Zero TN'!I73)</f>
        <v>0</v>
      </c>
      <c r="J73" s="14">
        <f>SUM('Full norehidayat'!J73,'Full norehuda'!J73,'Full norehira'!J73,'Full meQuran'!J73,'Full Amiri'!J73,'Full PDMS'!J73,'Full AlKareem'!J73,'Full KFGQPC'!J73,'Full LPMQ'!J73,'Full AlQalam Zero TN'!J73)</f>
        <v>0</v>
      </c>
      <c r="K73" s="14">
        <f>SUM('Full norehidayat'!K73,'Full norehuda'!K73,'Full norehira'!K73,'Full meQuran'!K73,'Full Amiri'!K73,'Full PDMS'!K73,'Full AlKareem'!K73,'Full KFGQPC'!K73,'Full LPMQ'!K73,'Full AlQalam Zero TN'!K73)</f>
        <v>0</v>
      </c>
      <c r="L73" s="14">
        <f>SUM('Full norehidayat'!L73,'Full norehuda'!L73,'Full norehira'!L73,'Full meQuran'!L73,'Full Amiri'!L73,'Full PDMS'!L73,'Full AlKareem'!L73,'Full KFGQPC'!L73,'Full LPMQ'!L73,'Full AlQalam Zero TN'!L73)</f>
        <v>0</v>
      </c>
      <c r="M73" s="14">
        <f>SUM('Full norehidayat'!M73,'Full norehuda'!M73,'Full norehira'!M73,'Full meQuran'!M73,'Full Amiri'!M73,'Full PDMS'!M73,'Full AlKareem'!M73,'Full KFGQPC'!M73,'Full LPMQ'!M73,'Full AlQalam Zero TN'!M73)</f>
        <v>0</v>
      </c>
      <c r="N73" s="14">
        <f>SUM('Full norehidayat'!N73,'Full norehuda'!N73,'Full norehira'!N73,'Full meQuran'!N73,'Full Amiri'!N73,'Full PDMS'!N73,'Full AlKareem'!N73,'Full KFGQPC'!N73,'Full LPMQ'!N73,'Full AlQalam Zero TN'!N73)</f>
        <v>0</v>
      </c>
      <c r="O73" s="14">
        <f>SUM('Full norehidayat'!O73,'Full norehuda'!O73,'Full norehira'!O73,'Full meQuran'!O73,'Full Amiri'!O73,'Full PDMS'!O73,'Full AlKareem'!O73,'Full KFGQPC'!O73,'Full LPMQ'!O73,'Full AlQalam Zero TN'!O73)</f>
        <v>0</v>
      </c>
      <c r="P73" s="14">
        <f>SUM('Full norehidayat'!P73,'Full norehuda'!P73,'Full norehira'!P73,'Full meQuran'!P73,'Full Amiri'!P73,'Full PDMS'!P73,'Full AlKareem'!P73,'Full KFGQPC'!P73,'Full LPMQ'!P73,'Full AlQalam Zero TN'!P73)</f>
        <v>0</v>
      </c>
      <c r="Q73" s="14">
        <f>SUM('Full norehidayat'!Q73,'Full norehuda'!Q73,'Full norehira'!Q73,'Full meQuran'!Q73,'Full Amiri'!Q73,'Full PDMS'!Q73,'Full AlKareem'!Q73,'Full KFGQPC'!Q73,'Full LPMQ'!Q73,'Full AlQalam Zero TN'!Q73)</f>
        <v>0</v>
      </c>
      <c r="R73" s="14">
        <f>SUM('Full norehidayat'!R73,'Full norehuda'!R73,'Full norehira'!R73,'Full meQuran'!R73,'Full Amiri'!R73,'Full PDMS'!R73,'Full AlKareem'!R73,'Full KFGQPC'!R73,'Full LPMQ'!R73,'Full AlQalam Zero TN'!R73)</f>
        <v>0</v>
      </c>
      <c r="S73" s="14">
        <f>SUM('Full norehidayat'!S73,'Full norehuda'!S73,'Full norehira'!S73,'Full meQuran'!S73,'Full Amiri'!S73,'Full PDMS'!S73,'Full AlKareem'!S73,'Full KFGQPC'!S73,'Full LPMQ'!S73,'Full AlQalam Zero TN'!S73)</f>
        <v>0</v>
      </c>
      <c r="T73" s="14">
        <f>SUM('Full norehidayat'!T73,'Full norehuda'!T73,'Full norehira'!T73,'Full meQuran'!T73,'Full Amiri'!T73,'Full PDMS'!T73,'Full AlKareem'!T73,'Full KFGQPC'!T73,'Full LPMQ'!T73,'Full AlQalam Zero TN'!T73)</f>
        <v>0</v>
      </c>
      <c r="U73" s="14">
        <f>SUM('Full norehidayat'!U73,'Full norehuda'!U73,'Full norehira'!U73,'Full meQuran'!U73,'Full Amiri'!U73,'Full PDMS'!U73,'Full AlKareem'!U73,'Full KFGQPC'!U73,'Full LPMQ'!U73,'Full AlQalam Zero TN'!U73)</f>
        <v>0</v>
      </c>
      <c r="V73" s="14">
        <f>SUM('Full norehidayat'!V73,'Full norehuda'!V73,'Full norehira'!V73,'Full meQuran'!V73,'Full Amiri'!V73,'Full PDMS'!V73,'Full AlKareem'!V73,'Full KFGQPC'!V73,'Full LPMQ'!V73,'Full AlQalam Zero TN'!V73)</f>
        <v>0</v>
      </c>
      <c r="W73" s="14">
        <f>SUM('Full norehidayat'!W73,'Full norehuda'!W73,'Full norehira'!W73,'Full meQuran'!W73,'Full Amiri'!W73,'Full PDMS'!W73,'Full AlKareem'!W73,'Full KFGQPC'!W73,'Full LPMQ'!W73,'Full AlQalam Zero TN'!W73)</f>
        <v>0</v>
      </c>
      <c r="X73" s="14">
        <f>SUM('Full norehidayat'!X73,'Full norehuda'!X73,'Full norehira'!X73,'Full meQuran'!X73,'Full Amiri'!X73,'Full PDMS'!X73,'Full AlKareem'!X73,'Full KFGQPC'!X73,'Full LPMQ'!X73,'Full AlQalam Zero TN'!X73)</f>
        <v>0</v>
      </c>
      <c r="Y73" s="14">
        <f>SUM('Full norehidayat'!Y73,'Full norehuda'!Y73,'Full norehira'!Y73,'Full meQuran'!Y73,'Full Amiri'!Y73,'Full PDMS'!Y73,'Full AlKareem'!Y73,'Full KFGQPC'!Y73,'Full LPMQ'!Y73,'Full AlQalam Zero TN'!Y73)</f>
        <v>0</v>
      </c>
      <c r="Z73" s="14">
        <f>SUM('Full norehidayat'!Z73,'Full norehuda'!Z73,'Full norehira'!Z73,'Full meQuran'!Z73,'Full Amiri'!Z73,'Full PDMS'!Z73,'Full AlKareem'!Z73,'Full KFGQPC'!Z73,'Full LPMQ'!Z73,'Full AlQalam Zero TN'!Z73)</f>
        <v>1</v>
      </c>
      <c r="AA73" s="14">
        <f>SUM('Full norehidayat'!AA73,'Full norehuda'!AA73,'Full norehira'!AA73,'Full meQuran'!AA73,'Full Amiri'!AA73,'Full PDMS'!AA73,'Full AlKareem'!AA73,'Full KFGQPC'!AA73,'Full LPMQ'!AA73,'Full AlQalam Zero TN'!AA73)</f>
        <v>0</v>
      </c>
      <c r="AB73" s="14">
        <f>SUM('Full norehidayat'!AB73,'Full norehuda'!AB73,'Full norehira'!AB73,'Full meQuran'!AB73,'Full Amiri'!AB73,'Full PDMS'!AB73,'Full AlKareem'!AB73,'Full KFGQPC'!AB73,'Full LPMQ'!AB73,'Full AlQalam Zero TN'!AB73)</f>
        <v>0</v>
      </c>
      <c r="AC73" s="14">
        <f>SUM('Full norehidayat'!AC73,'Full norehuda'!AC73,'Full norehira'!AC73,'Full meQuran'!AC73,'Full Amiri'!AC73,'Full PDMS'!AC73,'Full AlKareem'!AC73,'Full KFGQPC'!AC73,'Full LPMQ'!AC73,'Full AlQalam Zero TN'!AC73)</f>
        <v>0</v>
      </c>
      <c r="AD73" s="29">
        <f>D73</f>
        <v>68</v>
      </c>
      <c r="AE73" s="29">
        <f>SUM(B73,C73,E73:AC73)</f>
        <v>1</v>
      </c>
      <c r="AF73" s="29">
        <f>SUM(D71,D72,D74:D98)</f>
        <v>0</v>
      </c>
      <c r="AG73" s="29">
        <v>0</v>
      </c>
      <c r="AH73" s="5">
        <f t="shared" si="26"/>
        <v>0.985507246376812</v>
      </c>
      <c r="AI73" s="5">
        <f t="shared" si="27"/>
        <v>0.985507246376812</v>
      </c>
      <c r="AJ73" s="5">
        <f t="shared" si="28"/>
        <v>1</v>
      </c>
      <c r="AK73" s="5">
        <f t="shared" si="29"/>
        <v>0.992700729927007</v>
      </c>
    </row>
    <row r="74" spans="1:37">
      <c r="A74" s="21" t="s">
        <v>10</v>
      </c>
      <c r="B74" s="14">
        <f>SUM('Full norehidayat'!B74,'Full norehuda'!B74,'Full norehira'!B74,'Full meQuran'!B74,'Full Amiri'!B74,'Full PDMS'!B74,'Full AlKareem'!B74,'Full KFGQPC'!B74,'Full LPMQ'!B74,'Full AlQalam Zero TN'!B74)</f>
        <v>0</v>
      </c>
      <c r="C74" s="14">
        <f>SUM('Full norehidayat'!C74,'Full norehuda'!C74,'Full norehira'!C74,'Full meQuran'!C74,'Full Amiri'!C74,'Full PDMS'!C74,'Full AlKareem'!C74,'Full KFGQPC'!C74,'Full LPMQ'!C74,'Full AlQalam Zero TN'!C74)</f>
        <v>0</v>
      </c>
      <c r="D74" s="14">
        <f>SUM('Full norehidayat'!D74,'Full norehuda'!D74,'Full norehira'!D74,'Full meQuran'!D74,'Full Amiri'!D74,'Full PDMS'!D74,'Full AlKareem'!D74,'Full KFGQPC'!D74,'Full LPMQ'!D74,'Full AlQalam Zero TN'!D74)</f>
        <v>0</v>
      </c>
      <c r="E74" s="13">
        <f>SUM('Full norehidayat'!E74,'Full norehuda'!E74,'Full norehira'!E74,'Full meQuran'!E74,'Full Amiri'!E74,'Full PDMS'!E74,'Full AlKareem'!E74,'Full KFGQPC'!E74,'Full LPMQ'!E74,'Full AlQalam Zero TN'!E74)</f>
        <v>19</v>
      </c>
      <c r="F74" s="14">
        <f>SUM('Full norehidayat'!F74,'Full norehuda'!F74,'Full norehira'!F74,'Full meQuran'!F74,'Full Amiri'!F74,'Full PDMS'!F74,'Full AlKareem'!F74,'Full KFGQPC'!F74,'Full LPMQ'!F74,'Full AlQalam Zero TN'!F74)</f>
        <v>0</v>
      </c>
      <c r="G74" s="14">
        <f>SUM('Full norehidayat'!G74,'Full norehuda'!G74,'Full norehira'!G74,'Full meQuran'!G74,'Full Amiri'!G74,'Full PDMS'!G74,'Full AlKareem'!G74,'Full KFGQPC'!G74,'Full LPMQ'!G74,'Full AlQalam Zero TN'!G74)</f>
        <v>0</v>
      </c>
      <c r="H74" s="14">
        <f>SUM('Full norehidayat'!H74,'Full norehuda'!H74,'Full norehira'!H74,'Full meQuran'!H74,'Full Amiri'!H74,'Full PDMS'!H74,'Full AlKareem'!H74,'Full KFGQPC'!H74,'Full LPMQ'!H74,'Full AlQalam Zero TN'!H74)</f>
        <v>0</v>
      </c>
      <c r="I74" s="14">
        <f>SUM('Full norehidayat'!I74,'Full norehuda'!I74,'Full norehira'!I74,'Full meQuran'!I74,'Full Amiri'!I74,'Full PDMS'!I74,'Full AlKareem'!I74,'Full KFGQPC'!I74,'Full LPMQ'!I74,'Full AlQalam Zero TN'!I74)</f>
        <v>0</v>
      </c>
      <c r="J74" s="14">
        <f>SUM('Full norehidayat'!J74,'Full norehuda'!J74,'Full norehira'!J74,'Full meQuran'!J74,'Full Amiri'!J74,'Full PDMS'!J74,'Full AlKareem'!J74,'Full KFGQPC'!J74,'Full LPMQ'!J74,'Full AlQalam Zero TN'!J74)</f>
        <v>0</v>
      </c>
      <c r="K74" s="14">
        <f>SUM('Full norehidayat'!K74,'Full norehuda'!K74,'Full norehira'!K74,'Full meQuran'!K74,'Full Amiri'!K74,'Full PDMS'!K74,'Full AlKareem'!K74,'Full KFGQPC'!K74,'Full LPMQ'!K74,'Full AlQalam Zero TN'!K74)</f>
        <v>0</v>
      </c>
      <c r="L74" s="14">
        <f>SUM('Full norehidayat'!L74,'Full norehuda'!L74,'Full norehira'!L74,'Full meQuran'!L74,'Full Amiri'!L74,'Full PDMS'!L74,'Full AlKareem'!L74,'Full KFGQPC'!L74,'Full LPMQ'!L74,'Full AlQalam Zero TN'!L74)</f>
        <v>0</v>
      </c>
      <c r="M74" s="14">
        <f>SUM('Full norehidayat'!M74,'Full norehuda'!M74,'Full norehira'!M74,'Full meQuran'!M74,'Full Amiri'!M74,'Full PDMS'!M74,'Full AlKareem'!M74,'Full KFGQPC'!M74,'Full LPMQ'!M74,'Full AlQalam Zero TN'!M74)</f>
        <v>0</v>
      </c>
      <c r="N74" s="14">
        <f>SUM('Full norehidayat'!N74,'Full norehuda'!N74,'Full norehira'!N74,'Full meQuran'!N74,'Full Amiri'!N74,'Full PDMS'!N74,'Full AlKareem'!N74,'Full KFGQPC'!N74,'Full LPMQ'!N74,'Full AlQalam Zero TN'!N74)</f>
        <v>0</v>
      </c>
      <c r="O74" s="14">
        <v>0</v>
      </c>
      <c r="P74" s="14">
        <f>SUM('Full norehidayat'!P74,'Full norehuda'!P74,'Full norehira'!P74,'Full meQuran'!P74,'Full Amiri'!P74,'Full PDMS'!P74,'Full AlKareem'!P74,'Full KFGQPC'!P74,'Full LPMQ'!P74,'Full AlQalam Zero TN'!P74)</f>
        <v>0</v>
      </c>
      <c r="Q74" s="14">
        <f>SUM('Full norehidayat'!Q74,'Full norehuda'!Q74,'Full norehira'!Q74,'Full meQuran'!Q74,'Full Amiri'!Q74,'Full PDMS'!Q74,'Full AlKareem'!Q74,'Full KFGQPC'!Q74,'Full LPMQ'!Q74,'Full AlQalam Zero TN'!Q74)</f>
        <v>0</v>
      </c>
      <c r="R74" s="14">
        <f>SUM('Full norehidayat'!R74,'Full norehuda'!R74,'Full norehira'!R74,'Full meQuran'!R74,'Full Amiri'!R74,'Full PDMS'!R74,'Full AlKareem'!R74,'Full KFGQPC'!R74,'Full LPMQ'!R74,'Full AlQalam Zero TN'!R74)</f>
        <v>0</v>
      </c>
      <c r="S74" s="14">
        <f>SUM('Full norehidayat'!S74,'Full norehuda'!S74,'Full norehira'!S74,'Full meQuran'!S74,'Full Amiri'!S74,'Full PDMS'!S74,'Full AlKareem'!S74,'Full KFGQPC'!S74,'Full LPMQ'!S74,'Full AlQalam Zero TN'!S74)</f>
        <v>0</v>
      </c>
      <c r="T74" s="14">
        <f>SUM('Full norehidayat'!T74,'Full norehuda'!T74,'Full norehira'!T74,'Full meQuran'!T74,'Full Amiri'!T74,'Full PDMS'!T74,'Full AlKareem'!T74,'Full KFGQPC'!T74,'Full LPMQ'!T74,'Full AlQalam Zero TN'!T74)</f>
        <v>0</v>
      </c>
      <c r="U74" s="14">
        <f>SUM('Full norehidayat'!U74,'Full norehuda'!U74,'Full norehira'!U74,'Full meQuran'!U74,'Full Amiri'!U74,'Full PDMS'!U74,'Full AlKareem'!U74,'Full KFGQPC'!U74,'Full LPMQ'!U74,'Full AlQalam Zero TN'!U74)</f>
        <v>0</v>
      </c>
      <c r="V74" s="14">
        <f>SUM('Full norehidayat'!V74,'Full norehuda'!V74,'Full norehira'!V74,'Full meQuran'!V74,'Full Amiri'!V74,'Full PDMS'!V74,'Full AlKareem'!V74,'Full KFGQPC'!V74,'Full LPMQ'!V74,'Full AlQalam Zero TN'!V74)</f>
        <v>0</v>
      </c>
      <c r="W74" s="14">
        <f>SUM('Full norehidayat'!W74,'Full norehuda'!W74,'Full norehira'!W74,'Full meQuran'!W74,'Full Amiri'!W74,'Full PDMS'!W74,'Full AlKareem'!W74,'Full KFGQPC'!W74,'Full LPMQ'!W74,'Full AlQalam Zero TN'!W74)</f>
        <v>0</v>
      </c>
      <c r="X74" s="14">
        <f>SUM('Full norehidayat'!X74,'Full norehuda'!X74,'Full norehira'!X74,'Full meQuran'!X74,'Full Amiri'!X74,'Full PDMS'!X74,'Full AlKareem'!X74,'Full KFGQPC'!X74,'Full LPMQ'!X74,'Full AlQalam Zero TN'!X74)</f>
        <v>0</v>
      </c>
      <c r="Y74" s="14">
        <f>SUM('Full norehidayat'!Y74,'Full norehuda'!Y74,'Full norehira'!Y74,'Full meQuran'!Y74,'Full Amiri'!Y74,'Full PDMS'!Y74,'Full AlKareem'!Y74,'Full KFGQPC'!Y74,'Full LPMQ'!Y74,'Full AlQalam Zero TN'!Y74)</f>
        <v>0</v>
      </c>
      <c r="Z74" s="14">
        <f>SUM('Full norehidayat'!Z74,'Full norehuda'!Z74,'Full norehira'!Z74,'Full meQuran'!Z74,'Full Amiri'!Z74,'Full PDMS'!Z74,'Full AlKareem'!Z74,'Full KFGQPC'!Z74,'Full LPMQ'!Z74,'Full AlQalam Zero TN'!Z74)</f>
        <v>0</v>
      </c>
      <c r="AA74" s="14">
        <f>SUM('Full norehidayat'!AA74,'Full norehuda'!AA74,'Full norehira'!AA74,'Full meQuran'!AA74,'Full Amiri'!AA74,'Full PDMS'!AA74,'Full AlKareem'!AA74,'Full KFGQPC'!AA74,'Full LPMQ'!AA74,'Full AlQalam Zero TN'!AA74)</f>
        <v>0</v>
      </c>
      <c r="AB74" s="14">
        <f>SUM('Full norehidayat'!AB74,'Full norehuda'!AB74,'Full norehira'!AB74,'Full meQuran'!AB74,'Full Amiri'!AB74,'Full PDMS'!AB74,'Full AlKareem'!AB74,'Full KFGQPC'!AB74,'Full LPMQ'!AB74,'Full AlQalam Zero TN'!AB74)</f>
        <v>0</v>
      </c>
      <c r="AC74" s="14">
        <f>SUM('Full norehidayat'!AC74,'Full norehuda'!AC74,'Full norehira'!AC74,'Full meQuran'!AC74,'Full Amiri'!AC74,'Full PDMS'!AC74,'Full AlKareem'!AC74,'Full KFGQPC'!AC74,'Full LPMQ'!AC74,'Full AlQalam Zero TN'!AC74)</f>
        <v>0</v>
      </c>
      <c r="AD74" s="28">
        <f>E74</f>
        <v>19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6"/>
        <v>1</v>
      </c>
      <c r="AI74" s="4">
        <f t="shared" si="27"/>
        <v>1</v>
      </c>
      <c r="AJ74" s="4">
        <f t="shared" si="28"/>
        <v>1</v>
      </c>
      <c r="AK74" s="4">
        <f t="shared" si="29"/>
        <v>1</v>
      </c>
    </row>
    <row r="75" spans="1:37">
      <c r="A75" s="21" t="s">
        <v>11</v>
      </c>
      <c r="B75" s="14">
        <f>SUM('Full norehidayat'!B75,'Full norehuda'!B75,'Full norehira'!B75,'Full meQuran'!B75,'Full Amiri'!B75,'Full PDMS'!B75,'Full AlKareem'!B75,'Full KFGQPC'!B75,'Full LPMQ'!B75,'Full AlQalam Zero TN'!B75)</f>
        <v>0</v>
      </c>
      <c r="C75" s="14">
        <f>SUM('Full norehidayat'!C75,'Full norehuda'!C75,'Full norehira'!C75,'Full meQuran'!C75,'Full Amiri'!C75,'Full PDMS'!C75,'Full AlKareem'!C75,'Full KFGQPC'!C75,'Full LPMQ'!C75,'Full AlQalam Zero TN'!C75)</f>
        <v>0</v>
      </c>
      <c r="D75" s="14">
        <f>SUM('Full norehidayat'!D75,'Full norehuda'!D75,'Full norehira'!D75,'Full meQuran'!D75,'Full Amiri'!D75,'Full PDMS'!D75,'Full AlKareem'!D75,'Full KFGQPC'!D75,'Full LPMQ'!D75,'Full AlQalam Zero TN'!D75)</f>
        <v>0</v>
      </c>
      <c r="E75" s="14">
        <f>SUM('Full norehidayat'!E75,'Full norehuda'!E75,'Full norehira'!E75,'Full meQuran'!E75,'Full Amiri'!E75,'Full PDMS'!E75,'Full AlKareem'!E75,'Full KFGQPC'!E75,'Full LPMQ'!E75,'Full AlQalam Zero TN'!E75)</f>
        <v>0</v>
      </c>
      <c r="F75" s="13">
        <f>SUM('Full norehidayat'!F75,'Full norehuda'!F75,'Full norehira'!F75,'Full meQuran'!F75,'Full Amiri'!F75,'Full PDMS'!F75,'Full AlKareem'!F75,'Full KFGQPC'!F75,'Full LPMQ'!F75,'Full AlQalam Zero TN'!F75)</f>
        <v>10</v>
      </c>
      <c r="G75" s="14">
        <f>SUM('Full norehidayat'!G75,'Full norehuda'!G75,'Full norehira'!G75,'Full meQuran'!G75,'Full Amiri'!G75,'Full PDMS'!G75,'Full AlKareem'!G75,'Full KFGQPC'!G75,'Full LPMQ'!G75,'Full AlQalam Zero TN'!G75)</f>
        <v>0</v>
      </c>
      <c r="H75" s="14">
        <f>SUM('Full norehidayat'!H75,'Full norehuda'!H75,'Full norehira'!H75,'Full meQuran'!H75,'Full Amiri'!H75,'Full PDMS'!H75,'Full AlKareem'!H75,'Full KFGQPC'!H75,'Full LPMQ'!H75,'Full AlQalam Zero TN'!H75)</f>
        <v>0</v>
      </c>
      <c r="I75" s="14">
        <f>SUM('Full norehidayat'!I75,'Full norehuda'!I75,'Full norehira'!I75,'Full meQuran'!I75,'Full Amiri'!I75,'Full PDMS'!I75,'Full AlKareem'!I75,'Full KFGQPC'!I75,'Full LPMQ'!I75,'Full AlQalam Zero TN'!I75)</f>
        <v>0</v>
      </c>
      <c r="J75" s="14">
        <f>SUM('Full norehidayat'!J75,'Full norehuda'!J75,'Full norehira'!J75,'Full meQuran'!J75,'Full Amiri'!J75,'Full PDMS'!J75,'Full AlKareem'!J75,'Full KFGQPC'!J75,'Full LPMQ'!J75,'Full AlQalam Zero TN'!J75)</f>
        <v>0</v>
      </c>
      <c r="K75" s="14">
        <f>SUM('Full norehidayat'!K75,'Full norehuda'!K75,'Full norehira'!K75,'Full meQuran'!K75,'Full Amiri'!K75,'Full PDMS'!K75,'Full AlKareem'!K75,'Full KFGQPC'!K75,'Full LPMQ'!K75,'Full AlQalam Zero TN'!K75)</f>
        <v>0</v>
      </c>
      <c r="L75" s="14">
        <f>SUM('Full norehidayat'!L75,'Full norehuda'!L75,'Full norehira'!L75,'Full meQuran'!L75,'Full Amiri'!L75,'Full PDMS'!L75,'Full AlKareem'!L75,'Full KFGQPC'!L75,'Full LPMQ'!L75,'Full AlQalam Zero TN'!L75)</f>
        <v>0</v>
      </c>
      <c r="M75" s="14">
        <f>SUM('Full norehidayat'!M75,'Full norehuda'!M75,'Full norehira'!M75,'Full meQuran'!M75,'Full Amiri'!M75,'Full PDMS'!M75,'Full AlKareem'!M75,'Full KFGQPC'!M75,'Full LPMQ'!M75,'Full AlQalam Zero TN'!M75)</f>
        <v>0</v>
      </c>
      <c r="N75" s="14">
        <f>SUM('Full norehidayat'!N75,'Full norehuda'!N75,'Full norehira'!N75,'Full meQuran'!N75,'Full Amiri'!N75,'Full PDMS'!N75,'Full AlKareem'!N75,'Full KFGQPC'!N75,'Full LPMQ'!N75,'Full AlQalam Zero TN'!N75)</f>
        <v>0</v>
      </c>
      <c r="O75" s="14">
        <f>SUM('Full norehidayat'!O75,'Full norehuda'!O75,'Full norehira'!O75,'Full meQuran'!O75,'Full Amiri'!O75,'Full PDMS'!O75,'Full AlKareem'!O75,'Full KFGQPC'!O75,'Full LPMQ'!O75,'Full AlQalam Zero TN'!O75)</f>
        <v>0</v>
      </c>
      <c r="P75" s="14">
        <f>SUM('Full norehidayat'!P75,'Full norehuda'!P75,'Full norehira'!P75,'Full meQuran'!P75,'Full Amiri'!P75,'Full PDMS'!P75,'Full AlKareem'!P75,'Full KFGQPC'!P75,'Full LPMQ'!P75,'Full AlQalam Zero TN'!P75)</f>
        <v>0</v>
      </c>
      <c r="Q75" s="14">
        <f>SUM('Full norehidayat'!Q75,'Full norehuda'!Q75,'Full norehira'!Q75,'Full meQuran'!Q75,'Full Amiri'!Q75,'Full PDMS'!Q75,'Full AlKareem'!Q75,'Full KFGQPC'!Q75,'Full LPMQ'!Q75,'Full AlQalam Zero TN'!Q75)</f>
        <v>0</v>
      </c>
      <c r="R75" s="14">
        <f>SUM('Full norehidayat'!R75,'Full norehuda'!R75,'Full norehira'!R75,'Full meQuran'!R75,'Full Amiri'!R75,'Full PDMS'!R75,'Full AlKareem'!R75,'Full KFGQPC'!R75,'Full LPMQ'!R75,'Full AlQalam Zero TN'!R75)</f>
        <v>0</v>
      </c>
      <c r="S75" s="14">
        <f>SUM('Full norehidayat'!S75,'Full norehuda'!S75,'Full norehira'!S75,'Full meQuran'!S75,'Full Amiri'!S75,'Full PDMS'!S75,'Full AlKareem'!S75,'Full KFGQPC'!S75,'Full LPMQ'!S75,'Full AlQalam Zero TN'!S75)</f>
        <v>0</v>
      </c>
      <c r="T75" s="14">
        <f>SUM('Full norehidayat'!T75,'Full norehuda'!T75,'Full norehira'!T75,'Full meQuran'!T75,'Full Amiri'!T75,'Full PDMS'!T75,'Full AlKareem'!T75,'Full KFGQPC'!T75,'Full LPMQ'!T75,'Full AlQalam Zero TN'!T75)</f>
        <v>0</v>
      </c>
      <c r="U75" s="14">
        <f>SUM('Full norehidayat'!U75,'Full norehuda'!U75,'Full norehira'!U75,'Full meQuran'!U75,'Full Amiri'!U75,'Full PDMS'!U75,'Full AlKareem'!U75,'Full KFGQPC'!U75,'Full LPMQ'!U75,'Full AlQalam Zero TN'!U75)</f>
        <v>0</v>
      </c>
      <c r="V75" s="14">
        <f>SUM('Full norehidayat'!V75,'Full norehuda'!V75,'Full norehira'!V75,'Full meQuran'!V75,'Full Amiri'!V75,'Full PDMS'!V75,'Full AlKareem'!V75,'Full KFGQPC'!V75,'Full LPMQ'!V75,'Full AlQalam Zero TN'!V75)</f>
        <v>0</v>
      </c>
      <c r="W75" s="14">
        <f>SUM('Full norehidayat'!W75,'Full norehuda'!W75,'Full norehira'!W75,'Full meQuran'!W75,'Full Amiri'!W75,'Full PDMS'!W75,'Full AlKareem'!W75,'Full KFGQPC'!W75,'Full LPMQ'!W75,'Full AlQalam Zero TN'!W75)</f>
        <v>0</v>
      </c>
      <c r="X75" s="14">
        <f>SUM('Full norehidayat'!X75,'Full norehuda'!X75,'Full norehira'!X75,'Full meQuran'!X75,'Full Amiri'!X75,'Full PDMS'!X75,'Full AlKareem'!X75,'Full KFGQPC'!X75,'Full LPMQ'!X75,'Full AlQalam Zero TN'!X75)</f>
        <v>0</v>
      </c>
      <c r="Y75" s="14">
        <f>SUM('Full norehidayat'!Y75,'Full norehuda'!Y75,'Full norehira'!Y75,'Full meQuran'!Y75,'Full Amiri'!Y75,'Full PDMS'!Y75,'Full AlKareem'!Y75,'Full KFGQPC'!Y75,'Full LPMQ'!Y75,'Full AlQalam Zero TN'!Y75)</f>
        <v>0</v>
      </c>
      <c r="Z75" s="14">
        <f>SUM('Full norehidayat'!Z75,'Full norehuda'!Z75,'Full norehira'!Z75,'Full meQuran'!Z75,'Full Amiri'!Z75,'Full PDMS'!Z75,'Full AlKareem'!Z75,'Full KFGQPC'!Z75,'Full LPMQ'!Z75,'Full AlQalam Zero TN'!Z75)</f>
        <v>0</v>
      </c>
      <c r="AA75" s="14">
        <f>SUM('Full norehidayat'!AA75,'Full norehuda'!AA75,'Full norehira'!AA75,'Full meQuran'!AA75,'Full Amiri'!AA75,'Full PDMS'!AA75,'Full AlKareem'!AA75,'Full KFGQPC'!AA75,'Full LPMQ'!AA75,'Full AlQalam Zero TN'!AA75)</f>
        <v>0</v>
      </c>
      <c r="AB75" s="14">
        <f>SUM('Full norehidayat'!AB75,'Full norehuda'!AB75,'Full norehira'!AB75,'Full meQuran'!AB75,'Full Amiri'!AB75,'Full PDMS'!AB75,'Full AlKareem'!AB75,'Full KFGQPC'!AB75,'Full LPMQ'!AB75,'Full AlQalam Zero TN'!AB75)</f>
        <v>0</v>
      </c>
      <c r="AC75" s="14">
        <f>SUM('Full norehidayat'!AC75,'Full norehuda'!AC75,'Full norehira'!AC75,'Full meQuran'!AC75,'Full Amiri'!AC75,'Full PDMS'!AC75,'Full AlKareem'!AC75,'Full KFGQPC'!AC75,'Full LPMQ'!AC75,'Full AlQalam Zero TN'!AC75)</f>
        <v>0</v>
      </c>
      <c r="AD75" s="29">
        <f>F75</f>
        <v>10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6"/>
        <v>1</v>
      </c>
      <c r="AI75" s="5">
        <f t="shared" si="27"/>
        <v>1</v>
      </c>
      <c r="AJ75" s="5">
        <f t="shared" si="28"/>
        <v>1</v>
      </c>
      <c r="AK75" s="5">
        <f t="shared" si="29"/>
        <v>1</v>
      </c>
    </row>
    <row r="76" spans="1:37">
      <c r="A76" s="21" t="s">
        <v>12</v>
      </c>
      <c r="B76" s="14">
        <f>SUM('Full norehidayat'!B76,'Full norehuda'!B76,'Full norehira'!B76,'Full meQuran'!B76,'Full Amiri'!B76,'Full PDMS'!B76,'Full AlKareem'!B76,'Full KFGQPC'!B76,'Full LPMQ'!B76,'Full AlQalam Zero TN'!B76)</f>
        <v>2</v>
      </c>
      <c r="C76" s="14">
        <f>SUM('Full norehidayat'!C76,'Full norehuda'!C76,'Full norehira'!C76,'Full meQuran'!C76,'Full Amiri'!C76,'Full PDMS'!C76,'Full AlKareem'!C76,'Full KFGQPC'!C76,'Full LPMQ'!C76,'Full AlQalam Zero TN'!C76)</f>
        <v>0</v>
      </c>
      <c r="D76" s="14">
        <f>SUM('Full norehidayat'!D76,'Full norehuda'!D76,'Full norehira'!D76,'Full meQuran'!D76,'Full Amiri'!D76,'Full PDMS'!D76,'Full AlKareem'!D76,'Full KFGQPC'!D76,'Full LPMQ'!D76,'Full AlQalam Zero TN'!D76)</f>
        <v>0</v>
      </c>
      <c r="E76" s="14">
        <f>SUM('Full norehidayat'!E76,'Full norehuda'!E76,'Full norehira'!E76,'Full meQuran'!E76,'Full Amiri'!E76,'Full PDMS'!E76,'Full AlKareem'!E76,'Full KFGQPC'!E76,'Full LPMQ'!E76,'Full AlQalam Zero TN'!E76)</f>
        <v>0</v>
      </c>
      <c r="F76" s="14">
        <f>SUM('Full norehidayat'!F76,'Full norehuda'!F76,'Full norehira'!F76,'Full meQuran'!F76,'Full Amiri'!F76,'Full PDMS'!F76,'Full AlKareem'!F76,'Full KFGQPC'!F76,'Full LPMQ'!F76,'Full AlQalam Zero TN'!F76)</f>
        <v>0</v>
      </c>
      <c r="G76" s="13">
        <f>SUM('Full norehidayat'!G76,'Full norehuda'!G76,'Full norehira'!G76,'Full meQuran'!G76,'Full Amiri'!G76,'Full PDMS'!G76,'Full AlKareem'!G76,'Full KFGQPC'!G76,'Full LPMQ'!G76,'Full AlQalam Zero TN'!G76)</f>
        <v>19</v>
      </c>
      <c r="H76" s="14">
        <f>SUM('Full norehidayat'!H76,'Full norehuda'!H76,'Full norehira'!H76,'Full meQuran'!H76,'Full Amiri'!H76,'Full PDMS'!H76,'Full AlKareem'!H76,'Full KFGQPC'!H76,'Full LPMQ'!H76,'Full AlQalam Zero TN'!H76)</f>
        <v>0</v>
      </c>
      <c r="I76" s="14">
        <f>SUM('Full norehidayat'!I76,'Full norehuda'!I76,'Full norehira'!I76,'Full meQuran'!I76,'Full Amiri'!I76,'Full PDMS'!I76,'Full AlKareem'!I76,'Full KFGQPC'!I76,'Full LPMQ'!I76,'Full AlQalam Zero TN'!I76)</f>
        <v>0</v>
      </c>
      <c r="J76" s="14">
        <f>SUM('Full norehidayat'!J76,'Full norehuda'!J76,'Full norehira'!J76,'Full meQuran'!J76,'Full Amiri'!J76,'Full PDMS'!J76,'Full AlKareem'!J76,'Full KFGQPC'!J76,'Full LPMQ'!J76,'Full AlQalam Zero TN'!J76)</f>
        <v>0</v>
      </c>
      <c r="K76" s="14">
        <f>SUM('Full norehidayat'!K76,'Full norehuda'!K76,'Full norehira'!K76,'Full meQuran'!K76,'Full Amiri'!K76,'Full PDMS'!K76,'Full AlKareem'!K76,'Full KFGQPC'!K76,'Full LPMQ'!K76,'Full AlQalam Zero TN'!K76)</f>
        <v>0</v>
      </c>
      <c r="L76" s="14">
        <f>SUM('Full norehidayat'!L76,'Full norehuda'!L76,'Full norehira'!L76,'Full meQuran'!L76,'Full Amiri'!L76,'Full PDMS'!L76,'Full AlKareem'!L76,'Full KFGQPC'!L76,'Full LPMQ'!L76,'Full AlQalam Zero TN'!L76)</f>
        <v>0</v>
      </c>
      <c r="M76" s="14">
        <f>SUM('Full norehidayat'!M76,'Full norehuda'!M76,'Full norehira'!M76,'Full meQuran'!M76,'Full Amiri'!M76,'Full PDMS'!M76,'Full AlKareem'!M76,'Full KFGQPC'!M76,'Full LPMQ'!M76,'Full AlQalam Zero TN'!M76)</f>
        <v>0</v>
      </c>
      <c r="N76" s="14">
        <f>SUM('Full norehidayat'!N76,'Full norehuda'!N76,'Full norehira'!N76,'Full meQuran'!N76,'Full Amiri'!N76,'Full PDMS'!N76,'Full AlKareem'!N76,'Full KFGQPC'!N76,'Full LPMQ'!N76,'Full AlQalam Zero TN'!N76)</f>
        <v>0</v>
      </c>
      <c r="O76" s="14">
        <f>SUM('Full norehidayat'!O76,'Full norehuda'!O76,'Full norehira'!O76,'Full meQuran'!O76,'Full Amiri'!O76,'Full PDMS'!O76,'Full AlKareem'!O76,'Full KFGQPC'!O76,'Full LPMQ'!O76,'Full AlQalam Zero TN'!O76)</f>
        <v>0</v>
      </c>
      <c r="P76" s="14">
        <f>SUM('Full norehidayat'!P76,'Full norehuda'!P76,'Full norehira'!P76,'Full meQuran'!P76,'Full Amiri'!P76,'Full PDMS'!P76,'Full AlKareem'!P76,'Full KFGQPC'!P76,'Full LPMQ'!P76,'Full AlQalam Zero TN'!P76)</f>
        <v>0</v>
      </c>
      <c r="Q76" s="14">
        <f>SUM('Full norehidayat'!Q76,'Full norehuda'!Q76,'Full norehira'!Q76,'Full meQuran'!Q76,'Full Amiri'!Q76,'Full PDMS'!Q76,'Full AlKareem'!Q76,'Full KFGQPC'!Q76,'Full LPMQ'!Q76,'Full AlQalam Zero TN'!Q76)</f>
        <v>0</v>
      </c>
      <c r="R76" s="14">
        <f>SUM('Full norehidayat'!R76,'Full norehuda'!R76,'Full norehira'!R76,'Full meQuran'!R76,'Full Amiri'!R76,'Full PDMS'!R76,'Full AlKareem'!R76,'Full KFGQPC'!R76,'Full LPMQ'!R76,'Full AlQalam Zero TN'!R76)</f>
        <v>0</v>
      </c>
      <c r="S76" s="14">
        <f>SUM('Full norehidayat'!S76,'Full norehuda'!S76,'Full norehira'!S76,'Full meQuran'!S76,'Full Amiri'!S76,'Full PDMS'!S76,'Full AlKareem'!S76,'Full KFGQPC'!S76,'Full LPMQ'!S76,'Full AlQalam Zero TN'!S76)</f>
        <v>0</v>
      </c>
      <c r="T76" s="14">
        <v>0</v>
      </c>
      <c r="U76" s="14">
        <f>SUM('Full norehidayat'!U76,'Full norehuda'!U76,'Full norehira'!U76,'Full meQuran'!U76,'Full Amiri'!U76,'Full PDMS'!U76,'Full AlKareem'!U76,'Full KFGQPC'!U76,'Full LPMQ'!U76,'Full AlQalam Zero TN'!U76)</f>
        <v>0</v>
      </c>
      <c r="V76" s="14">
        <f>SUM('Full norehidayat'!V76,'Full norehuda'!V76,'Full norehira'!V76,'Full meQuran'!V76,'Full Amiri'!V76,'Full PDMS'!V76,'Full AlKareem'!V76,'Full KFGQPC'!V76,'Full LPMQ'!V76,'Full AlQalam Zero TN'!V76)</f>
        <v>0</v>
      </c>
      <c r="W76" s="14">
        <f>SUM('Full norehidayat'!W76,'Full norehuda'!W76,'Full norehira'!W76,'Full meQuran'!W76,'Full Amiri'!W76,'Full PDMS'!W76,'Full AlKareem'!W76,'Full KFGQPC'!W76,'Full LPMQ'!W76,'Full AlQalam Zero TN'!W76)</f>
        <v>0</v>
      </c>
      <c r="X76" s="14">
        <f>SUM('Full norehidayat'!X76,'Full norehuda'!X76,'Full norehira'!X76,'Full meQuran'!X76,'Full Amiri'!X76,'Full PDMS'!X76,'Full AlKareem'!X76,'Full KFGQPC'!X76,'Full LPMQ'!X76,'Full AlQalam Zero TN'!X76)</f>
        <v>0</v>
      </c>
      <c r="Y76" s="14">
        <f>SUM('Full norehidayat'!Y76,'Full norehuda'!Y76,'Full norehira'!Y76,'Full meQuran'!Y76,'Full Amiri'!Y76,'Full PDMS'!Y76,'Full AlKareem'!Y76,'Full KFGQPC'!Y76,'Full LPMQ'!Y76,'Full AlQalam Zero TN'!Y76)</f>
        <v>0</v>
      </c>
      <c r="Z76" s="14">
        <f>SUM('Full norehidayat'!Z76,'Full norehuda'!Z76,'Full norehira'!Z76,'Full meQuran'!Z76,'Full Amiri'!Z76,'Full PDMS'!Z76,'Full AlKareem'!Z76,'Full KFGQPC'!Z76,'Full LPMQ'!Z76,'Full AlQalam Zero TN'!Z76)</f>
        <v>0</v>
      </c>
      <c r="AA76" s="14">
        <f>SUM('Full norehidayat'!AA76,'Full norehuda'!AA76,'Full norehira'!AA76,'Full meQuran'!AA76,'Full Amiri'!AA76,'Full PDMS'!AA76,'Full AlKareem'!AA76,'Full KFGQPC'!AA76,'Full LPMQ'!AA76,'Full AlQalam Zero TN'!AA76)</f>
        <v>0</v>
      </c>
      <c r="AB76" s="14">
        <f>SUM('Full norehidayat'!AB76,'Full norehuda'!AB76,'Full norehira'!AB76,'Full meQuran'!AB76,'Full Amiri'!AB76,'Full PDMS'!AB76,'Full AlKareem'!AB76,'Full KFGQPC'!AB76,'Full LPMQ'!AB76,'Full AlQalam Zero TN'!AB76)</f>
        <v>0</v>
      </c>
      <c r="AC76" s="14">
        <f>SUM('Full norehidayat'!AC76,'Full norehuda'!AC76,'Full norehira'!AC76,'Full meQuran'!AC76,'Full Amiri'!AC76,'Full PDMS'!AC76,'Full AlKareem'!AC76,'Full KFGQPC'!AC76,'Full LPMQ'!AC76,'Full AlQalam Zero TN'!AC76)</f>
        <v>0</v>
      </c>
      <c r="AD76" s="28">
        <f>G76</f>
        <v>19</v>
      </c>
      <c r="AE76" s="28">
        <f>SUM(B76:F76,H76:AC76)</f>
        <v>2</v>
      </c>
      <c r="AF76" s="28">
        <f>SUM(G71:G75,G77:G98)</f>
        <v>0</v>
      </c>
      <c r="AG76" s="28">
        <v>0</v>
      </c>
      <c r="AH76" s="4">
        <f t="shared" si="26"/>
        <v>0.904761904761905</v>
      </c>
      <c r="AI76" s="4">
        <f t="shared" si="27"/>
        <v>0.904761904761905</v>
      </c>
      <c r="AJ76" s="4">
        <f t="shared" si="28"/>
        <v>1</v>
      </c>
      <c r="AK76" s="4">
        <f t="shared" si="29"/>
        <v>0.95</v>
      </c>
    </row>
    <row r="77" spans="1:37">
      <c r="A77" s="21" t="s">
        <v>13</v>
      </c>
      <c r="B77" s="14">
        <f>SUM('Full norehidayat'!B77,'Full norehuda'!B77,'Full norehira'!B77,'Full meQuran'!B77,'Full Amiri'!B77,'Full PDMS'!B77,'Full AlKareem'!B77,'Full KFGQPC'!B77,'Full LPMQ'!B77,'Full AlQalam Zero TN'!B77)</f>
        <v>0</v>
      </c>
      <c r="C77" s="14">
        <f>SUM('Full norehidayat'!C77,'Full norehuda'!C77,'Full norehira'!C77,'Full meQuran'!C77,'Full Amiri'!C77,'Full PDMS'!C77,'Full AlKareem'!C77,'Full KFGQPC'!C77,'Full LPMQ'!C77,'Full AlQalam Zero TN'!C77)</f>
        <v>0</v>
      </c>
      <c r="D77" s="14">
        <f>SUM('Full norehidayat'!D77,'Full norehuda'!D77,'Full norehira'!D77,'Full meQuran'!D77,'Full Amiri'!D77,'Full PDMS'!D77,'Full AlKareem'!D77,'Full KFGQPC'!D77,'Full LPMQ'!D77,'Full AlQalam Zero TN'!D77)</f>
        <v>0</v>
      </c>
      <c r="E77" s="14">
        <f>SUM('Full norehidayat'!E77,'Full norehuda'!E77,'Full norehira'!E77,'Full meQuran'!E77,'Full Amiri'!E77,'Full PDMS'!E77,'Full AlKareem'!E77,'Full KFGQPC'!E77,'Full LPMQ'!E77,'Full AlQalam Zero TN'!E77)</f>
        <v>0</v>
      </c>
      <c r="F77" s="14">
        <f>SUM('Full norehidayat'!F77,'Full norehuda'!F77,'Full norehira'!F77,'Full meQuran'!F77,'Full Amiri'!F77,'Full PDMS'!F77,'Full AlKareem'!F77,'Full KFGQPC'!F77,'Full LPMQ'!F77,'Full AlQalam Zero TN'!F77)</f>
        <v>0</v>
      </c>
      <c r="G77" s="14">
        <f>SUM('Full norehidayat'!G77,'Full norehuda'!G77,'Full norehira'!G77,'Full meQuran'!G77,'Full Amiri'!G77,'Full PDMS'!G77,'Full AlKareem'!G77,'Full KFGQPC'!G77,'Full LPMQ'!G77,'Full AlQalam Zero TN'!G77)</f>
        <v>0</v>
      </c>
      <c r="H77" s="13">
        <f>SUM('Full norehidayat'!H77,'Full norehuda'!H77,'Full norehira'!H77,'Full meQuran'!H77,'Full Amiri'!H77,'Full PDMS'!H77,'Full AlKareem'!H77,'Full KFGQPC'!H77,'Full LPMQ'!H77,'Full AlQalam Zero TN'!H77)</f>
        <v>20</v>
      </c>
      <c r="I77" s="14">
        <v>0</v>
      </c>
      <c r="J77" s="14">
        <f>SUM('Full norehidayat'!J77,'Full norehuda'!J77,'Full norehira'!J77,'Full meQuran'!J77,'Full Amiri'!J77,'Full PDMS'!J77,'Full AlKareem'!J77,'Full KFGQPC'!J77,'Full LPMQ'!J77,'Full AlQalam Zero TN'!J77)</f>
        <v>3</v>
      </c>
      <c r="K77" s="14">
        <f>SUM('Full norehidayat'!K77,'Full norehuda'!K77,'Full norehira'!K77,'Full meQuran'!K77,'Full Amiri'!K77,'Full PDMS'!K77,'Full AlKareem'!K77,'Full KFGQPC'!K77,'Full LPMQ'!K77,'Full AlQalam Zero TN'!K77)</f>
        <v>0</v>
      </c>
      <c r="L77" s="14">
        <f>SUM('Full norehidayat'!L77,'Full norehuda'!L77,'Full norehira'!L77,'Full meQuran'!L77,'Full Amiri'!L77,'Full PDMS'!L77,'Full AlKareem'!L77,'Full KFGQPC'!L77,'Full LPMQ'!L77,'Full AlQalam Zero TN'!L77)</f>
        <v>1</v>
      </c>
      <c r="M77" s="14">
        <f>SUM('Full norehidayat'!M77,'Full norehuda'!M77,'Full norehira'!M77,'Full meQuran'!M77,'Full Amiri'!M77,'Full PDMS'!M77,'Full AlKareem'!M77,'Full KFGQPC'!M77,'Full LPMQ'!M77,'Full AlQalam Zero TN'!M77)</f>
        <v>0</v>
      </c>
      <c r="N77" s="14">
        <f>SUM('Full norehidayat'!N77,'Full norehuda'!N77,'Full norehira'!N77,'Full meQuran'!N77,'Full Amiri'!N77,'Full PDMS'!N77,'Full AlKareem'!N77,'Full KFGQPC'!N77,'Full LPMQ'!N77,'Full AlQalam Zero TN'!N77)</f>
        <v>0</v>
      </c>
      <c r="O77" s="14">
        <f>SUM('Full norehidayat'!O77,'Full norehuda'!O77,'Full norehira'!O77,'Full meQuran'!O77,'Full Amiri'!O77,'Full PDMS'!O77,'Full AlKareem'!O77,'Full KFGQPC'!O77,'Full LPMQ'!O77,'Full AlQalam Zero TN'!O77)</f>
        <v>0</v>
      </c>
      <c r="P77" s="14">
        <f>SUM('Full norehidayat'!P77,'Full norehuda'!P77,'Full norehira'!P77,'Full meQuran'!P77,'Full Amiri'!P77,'Full PDMS'!P77,'Full AlKareem'!P77,'Full KFGQPC'!P77,'Full LPMQ'!P77,'Full AlQalam Zero TN'!P77)</f>
        <v>0</v>
      </c>
      <c r="Q77" s="14">
        <f>SUM('Full norehidayat'!Q77,'Full norehuda'!Q77,'Full norehira'!Q77,'Full meQuran'!Q77,'Full Amiri'!Q77,'Full PDMS'!Q77,'Full AlKareem'!Q77,'Full KFGQPC'!Q77,'Full LPMQ'!Q77,'Full AlQalam Zero TN'!Q77)</f>
        <v>0</v>
      </c>
      <c r="R77" s="14">
        <f>SUM('Full norehidayat'!R77,'Full norehuda'!R77,'Full norehira'!R77,'Full meQuran'!R77,'Full Amiri'!R77,'Full PDMS'!R77,'Full AlKareem'!R77,'Full KFGQPC'!R77,'Full LPMQ'!R77,'Full AlQalam Zero TN'!R77)</f>
        <v>0</v>
      </c>
      <c r="S77" s="14">
        <f>SUM('Full norehidayat'!S77,'Full norehuda'!S77,'Full norehira'!S77,'Full meQuran'!S77,'Full Amiri'!S77,'Full PDMS'!S77,'Full AlKareem'!S77,'Full KFGQPC'!S77,'Full LPMQ'!S77,'Full AlQalam Zero TN'!S77)</f>
        <v>0</v>
      </c>
      <c r="T77" s="14">
        <f>SUM('Full norehidayat'!T77,'Full norehuda'!T77,'Full norehira'!T77,'Full meQuran'!T77,'Full Amiri'!T77,'Full PDMS'!T77,'Full AlKareem'!T77,'Full KFGQPC'!T77,'Full LPMQ'!T77,'Full AlQalam Zero TN'!T77)</f>
        <v>0</v>
      </c>
      <c r="U77" s="14">
        <v>0</v>
      </c>
      <c r="V77" s="14">
        <f>SUM('Full norehidayat'!V77,'Full norehuda'!V77,'Full norehira'!V77,'Full meQuran'!V77,'Full Amiri'!V77,'Full PDMS'!V77,'Full AlKareem'!V77,'Full KFGQPC'!V77,'Full LPMQ'!V77,'Full AlQalam Zero TN'!V77)</f>
        <v>0</v>
      </c>
      <c r="W77" s="14">
        <f>SUM('Full norehidayat'!W77,'Full norehuda'!W77,'Full norehira'!W77,'Full meQuran'!W77,'Full Amiri'!W77,'Full PDMS'!W77,'Full AlKareem'!W77,'Full KFGQPC'!W77,'Full LPMQ'!W77,'Full AlQalam Zero TN'!W77)</f>
        <v>1</v>
      </c>
      <c r="X77" s="14">
        <f>SUM('Full norehidayat'!X77,'Full norehuda'!X77,'Full norehira'!X77,'Full meQuran'!X77,'Full Amiri'!X77,'Full PDMS'!X77,'Full AlKareem'!X77,'Full KFGQPC'!X77,'Full LPMQ'!X77,'Full AlQalam Zero TN'!X77)</f>
        <v>0</v>
      </c>
      <c r="Y77" s="14">
        <f>SUM('Full norehidayat'!Y77,'Full norehuda'!Y77,'Full norehira'!Y77,'Full meQuran'!Y77,'Full Amiri'!Y77,'Full PDMS'!Y77,'Full AlKareem'!Y77,'Full KFGQPC'!Y77,'Full LPMQ'!Y77,'Full AlQalam Zero TN'!Y77)</f>
        <v>0</v>
      </c>
      <c r="Z77" s="14">
        <f>SUM('Full norehidayat'!Z77,'Full norehuda'!Z77,'Full norehira'!Z77,'Full meQuran'!Z77,'Full Amiri'!Z77,'Full PDMS'!Z77,'Full AlKareem'!Z77,'Full KFGQPC'!Z77,'Full LPMQ'!Z77,'Full AlQalam Zero TN'!Z77)</f>
        <v>0</v>
      </c>
      <c r="AA77" s="14">
        <f>SUM('Full norehidayat'!AA77,'Full norehuda'!AA77,'Full norehira'!AA77,'Full meQuran'!AA77,'Full Amiri'!AA77,'Full PDMS'!AA77,'Full AlKareem'!AA77,'Full KFGQPC'!AA77,'Full LPMQ'!AA77,'Full AlQalam Zero TN'!AA77)</f>
        <v>0</v>
      </c>
      <c r="AB77" s="14">
        <f>SUM('Full norehidayat'!AB77,'Full norehuda'!AB77,'Full norehira'!AB77,'Full meQuran'!AB77,'Full Amiri'!AB77,'Full PDMS'!AB77,'Full AlKareem'!AB77,'Full KFGQPC'!AB77,'Full LPMQ'!AB77,'Full AlQalam Zero TN'!AB77)</f>
        <v>0</v>
      </c>
      <c r="AC77" s="14">
        <f>SUM('Full norehidayat'!AC77,'Full norehuda'!AC77,'Full norehira'!AC77,'Full meQuran'!AC77,'Full Amiri'!AC77,'Full PDMS'!AC77,'Full AlKareem'!AC77,'Full KFGQPC'!AC77,'Full LPMQ'!AC77,'Full AlQalam Zero TN'!AC77)</f>
        <v>0</v>
      </c>
      <c r="AD77" s="29">
        <f>H77</f>
        <v>20</v>
      </c>
      <c r="AE77" s="29">
        <f>SUM(B77:G77,I77:AC77)</f>
        <v>5</v>
      </c>
      <c r="AF77" s="29">
        <f>SUM(H71:H76,H78:H98)</f>
        <v>0</v>
      </c>
      <c r="AG77" s="29">
        <v>0</v>
      </c>
      <c r="AH77" s="5">
        <f t="shared" si="26"/>
        <v>0.8</v>
      </c>
      <c r="AI77" s="5">
        <f t="shared" si="27"/>
        <v>0.8</v>
      </c>
      <c r="AJ77" s="5">
        <f t="shared" si="28"/>
        <v>1</v>
      </c>
      <c r="AK77" s="5">
        <f t="shared" si="29"/>
        <v>0.888888888888889</v>
      </c>
    </row>
    <row r="78" spans="1:37">
      <c r="A78" s="21" t="s">
        <v>14</v>
      </c>
      <c r="B78" s="14">
        <f>SUM('Full norehidayat'!B78,'Full norehuda'!B78,'Full norehira'!B78,'Full meQuran'!B78,'Full Amiri'!B78,'Full PDMS'!B78,'Full AlKareem'!B78,'Full KFGQPC'!B78,'Full LPMQ'!B78,'Full AlQalam Zero TN'!B78)</f>
        <v>0</v>
      </c>
      <c r="C78" s="14">
        <f>SUM('Full norehidayat'!C78,'Full norehuda'!C78,'Full norehira'!C78,'Full meQuran'!C78,'Full Amiri'!C78,'Full PDMS'!C78,'Full AlKareem'!C78,'Full KFGQPC'!C78,'Full LPMQ'!C78,'Full AlQalam Zero TN'!C78)</f>
        <v>0</v>
      </c>
      <c r="D78" s="14">
        <f>SUM('Full norehidayat'!D78,'Full norehuda'!D78,'Full norehira'!D78,'Full meQuran'!D78,'Full Amiri'!D78,'Full PDMS'!D78,'Full AlKareem'!D78,'Full KFGQPC'!D78,'Full LPMQ'!D78,'Full AlQalam Zero TN'!D78)</f>
        <v>0</v>
      </c>
      <c r="E78" s="14">
        <f>SUM('Full norehidayat'!E78,'Full norehuda'!E78,'Full norehira'!E78,'Full meQuran'!E78,'Full Amiri'!E78,'Full PDMS'!E78,'Full AlKareem'!E78,'Full KFGQPC'!E78,'Full LPMQ'!E78,'Full AlQalam Zero TN'!E78)</f>
        <v>0</v>
      </c>
      <c r="F78" s="14">
        <f>SUM('Full norehidayat'!F78,'Full norehuda'!F78,'Full norehira'!F78,'Full meQuran'!F78,'Full Amiri'!F78,'Full PDMS'!F78,'Full AlKareem'!F78,'Full KFGQPC'!F78,'Full LPMQ'!F78,'Full AlQalam Zero TN'!F78)</f>
        <v>0</v>
      </c>
      <c r="G78" s="14">
        <f>SUM('Full norehidayat'!G78,'Full norehuda'!G78,'Full norehira'!G78,'Full meQuran'!G78,'Full Amiri'!G78,'Full PDMS'!G78,'Full AlKareem'!G78,'Full KFGQPC'!G78,'Full LPMQ'!G78,'Full AlQalam Zero TN'!G78)</f>
        <v>0</v>
      </c>
      <c r="H78" s="14">
        <f>SUM('Full norehidayat'!H78,'Full norehuda'!H78,'Full norehira'!H78,'Full meQuran'!H78,'Full Amiri'!H78,'Full PDMS'!H78,'Full AlKareem'!H78,'Full KFGQPC'!H78,'Full LPMQ'!H78,'Full AlQalam Zero TN'!H78)</f>
        <v>0</v>
      </c>
      <c r="I78" s="13">
        <f>SUM('Full norehidayat'!I78,'Full norehuda'!I78,'Full norehira'!I78,'Full meQuran'!I78,'Full Amiri'!I78,'Full PDMS'!I78,'Full AlKareem'!I78,'Full KFGQPC'!I78,'Full LPMQ'!I78,'Full AlQalam Zero TN'!I78)</f>
        <v>45</v>
      </c>
      <c r="J78" s="14">
        <f>SUM('Full norehidayat'!J78,'Full norehuda'!J78,'Full norehira'!J78,'Full meQuran'!J78,'Full Amiri'!J78,'Full PDMS'!J78,'Full AlKareem'!J78,'Full KFGQPC'!J78,'Full LPMQ'!J78,'Full AlQalam Zero TN'!J78)</f>
        <v>0</v>
      </c>
      <c r="K78" s="14">
        <f>SUM('Full norehidayat'!K78,'Full norehuda'!K78,'Full norehira'!K78,'Full meQuran'!K78,'Full Amiri'!K78,'Full PDMS'!K78,'Full AlKareem'!K78,'Full KFGQPC'!K78,'Full LPMQ'!K78,'Full AlQalam Zero TN'!K78)</f>
        <v>0</v>
      </c>
      <c r="L78" s="14">
        <f>SUM('Full norehidayat'!L78,'Full norehuda'!L78,'Full norehira'!L78,'Full meQuran'!L78,'Full Amiri'!L78,'Full PDMS'!L78,'Full AlKareem'!L78,'Full KFGQPC'!L78,'Full LPMQ'!L78,'Full AlQalam Zero TN'!L78)</f>
        <v>0</v>
      </c>
      <c r="M78" s="14">
        <f>SUM('Full norehidayat'!M78,'Full norehuda'!M78,'Full norehira'!M78,'Full meQuran'!M78,'Full Amiri'!M78,'Full PDMS'!M78,'Full AlKareem'!M78,'Full KFGQPC'!M78,'Full LPMQ'!M78,'Full AlQalam Zero TN'!M78)</f>
        <v>0</v>
      </c>
      <c r="N78" s="14">
        <f>SUM('Full norehidayat'!N78,'Full norehuda'!N78,'Full norehira'!N78,'Full meQuran'!N78,'Full Amiri'!N78,'Full PDMS'!N78,'Full AlKareem'!N78,'Full KFGQPC'!N78,'Full LPMQ'!N78,'Full AlQalam Zero TN'!N78)</f>
        <v>0</v>
      </c>
      <c r="O78" s="14">
        <f>SUM('Full norehidayat'!O78,'Full norehuda'!O78,'Full norehira'!O78,'Full meQuran'!O78,'Full Amiri'!O78,'Full PDMS'!O78,'Full AlKareem'!O78,'Full KFGQPC'!O78,'Full LPMQ'!O78,'Full AlQalam Zero TN'!O78)</f>
        <v>0</v>
      </c>
      <c r="P78" s="14">
        <f>SUM('Full norehidayat'!P78,'Full norehuda'!P78,'Full norehira'!P78,'Full meQuran'!P78,'Full Amiri'!P78,'Full PDMS'!P78,'Full AlKareem'!P78,'Full KFGQPC'!P78,'Full LPMQ'!P78,'Full AlQalam Zero TN'!P78)</f>
        <v>0</v>
      </c>
      <c r="Q78" s="14">
        <f>SUM('Full norehidayat'!Q78,'Full norehuda'!Q78,'Full norehira'!Q78,'Full meQuran'!Q78,'Full Amiri'!Q78,'Full PDMS'!Q78,'Full AlKareem'!Q78,'Full KFGQPC'!Q78,'Full LPMQ'!Q78,'Full AlQalam Zero TN'!Q78)</f>
        <v>0</v>
      </c>
      <c r="R78" s="14">
        <f>SUM('Full norehidayat'!R78,'Full norehuda'!R78,'Full norehira'!R78,'Full meQuran'!R78,'Full Amiri'!R78,'Full PDMS'!R78,'Full AlKareem'!R78,'Full KFGQPC'!R78,'Full LPMQ'!R78,'Full AlQalam Zero TN'!R78)</f>
        <v>0</v>
      </c>
      <c r="S78" s="14">
        <f>SUM('Full norehidayat'!S78,'Full norehuda'!S78,'Full norehira'!S78,'Full meQuran'!S78,'Full Amiri'!S78,'Full PDMS'!S78,'Full AlKareem'!S78,'Full KFGQPC'!S78,'Full LPMQ'!S78,'Full AlQalam Zero TN'!S78)</f>
        <v>0</v>
      </c>
      <c r="T78" s="14">
        <f>SUM('Full norehidayat'!T78,'Full norehuda'!T78,'Full norehira'!T78,'Full meQuran'!T78,'Full Amiri'!T78,'Full PDMS'!T78,'Full AlKareem'!T78,'Full KFGQPC'!T78,'Full LPMQ'!T78,'Full AlQalam Zero TN'!T78)</f>
        <v>0</v>
      </c>
      <c r="U78" s="14">
        <f>SUM('Full norehidayat'!U78,'Full norehuda'!U78,'Full norehira'!U78,'Full meQuran'!U78,'Full Amiri'!U78,'Full PDMS'!U78,'Full AlKareem'!U78,'Full KFGQPC'!U78,'Full LPMQ'!U78,'Full AlQalam Zero TN'!U78)</f>
        <v>0</v>
      </c>
      <c r="V78" s="14">
        <f>SUM('Full norehidayat'!V78,'Full norehuda'!V78,'Full norehira'!V78,'Full meQuran'!V78,'Full Amiri'!V78,'Full PDMS'!V78,'Full AlKareem'!V78,'Full KFGQPC'!V78,'Full LPMQ'!V78,'Full AlQalam Zero TN'!V78)</f>
        <v>0</v>
      </c>
      <c r="W78" s="14">
        <f>SUM('Full norehidayat'!W78,'Full norehuda'!W78,'Full norehira'!W78,'Full meQuran'!W78,'Full Amiri'!W78,'Full PDMS'!W78,'Full AlKareem'!W78,'Full KFGQPC'!W78,'Full LPMQ'!W78,'Full AlQalam Zero TN'!W78)</f>
        <v>0</v>
      </c>
      <c r="X78" s="14">
        <f>SUM('Full norehidayat'!X78,'Full norehuda'!X78,'Full norehira'!X78,'Full meQuran'!X78,'Full Amiri'!X78,'Full PDMS'!X78,'Full AlKareem'!X78,'Full KFGQPC'!X78,'Full LPMQ'!X78,'Full AlQalam Zero TN'!X78)</f>
        <v>0</v>
      </c>
      <c r="Y78" s="14">
        <f>SUM('Full norehidayat'!Y78,'Full norehuda'!Y78,'Full norehira'!Y78,'Full meQuran'!Y78,'Full Amiri'!Y78,'Full PDMS'!Y78,'Full AlKareem'!Y78,'Full KFGQPC'!Y78,'Full LPMQ'!Y78,'Full AlQalam Zero TN'!Y78)</f>
        <v>0</v>
      </c>
      <c r="Z78" s="14">
        <f>SUM('Full norehidayat'!Z78,'Full norehuda'!Z78,'Full norehira'!Z78,'Full meQuran'!Z78,'Full Amiri'!Z78,'Full PDMS'!Z78,'Full AlKareem'!Z78,'Full KFGQPC'!Z78,'Full LPMQ'!Z78,'Full AlQalam Zero TN'!Z78)</f>
        <v>0</v>
      </c>
      <c r="AA78" s="14">
        <f>SUM('Full norehidayat'!AA78,'Full norehuda'!AA78,'Full norehira'!AA78,'Full meQuran'!AA78,'Full Amiri'!AA78,'Full PDMS'!AA78,'Full AlKareem'!AA78,'Full KFGQPC'!AA78,'Full LPMQ'!AA78,'Full AlQalam Zero TN'!AA78)</f>
        <v>0</v>
      </c>
      <c r="AB78" s="14">
        <f>SUM('Full norehidayat'!AB78,'Full norehuda'!AB78,'Full norehira'!AB78,'Full meQuran'!AB78,'Full Amiri'!AB78,'Full PDMS'!AB78,'Full AlKareem'!AB78,'Full KFGQPC'!AB78,'Full LPMQ'!AB78,'Full AlQalam Zero TN'!AB78)</f>
        <v>0</v>
      </c>
      <c r="AC78" s="14">
        <f>SUM('Full norehidayat'!AC78,'Full norehuda'!AC78,'Full norehira'!AC78,'Full meQuran'!AC78,'Full Amiri'!AC78,'Full PDMS'!AC78,'Full AlKareem'!AC78,'Full KFGQPC'!AC78,'Full LPMQ'!AC78,'Full AlQalam Zero TN'!AC78)</f>
        <v>0</v>
      </c>
      <c r="AD78" s="28">
        <f>I78</f>
        <v>45</v>
      </c>
      <c r="AE78" s="28">
        <f>SUM(B78:H78,J78:AC78)</f>
        <v>0</v>
      </c>
      <c r="AF78" s="28">
        <f>SUM(I71:I77,I79:I98)</f>
        <v>4</v>
      </c>
      <c r="AG78" s="29">
        <v>0</v>
      </c>
      <c r="AH78" s="4">
        <f t="shared" si="26"/>
        <v>0.918367346938776</v>
      </c>
      <c r="AI78" s="4">
        <f t="shared" si="27"/>
        <v>1</v>
      </c>
      <c r="AJ78" s="4">
        <f t="shared" si="28"/>
        <v>0.918367346938776</v>
      </c>
      <c r="AK78" s="4">
        <f t="shared" si="29"/>
        <v>0.957446808510638</v>
      </c>
    </row>
    <row r="79" spans="1:37">
      <c r="A79" s="21" t="s">
        <v>48</v>
      </c>
      <c r="B79" s="14">
        <f>SUM('Full norehidayat'!B79,'Full norehuda'!B79,'Full norehira'!B79,'Full meQuran'!B79,'Full Amiri'!B79,'Full PDMS'!B79,'Full AlKareem'!B79,'Full KFGQPC'!B79,'Full LPMQ'!B79,'Full AlQalam Zero TN'!B79)</f>
        <v>0</v>
      </c>
      <c r="C79" s="14">
        <f>SUM('Full norehidayat'!C79,'Full norehuda'!C79,'Full norehira'!C79,'Full meQuran'!C79,'Full Amiri'!C79,'Full PDMS'!C79,'Full AlKareem'!C79,'Full KFGQPC'!C79,'Full LPMQ'!C79,'Full AlQalam Zero TN'!C79)</f>
        <v>0</v>
      </c>
      <c r="D79" s="14">
        <f>SUM('Full norehidayat'!D79,'Full norehuda'!D79,'Full norehira'!D79,'Full meQuran'!D79,'Full Amiri'!D79,'Full PDMS'!D79,'Full AlKareem'!D79,'Full KFGQPC'!D79,'Full LPMQ'!D79,'Full AlQalam Zero TN'!D79)</f>
        <v>0</v>
      </c>
      <c r="E79" s="14">
        <f>SUM('Full norehidayat'!E79,'Full norehuda'!E79,'Full norehira'!E79,'Full meQuran'!E79,'Full Amiri'!E79,'Full PDMS'!E79,'Full AlKareem'!E79,'Full KFGQPC'!E79,'Full LPMQ'!E79,'Full AlQalam Zero TN'!E79)</f>
        <v>0</v>
      </c>
      <c r="F79" s="14">
        <f>SUM('Full norehidayat'!F79,'Full norehuda'!F79,'Full norehira'!F79,'Full meQuran'!F79,'Full Amiri'!F79,'Full PDMS'!F79,'Full AlKareem'!F79,'Full KFGQPC'!F79,'Full LPMQ'!F79,'Full AlQalam Zero TN'!F79)</f>
        <v>0</v>
      </c>
      <c r="G79" s="14">
        <f>SUM('Full norehidayat'!G79,'Full norehuda'!G79,'Full norehira'!G79,'Full meQuran'!G79,'Full Amiri'!G79,'Full PDMS'!G79,'Full AlKareem'!G79,'Full KFGQPC'!G79,'Full LPMQ'!G79,'Full AlQalam Zero TN'!G79)</f>
        <v>0</v>
      </c>
      <c r="H79" s="14">
        <f>SUM('Full norehidayat'!H79,'Full norehuda'!H79,'Full norehira'!H79,'Full meQuran'!H79,'Full Amiri'!H79,'Full PDMS'!H79,'Full AlKareem'!H79,'Full KFGQPC'!H79,'Full LPMQ'!H79,'Full AlQalam Zero TN'!H79)</f>
        <v>0</v>
      </c>
      <c r="I79" s="14">
        <f>SUM('Full norehidayat'!I79,'Full norehuda'!I79,'Full norehira'!I79,'Full meQuran'!I79,'Full Amiri'!I79,'Full PDMS'!I79,'Full AlKareem'!I79,'Full KFGQPC'!I79,'Full LPMQ'!I79,'Full AlQalam Zero TN'!I79)</f>
        <v>0</v>
      </c>
      <c r="J79" s="13">
        <f>SUM('Full norehidayat'!J79,'Full norehuda'!J79,'Full norehira'!J79,'Full meQuran'!J79,'Full Amiri'!J79,'Full PDMS'!J79,'Full AlKareem'!J79,'Full KFGQPC'!J79,'Full LPMQ'!J79,'Full AlQalam Zero TN'!J79)</f>
        <v>25</v>
      </c>
      <c r="K79" s="14">
        <f>SUM('Full norehidayat'!K79,'Full norehuda'!K79,'Full norehira'!K79,'Full meQuran'!K79,'Full Amiri'!K79,'Full PDMS'!K79,'Full AlKareem'!K79,'Full KFGQPC'!K79,'Full LPMQ'!K79,'Full AlQalam Zero TN'!K79)</f>
        <v>0</v>
      </c>
      <c r="L79" s="14">
        <f>SUM('Full norehidayat'!L79,'Full norehuda'!L79,'Full norehira'!L79,'Full meQuran'!L79,'Full Amiri'!L79,'Full PDMS'!L79,'Full AlKareem'!L79,'Full KFGQPC'!L79,'Full LPMQ'!L79,'Full AlQalam Zero TN'!L79)</f>
        <v>1</v>
      </c>
      <c r="M79" s="14">
        <f>SUM('Full norehidayat'!M79,'Full norehuda'!M79,'Full norehira'!M79,'Full meQuran'!M79,'Full Amiri'!M79,'Full PDMS'!M79,'Full AlKareem'!M79,'Full KFGQPC'!M79,'Full LPMQ'!M79,'Full AlQalam Zero TN'!M79)</f>
        <v>0</v>
      </c>
      <c r="N79" s="14">
        <f>SUM('Full norehidayat'!N79,'Full norehuda'!N79,'Full norehira'!N79,'Full meQuran'!N79,'Full Amiri'!N79,'Full PDMS'!N79,'Full AlKareem'!N79,'Full KFGQPC'!N79,'Full LPMQ'!N79,'Full AlQalam Zero TN'!N79)</f>
        <v>0</v>
      </c>
      <c r="O79" s="14">
        <f>SUM('Full norehidayat'!O79,'Full norehuda'!O79,'Full norehira'!O79,'Full meQuran'!O79,'Full Amiri'!O79,'Full PDMS'!O79,'Full AlKareem'!O79,'Full KFGQPC'!O79,'Full LPMQ'!O79,'Full AlQalam Zero TN'!O79)</f>
        <v>0</v>
      </c>
      <c r="P79" s="14">
        <f>SUM('Full norehidayat'!P79,'Full norehuda'!P79,'Full norehira'!P79,'Full meQuran'!P79,'Full Amiri'!P79,'Full PDMS'!P79,'Full AlKareem'!P79,'Full KFGQPC'!P79,'Full LPMQ'!P79,'Full AlQalam Zero TN'!P79)</f>
        <v>0</v>
      </c>
      <c r="Q79" s="14">
        <f>SUM('Full norehidayat'!Q79,'Full norehuda'!Q79,'Full norehira'!Q79,'Full meQuran'!Q79,'Full Amiri'!Q79,'Full PDMS'!Q79,'Full AlKareem'!Q79,'Full KFGQPC'!Q79,'Full LPMQ'!Q79,'Full AlQalam Zero TN'!Q79)</f>
        <v>0</v>
      </c>
      <c r="R79" s="14">
        <f>SUM('Full norehidayat'!R79,'Full norehuda'!R79,'Full norehira'!R79,'Full meQuran'!R79,'Full Amiri'!R79,'Full PDMS'!R79,'Full AlKareem'!R79,'Full KFGQPC'!R79,'Full LPMQ'!R79,'Full AlQalam Zero TN'!R79)</f>
        <v>0</v>
      </c>
      <c r="S79" s="14">
        <f>SUM('Full norehidayat'!S79,'Full norehuda'!S79,'Full norehira'!S79,'Full meQuran'!S79,'Full Amiri'!S79,'Full PDMS'!S79,'Full AlKareem'!S79,'Full KFGQPC'!S79,'Full LPMQ'!S79,'Full AlQalam Zero TN'!S79)</f>
        <v>0</v>
      </c>
      <c r="T79" s="14">
        <f>SUM('Full norehidayat'!T79,'Full norehuda'!T79,'Full norehira'!T79,'Full meQuran'!T79,'Full Amiri'!T79,'Full PDMS'!T79,'Full AlKareem'!T79,'Full KFGQPC'!T79,'Full LPMQ'!T79,'Full AlQalam Zero TN'!T79)</f>
        <v>0</v>
      </c>
      <c r="U79" s="14">
        <f>SUM('Full norehidayat'!U79,'Full norehuda'!U79,'Full norehira'!U79,'Full meQuran'!U79,'Full Amiri'!U79,'Full PDMS'!U79,'Full AlKareem'!U79,'Full KFGQPC'!U79,'Full LPMQ'!U79,'Full AlQalam Zero TN'!U79)</f>
        <v>0</v>
      </c>
      <c r="V79" s="14">
        <f>SUM('Full norehidayat'!V79,'Full norehuda'!V79,'Full norehira'!V79,'Full meQuran'!V79,'Full Amiri'!V79,'Full PDMS'!V79,'Full AlKareem'!V79,'Full KFGQPC'!V79,'Full LPMQ'!V79,'Full AlQalam Zero TN'!V79)</f>
        <v>0</v>
      </c>
      <c r="W79" s="14">
        <f>SUM('Full norehidayat'!W79,'Full norehuda'!W79,'Full norehira'!W79,'Full meQuran'!W79,'Full Amiri'!W79,'Full PDMS'!W79,'Full AlKareem'!W79,'Full KFGQPC'!W79,'Full LPMQ'!W79,'Full AlQalam Zero TN'!W79)</f>
        <v>0</v>
      </c>
      <c r="X79" s="14">
        <f>SUM('Full norehidayat'!X79,'Full norehuda'!X79,'Full norehira'!X79,'Full meQuran'!X79,'Full Amiri'!X79,'Full PDMS'!X79,'Full AlKareem'!X79,'Full KFGQPC'!X79,'Full LPMQ'!X79,'Full AlQalam Zero TN'!X79)</f>
        <v>0</v>
      </c>
      <c r="Y79" s="14">
        <f>SUM('Full norehidayat'!Y79,'Full norehuda'!Y79,'Full norehira'!Y79,'Full meQuran'!Y79,'Full Amiri'!Y79,'Full PDMS'!Y79,'Full AlKareem'!Y79,'Full KFGQPC'!Y79,'Full LPMQ'!Y79,'Full AlQalam Zero TN'!Y79)</f>
        <v>0</v>
      </c>
      <c r="Z79" s="14">
        <f>SUM('Full norehidayat'!Z79,'Full norehuda'!Z79,'Full norehira'!Z79,'Full meQuran'!Z79,'Full Amiri'!Z79,'Full PDMS'!Z79,'Full AlKareem'!Z79,'Full KFGQPC'!Z79,'Full LPMQ'!Z79,'Full AlQalam Zero TN'!Z79)</f>
        <v>0</v>
      </c>
      <c r="AA79" s="14">
        <f>SUM('Full norehidayat'!AA79,'Full norehuda'!AA79,'Full norehira'!AA79,'Full meQuran'!AA79,'Full Amiri'!AA79,'Full PDMS'!AA79,'Full AlKareem'!AA79,'Full KFGQPC'!AA79,'Full LPMQ'!AA79,'Full AlQalam Zero TN'!AA79)</f>
        <v>0</v>
      </c>
      <c r="AB79" s="14">
        <f>SUM('Full norehidayat'!AB79,'Full norehuda'!AB79,'Full norehira'!AB79,'Full meQuran'!AB79,'Full Amiri'!AB79,'Full PDMS'!AB79,'Full AlKareem'!AB79,'Full KFGQPC'!AB79,'Full LPMQ'!AB79,'Full AlQalam Zero TN'!AB79)</f>
        <v>0</v>
      </c>
      <c r="AC79" s="14">
        <f>SUM('Full norehidayat'!AC79,'Full norehuda'!AC79,'Full norehira'!AC79,'Full meQuran'!AC79,'Full Amiri'!AC79,'Full PDMS'!AC79,'Full AlKareem'!AC79,'Full KFGQPC'!AC79,'Full LPMQ'!AC79,'Full AlQalam Zero TN'!AC79)</f>
        <v>0</v>
      </c>
      <c r="AD79" s="29">
        <f>J79</f>
        <v>25</v>
      </c>
      <c r="AE79" s="29">
        <f>SUM(B79:I79,K79:AC79)</f>
        <v>1</v>
      </c>
      <c r="AF79" s="29">
        <f>SUM(J71:J78,J80:J98)</f>
        <v>3</v>
      </c>
      <c r="AG79" s="28">
        <v>0</v>
      </c>
      <c r="AH79" s="5">
        <f t="shared" si="26"/>
        <v>0.862068965517241</v>
      </c>
      <c r="AI79" s="5">
        <f t="shared" si="27"/>
        <v>0.961538461538462</v>
      </c>
      <c r="AJ79" s="5">
        <f t="shared" si="28"/>
        <v>0.892857142857143</v>
      </c>
      <c r="AK79" s="5">
        <f t="shared" si="29"/>
        <v>0.925925925925926</v>
      </c>
    </row>
    <row r="80" spans="1:37">
      <c r="A80" s="21" t="s">
        <v>16</v>
      </c>
      <c r="B80" s="14">
        <f>SUM('Full norehidayat'!B80,'Full norehuda'!B80,'Full norehira'!B80,'Full meQuran'!B80,'Full Amiri'!B80,'Full PDMS'!B80,'Full AlKareem'!B80,'Full KFGQPC'!B80,'Full LPMQ'!B80,'Full AlQalam Zero TN'!B80)</f>
        <v>0</v>
      </c>
      <c r="C80" s="14">
        <f>SUM('Full norehidayat'!C80,'Full norehuda'!C80,'Full norehira'!C80,'Full meQuran'!C80,'Full Amiri'!C80,'Full PDMS'!C80,'Full AlKareem'!C80,'Full KFGQPC'!C80,'Full LPMQ'!C80,'Full AlQalam Zero TN'!C80)</f>
        <v>0</v>
      </c>
      <c r="D80" s="14">
        <f>SUM('Full norehidayat'!D80,'Full norehuda'!D80,'Full norehira'!D80,'Full meQuran'!D80,'Full Amiri'!D80,'Full PDMS'!D80,'Full AlKareem'!D80,'Full KFGQPC'!D80,'Full LPMQ'!D80,'Full AlQalam Zero TN'!D80)</f>
        <v>0</v>
      </c>
      <c r="E80" s="14">
        <f>SUM('Full norehidayat'!E80,'Full norehuda'!E80,'Full norehira'!E80,'Full meQuran'!E80,'Full Amiri'!E80,'Full PDMS'!E80,'Full AlKareem'!E80,'Full KFGQPC'!E80,'Full LPMQ'!E80,'Full AlQalam Zero TN'!E80)</f>
        <v>0</v>
      </c>
      <c r="F80" s="14">
        <f>SUM('Full norehidayat'!F80,'Full norehuda'!F80,'Full norehira'!F80,'Full meQuran'!F80,'Full Amiri'!F80,'Full PDMS'!F80,'Full AlKareem'!F80,'Full KFGQPC'!F80,'Full LPMQ'!F80,'Full AlQalam Zero TN'!F80)</f>
        <v>0</v>
      </c>
      <c r="G80" s="14">
        <f>SUM('Full norehidayat'!G80,'Full norehuda'!G80,'Full norehira'!G80,'Full meQuran'!G80,'Full Amiri'!G80,'Full PDMS'!G80,'Full AlKareem'!G80,'Full KFGQPC'!G80,'Full LPMQ'!G80,'Full AlQalam Zero TN'!G80)</f>
        <v>0</v>
      </c>
      <c r="H80" s="14">
        <f>SUM('Full norehidayat'!H80,'Full norehuda'!H80,'Full norehira'!H80,'Full meQuran'!H80,'Full Amiri'!H80,'Full PDMS'!H80,'Full AlKareem'!H80,'Full KFGQPC'!H80,'Full LPMQ'!H80,'Full AlQalam Zero TN'!H80)</f>
        <v>0</v>
      </c>
      <c r="I80" s="14">
        <f>SUM('Full norehidayat'!I80,'Full norehuda'!I80,'Full norehira'!I80,'Full meQuran'!I80,'Full Amiri'!I80,'Full PDMS'!I80,'Full AlKareem'!I80,'Full KFGQPC'!I80,'Full LPMQ'!I80,'Full AlQalam Zero TN'!I80)</f>
        <v>0</v>
      </c>
      <c r="J80" s="14">
        <f>SUM('Full norehidayat'!J80,'Full norehuda'!J80,'Full norehira'!J80,'Full meQuran'!J80,'Full Amiri'!J80,'Full PDMS'!J80,'Full AlKareem'!J80,'Full KFGQPC'!J80,'Full LPMQ'!J80,'Full AlQalam Zero TN'!J80)</f>
        <v>0</v>
      </c>
      <c r="K80" s="13">
        <f>SUM('Full norehidayat'!K80,'Full norehuda'!K80,'Full norehira'!K80,'Full meQuran'!K80,'Full Amiri'!K80,'Full PDMS'!K80,'Full AlKareem'!K80,'Full KFGQPC'!K80,'Full LPMQ'!K80,'Full AlQalam Zero TN'!K80)</f>
        <v>96</v>
      </c>
      <c r="L80" s="14">
        <f>SUM('Full norehidayat'!L80,'Full norehuda'!L80,'Full norehira'!L80,'Full meQuran'!L80,'Full Amiri'!L80,'Full PDMS'!L80,'Full AlKareem'!L80,'Full KFGQPC'!L80,'Full LPMQ'!L80,'Full AlQalam Zero TN'!L80)</f>
        <v>0</v>
      </c>
      <c r="M80" s="14">
        <f>SUM('Full norehidayat'!M80,'Full norehuda'!M80,'Full norehira'!M80,'Full meQuran'!M80,'Full Amiri'!M80,'Full PDMS'!M80,'Full AlKareem'!M80,'Full KFGQPC'!M80,'Full LPMQ'!M80,'Full AlQalam Zero TN'!M80)</f>
        <v>0</v>
      </c>
      <c r="N80" s="14">
        <f>SUM('Full norehidayat'!N80,'Full norehuda'!N80,'Full norehira'!N80,'Full meQuran'!N80,'Full Amiri'!N80,'Full PDMS'!N80,'Full AlKareem'!N80,'Full KFGQPC'!N80,'Full LPMQ'!N80,'Full AlQalam Zero TN'!N80)</f>
        <v>0</v>
      </c>
      <c r="O80" s="14">
        <f>SUM('Full norehidayat'!O80,'Full norehuda'!O80,'Full norehira'!O80,'Full meQuran'!O80,'Full Amiri'!O80,'Full PDMS'!O80,'Full AlKareem'!O80,'Full KFGQPC'!O80,'Full LPMQ'!O80,'Full AlQalam Zero TN'!O80)</f>
        <v>0</v>
      </c>
      <c r="P80" s="14">
        <f>SUM('Full norehidayat'!P80,'Full norehuda'!P80,'Full norehira'!P80,'Full meQuran'!P80,'Full Amiri'!P80,'Full PDMS'!P80,'Full AlKareem'!P80,'Full KFGQPC'!P80,'Full LPMQ'!P80,'Full AlQalam Zero TN'!P80)</f>
        <v>0</v>
      </c>
      <c r="Q80" s="14">
        <f>SUM('Full norehidayat'!Q80,'Full norehuda'!Q80,'Full norehira'!Q80,'Full meQuran'!Q80,'Full Amiri'!Q80,'Full PDMS'!Q80,'Full AlKareem'!Q80,'Full KFGQPC'!Q80,'Full LPMQ'!Q80,'Full AlQalam Zero TN'!Q80)</f>
        <v>0</v>
      </c>
      <c r="R80" s="14">
        <f>SUM('Full norehidayat'!R80,'Full norehuda'!R80,'Full norehira'!R80,'Full meQuran'!R80,'Full Amiri'!R80,'Full PDMS'!R80,'Full AlKareem'!R80,'Full KFGQPC'!R80,'Full LPMQ'!R80,'Full AlQalam Zero TN'!R80)</f>
        <v>0</v>
      </c>
      <c r="S80" s="14">
        <f>SUM('Full norehidayat'!S80,'Full norehuda'!S80,'Full norehira'!S80,'Full meQuran'!S80,'Full Amiri'!S80,'Full PDMS'!S80,'Full AlKareem'!S80,'Full KFGQPC'!S80,'Full LPMQ'!S80,'Full AlQalam Zero TN'!S80)</f>
        <v>0</v>
      </c>
      <c r="T80" s="14">
        <f>SUM('Full norehidayat'!T80,'Full norehuda'!T80,'Full norehira'!T80,'Full meQuran'!T80,'Full Amiri'!T80,'Full PDMS'!T80,'Full AlKareem'!T80,'Full KFGQPC'!T80,'Full LPMQ'!T80,'Full AlQalam Zero TN'!T80)</f>
        <v>0</v>
      </c>
      <c r="U80" s="14">
        <f>SUM('Full norehidayat'!U80,'Full norehuda'!U80,'Full norehira'!U80,'Full meQuran'!U80,'Full Amiri'!U80,'Full PDMS'!U80,'Full AlKareem'!U80,'Full KFGQPC'!U80,'Full LPMQ'!U80,'Full AlQalam Zero TN'!U80)</f>
        <v>0</v>
      </c>
      <c r="V80" s="14">
        <f>SUM('Full norehidayat'!V80,'Full norehuda'!V80,'Full norehira'!V80,'Full meQuran'!V80,'Full Amiri'!V80,'Full PDMS'!V80,'Full AlKareem'!V80,'Full KFGQPC'!V80,'Full LPMQ'!V80,'Full AlQalam Zero TN'!V80)</f>
        <v>0</v>
      </c>
      <c r="W80" s="14">
        <f>SUM('Full norehidayat'!W80,'Full norehuda'!W80,'Full norehira'!W80,'Full meQuran'!W80,'Full Amiri'!W80,'Full PDMS'!W80,'Full AlKareem'!W80,'Full KFGQPC'!W80,'Full LPMQ'!W80,'Full AlQalam Zero TN'!W80)</f>
        <v>0</v>
      </c>
      <c r="X80" s="14">
        <f>SUM('Full norehidayat'!X80,'Full norehuda'!X80,'Full norehira'!X80,'Full meQuran'!X80,'Full Amiri'!X80,'Full PDMS'!X80,'Full AlKareem'!X80,'Full KFGQPC'!X80,'Full LPMQ'!X80,'Full AlQalam Zero TN'!X80)</f>
        <v>0</v>
      </c>
      <c r="Y80" s="14">
        <f>SUM('Full norehidayat'!Y80,'Full norehuda'!Y80,'Full norehira'!Y80,'Full meQuran'!Y80,'Full Amiri'!Y80,'Full PDMS'!Y80,'Full AlKareem'!Y80,'Full KFGQPC'!Y80,'Full LPMQ'!Y80,'Full AlQalam Zero TN'!Y80)</f>
        <v>0</v>
      </c>
      <c r="Z80" s="14">
        <f>SUM('Full norehidayat'!Z80,'Full norehuda'!Z80,'Full norehira'!Z80,'Full meQuran'!Z80,'Full Amiri'!Z80,'Full PDMS'!Z80,'Full AlKareem'!Z80,'Full KFGQPC'!Z80,'Full LPMQ'!Z80,'Full AlQalam Zero TN'!Z80)</f>
        <v>0</v>
      </c>
      <c r="AA80" s="14">
        <f>SUM('Full norehidayat'!AA80,'Full norehuda'!AA80,'Full norehira'!AA80,'Full meQuran'!AA80,'Full Amiri'!AA80,'Full PDMS'!AA80,'Full AlKareem'!AA80,'Full KFGQPC'!AA80,'Full LPMQ'!AA80,'Full AlQalam Zero TN'!AA80)</f>
        <v>0</v>
      </c>
      <c r="AB80" s="14">
        <f>SUM('Full norehidayat'!AB80,'Full norehuda'!AB80,'Full norehira'!AB80,'Full meQuran'!AB80,'Full Amiri'!AB80,'Full PDMS'!AB80,'Full AlKareem'!AB80,'Full KFGQPC'!AB80,'Full LPMQ'!AB80,'Full AlQalam Zero TN'!AB80)</f>
        <v>0</v>
      </c>
      <c r="AC80" s="14">
        <f>SUM('Full norehidayat'!AC80,'Full norehuda'!AC80,'Full norehira'!AC80,'Full meQuran'!AC80,'Full Amiri'!AC80,'Full PDMS'!AC80,'Full AlKareem'!AC80,'Full KFGQPC'!AC80,'Full LPMQ'!AC80,'Full AlQalam Zero TN'!AC80)</f>
        <v>0</v>
      </c>
      <c r="AD80" s="28">
        <f>K80</f>
        <v>96</v>
      </c>
      <c r="AE80" s="28">
        <f>SUM(B80:J80,L80:AC80)</f>
        <v>0</v>
      </c>
      <c r="AF80" s="28">
        <f>SUM(K71:K79,K81:K98)</f>
        <v>1</v>
      </c>
      <c r="AG80" s="29">
        <v>0</v>
      </c>
      <c r="AH80" s="4">
        <f t="shared" si="26"/>
        <v>0.989690721649485</v>
      </c>
      <c r="AI80" s="4">
        <f t="shared" si="27"/>
        <v>1</v>
      </c>
      <c r="AJ80" s="4">
        <f t="shared" si="28"/>
        <v>0.989690721649485</v>
      </c>
      <c r="AK80" s="4">
        <f t="shared" si="29"/>
        <v>0.994818652849741</v>
      </c>
    </row>
    <row r="81" spans="1:37">
      <c r="A81" s="21" t="s">
        <v>17</v>
      </c>
      <c r="B81" s="14">
        <f>SUM('Full norehidayat'!B81,'Full norehuda'!B81,'Full norehira'!B81,'Full meQuran'!B81,'Full Amiri'!B81,'Full PDMS'!B81,'Full AlKareem'!B81,'Full KFGQPC'!B81,'Full LPMQ'!B81,'Full AlQalam Zero TN'!B81)</f>
        <v>0</v>
      </c>
      <c r="C81" s="14">
        <f>SUM('Full norehidayat'!C81,'Full norehuda'!C81,'Full norehira'!C81,'Full meQuran'!C81,'Full Amiri'!C81,'Full PDMS'!C81,'Full AlKareem'!C81,'Full KFGQPC'!C81,'Full LPMQ'!C81,'Full AlQalam Zero TN'!C81)</f>
        <v>0</v>
      </c>
      <c r="D81" s="14">
        <f>SUM('Full norehidayat'!D81,'Full norehuda'!D81,'Full norehira'!D81,'Full meQuran'!D81,'Full Amiri'!D81,'Full PDMS'!D81,'Full AlKareem'!D81,'Full KFGQPC'!D81,'Full LPMQ'!D81,'Full AlQalam Zero TN'!D81)</f>
        <v>0</v>
      </c>
      <c r="E81" s="14">
        <f>SUM('Full norehidayat'!E81,'Full norehuda'!E81,'Full norehira'!E81,'Full meQuran'!E81,'Full Amiri'!E81,'Full PDMS'!E81,'Full AlKareem'!E81,'Full KFGQPC'!E81,'Full LPMQ'!E81,'Full AlQalam Zero TN'!E81)</f>
        <v>0</v>
      </c>
      <c r="F81" s="14">
        <f>SUM('Full norehidayat'!F81,'Full norehuda'!F81,'Full norehira'!F81,'Full meQuran'!F81,'Full Amiri'!F81,'Full PDMS'!F81,'Full AlKareem'!F81,'Full KFGQPC'!F81,'Full LPMQ'!F81,'Full AlQalam Zero TN'!F81)</f>
        <v>0</v>
      </c>
      <c r="G81" s="14">
        <f>SUM('Full norehidayat'!G81,'Full norehuda'!G81,'Full norehira'!G81,'Full meQuran'!G81,'Full Amiri'!G81,'Full PDMS'!G81,'Full AlKareem'!G81,'Full KFGQPC'!G81,'Full LPMQ'!G81,'Full AlQalam Zero TN'!G81)</f>
        <v>0</v>
      </c>
      <c r="H81" s="14">
        <f>SUM('Full norehidayat'!H81,'Full norehuda'!H81,'Full norehira'!H81,'Full meQuran'!H81,'Full Amiri'!H81,'Full PDMS'!H81,'Full AlKareem'!H81,'Full KFGQPC'!H81,'Full LPMQ'!H81,'Full AlQalam Zero TN'!H81)</f>
        <v>0</v>
      </c>
      <c r="I81" s="14">
        <f>SUM('Full norehidayat'!I81,'Full norehuda'!I81,'Full norehira'!I81,'Full meQuran'!I81,'Full Amiri'!I81,'Full PDMS'!I81,'Full AlKareem'!I81,'Full KFGQPC'!I81,'Full LPMQ'!I81,'Full AlQalam Zero TN'!I81)</f>
        <v>0</v>
      </c>
      <c r="J81" s="14">
        <f>SUM('Full norehidayat'!J81,'Full norehuda'!J81,'Full norehira'!J81,'Full meQuran'!J81,'Full Amiri'!J81,'Full PDMS'!J81,'Full AlKareem'!J81,'Full KFGQPC'!J81,'Full LPMQ'!J81,'Full AlQalam Zero TN'!J81)</f>
        <v>0</v>
      </c>
      <c r="K81" s="14">
        <f>SUM('Full norehidayat'!K81,'Full norehuda'!K81,'Full norehira'!K81,'Full meQuran'!K81,'Full Amiri'!K81,'Full PDMS'!K81,'Full AlKareem'!K81,'Full KFGQPC'!K81,'Full LPMQ'!K81,'Full AlQalam Zero TN'!K81)</f>
        <v>1</v>
      </c>
      <c r="L81" s="13">
        <f>SUM('Full norehidayat'!L81,'Full norehuda'!L81,'Full norehira'!L81,'Full meQuran'!L81,'Full Amiri'!L81,'Full PDMS'!L81,'Full AlKareem'!L81,'Full KFGQPC'!L81,'Full LPMQ'!L81,'Full AlQalam Zero TN'!L81)</f>
        <v>6</v>
      </c>
      <c r="M81" s="14">
        <f>SUM('Full norehidayat'!M81,'Full norehuda'!M81,'Full norehira'!M81,'Full meQuran'!M81,'Full Amiri'!M81,'Full PDMS'!M81,'Full AlKareem'!M81,'Full KFGQPC'!M81,'Full LPMQ'!M81,'Full AlQalam Zero TN'!M81)</f>
        <v>0</v>
      </c>
      <c r="N81" s="14">
        <f>SUM('Full norehidayat'!N81,'Full norehuda'!N81,'Full norehira'!N81,'Full meQuran'!N81,'Full Amiri'!N81,'Full PDMS'!N81,'Full AlKareem'!N81,'Full KFGQPC'!N81,'Full LPMQ'!N81,'Full AlQalam Zero TN'!N81)</f>
        <v>0</v>
      </c>
      <c r="O81" s="14">
        <v>0</v>
      </c>
      <c r="P81" s="14">
        <f>SUM('Full norehidayat'!P81,'Full norehuda'!P81,'Full norehira'!P81,'Full meQuran'!P81,'Full Amiri'!P81,'Full PDMS'!P81,'Full AlKareem'!P81,'Full KFGQPC'!P81,'Full LPMQ'!P81,'Full AlQalam Zero TN'!P81)</f>
        <v>0</v>
      </c>
      <c r="Q81" s="14">
        <f>SUM('Full norehidayat'!Q81,'Full norehuda'!Q81,'Full norehira'!Q81,'Full meQuran'!Q81,'Full Amiri'!Q81,'Full PDMS'!Q81,'Full AlKareem'!Q81,'Full KFGQPC'!Q81,'Full LPMQ'!Q81,'Full AlQalam Zero TN'!Q81)</f>
        <v>0</v>
      </c>
      <c r="R81" s="14">
        <f>SUM('Full norehidayat'!R81,'Full norehuda'!R81,'Full norehira'!R81,'Full meQuran'!R81,'Full Amiri'!R81,'Full PDMS'!R81,'Full AlKareem'!R81,'Full KFGQPC'!R81,'Full LPMQ'!R81,'Full AlQalam Zero TN'!R81)</f>
        <v>0</v>
      </c>
      <c r="S81" s="14">
        <f>SUM('Full norehidayat'!S81,'Full norehuda'!S81,'Full norehira'!S81,'Full meQuran'!S81,'Full Amiri'!S81,'Full PDMS'!S81,'Full AlKareem'!S81,'Full KFGQPC'!S81,'Full LPMQ'!S81,'Full AlQalam Zero TN'!S81)</f>
        <v>0</v>
      </c>
      <c r="T81" s="14">
        <f>SUM('Full norehidayat'!T81,'Full norehuda'!T81,'Full norehira'!T81,'Full meQuran'!T81,'Full Amiri'!T81,'Full PDMS'!T81,'Full AlKareem'!T81,'Full KFGQPC'!T81,'Full LPMQ'!T81,'Full AlQalam Zero TN'!T81)</f>
        <v>0</v>
      </c>
      <c r="U81" s="14">
        <f>SUM('Full norehidayat'!U81,'Full norehuda'!U81,'Full norehira'!U81,'Full meQuran'!U81,'Full Amiri'!U81,'Full PDMS'!U81,'Full AlKareem'!U81,'Full KFGQPC'!U81,'Full LPMQ'!U81,'Full AlQalam Zero TN'!U81)</f>
        <v>0</v>
      </c>
      <c r="V81" s="14">
        <f>SUM('Full norehidayat'!V81,'Full norehuda'!V81,'Full norehira'!V81,'Full meQuran'!V81,'Full Amiri'!V81,'Full PDMS'!V81,'Full AlKareem'!V81,'Full KFGQPC'!V81,'Full LPMQ'!V81,'Full AlQalam Zero TN'!V81)</f>
        <v>0</v>
      </c>
      <c r="W81" s="14">
        <f>SUM('Full norehidayat'!W81,'Full norehuda'!W81,'Full norehira'!W81,'Full meQuran'!W81,'Full Amiri'!W81,'Full PDMS'!W81,'Full AlKareem'!W81,'Full KFGQPC'!W81,'Full LPMQ'!W81,'Full AlQalam Zero TN'!W81)</f>
        <v>0</v>
      </c>
      <c r="X81" s="14">
        <f>SUM('Full norehidayat'!X81,'Full norehuda'!X81,'Full norehira'!X81,'Full meQuran'!X81,'Full Amiri'!X81,'Full PDMS'!X81,'Full AlKareem'!X81,'Full KFGQPC'!X81,'Full LPMQ'!X81,'Full AlQalam Zero TN'!X81)</f>
        <v>0</v>
      </c>
      <c r="Y81" s="14">
        <f>SUM('Full norehidayat'!Y81,'Full norehuda'!Y81,'Full norehira'!Y81,'Full meQuran'!Y81,'Full Amiri'!Y81,'Full PDMS'!Y81,'Full AlKareem'!Y81,'Full KFGQPC'!Y81,'Full LPMQ'!Y81,'Full AlQalam Zero TN'!Y81)</f>
        <v>0</v>
      </c>
      <c r="Z81" s="14">
        <f>SUM('Full norehidayat'!Z81,'Full norehuda'!Z81,'Full norehira'!Z81,'Full meQuran'!Z81,'Full Amiri'!Z81,'Full PDMS'!Z81,'Full AlKareem'!Z81,'Full KFGQPC'!Z81,'Full LPMQ'!Z81,'Full AlQalam Zero TN'!Z81)</f>
        <v>0</v>
      </c>
      <c r="AA81" s="14">
        <f>SUM('Full norehidayat'!AA81,'Full norehuda'!AA81,'Full norehira'!AA81,'Full meQuran'!AA81,'Full Amiri'!AA81,'Full PDMS'!AA81,'Full AlKareem'!AA81,'Full KFGQPC'!AA81,'Full LPMQ'!AA81,'Full AlQalam Zero TN'!AA81)</f>
        <v>0</v>
      </c>
      <c r="AB81" s="14">
        <f>SUM('Full norehidayat'!AB81,'Full norehuda'!AB81,'Full norehira'!AB81,'Full meQuran'!AB81,'Full Amiri'!AB81,'Full PDMS'!AB81,'Full AlKareem'!AB81,'Full KFGQPC'!AB81,'Full LPMQ'!AB81,'Full AlQalam Zero TN'!AB81)</f>
        <v>0</v>
      </c>
      <c r="AC81" s="14">
        <f>SUM('Full norehidayat'!AC81,'Full norehuda'!AC81,'Full norehira'!AC81,'Full meQuran'!AC81,'Full Amiri'!AC81,'Full PDMS'!AC81,'Full AlKareem'!AC81,'Full KFGQPC'!AC81,'Full LPMQ'!AC81,'Full AlQalam Zero TN'!AC81)</f>
        <v>0</v>
      </c>
      <c r="AD81" s="29">
        <f>L81</f>
        <v>6</v>
      </c>
      <c r="AE81" s="29">
        <f>SUM(B81:K81,M81:AC81)</f>
        <v>1</v>
      </c>
      <c r="AF81" s="29">
        <f>SUM(L71:L80,L82:L98)</f>
        <v>2</v>
      </c>
      <c r="AG81" s="28">
        <v>0</v>
      </c>
      <c r="AH81" s="5">
        <f t="shared" si="26"/>
        <v>0.666666666666667</v>
      </c>
      <c r="AI81" s="5">
        <f t="shared" si="27"/>
        <v>0.857142857142857</v>
      </c>
      <c r="AJ81" s="5">
        <f t="shared" si="28"/>
        <v>0.75</v>
      </c>
      <c r="AK81" s="5">
        <f t="shared" si="29"/>
        <v>0.8</v>
      </c>
    </row>
    <row r="82" spans="1:37">
      <c r="A82" s="21" t="s">
        <v>18</v>
      </c>
      <c r="B82" s="14">
        <f>SUM('Full norehidayat'!B82,'Full norehuda'!B82,'Full norehira'!B82,'Full meQuran'!B82,'Full Amiri'!B82,'Full PDMS'!B82,'Full AlKareem'!B82,'Full KFGQPC'!B82,'Full LPMQ'!B82,'Full AlQalam Zero TN'!B82)</f>
        <v>0</v>
      </c>
      <c r="C82" s="14">
        <f>SUM('Full norehidayat'!C82,'Full norehuda'!C82,'Full norehira'!C82,'Full meQuran'!C82,'Full Amiri'!C82,'Full PDMS'!C82,'Full AlKareem'!C82,'Full KFGQPC'!C82,'Full LPMQ'!C82,'Full AlQalam Zero TN'!C82)</f>
        <v>0</v>
      </c>
      <c r="D82" s="14">
        <f>SUM('Full norehidayat'!D82,'Full norehuda'!D82,'Full norehira'!D82,'Full meQuran'!D82,'Full Amiri'!D82,'Full PDMS'!D82,'Full AlKareem'!D82,'Full KFGQPC'!D82,'Full LPMQ'!D82,'Full AlQalam Zero TN'!D82)</f>
        <v>0</v>
      </c>
      <c r="E82" s="14">
        <f>SUM('Full norehidayat'!E82,'Full norehuda'!E82,'Full norehira'!E82,'Full meQuran'!E82,'Full Amiri'!E82,'Full PDMS'!E82,'Full AlKareem'!E82,'Full KFGQPC'!E82,'Full LPMQ'!E82,'Full AlQalam Zero TN'!E82)</f>
        <v>0</v>
      </c>
      <c r="F82" s="14">
        <f>SUM('Full norehidayat'!F82,'Full norehuda'!F82,'Full norehira'!F82,'Full meQuran'!F82,'Full Amiri'!F82,'Full PDMS'!F82,'Full AlKareem'!F82,'Full KFGQPC'!F82,'Full LPMQ'!F82,'Full AlQalam Zero TN'!F82)</f>
        <v>0</v>
      </c>
      <c r="G82" s="14">
        <f>SUM('Full norehidayat'!G82,'Full norehuda'!G82,'Full norehira'!G82,'Full meQuran'!G82,'Full Amiri'!G82,'Full PDMS'!G82,'Full AlKareem'!G82,'Full KFGQPC'!G82,'Full LPMQ'!G82,'Full AlQalam Zero TN'!G82)</f>
        <v>0</v>
      </c>
      <c r="H82" s="14">
        <f>SUM('Full norehidayat'!H82,'Full norehuda'!H82,'Full norehira'!H82,'Full meQuran'!H82,'Full Amiri'!H82,'Full PDMS'!H82,'Full AlKareem'!H82,'Full KFGQPC'!H82,'Full LPMQ'!H82,'Full AlQalam Zero TN'!H82)</f>
        <v>0</v>
      </c>
      <c r="I82" s="14">
        <f>SUM('Full norehidayat'!I82,'Full norehuda'!I82,'Full norehira'!I82,'Full meQuran'!I82,'Full Amiri'!I82,'Full PDMS'!I82,'Full AlKareem'!I82,'Full KFGQPC'!I82,'Full LPMQ'!I82,'Full AlQalam Zero TN'!I82)</f>
        <v>0</v>
      </c>
      <c r="J82" s="14">
        <f>SUM('Full norehidayat'!J82,'Full norehuda'!J82,'Full norehira'!J82,'Full meQuran'!J82,'Full Amiri'!J82,'Full PDMS'!J82,'Full AlKareem'!J82,'Full KFGQPC'!J82,'Full LPMQ'!J82,'Full AlQalam Zero TN'!J82)</f>
        <v>0</v>
      </c>
      <c r="K82" s="14">
        <f>SUM('Full norehidayat'!K82,'Full norehuda'!K82,'Full norehira'!K82,'Full meQuran'!K82,'Full Amiri'!K82,'Full PDMS'!K82,'Full AlKareem'!K82,'Full KFGQPC'!K82,'Full LPMQ'!K82,'Full AlQalam Zero TN'!K82)</f>
        <v>0</v>
      </c>
      <c r="L82" s="14">
        <f>SUM('Full norehidayat'!L82,'Full norehuda'!L82,'Full norehira'!L82,'Full meQuran'!L82,'Full Amiri'!L82,'Full PDMS'!L82,'Full AlKareem'!L82,'Full KFGQPC'!L82,'Full LPMQ'!L82,'Full AlQalam Zero TN'!L82)</f>
        <v>0</v>
      </c>
      <c r="M82" s="13">
        <f>SUM('Full norehidayat'!M82,'Full norehuda'!M82,'Full norehira'!M82,'Full meQuran'!M82,'Full Amiri'!M82,'Full PDMS'!M82,'Full AlKareem'!M82,'Full KFGQPC'!M82,'Full LPMQ'!M82,'Full AlQalam Zero TN'!M82)</f>
        <v>20</v>
      </c>
      <c r="N82" s="14">
        <f>SUM('Full norehidayat'!N82,'Full norehuda'!N82,'Full norehira'!N82,'Full meQuran'!N82,'Full Amiri'!N82,'Full PDMS'!N82,'Full AlKareem'!N82,'Full KFGQPC'!N82,'Full LPMQ'!N82,'Full AlQalam Zero TN'!N82)</f>
        <v>0</v>
      </c>
      <c r="O82" s="14">
        <f>SUM('Full norehidayat'!O82,'Full norehuda'!O82,'Full norehira'!O82,'Full meQuran'!O82,'Full Amiri'!O82,'Full PDMS'!O82,'Full AlKareem'!O82,'Full KFGQPC'!O82,'Full LPMQ'!O82,'Full AlQalam Zero TN'!O82)</f>
        <v>0</v>
      </c>
      <c r="P82" s="14">
        <f>SUM('Full norehidayat'!P82,'Full norehuda'!P82,'Full norehira'!P82,'Full meQuran'!P82,'Full Amiri'!P82,'Full PDMS'!P82,'Full AlKareem'!P82,'Full KFGQPC'!P82,'Full LPMQ'!P82,'Full AlQalam Zero TN'!P82)</f>
        <v>0</v>
      </c>
      <c r="Q82" s="14">
        <f>SUM('Full norehidayat'!Q82,'Full norehuda'!Q82,'Full norehira'!Q82,'Full meQuran'!Q82,'Full Amiri'!Q82,'Full PDMS'!Q82,'Full AlKareem'!Q82,'Full KFGQPC'!Q82,'Full LPMQ'!Q82,'Full AlQalam Zero TN'!Q82)</f>
        <v>0</v>
      </c>
      <c r="R82" s="14">
        <f>SUM('Full norehidayat'!R82,'Full norehuda'!R82,'Full norehira'!R82,'Full meQuran'!R82,'Full Amiri'!R82,'Full PDMS'!R82,'Full AlKareem'!R82,'Full KFGQPC'!R82,'Full LPMQ'!R82,'Full AlQalam Zero TN'!R82)</f>
        <v>0</v>
      </c>
      <c r="S82" s="14">
        <f>SUM('Full norehidayat'!S82,'Full norehuda'!S82,'Full norehira'!S82,'Full meQuran'!S82,'Full Amiri'!S82,'Full PDMS'!S82,'Full AlKareem'!S82,'Full KFGQPC'!S82,'Full LPMQ'!S82,'Full AlQalam Zero TN'!S82)</f>
        <v>0</v>
      </c>
      <c r="T82" s="14">
        <f>SUM('Full norehidayat'!T82,'Full norehuda'!T82,'Full norehira'!T82,'Full meQuran'!T82,'Full Amiri'!T82,'Full PDMS'!T82,'Full AlKareem'!T82,'Full KFGQPC'!T82,'Full LPMQ'!T82,'Full AlQalam Zero TN'!T82)</f>
        <v>0</v>
      </c>
      <c r="U82" s="14">
        <f>SUM('Full norehidayat'!U82,'Full norehuda'!U82,'Full norehira'!U82,'Full meQuran'!U82,'Full Amiri'!U82,'Full PDMS'!U82,'Full AlKareem'!U82,'Full KFGQPC'!U82,'Full LPMQ'!U82,'Full AlQalam Zero TN'!U82)</f>
        <v>0</v>
      </c>
      <c r="V82" s="14">
        <f>SUM('Full norehidayat'!V82,'Full norehuda'!V82,'Full norehira'!V82,'Full meQuran'!V82,'Full Amiri'!V82,'Full PDMS'!V82,'Full AlKareem'!V82,'Full KFGQPC'!V82,'Full LPMQ'!V82,'Full AlQalam Zero TN'!V82)</f>
        <v>0</v>
      </c>
      <c r="W82" s="14">
        <f>SUM('Full norehidayat'!W82,'Full norehuda'!W82,'Full norehira'!W82,'Full meQuran'!W82,'Full Amiri'!W82,'Full PDMS'!W82,'Full AlKareem'!W82,'Full KFGQPC'!W82,'Full LPMQ'!W82,'Full AlQalam Zero TN'!W82)</f>
        <v>0</v>
      </c>
      <c r="X82" s="14">
        <f>SUM('Full norehidayat'!X82,'Full norehuda'!X82,'Full norehira'!X82,'Full meQuran'!X82,'Full Amiri'!X82,'Full PDMS'!X82,'Full AlKareem'!X82,'Full KFGQPC'!X82,'Full LPMQ'!X82,'Full AlQalam Zero TN'!X82)</f>
        <v>0</v>
      </c>
      <c r="Y82" s="14">
        <f>SUM('Full norehidayat'!Y82,'Full norehuda'!Y82,'Full norehira'!Y82,'Full meQuran'!Y82,'Full Amiri'!Y82,'Full PDMS'!Y82,'Full AlKareem'!Y82,'Full KFGQPC'!Y82,'Full LPMQ'!Y82,'Full AlQalam Zero TN'!Y82)</f>
        <v>0</v>
      </c>
      <c r="Z82" s="14">
        <f>SUM('Full norehidayat'!Z82,'Full norehuda'!Z82,'Full norehira'!Z82,'Full meQuran'!Z82,'Full Amiri'!Z82,'Full PDMS'!Z82,'Full AlKareem'!Z82,'Full KFGQPC'!Z82,'Full LPMQ'!Z82,'Full AlQalam Zero TN'!Z82)</f>
        <v>0</v>
      </c>
      <c r="AA82" s="14">
        <f>SUM('Full norehidayat'!AA82,'Full norehuda'!AA82,'Full norehira'!AA82,'Full meQuran'!AA82,'Full Amiri'!AA82,'Full PDMS'!AA82,'Full AlKareem'!AA82,'Full KFGQPC'!AA82,'Full LPMQ'!AA82,'Full AlQalam Zero TN'!AA82)</f>
        <v>0</v>
      </c>
      <c r="AB82" s="14">
        <f>SUM('Full norehidayat'!AB82,'Full norehuda'!AB82,'Full norehira'!AB82,'Full meQuran'!AB82,'Full Amiri'!AB82,'Full PDMS'!AB82,'Full AlKareem'!AB82,'Full KFGQPC'!AB82,'Full LPMQ'!AB82,'Full AlQalam Zero TN'!AB82)</f>
        <v>0</v>
      </c>
      <c r="AC82" s="14">
        <f>SUM('Full norehidayat'!AC82,'Full norehuda'!AC82,'Full norehira'!AC82,'Full meQuran'!AC82,'Full Amiri'!AC82,'Full PDMS'!AC82,'Full AlKareem'!AC82,'Full KFGQPC'!AC82,'Full LPMQ'!AC82,'Full AlQalam Zero TN'!AC82)</f>
        <v>0</v>
      </c>
      <c r="AD82" s="28">
        <f>M82</f>
        <v>20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6"/>
        <v>1</v>
      </c>
      <c r="AI82" s="4">
        <f t="shared" si="27"/>
        <v>1</v>
      </c>
      <c r="AJ82" s="4">
        <f t="shared" si="28"/>
        <v>1</v>
      </c>
      <c r="AK82" s="4">
        <f t="shared" si="29"/>
        <v>1</v>
      </c>
    </row>
    <row r="83" spans="1:37">
      <c r="A83" s="21" t="s">
        <v>19</v>
      </c>
      <c r="B83" s="14">
        <f>SUM('Full norehidayat'!B83,'Full norehuda'!B83,'Full norehira'!B83,'Full meQuran'!B83,'Full Amiri'!B83,'Full PDMS'!B83,'Full AlKareem'!B83,'Full KFGQPC'!B83,'Full LPMQ'!B83,'Full AlQalam Zero TN'!B83)</f>
        <v>0</v>
      </c>
      <c r="C83" s="14">
        <f>SUM('Full norehidayat'!C83,'Full norehuda'!C83,'Full norehira'!C83,'Full meQuran'!C83,'Full Amiri'!C83,'Full PDMS'!C83,'Full AlKareem'!C83,'Full KFGQPC'!C83,'Full LPMQ'!C83,'Full AlQalam Zero TN'!C83)</f>
        <v>0</v>
      </c>
      <c r="D83" s="14">
        <f>SUM('Full norehidayat'!D83,'Full norehuda'!D83,'Full norehira'!D83,'Full meQuran'!D83,'Full Amiri'!D83,'Full PDMS'!D83,'Full AlKareem'!D83,'Full KFGQPC'!D83,'Full LPMQ'!D83,'Full AlQalam Zero TN'!D83)</f>
        <v>0</v>
      </c>
      <c r="E83" s="14">
        <f>SUM('Full norehidayat'!E83,'Full norehuda'!E83,'Full norehira'!E83,'Full meQuran'!E83,'Full Amiri'!E83,'Full PDMS'!E83,'Full AlKareem'!E83,'Full KFGQPC'!E83,'Full LPMQ'!E83,'Full AlQalam Zero TN'!E83)</f>
        <v>0</v>
      </c>
      <c r="F83" s="14">
        <f>SUM('Full norehidayat'!F83,'Full norehuda'!F83,'Full norehira'!F83,'Full meQuran'!F83,'Full Amiri'!F83,'Full PDMS'!F83,'Full AlKareem'!F83,'Full KFGQPC'!F83,'Full LPMQ'!F83,'Full AlQalam Zero TN'!F83)</f>
        <v>0</v>
      </c>
      <c r="G83" s="14">
        <f>SUM('Full norehidayat'!G83,'Full norehuda'!G83,'Full norehira'!G83,'Full meQuran'!G83,'Full Amiri'!G83,'Full PDMS'!G83,'Full AlKareem'!G83,'Full KFGQPC'!G83,'Full LPMQ'!G83,'Full AlQalam Zero TN'!G83)</f>
        <v>0</v>
      </c>
      <c r="H83" s="14">
        <f>SUM('Full norehidayat'!H83,'Full norehuda'!H83,'Full norehira'!H83,'Full meQuran'!H83,'Full Amiri'!H83,'Full PDMS'!H83,'Full AlKareem'!H83,'Full KFGQPC'!H83,'Full LPMQ'!H83,'Full AlQalam Zero TN'!H83)</f>
        <v>0</v>
      </c>
      <c r="I83" s="14">
        <f>SUM('Full norehidayat'!I83,'Full norehuda'!I83,'Full norehira'!I83,'Full meQuran'!I83,'Full Amiri'!I83,'Full PDMS'!I83,'Full AlKareem'!I83,'Full KFGQPC'!I83,'Full LPMQ'!I83,'Full AlQalam Zero TN'!I83)</f>
        <v>0</v>
      </c>
      <c r="J83" s="14">
        <f>SUM('Full norehidayat'!J83,'Full norehuda'!J83,'Full norehira'!J83,'Full meQuran'!J83,'Full Amiri'!J83,'Full PDMS'!J83,'Full AlKareem'!J83,'Full KFGQPC'!J83,'Full LPMQ'!J83,'Full AlQalam Zero TN'!J83)</f>
        <v>0</v>
      </c>
      <c r="K83" s="14">
        <f>SUM('Full norehidayat'!K83,'Full norehuda'!K83,'Full norehira'!K83,'Full meQuran'!K83,'Full Amiri'!K83,'Full PDMS'!K83,'Full AlKareem'!K83,'Full KFGQPC'!K83,'Full LPMQ'!K83,'Full AlQalam Zero TN'!K83)</f>
        <v>0</v>
      </c>
      <c r="L83" s="14">
        <f>SUM('Full norehidayat'!L83,'Full norehuda'!L83,'Full norehira'!L83,'Full meQuran'!L83,'Full Amiri'!L83,'Full PDMS'!L83,'Full AlKareem'!L83,'Full KFGQPC'!L83,'Full LPMQ'!L83,'Full AlQalam Zero TN'!L83)</f>
        <v>0</v>
      </c>
      <c r="M83" s="14">
        <f>SUM('Full norehidayat'!M83,'Full norehuda'!M83,'Full norehira'!M83,'Full meQuran'!M83,'Full Amiri'!M83,'Full PDMS'!M83,'Full AlKareem'!M83,'Full KFGQPC'!M83,'Full LPMQ'!M83,'Full AlQalam Zero TN'!M83)</f>
        <v>0</v>
      </c>
      <c r="N83" s="13">
        <f>SUM('Full norehidayat'!N83,'Full norehuda'!N83,'Full norehira'!N83,'Full meQuran'!N83,'Full Amiri'!N83,'Full PDMS'!N83,'Full AlKareem'!N83,'Full KFGQPC'!N83,'Full LPMQ'!N83,'Full AlQalam Zero TN'!N83)</f>
        <v>18</v>
      </c>
      <c r="O83" s="14">
        <f>SUM('Full norehidayat'!O83,'Full norehuda'!O83,'Full norehira'!O83,'Full meQuran'!O83,'Full Amiri'!O83,'Full PDMS'!O83,'Full AlKareem'!O83,'Full KFGQPC'!O83,'Full LPMQ'!O83,'Full AlQalam Zero TN'!O83)</f>
        <v>0</v>
      </c>
      <c r="P83" s="14">
        <f>SUM('Full norehidayat'!P83,'Full norehuda'!P83,'Full norehira'!P83,'Full meQuran'!P83,'Full Amiri'!P83,'Full PDMS'!P83,'Full AlKareem'!P83,'Full KFGQPC'!P83,'Full LPMQ'!P83,'Full AlQalam Zero TN'!P83)</f>
        <v>0</v>
      </c>
      <c r="Q83" s="14">
        <f>SUM('Full norehidayat'!Q83,'Full norehuda'!Q83,'Full norehira'!Q83,'Full meQuran'!Q83,'Full Amiri'!Q83,'Full PDMS'!Q83,'Full AlKareem'!Q83,'Full KFGQPC'!Q83,'Full LPMQ'!Q83,'Full AlQalam Zero TN'!Q83)</f>
        <v>0</v>
      </c>
      <c r="R83" s="14">
        <f>SUM('Full norehidayat'!R83,'Full norehuda'!R83,'Full norehira'!R83,'Full meQuran'!R83,'Full Amiri'!R83,'Full PDMS'!R83,'Full AlKareem'!R83,'Full KFGQPC'!R83,'Full LPMQ'!R83,'Full AlQalam Zero TN'!R83)</f>
        <v>0</v>
      </c>
      <c r="S83" s="14">
        <f>SUM('Full norehidayat'!S83,'Full norehuda'!S83,'Full norehira'!S83,'Full meQuran'!S83,'Full Amiri'!S83,'Full PDMS'!S83,'Full AlKareem'!S83,'Full KFGQPC'!S83,'Full LPMQ'!S83,'Full AlQalam Zero TN'!S83)</f>
        <v>0</v>
      </c>
      <c r="T83" s="14">
        <f>SUM('Full norehidayat'!T83,'Full norehuda'!T83,'Full norehira'!T83,'Full meQuran'!T83,'Full Amiri'!T83,'Full PDMS'!T83,'Full AlKareem'!T83,'Full KFGQPC'!T83,'Full LPMQ'!T83,'Full AlQalam Zero TN'!T83)</f>
        <v>0</v>
      </c>
      <c r="U83" s="14">
        <f>SUM('Full norehidayat'!U83,'Full norehuda'!U83,'Full norehira'!U83,'Full meQuran'!U83,'Full Amiri'!U83,'Full PDMS'!U83,'Full AlKareem'!U83,'Full KFGQPC'!U83,'Full LPMQ'!U83,'Full AlQalam Zero TN'!U83)</f>
        <v>0</v>
      </c>
      <c r="V83" s="14">
        <f>SUM('Full norehidayat'!V83,'Full norehuda'!V83,'Full norehira'!V83,'Full meQuran'!V83,'Full Amiri'!V83,'Full PDMS'!V83,'Full AlKareem'!V83,'Full KFGQPC'!V83,'Full LPMQ'!V83,'Full AlQalam Zero TN'!V83)</f>
        <v>0</v>
      </c>
      <c r="W83" s="14">
        <f>SUM('Full norehidayat'!W83,'Full norehuda'!W83,'Full norehira'!W83,'Full meQuran'!W83,'Full Amiri'!W83,'Full PDMS'!W83,'Full AlKareem'!W83,'Full KFGQPC'!W83,'Full LPMQ'!W83,'Full AlQalam Zero TN'!W83)</f>
        <v>0</v>
      </c>
      <c r="X83" s="14">
        <f>SUM('Full norehidayat'!X83,'Full norehuda'!X83,'Full norehira'!X83,'Full meQuran'!X83,'Full Amiri'!X83,'Full PDMS'!X83,'Full AlKareem'!X83,'Full KFGQPC'!X83,'Full LPMQ'!X83,'Full AlQalam Zero TN'!X83)</f>
        <v>0</v>
      </c>
      <c r="Y83" s="14">
        <f>SUM('Full norehidayat'!Y83,'Full norehuda'!Y83,'Full norehira'!Y83,'Full meQuran'!Y83,'Full Amiri'!Y83,'Full PDMS'!Y83,'Full AlKareem'!Y83,'Full KFGQPC'!Y83,'Full LPMQ'!Y83,'Full AlQalam Zero TN'!Y83)</f>
        <v>0</v>
      </c>
      <c r="Z83" s="14">
        <f>SUM('Full norehidayat'!Z83,'Full norehuda'!Z83,'Full norehira'!Z83,'Full meQuran'!Z83,'Full Amiri'!Z83,'Full PDMS'!Z83,'Full AlKareem'!Z83,'Full KFGQPC'!Z83,'Full LPMQ'!Z83,'Full AlQalam Zero TN'!Z83)</f>
        <v>0</v>
      </c>
      <c r="AA83" s="14">
        <f>SUM('Full norehidayat'!AA83,'Full norehuda'!AA83,'Full norehira'!AA83,'Full meQuran'!AA83,'Full Amiri'!AA83,'Full PDMS'!AA83,'Full AlKareem'!AA83,'Full KFGQPC'!AA83,'Full LPMQ'!AA83,'Full AlQalam Zero TN'!AA83)</f>
        <v>0</v>
      </c>
      <c r="AB83" s="14">
        <f>SUM('Full norehidayat'!AB83,'Full norehuda'!AB83,'Full norehira'!AB83,'Full meQuran'!AB83,'Full Amiri'!AB83,'Full PDMS'!AB83,'Full AlKareem'!AB83,'Full KFGQPC'!AB83,'Full LPMQ'!AB83,'Full AlQalam Zero TN'!AB83)</f>
        <v>0</v>
      </c>
      <c r="AC83" s="14">
        <f>SUM('Full norehidayat'!AC83,'Full norehuda'!AC83,'Full norehira'!AC83,'Full meQuran'!AC83,'Full Amiri'!AC83,'Full PDMS'!AC83,'Full AlKareem'!AC83,'Full KFGQPC'!AC83,'Full LPMQ'!AC83,'Full AlQalam Zero TN'!AC83)</f>
        <v>0</v>
      </c>
      <c r="AD83" s="29">
        <f>N83</f>
        <v>18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6"/>
        <v>1</v>
      </c>
      <c r="AI83" s="5">
        <f t="shared" si="27"/>
        <v>1</v>
      </c>
      <c r="AJ83" s="5">
        <f t="shared" si="28"/>
        <v>1</v>
      </c>
      <c r="AK83" s="5">
        <f t="shared" si="29"/>
        <v>1</v>
      </c>
    </row>
    <row r="84" spans="1:37">
      <c r="A84" s="21" t="s">
        <v>20</v>
      </c>
      <c r="B84" s="14">
        <f>SUM('Full norehidayat'!B84,'Full norehuda'!B84,'Full norehira'!B84,'Full meQuran'!B84,'Full Amiri'!B84,'Full PDMS'!B84,'Full AlKareem'!B84,'Full KFGQPC'!B84,'Full LPMQ'!B84,'Full AlQalam Zero TN'!B84)</f>
        <v>0</v>
      </c>
      <c r="C84" s="14">
        <f>SUM('Full norehidayat'!C84,'Full norehuda'!C84,'Full norehira'!C84,'Full meQuran'!C84,'Full Amiri'!C84,'Full PDMS'!C84,'Full AlKareem'!C84,'Full KFGQPC'!C84,'Full LPMQ'!C84,'Full AlQalam Zero TN'!C84)</f>
        <v>0</v>
      </c>
      <c r="D84" s="14">
        <f>SUM('Full norehidayat'!D84,'Full norehuda'!D84,'Full norehira'!D84,'Full meQuran'!D84,'Full Amiri'!D84,'Full PDMS'!D84,'Full AlKareem'!D84,'Full KFGQPC'!D84,'Full LPMQ'!D84,'Full AlQalam Zero TN'!D84)</f>
        <v>0</v>
      </c>
      <c r="E84" s="14">
        <f>SUM('Full norehidayat'!E84,'Full norehuda'!E84,'Full norehira'!E84,'Full meQuran'!E84,'Full Amiri'!E84,'Full PDMS'!E84,'Full AlKareem'!E84,'Full KFGQPC'!E84,'Full LPMQ'!E84,'Full AlQalam Zero TN'!E84)</f>
        <v>0</v>
      </c>
      <c r="F84" s="14">
        <f>SUM('Full norehidayat'!F84,'Full norehuda'!F84,'Full norehira'!F84,'Full meQuran'!F84,'Full Amiri'!F84,'Full PDMS'!F84,'Full AlKareem'!F84,'Full KFGQPC'!F84,'Full LPMQ'!F84,'Full AlQalam Zero TN'!F84)</f>
        <v>0</v>
      </c>
      <c r="G84" s="14">
        <f>SUM('Full norehidayat'!G84,'Full norehuda'!G84,'Full norehira'!G84,'Full meQuran'!G84,'Full Amiri'!G84,'Full PDMS'!G84,'Full AlKareem'!G84,'Full KFGQPC'!G84,'Full LPMQ'!G84,'Full AlQalam Zero TN'!G84)</f>
        <v>0</v>
      </c>
      <c r="H84" s="14">
        <f>SUM('Full norehidayat'!H84,'Full norehuda'!H84,'Full norehira'!H84,'Full meQuran'!H84,'Full Amiri'!H84,'Full PDMS'!H84,'Full AlKareem'!H84,'Full KFGQPC'!H84,'Full LPMQ'!H84,'Full AlQalam Zero TN'!H84)</f>
        <v>0</v>
      </c>
      <c r="I84" s="14">
        <f>SUM('Full norehidayat'!I84,'Full norehuda'!I84,'Full norehira'!I84,'Full meQuran'!I84,'Full Amiri'!I84,'Full PDMS'!I84,'Full AlKareem'!I84,'Full KFGQPC'!I84,'Full LPMQ'!I84,'Full AlQalam Zero TN'!I84)</f>
        <v>0</v>
      </c>
      <c r="J84" s="14">
        <f>SUM('Full norehidayat'!J84,'Full norehuda'!J84,'Full norehira'!J84,'Full meQuran'!J84,'Full Amiri'!J84,'Full PDMS'!J84,'Full AlKareem'!J84,'Full KFGQPC'!J84,'Full LPMQ'!J84,'Full AlQalam Zero TN'!J84)</f>
        <v>0</v>
      </c>
      <c r="K84" s="14">
        <f>SUM('Full norehidayat'!K84,'Full norehuda'!K84,'Full norehira'!K84,'Full meQuran'!K84,'Full Amiri'!K84,'Full PDMS'!K84,'Full AlKareem'!K84,'Full KFGQPC'!K84,'Full LPMQ'!K84,'Full AlQalam Zero TN'!K84)</f>
        <v>0</v>
      </c>
      <c r="L84" s="14">
        <f>SUM('Full norehidayat'!L84,'Full norehuda'!L84,'Full norehira'!L84,'Full meQuran'!L84,'Full Amiri'!L84,'Full PDMS'!L84,'Full AlKareem'!L84,'Full KFGQPC'!L84,'Full LPMQ'!L84,'Full AlQalam Zero TN'!L84)</f>
        <v>0</v>
      </c>
      <c r="M84" s="14">
        <f>SUM('Full norehidayat'!M84,'Full norehuda'!M84,'Full norehira'!M84,'Full meQuran'!M84,'Full Amiri'!M84,'Full PDMS'!M84,'Full AlKareem'!M84,'Full KFGQPC'!M84,'Full LPMQ'!M84,'Full AlQalam Zero TN'!M84)</f>
        <v>0</v>
      </c>
      <c r="N84" s="14">
        <f>SUM('Full norehidayat'!N84,'Full norehuda'!N84,'Full norehira'!N84,'Full meQuran'!N84,'Full Amiri'!N84,'Full PDMS'!N84,'Full AlKareem'!N84,'Full KFGQPC'!N84,'Full LPMQ'!N84,'Full AlQalam Zero TN'!N84)</f>
        <v>0</v>
      </c>
      <c r="O84" s="13">
        <f>SUM('Full norehidayat'!O84,'Full norehuda'!O84,'Full norehira'!O84,'Full meQuran'!O84,'Full Amiri'!O84,'Full PDMS'!O84,'Full AlKareem'!O84,'Full KFGQPC'!O84,'Full LPMQ'!O84,'Full AlQalam Zero TN'!O84)</f>
        <v>20</v>
      </c>
      <c r="P84" s="14">
        <f>SUM('Full norehidayat'!P84,'Full norehuda'!P84,'Full norehira'!P84,'Full meQuran'!P84,'Full Amiri'!P84,'Full PDMS'!P84,'Full AlKareem'!P84,'Full KFGQPC'!P84,'Full LPMQ'!P84,'Full AlQalam Zero TN'!P84)</f>
        <v>0</v>
      </c>
      <c r="Q84" s="14">
        <f>SUM('Full norehidayat'!Q84,'Full norehuda'!Q84,'Full norehira'!Q84,'Full meQuran'!Q84,'Full Amiri'!Q84,'Full PDMS'!Q84,'Full AlKareem'!Q84,'Full KFGQPC'!Q84,'Full LPMQ'!Q84,'Full AlQalam Zero TN'!Q84)</f>
        <v>0</v>
      </c>
      <c r="R84" s="14">
        <f>SUM('Full norehidayat'!R84,'Full norehuda'!R84,'Full norehira'!R84,'Full meQuran'!R84,'Full Amiri'!R84,'Full PDMS'!R84,'Full AlKareem'!R84,'Full KFGQPC'!R84,'Full LPMQ'!R84,'Full AlQalam Zero TN'!R84)</f>
        <v>0</v>
      </c>
      <c r="S84" s="14">
        <f>SUM('Full norehidayat'!S84,'Full norehuda'!S84,'Full norehira'!S84,'Full meQuran'!S84,'Full Amiri'!S84,'Full PDMS'!S84,'Full AlKareem'!S84,'Full KFGQPC'!S84,'Full LPMQ'!S84,'Full AlQalam Zero TN'!S84)</f>
        <v>0</v>
      </c>
      <c r="T84" s="14">
        <f>SUM('Full norehidayat'!T84,'Full norehuda'!T84,'Full norehira'!T84,'Full meQuran'!T84,'Full Amiri'!T84,'Full PDMS'!T84,'Full AlKareem'!T84,'Full KFGQPC'!T84,'Full LPMQ'!T84,'Full AlQalam Zero TN'!T84)</f>
        <v>0</v>
      </c>
      <c r="U84" s="14">
        <f>SUM('Full norehidayat'!U84,'Full norehuda'!U84,'Full norehira'!U84,'Full meQuran'!U84,'Full Amiri'!U84,'Full PDMS'!U84,'Full AlKareem'!U84,'Full KFGQPC'!U84,'Full LPMQ'!U84,'Full AlQalam Zero TN'!U84)</f>
        <v>0</v>
      </c>
      <c r="V84" s="14">
        <f>SUM('Full norehidayat'!V84,'Full norehuda'!V84,'Full norehira'!V84,'Full meQuran'!V84,'Full Amiri'!V84,'Full PDMS'!V84,'Full AlKareem'!V84,'Full KFGQPC'!V84,'Full LPMQ'!V84,'Full AlQalam Zero TN'!V84)</f>
        <v>0</v>
      </c>
      <c r="W84" s="14">
        <f>SUM('Full norehidayat'!W84,'Full norehuda'!W84,'Full norehira'!W84,'Full meQuran'!W84,'Full Amiri'!W84,'Full PDMS'!W84,'Full AlKareem'!W84,'Full KFGQPC'!W84,'Full LPMQ'!W84,'Full AlQalam Zero TN'!W84)</f>
        <v>0</v>
      </c>
      <c r="X84" s="14">
        <f>SUM('Full norehidayat'!X84,'Full norehuda'!X84,'Full norehira'!X84,'Full meQuran'!X84,'Full Amiri'!X84,'Full PDMS'!X84,'Full AlKareem'!X84,'Full KFGQPC'!X84,'Full LPMQ'!X84,'Full AlQalam Zero TN'!X84)</f>
        <v>0</v>
      </c>
      <c r="Y84" s="14">
        <f>SUM('Full norehidayat'!Y84,'Full norehuda'!Y84,'Full norehira'!Y84,'Full meQuran'!Y84,'Full Amiri'!Y84,'Full PDMS'!Y84,'Full AlKareem'!Y84,'Full KFGQPC'!Y84,'Full LPMQ'!Y84,'Full AlQalam Zero TN'!Y84)</f>
        <v>0</v>
      </c>
      <c r="Z84" s="14">
        <f>SUM('Full norehidayat'!Z84,'Full norehuda'!Z84,'Full norehira'!Z84,'Full meQuran'!Z84,'Full Amiri'!Z84,'Full PDMS'!Z84,'Full AlKareem'!Z84,'Full KFGQPC'!Z84,'Full LPMQ'!Z84,'Full AlQalam Zero TN'!Z84)</f>
        <v>0</v>
      </c>
      <c r="AA84" s="14">
        <f>SUM('Full norehidayat'!AA84,'Full norehuda'!AA84,'Full norehira'!AA84,'Full meQuran'!AA84,'Full Amiri'!AA84,'Full PDMS'!AA84,'Full AlKareem'!AA84,'Full KFGQPC'!AA84,'Full LPMQ'!AA84,'Full AlQalam Zero TN'!AA84)</f>
        <v>0</v>
      </c>
      <c r="AB84" s="14">
        <f>SUM('Full norehidayat'!AB84,'Full norehuda'!AB84,'Full norehira'!AB84,'Full meQuran'!AB84,'Full Amiri'!AB84,'Full PDMS'!AB84,'Full AlKareem'!AB84,'Full KFGQPC'!AB84,'Full LPMQ'!AB84,'Full AlQalam Zero TN'!AB84)</f>
        <v>0</v>
      </c>
      <c r="AC84" s="14">
        <f>SUM('Full norehidayat'!AC84,'Full norehuda'!AC84,'Full norehira'!AC84,'Full meQuran'!AC84,'Full Amiri'!AC84,'Full PDMS'!AC84,'Full AlKareem'!AC84,'Full KFGQPC'!AC84,'Full LPMQ'!AC84,'Full AlQalam Zero TN'!AC84)</f>
        <v>0</v>
      </c>
      <c r="AD84" s="28">
        <f>O84</f>
        <v>20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6"/>
        <v>1</v>
      </c>
      <c r="AI84" s="4">
        <f t="shared" si="27"/>
        <v>1</v>
      </c>
      <c r="AJ84" s="4">
        <f t="shared" si="28"/>
        <v>1</v>
      </c>
      <c r="AK84" s="4">
        <f t="shared" si="29"/>
        <v>1</v>
      </c>
    </row>
    <row r="85" spans="1:37">
      <c r="A85" s="21" t="s">
        <v>21</v>
      </c>
      <c r="B85" s="14">
        <f>SUM('Full norehidayat'!B85,'Full norehuda'!B85,'Full norehira'!B85,'Full meQuran'!B85,'Full Amiri'!B85,'Full PDMS'!B85,'Full AlKareem'!B85,'Full KFGQPC'!B85,'Full LPMQ'!B85,'Full AlQalam Zero TN'!B85)</f>
        <v>0</v>
      </c>
      <c r="C85" s="14">
        <f>SUM('Full norehidayat'!C85,'Full norehuda'!C85,'Full norehira'!C85,'Full meQuran'!C85,'Full Amiri'!C85,'Full PDMS'!C85,'Full AlKareem'!C85,'Full KFGQPC'!C85,'Full LPMQ'!C85,'Full AlQalam Zero TN'!C85)</f>
        <v>0</v>
      </c>
      <c r="D85" s="14">
        <f>SUM('Full norehidayat'!D85,'Full norehuda'!D85,'Full norehira'!D85,'Full meQuran'!D85,'Full Amiri'!D85,'Full PDMS'!D85,'Full AlKareem'!D85,'Full KFGQPC'!D85,'Full LPMQ'!D85,'Full AlQalam Zero TN'!D85)</f>
        <v>0</v>
      </c>
      <c r="E85" s="14">
        <f>SUM('Full norehidayat'!E85,'Full norehuda'!E85,'Full norehira'!E85,'Full meQuran'!E85,'Full Amiri'!E85,'Full PDMS'!E85,'Full AlKareem'!E85,'Full KFGQPC'!E85,'Full LPMQ'!E85,'Full AlQalam Zero TN'!E85)</f>
        <v>0</v>
      </c>
      <c r="F85" s="14">
        <f>SUM('Full norehidayat'!F85,'Full norehuda'!F85,'Full norehira'!F85,'Full meQuran'!F85,'Full Amiri'!F85,'Full PDMS'!F85,'Full AlKareem'!F85,'Full KFGQPC'!F85,'Full LPMQ'!F85,'Full AlQalam Zero TN'!F85)</f>
        <v>0</v>
      </c>
      <c r="G85" s="14">
        <f>SUM('Full norehidayat'!G85,'Full norehuda'!G85,'Full norehira'!G85,'Full meQuran'!G85,'Full Amiri'!G85,'Full PDMS'!G85,'Full AlKareem'!G85,'Full KFGQPC'!G85,'Full LPMQ'!G85,'Full AlQalam Zero TN'!G85)</f>
        <v>0</v>
      </c>
      <c r="H85" s="14">
        <f>SUM('Full norehidayat'!H85,'Full norehuda'!H85,'Full norehira'!H85,'Full meQuran'!H85,'Full Amiri'!H85,'Full PDMS'!H85,'Full AlKareem'!H85,'Full KFGQPC'!H85,'Full LPMQ'!H85,'Full AlQalam Zero TN'!H85)</f>
        <v>0</v>
      </c>
      <c r="I85" s="14">
        <f>SUM('Full norehidayat'!I85,'Full norehuda'!I85,'Full norehira'!I85,'Full meQuran'!I85,'Full Amiri'!I85,'Full PDMS'!I85,'Full AlKareem'!I85,'Full KFGQPC'!I85,'Full LPMQ'!I85,'Full AlQalam Zero TN'!I85)</f>
        <v>0</v>
      </c>
      <c r="J85" s="14">
        <f>SUM('Full norehidayat'!J85,'Full norehuda'!J85,'Full norehira'!J85,'Full meQuran'!J85,'Full Amiri'!J85,'Full PDMS'!J85,'Full AlKareem'!J85,'Full KFGQPC'!J85,'Full LPMQ'!J85,'Full AlQalam Zero TN'!J85)</f>
        <v>0</v>
      </c>
      <c r="K85" s="14">
        <f>SUM('Full norehidayat'!K85,'Full norehuda'!K85,'Full norehira'!K85,'Full meQuran'!K85,'Full Amiri'!K85,'Full PDMS'!K85,'Full AlKareem'!K85,'Full KFGQPC'!K85,'Full LPMQ'!K85,'Full AlQalam Zero TN'!K85)</f>
        <v>0</v>
      </c>
      <c r="L85" s="14">
        <f>SUM('Full norehidayat'!L85,'Full norehuda'!L85,'Full norehira'!L85,'Full meQuran'!L85,'Full Amiri'!L85,'Full PDMS'!L85,'Full AlKareem'!L85,'Full KFGQPC'!L85,'Full LPMQ'!L85,'Full AlQalam Zero TN'!L85)</f>
        <v>0</v>
      </c>
      <c r="M85" s="14">
        <f>SUM('Full norehidayat'!M85,'Full norehuda'!M85,'Full norehira'!M85,'Full meQuran'!M85,'Full Amiri'!M85,'Full PDMS'!M85,'Full AlKareem'!M85,'Full KFGQPC'!M85,'Full LPMQ'!M85,'Full AlQalam Zero TN'!M85)</f>
        <v>0</v>
      </c>
      <c r="N85" s="14">
        <f>SUM('Full norehidayat'!N85,'Full norehuda'!N85,'Full norehira'!N85,'Full meQuran'!N85,'Full Amiri'!N85,'Full PDMS'!N85,'Full AlKareem'!N85,'Full KFGQPC'!N85,'Full LPMQ'!N85,'Full AlQalam Zero TN'!N85)</f>
        <v>0</v>
      </c>
      <c r="O85" s="14">
        <f>SUM('Full norehidayat'!O85,'Full norehuda'!O85,'Full norehira'!O85,'Full meQuran'!O85,'Full Amiri'!O85,'Full PDMS'!O85,'Full AlKareem'!O85,'Full KFGQPC'!O85,'Full LPMQ'!O85,'Full AlQalam Zero TN'!O85)</f>
        <v>0</v>
      </c>
      <c r="P85" s="13">
        <f>SUM('Full norehidayat'!P85,'Full norehuda'!P85,'Full norehira'!P85,'Full meQuran'!P85,'Full Amiri'!P85,'Full PDMS'!P85,'Full AlKareem'!P85,'Full KFGQPC'!P85,'Full LPMQ'!P85,'Full AlQalam Zero TN'!P85)</f>
        <v>9</v>
      </c>
      <c r="Q85" s="14">
        <f>SUM('Full norehidayat'!Q85,'Full norehuda'!Q85,'Full norehira'!Q85,'Full meQuran'!Q85,'Full Amiri'!Q85,'Full PDMS'!Q85,'Full AlKareem'!Q85,'Full KFGQPC'!Q85,'Full LPMQ'!Q85,'Full AlQalam Zero TN'!Q85)</f>
        <v>0</v>
      </c>
      <c r="R85" s="14">
        <f>SUM('Full norehidayat'!R85,'Full norehuda'!R85,'Full norehira'!R85,'Full meQuran'!R85,'Full Amiri'!R85,'Full PDMS'!R85,'Full AlKareem'!R85,'Full KFGQPC'!R85,'Full LPMQ'!R85,'Full AlQalam Zero TN'!R85)</f>
        <v>0</v>
      </c>
      <c r="S85" s="14">
        <f>SUM('Full norehidayat'!S85,'Full norehuda'!S85,'Full norehira'!S85,'Full meQuran'!S85,'Full Amiri'!S85,'Full PDMS'!S85,'Full AlKareem'!S85,'Full KFGQPC'!S85,'Full LPMQ'!S85,'Full AlQalam Zero TN'!S85)</f>
        <v>0</v>
      </c>
      <c r="T85" s="14">
        <f>SUM('Full norehidayat'!T85,'Full norehuda'!T85,'Full norehira'!T85,'Full meQuran'!T85,'Full Amiri'!T85,'Full PDMS'!T85,'Full AlKareem'!T85,'Full KFGQPC'!T85,'Full LPMQ'!T85,'Full AlQalam Zero TN'!T85)</f>
        <v>0</v>
      </c>
      <c r="U85" s="14">
        <f>SUM('Full norehidayat'!U85,'Full norehuda'!U85,'Full norehira'!U85,'Full meQuran'!U85,'Full Amiri'!U85,'Full PDMS'!U85,'Full AlKareem'!U85,'Full KFGQPC'!U85,'Full LPMQ'!U85,'Full AlQalam Zero TN'!U85)</f>
        <v>0</v>
      </c>
      <c r="V85" s="14">
        <f>SUM('Full norehidayat'!V85,'Full norehuda'!V85,'Full norehira'!V85,'Full meQuran'!V85,'Full Amiri'!V85,'Full PDMS'!V85,'Full AlKareem'!V85,'Full KFGQPC'!V85,'Full LPMQ'!V85,'Full AlQalam Zero TN'!V85)</f>
        <v>0</v>
      </c>
      <c r="W85" s="14">
        <f>SUM('Full norehidayat'!W85,'Full norehuda'!W85,'Full norehira'!W85,'Full meQuran'!W85,'Full Amiri'!W85,'Full PDMS'!W85,'Full AlKareem'!W85,'Full KFGQPC'!W85,'Full LPMQ'!W85,'Full AlQalam Zero TN'!W85)</f>
        <v>0</v>
      </c>
      <c r="X85" s="14">
        <f>SUM('Full norehidayat'!X85,'Full norehuda'!X85,'Full norehira'!X85,'Full meQuran'!X85,'Full Amiri'!X85,'Full PDMS'!X85,'Full AlKareem'!X85,'Full KFGQPC'!X85,'Full LPMQ'!X85,'Full AlQalam Zero TN'!X85)</f>
        <v>0</v>
      </c>
      <c r="Y85" s="14">
        <f>SUM('Full norehidayat'!Y85,'Full norehuda'!Y85,'Full norehira'!Y85,'Full meQuran'!Y85,'Full Amiri'!Y85,'Full PDMS'!Y85,'Full AlKareem'!Y85,'Full KFGQPC'!Y85,'Full LPMQ'!Y85,'Full AlQalam Zero TN'!Y85)</f>
        <v>0</v>
      </c>
      <c r="Z85" s="14">
        <f>SUM('Full norehidayat'!Z85,'Full norehuda'!Z85,'Full norehira'!Z85,'Full meQuran'!Z85,'Full Amiri'!Z85,'Full PDMS'!Z85,'Full AlKareem'!Z85,'Full KFGQPC'!Z85,'Full LPMQ'!Z85,'Full AlQalam Zero TN'!Z85)</f>
        <v>0</v>
      </c>
      <c r="AA85" s="14">
        <f>SUM('Full norehidayat'!AA85,'Full norehuda'!AA85,'Full norehira'!AA85,'Full meQuran'!AA85,'Full Amiri'!AA85,'Full PDMS'!AA85,'Full AlKareem'!AA85,'Full KFGQPC'!AA85,'Full LPMQ'!AA85,'Full AlQalam Zero TN'!AA85)</f>
        <v>0</v>
      </c>
      <c r="AB85" s="14">
        <f>SUM('Full norehidayat'!AB85,'Full norehuda'!AB85,'Full norehira'!AB85,'Full meQuran'!AB85,'Full Amiri'!AB85,'Full PDMS'!AB85,'Full AlKareem'!AB85,'Full KFGQPC'!AB85,'Full LPMQ'!AB85,'Full AlQalam Zero TN'!AB85)</f>
        <v>0</v>
      </c>
      <c r="AC85" s="14">
        <f>SUM('Full norehidayat'!AC85,'Full norehuda'!AC85,'Full norehira'!AC85,'Full meQuran'!AC85,'Full Amiri'!AC85,'Full PDMS'!AC85,'Full AlKareem'!AC85,'Full KFGQPC'!AC85,'Full LPMQ'!AC85,'Full AlQalam Zero TN'!AC85)</f>
        <v>0</v>
      </c>
      <c r="AD85" s="29">
        <f>P85</f>
        <v>9</v>
      </c>
      <c r="AE85" s="29">
        <f>SUM(B85:O85,Q85:AC85)</f>
        <v>0</v>
      </c>
      <c r="AF85" s="29">
        <f>SUM(P71:P84,P86:P98)</f>
        <v>1</v>
      </c>
      <c r="AG85" s="29">
        <v>0</v>
      </c>
      <c r="AH85" s="5">
        <f t="shared" si="26"/>
        <v>0.9</v>
      </c>
      <c r="AI85" s="5">
        <f t="shared" si="27"/>
        <v>1</v>
      </c>
      <c r="AJ85" s="5">
        <f t="shared" si="28"/>
        <v>0.9</v>
      </c>
      <c r="AK85" s="5">
        <f t="shared" si="29"/>
        <v>0.947368421052632</v>
      </c>
    </row>
    <row r="86" spans="1:37">
      <c r="A86" s="21" t="s">
        <v>22</v>
      </c>
      <c r="B86" s="14">
        <f>SUM('Full norehidayat'!B86,'Full norehuda'!B86,'Full norehira'!B86,'Full meQuran'!B86,'Full Amiri'!B86,'Full PDMS'!B86,'Full AlKareem'!B86,'Full KFGQPC'!B86,'Full LPMQ'!B86,'Full AlQalam Zero TN'!B86)</f>
        <v>0</v>
      </c>
      <c r="C86" s="14">
        <f>SUM('Full norehidayat'!C86,'Full norehuda'!C86,'Full norehira'!C86,'Full meQuran'!C86,'Full Amiri'!C86,'Full PDMS'!C86,'Full AlKareem'!C86,'Full KFGQPC'!C86,'Full LPMQ'!C86,'Full AlQalam Zero TN'!C86)</f>
        <v>0</v>
      </c>
      <c r="D86" s="14">
        <f>SUM('Full norehidayat'!D86,'Full norehuda'!D86,'Full norehira'!D86,'Full meQuran'!D86,'Full Amiri'!D86,'Full PDMS'!D86,'Full AlKareem'!D86,'Full KFGQPC'!D86,'Full LPMQ'!D86,'Full AlQalam Zero TN'!D86)</f>
        <v>0</v>
      </c>
      <c r="E86" s="14">
        <f>SUM('Full norehidayat'!E86,'Full norehuda'!E86,'Full norehira'!E86,'Full meQuran'!E86,'Full Amiri'!E86,'Full PDMS'!E86,'Full AlKareem'!E86,'Full KFGQPC'!E86,'Full LPMQ'!E86,'Full AlQalam Zero TN'!E86)</f>
        <v>0</v>
      </c>
      <c r="F86" s="14">
        <f>SUM('Full norehidayat'!F86,'Full norehuda'!F86,'Full norehira'!F86,'Full meQuran'!F86,'Full Amiri'!F86,'Full PDMS'!F86,'Full AlKareem'!F86,'Full KFGQPC'!F86,'Full LPMQ'!F86,'Full AlQalam Zero TN'!F86)</f>
        <v>0</v>
      </c>
      <c r="G86" s="14">
        <f>SUM('Full norehidayat'!G86,'Full norehuda'!G86,'Full norehira'!G86,'Full meQuran'!G86,'Full Amiri'!G86,'Full PDMS'!G86,'Full AlKareem'!G86,'Full KFGQPC'!G86,'Full LPMQ'!G86,'Full AlQalam Zero TN'!G86)</f>
        <v>0</v>
      </c>
      <c r="H86" s="14">
        <f>SUM('Full norehidayat'!H86,'Full norehuda'!H86,'Full norehira'!H86,'Full meQuran'!H86,'Full Amiri'!H86,'Full PDMS'!H86,'Full AlKareem'!H86,'Full KFGQPC'!H86,'Full LPMQ'!H86,'Full AlQalam Zero TN'!H86)</f>
        <v>0</v>
      </c>
      <c r="I86" s="14">
        <f>SUM('Full norehidayat'!I86,'Full norehuda'!I86,'Full norehira'!I86,'Full meQuran'!I86,'Full Amiri'!I86,'Full PDMS'!I86,'Full AlKareem'!I86,'Full KFGQPC'!I86,'Full LPMQ'!I86,'Full AlQalam Zero TN'!I86)</f>
        <v>0</v>
      </c>
      <c r="J86" s="14">
        <f>SUM('Full norehidayat'!J86,'Full norehuda'!J86,'Full norehira'!J86,'Full meQuran'!J86,'Full Amiri'!J86,'Full PDMS'!J86,'Full AlKareem'!J86,'Full KFGQPC'!J86,'Full LPMQ'!J86,'Full AlQalam Zero TN'!J86)</f>
        <v>0</v>
      </c>
      <c r="K86" s="14">
        <f>SUM('Full norehidayat'!K86,'Full norehuda'!K86,'Full norehira'!K86,'Full meQuran'!K86,'Full Amiri'!K86,'Full PDMS'!K86,'Full AlKareem'!K86,'Full KFGQPC'!K86,'Full LPMQ'!K86,'Full AlQalam Zero TN'!K86)</f>
        <v>0</v>
      </c>
      <c r="L86" s="14">
        <f>SUM('Full norehidayat'!L86,'Full norehuda'!L86,'Full norehira'!L86,'Full meQuran'!L86,'Full Amiri'!L86,'Full PDMS'!L86,'Full AlKareem'!L86,'Full KFGQPC'!L86,'Full LPMQ'!L86,'Full AlQalam Zero TN'!L86)</f>
        <v>0</v>
      </c>
      <c r="M86" s="14">
        <f>SUM('Full norehidayat'!M86,'Full norehuda'!M86,'Full norehira'!M86,'Full meQuran'!M86,'Full Amiri'!M86,'Full PDMS'!M86,'Full AlKareem'!M86,'Full KFGQPC'!M86,'Full LPMQ'!M86,'Full AlQalam Zero TN'!M86)</f>
        <v>0</v>
      </c>
      <c r="N86" s="14">
        <f>SUM('Full norehidayat'!N86,'Full norehuda'!N86,'Full norehira'!N86,'Full meQuran'!N86,'Full Amiri'!N86,'Full PDMS'!N86,'Full AlKareem'!N86,'Full KFGQPC'!N86,'Full LPMQ'!N86,'Full AlQalam Zero TN'!N86)</f>
        <v>0</v>
      </c>
      <c r="O86" s="14">
        <f>SUM('Full norehidayat'!O86,'Full norehuda'!O86,'Full norehira'!O86,'Full meQuran'!O86,'Full Amiri'!O86,'Full PDMS'!O86,'Full AlKareem'!O86,'Full KFGQPC'!O86,'Full LPMQ'!O86,'Full AlQalam Zero TN'!O86)</f>
        <v>0</v>
      </c>
      <c r="P86" s="14">
        <f>SUM('Full norehidayat'!P86,'Full norehuda'!P86,'Full norehira'!P86,'Full meQuran'!P86,'Full Amiri'!P86,'Full PDMS'!P86,'Full AlKareem'!P86,'Full KFGQPC'!P86,'Full LPMQ'!P86,'Full AlQalam Zero TN'!P86)</f>
        <v>0</v>
      </c>
      <c r="Q86" s="13">
        <f>SUM('Full norehidayat'!Q86,'Full norehuda'!Q86,'Full norehira'!Q86,'Full meQuran'!Q86,'Full Amiri'!Q86,'Full PDMS'!Q86,'Full AlKareem'!Q86,'Full KFGQPC'!Q86,'Full LPMQ'!Q86,'Full AlQalam Zero TN'!Q86)</f>
        <v>10</v>
      </c>
      <c r="R86" s="14">
        <f>SUM('Full norehidayat'!R86,'Full norehuda'!R86,'Full norehira'!R86,'Full meQuran'!R86,'Full Amiri'!R86,'Full PDMS'!R86,'Full AlKareem'!R86,'Full KFGQPC'!R86,'Full LPMQ'!R86,'Full AlQalam Zero TN'!R86)</f>
        <v>0</v>
      </c>
      <c r="S86" s="14">
        <f>SUM('Full norehidayat'!S86,'Full norehuda'!S86,'Full norehira'!S86,'Full meQuran'!S86,'Full Amiri'!S86,'Full PDMS'!S86,'Full AlKareem'!S86,'Full KFGQPC'!S86,'Full LPMQ'!S86,'Full AlQalam Zero TN'!S86)</f>
        <v>0</v>
      </c>
      <c r="T86" s="14">
        <f>SUM('Full norehidayat'!T86,'Full norehuda'!T86,'Full norehira'!T86,'Full meQuran'!T86,'Full Amiri'!T86,'Full PDMS'!T86,'Full AlKareem'!T86,'Full KFGQPC'!T86,'Full LPMQ'!T86,'Full AlQalam Zero TN'!T86)</f>
        <v>0</v>
      </c>
      <c r="U86" s="14">
        <f>SUM('Full norehidayat'!U86,'Full norehuda'!U86,'Full norehira'!U86,'Full meQuran'!U86,'Full Amiri'!U86,'Full PDMS'!U86,'Full AlKareem'!U86,'Full KFGQPC'!U86,'Full LPMQ'!U86,'Full AlQalam Zero TN'!U86)</f>
        <v>0</v>
      </c>
      <c r="V86" s="14">
        <f>SUM('Full norehidayat'!V86,'Full norehuda'!V86,'Full norehira'!V86,'Full meQuran'!V86,'Full Amiri'!V86,'Full PDMS'!V86,'Full AlKareem'!V86,'Full KFGQPC'!V86,'Full LPMQ'!V86,'Full AlQalam Zero TN'!V86)</f>
        <v>0</v>
      </c>
      <c r="W86" s="14">
        <f>SUM('Full norehidayat'!W86,'Full norehuda'!W86,'Full norehira'!W86,'Full meQuran'!W86,'Full Amiri'!W86,'Full PDMS'!W86,'Full AlKareem'!W86,'Full KFGQPC'!W86,'Full LPMQ'!W86,'Full AlQalam Zero TN'!W86)</f>
        <v>0</v>
      </c>
      <c r="X86" s="14">
        <f>SUM('Full norehidayat'!X86,'Full norehuda'!X86,'Full norehira'!X86,'Full meQuran'!X86,'Full Amiri'!X86,'Full PDMS'!X86,'Full AlKareem'!X86,'Full KFGQPC'!X86,'Full LPMQ'!X86,'Full AlQalam Zero TN'!X86)</f>
        <v>0</v>
      </c>
      <c r="Y86" s="14">
        <f>SUM('Full norehidayat'!Y86,'Full norehuda'!Y86,'Full norehira'!Y86,'Full meQuran'!Y86,'Full Amiri'!Y86,'Full PDMS'!Y86,'Full AlKareem'!Y86,'Full KFGQPC'!Y86,'Full LPMQ'!Y86,'Full AlQalam Zero TN'!Y86)</f>
        <v>0</v>
      </c>
      <c r="Z86" s="14">
        <f>SUM('Full norehidayat'!Z86,'Full norehuda'!Z86,'Full norehira'!Z86,'Full meQuran'!Z86,'Full Amiri'!Z86,'Full PDMS'!Z86,'Full AlKareem'!Z86,'Full KFGQPC'!Z86,'Full LPMQ'!Z86,'Full AlQalam Zero TN'!Z86)</f>
        <v>0</v>
      </c>
      <c r="AA86" s="14">
        <f>SUM('Full norehidayat'!AA86,'Full norehuda'!AA86,'Full norehira'!AA86,'Full meQuran'!AA86,'Full Amiri'!AA86,'Full PDMS'!AA86,'Full AlKareem'!AA86,'Full KFGQPC'!AA86,'Full LPMQ'!AA86,'Full AlQalam Zero TN'!AA86)</f>
        <v>0</v>
      </c>
      <c r="AB86" s="14">
        <f>SUM('Full norehidayat'!AB86,'Full norehuda'!AB86,'Full norehira'!AB86,'Full meQuran'!AB86,'Full Amiri'!AB86,'Full PDMS'!AB86,'Full AlKareem'!AB86,'Full KFGQPC'!AB86,'Full LPMQ'!AB86,'Full AlQalam Zero TN'!AB86)</f>
        <v>0</v>
      </c>
      <c r="AC86" s="14">
        <f>SUM('Full norehidayat'!AC86,'Full norehuda'!AC86,'Full norehira'!AC86,'Full meQuran'!AC86,'Full Amiri'!AC86,'Full PDMS'!AC86,'Full AlKareem'!AC86,'Full KFGQPC'!AC86,'Full LPMQ'!AC86,'Full AlQalam Zero TN'!AC86)</f>
        <v>0</v>
      </c>
      <c r="AD86" s="28">
        <f>Q86</f>
        <v>10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6"/>
        <v>1</v>
      </c>
      <c r="AI86" s="4">
        <f t="shared" si="27"/>
        <v>1</v>
      </c>
      <c r="AJ86" s="4">
        <f t="shared" si="28"/>
        <v>1</v>
      </c>
      <c r="AK86" s="4">
        <f t="shared" si="29"/>
        <v>1</v>
      </c>
    </row>
    <row r="87" spans="1:37">
      <c r="A87" s="21" t="s">
        <v>23</v>
      </c>
      <c r="B87" s="14">
        <f>SUM('Full norehidayat'!B87,'Full norehuda'!B87,'Full norehira'!B87,'Full meQuran'!B87,'Full Amiri'!B87,'Full PDMS'!B87,'Full AlKareem'!B87,'Full KFGQPC'!B87,'Full LPMQ'!B87,'Full AlQalam Zero TN'!B87)</f>
        <v>0</v>
      </c>
      <c r="C87" s="14">
        <f>SUM('Full norehidayat'!C87,'Full norehuda'!C87,'Full norehira'!C87,'Full meQuran'!C87,'Full Amiri'!C87,'Full PDMS'!C87,'Full AlKareem'!C87,'Full KFGQPC'!C87,'Full LPMQ'!C87,'Full AlQalam Zero TN'!C87)</f>
        <v>0</v>
      </c>
      <c r="D87" s="14">
        <f>SUM('Full norehidayat'!D87,'Full norehuda'!D87,'Full norehira'!D87,'Full meQuran'!D87,'Full Amiri'!D87,'Full PDMS'!D87,'Full AlKareem'!D87,'Full KFGQPC'!D87,'Full LPMQ'!D87,'Full AlQalam Zero TN'!D87)</f>
        <v>0</v>
      </c>
      <c r="E87" s="14">
        <f>SUM('Full norehidayat'!E87,'Full norehuda'!E87,'Full norehira'!E87,'Full meQuran'!E87,'Full Amiri'!E87,'Full PDMS'!E87,'Full AlKareem'!E87,'Full KFGQPC'!E87,'Full LPMQ'!E87,'Full AlQalam Zero TN'!E87)</f>
        <v>0</v>
      </c>
      <c r="F87" s="14">
        <f>SUM('Full norehidayat'!F87,'Full norehuda'!F87,'Full norehira'!F87,'Full meQuran'!F87,'Full Amiri'!F87,'Full PDMS'!F87,'Full AlKareem'!F87,'Full KFGQPC'!F87,'Full LPMQ'!F87,'Full AlQalam Zero TN'!F87)</f>
        <v>0</v>
      </c>
      <c r="G87" s="14">
        <f>SUM('Full norehidayat'!G87,'Full norehuda'!G87,'Full norehira'!G87,'Full meQuran'!G87,'Full Amiri'!G87,'Full PDMS'!G87,'Full AlKareem'!G87,'Full KFGQPC'!G87,'Full LPMQ'!G87,'Full AlQalam Zero TN'!G87)</f>
        <v>0</v>
      </c>
      <c r="H87" s="14">
        <f>SUM('Full norehidayat'!H87,'Full norehuda'!H87,'Full norehira'!H87,'Full meQuran'!H87,'Full Amiri'!H87,'Full PDMS'!H87,'Full AlKareem'!H87,'Full KFGQPC'!H87,'Full LPMQ'!H87,'Full AlQalam Zero TN'!H87)</f>
        <v>0</v>
      </c>
      <c r="I87" s="14">
        <f>SUM('Full norehidayat'!I87,'Full norehuda'!I87,'Full norehira'!I87,'Full meQuran'!I87,'Full Amiri'!I87,'Full PDMS'!I87,'Full AlKareem'!I87,'Full KFGQPC'!I87,'Full LPMQ'!I87,'Full AlQalam Zero TN'!I87)</f>
        <v>0</v>
      </c>
      <c r="J87" s="14">
        <f>SUM('Full norehidayat'!J87,'Full norehuda'!J87,'Full norehira'!J87,'Full meQuran'!J87,'Full Amiri'!J87,'Full PDMS'!J87,'Full AlKareem'!J87,'Full KFGQPC'!J87,'Full LPMQ'!J87,'Full AlQalam Zero TN'!J87)</f>
        <v>0</v>
      </c>
      <c r="K87" s="14">
        <f>SUM('Full norehidayat'!K87,'Full norehuda'!K87,'Full norehira'!K87,'Full meQuran'!K87,'Full Amiri'!K87,'Full PDMS'!K87,'Full AlKareem'!K87,'Full KFGQPC'!K87,'Full LPMQ'!K87,'Full AlQalam Zero TN'!K87)</f>
        <v>0</v>
      </c>
      <c r="L87" s="14">
        <f>SUM('Full norehidayat'!L87,'Full norehuda'!L87,'Full norehira'!L87,'Full meQuran'!L87,'Full Amiri'!L87,'Full PDMS'!L87,'Full AlKareem'!L87,'Full KFGQPC'!L87,'Full LPMQ'!L87,'Full AlQalam Zero TN'!L87)</f>
        <v>0</v>
      </c>
      <c r="M87" s="14">
        <f>SUM('Full norehidayat'!M87,'Full norehuda'!M87,'Full norehira'!M87,'Full meQuran'!M87,'Full Amiri'!M87,'Full PDMS'!M87,'Full AlKareem'!M87,'Full KFGQPC'!M87,'Full LPMQ'!M87,'Full AlQalam Zero TN'!M87)</f>
        <v>0</v>
      </c>
      <c r="N87" s="14">
        <f>SUM('Full norehidayat'!N87,'Full norehuda'!N87,'Full norehira'!N87,'Full meQuran'!N87,'Full Amiri'!N87,'Full PDMS'!N87,'Full AlKareem'!N87,'Full KFGQPC'!N87,'Full LPMQ'!N87,'Full AlQalam Zero TN'!N87)</f>
        <v>0</v>
      </c>
      <c r="O87" s="14">
        <f>SUM('Full norehidayat'!O87,'Full norehuda'!O87,'Full norehira'!O87,'Full meQuran'!O87,'Full Amiri'!O87,'Full PDMS'!O87,'Full AlKareem'!O87,'Full KFGQPC'!O87,'Full LPMQ'!O87,'Full AlQalam Zero TN'!O87)</f>
        <v>0</v>
      </c>
      <c r="P87" s="14">
        <f>SUM('Full norehidayat'!P87,'Full norehuda'!P87,'Full norehira'!P87,'Full meQuran'!P87,'Full Amiri'!P87,'Full PDMS'!P87,'Full AlKareem'!P87,'Full KFGQPC'!P87,'Full LPMQ'!P87,'Full AlQalam Zero TN'!P87)</f>
        <v>0</v>
      </c>
      <c r="Q87" s="14">
        <f>SUM('Full norehidayat'!Q87,'Full norehuda'!Q87,'Full norehira'!Q87,'Full meQuran'!Q87,'Full Amiri'!Q87,'Full PDMS'!Q87,'Full AlKareem'!Q87,'Full KFGQPC'!Q87,'Full LPMQ'!Q87,'Full AlQalam Zero TN'!Q87)</f>
        <v>0</v>
      </c>
      <c r="R87" s="13">
        <f>SUM('Full norehidayat'!R87,'Full norehuda'!R87,'Full norehira'!R87,'Full meQuran'!R87,'Full Amiri'!R87,'Full PDMS'!R87,'Full AlKareem'!R87,'Full KFGQPC'!R87,'Full LPMQ'!R87,'Full AlQalam Zero TN'!R87)</f>
        <v>9</v>
      </c>
      <c r="S87" s="14">
        <f>SUM('Full norehidayat'!S87,'Full norehuda'!S87,'Full norehira'!S87,'Full meQuran'!S87,'Full Amiri'!S87,'Full PDMS'!S87,'Full AlKareem'!S87,'Full KFGQPC'!S87,'Full LPMQ'!S87,'Full AlQalam Zero TN'!S87)</f>
        <v>0</v>
      </c>
      <c r="T87" s="14">
        <f>SUM('Full norehidayat'!T87,'Full norehuda'!T87,'Full norehira'!T87,'Full meQuran'!T87,'Full Amiri'!T87,'Full PDMS'!T87,'Full AlKareem'!T87,'Full KFGQPC'!T87,'Full LPMQ'!T87,'Full AlQalam Zero TN'!T87)</f>
        <v>0</v>
      </c>
      <c r="U87" s="14">
        <f>SUM('Full norehidayat'!U87,'Full norehuda'!U87,'Full norehira'!U87,'Full meQuran'!U87,'Full Amiri'!U87,'Full PDMS'!U87,'Full AlKareem'!U87,'Full KFGQPC'!U87,'Full LPMQ'!U87,'Full AlQalam Zero TN'!U87)</f>
        <v>0</v>
      </c>
      <c r="V87" s="14">
        <f>SUM('Full norehidayat'!V87,'Full norehuda'!V87,'Full norehira'!V87,'Full meQuran'!V87,'Full Amiri'!V87,'Full PDMS'!V87,'Full AlKareem'!V87,'Full KFGQPC'!V87,'Full LPMQ'!V87,'Full AlQalam Zero TN'!V87)</f>
        <v>0</v>
      </c>
      <c r="W87" s="14">
        <f>SUM('Full norehidayat'!W87,'Full norehuda'!W87,'Full norehira'!W87,'Full meQuran'!W87,'Full Amiri'!W87,'Full PDMS'!W87,'Full AlKareem'!W87,'Full KFGQPC'!W87,'Full LPMQ'!W87,'Full AlQalam Zero TN'!W87)</f>
        <v>0</v>
      </c>
      <c r="X87" s="14">
        <f>SUM('Full norehidayat'!X87,'Full norehuda'!X87,'Full norehira'!X87,'Full meQuran'!X87,'Full Amiri'!X87,'Full PDMS'!X87,'Full AlKareem'!X87,'Full KFGQPC'!X87,'Full LPMQ'!X87,'Full AlQalam Zero TN'!X87)</f>
        <v>0</v>
      </c>
      <c r="Y87" s="14">
        <f>SUM('Full norehidayat'!Y87,'Full norehuda'!Y87,'Full norehira'!Y87,'Full meQuran'!Y87,'Full Amiri'!Y87,'Full PDMS'!Y87,'Full AlKareem'!Y87,'Full KFGQPC'!Y87,'Full LPMQ'!Y87,'Full AlQalam Zero TN'!Y87)</f>
        <v>0</v>
      </c>
      <c r="Z87" s="14">
        <f>SUM('Full norehidayat'!Z87,'Full norehuda'!Z87,'Full norehira'!Z87,'Full meQuran'!Z87,'Full Amiri'!Z87,'Full PDMS'!Z87,'Full AlKareem'!Z87,'Full KFGQPC'!Z87,'Full LPMQ'!Z87,'Full AlQalam Zero TN'!Z87)</f>
        <v>0</v>
      </c>
      <c r="AA87" s="14">
        <f>SUM('Full norehidayat'!AA87,'Full norehuda'!AA87,'Full norehira'!AA87,'Full meQuran'!AA87,'Full Amiri'!AA87,'Full PDMS'!AA87,'Full AlKareem'!AA87,'Full KFGQPC'!AA87,'Full LPMQ'!AA87,'Full AlQalam Zero TN'!AA87)</f>
        <v>0</v>
      </c>
      <c r="AB87" s="14">
        <f>SUM('Full norehidayat'!AB87,'Full norehuda'!AB87,'Full norehira'!AB87,'Full meQuran'!AB87,'Full Amiri'!AB87,'Full PDMS'!AB87,'Full AlKareem'!AB87,'Full KFGQPC'!AB87,'Full LPMQ'!AB87,'Full AlQalam Zero TN'!AB87)</f>
        <v>0</v>
      </c>
      <c r="AC87" s="14">
        <f>SUM('Full norehidayat'!AC87,'Full norehuda'!AC87,'Full norehira'!AC87,'Full meQuran'!AC87,'Full Amiri'!AC87,'Full PDMS'!AC87,'Full AlKareem'!AC87,'Full KFGQPC'!AC87,'Full LPMQ'!AC87,'Full AlQalam Zero TN'!AC87)</f>
        <v>0</v>
      </c>
      <c r="AD87" s="29">
        <f>R87</f>
        <v>9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6"/>
        <v>1</v>
      </c>
      <c r="AI87" s="5">
        <f t="shared" si="27"/>
        <v>1</v>
      </c>
      <c r="AJ87" s="5">
        <f t="shared" si="28"/>
        <v>1</v>
      </c>
      <c r="AK87" s="5">
        <f t="shared" si="29"/>
        <v>1</v>
      </c>
    </row>
    <row r="88" spans="1:37">
      <c r="A88" s="21" t="s">
        <v>24</v>
      </c>
      <c r="B88" s="14">
        <f>SUM('Full norehidayat'!B88,'Full norehuda'!B88,'Full norehira'!B88,'Full meQuran'!B88,'Full Amiri'!B88,'Full PDMS'!B88,'Full AlKareem'!B88,'Full KFGQPC'!B88,'Full LPMQ'!B88,'Full AlQalam Zero TN'!B88)</f>
        <v>0</v>
      </c>
      <c r="C88" s="14">
        <f>SUM('Full norehidayat'!C88,'Full norehuda'!C88,'Full norehira'!C88,'Full meQuran'!C88,'Full Amiri'!C88,'Full PDMS'!C88,'Full AlKareem'!C88,'Full KFGQPC'!C88,'Full LPMQ'!C88,'Full AlQalam Zero TN'!C88)</f>
        <v>0</v>
      </c>
      <c r="D88" s="14">
        <f>SUM('Full norehidayat'!D88,'Full norehuda'!D88,'Full norehira'!D88,'Full meQuran'!D88,'Full Amiri'!D88,'Full PDMS'!D88,'Full AlKareem'!D88,'Full KFGQPC'!D88,'Full LPMQ'!D88,'Full AlQalam Zero TN'!D88)</f>
        <v>0</v>
      </c>
      <c r="E88" s="14">
        <f>SUM('Full norehidayat'!E88,'Full norehuda'!E88,'Full norehira'!E88,'Full meQuran'!E88,'Full Amiri'!E88,'Full PDMS'!E88,'Full AlKareem'!E88,'Full KFGQPC'!E88,'Full LPMQ'!E88,'Full AlQalam Zero TN'!E88)</f>
        <v>0</v>
      </c>
      <c r="F88" s="14">
        <f>SUM('Full norehidayat'!F88,'Full norehuda'!F88,'Full norehira'!F88,'Full meQuran'!F88,'Full Amiri'!F88,'Full PDMS'!F88,'Full AlKareem'!F88,'Full KFGQPC'!F88,'Full LPMQ'!F88,'Full AlQalam Zero TN'!F88)</f>
        <v>0</v>
      </c>
      <c r="G88" s="14">
        <f>SUM('Full norehidayat'!G88,'Full norehuda'!G88,'Full norehira'!G88,'Full meQuran'!G88,'Full Amiri'!G88,'Full PDMS'!G88,'Full AlKareem'!G88,'Full KFGQPC'!G88,'Full LPMQ'!G88,'Full AlQalam Zero TN'!G88)</f>
        <v>0</v>
      </c>
      <c r="H88" s="14">
        <f>SUM('Full norehidayat'!H88,'Full norehuda'!H88,'Full norehira'!H88,'Full meQuran'!H88,'Full Amiri'!H88,'Full PDMS'!H88,'Full AlKareem'!H88,'Full KFGQPC'!H88,'Full LPMQ'!H88,'Full AlQalam Zero TN'!H88)</f>
        <v>0</v>
      </c>
      <c r="I88" s="14">
        <f>SUM('Full norehidayat'!I88,'Full norehuda'!I88,'Full norehira'!I88,'Full meQuran'!I88,'Full Amiri'!I88,'Full PDMS'!I88,'Full AlKareem'!I88,'Full KFGQPC'!I88,'Full LPMQ'!I88,'Full AlQalam Zero TN'!I88)</f>
        <v>0</v>
      </c>
      <c r="J88" s="14">
        <f>SUM('Full norehidayat'!J88,'Full norehuda'!J88,'Full norehira'!J88,'Full meQuran'!J88,'Full Amiri'!J88,'Full PDMS'!J88,'Full AlKareem'!J88,'Full KFGQPC'!J88,'Full LPMQ'!J88,'Full AlQalam Zero TN'!J88)</f>
        <v>0</v>
      </c>
      <c r="K88" s="14">
        <f>SUM('Full norehidayat'!K88,'Full norehuda'!K88,'Full norehira'!K88,'Full meQuran'!K88,'Full Amiri'!K88,'Full PDMS'!K88,'Full AlKareem'!K88,'Full KFGQPC'!K88,'Full LPMQ'!K88,'Full AlQalam Zero TN'!K88)</f>
        <v>0</v>
      </c>
      <c r="L88" s="14">
        <f>SUM('Full norehidayat'!L88,'Full norehuda'!L88,'Full norehira'!L88,'Full meQuran'!L88,'Full Amiri'!L88,'Full PDMS'!L88,'Full AlKareem'!L88,'Full KFGQPC'!L88,'Full LPMQ'!L88,'Full AlQalam Zero TN'!L88)</f>
        <v>0</v>
      </c>
      <c r="M88" s="14">
        <f>SUM('Full norehidayat'!M88,'Full norehuda'!M88,'Full norehira'!M88,'Full meQuran'!M88,'Full Amiri'!M88,'Full PDMS'!M88,'Full AlKareem'!M88,'Full KFGQPC'!M88,'Full LPMQ'!M88,'Full AlQalam Zero TN'!M88)</f>
        <v>0</v>
      </c>
      <c r="N88" s="14">
        <f>SUM('Full norehidayat'!N88,'Full norehuda'!N88,'Full norehira'!N88,'Full meQuran'!N88,'Full Amiri'!N88,'Full PDMS'!N88,'Full AlKareem'!N88,'Full KFGQPC'!N88,'Full LPMQ'!N88,'Full AlQalam Zero TN'!N88)</f>
        <v>0</v>
      </c>
      <c r="O88" s="14">
        <f>SUM('Full norehidayat'!O88,'Full norehuda'!O88,'Full norehira'!O88,'Full meQuran'!O88,'Full Amiri'!O88,'Full PDMS'!O88,'Full AlKareem'!O88,'Full KFGQPC'!O88,'Full LPMQ'!O88,'Full AlQalam Zero TN'!O88)</f>
        <v>0</v>
      </c>
      <c r="P88" s="14">
        <f>SUM('Full norehidayat'!P88,'Full norehuda'!P88,'Full norehira'!P88,'Full meQuran'!P88,'Full Amiri'!P88,'Full PDMS'!P88,'Full AlKareem'!P88,'Full KFGQPC'!P88,'Full LPMQ'!P88,'Full AlQalam Zero TN'!P88)</f>
        <v>0</v>
      </c>
      <c r="Q88" s="14">
        <f>SUM('Full norehidayat'!Q88,'Full norehuda'!Q88,'Full norehira'!Q88,'Full meQuran'!Q88,'Full Amiri'!Q88,'Full PDMS'!Q88,'Full AlKareem'!Q88,'Full KFGQPC'!Q88,'Full LPMQ'!Q88,'Full AlQalam Zero TN'!Q88)</f>
        <v>0</v>
      </c>
      <c r="R88" s="14">
        <f>SUM('Full norehidayat'!R88,'Full norehuda'!R88,'Full norehira'!R88,'Full meQuran'!R88,'Full Amiri'!R88,'Full PDMS'!R88,'Full AlKareem'!R88,'Full KFGQPC'!R88,'Full LPMQ'!R88,'Full AlQalam Zero TN'!R88)</f>
        <v>0</v>
      </c>
      <c r="S88" s="13">
        <f>SUM('Full norehidayat'!S88,'Full norehuda'!S88,'Full norehira'!S88,'Full meQuran'!S88,'Full Amiri'!S88,'Full PDMS'!S88,'Full AlKareem'!S88,'Full KFGQPC'!S88,'Full LPMQ'!S88,'Full AlQalam Zero TN'!S88)</f>
        <v>20</v>
      </c>
      <c r="T88" s="14">
        <f>SUM('Full norehidayat'!T88,'Full norehuda'!T88,'Full norehira'!T88,'Full meQuran'!T88,'Full Amiri'!T88,'Full PDMS'!T88,'Full AlKareem'!T88,'Full KFGQPC'!T88,'Full LPMQ'!T88,'Full AlQalam Zero TN'!T88)</f>
        <v>0</v>
      </c>
      <c r="U88" s="14">
        <f>SUM('Full norehidayat'!U88,'Full norehuda'!U88,'Full norehira'!U88,'Full meQuran'!U88,'Full Amiri'!U88,'Full PDMS'!U88,'Full AlKareem'!U88,'Full KFGQPC'!U88,'Full LPMQ'!U88,'Full AlQalam Zero TN'!U88)</f>
        <v>0</v>
      </c>
      <c r="V88" s="14">
        <f>SUM('Full norehidayat'!V88,'Full norehuda'!V88,'Full norehira'!V88,'Full meQuran'!V88,'Full Amiri'!V88,'Full PDMS'!V88,'Full AlKareem'!V88,'Full KFGQPC'!V88,'Full LPMQ'!V88,'Full AlQalam Zero TN'!V88)</f>
        <v>0</v>
      </c>
      <c r="W88" s="14">
        <f>SUM('Full norehidayat'!W88,'Full norehuda'!W88,'Full norehira'!W88,'Full meQuran'!W88,'Full Amiri'!W88,'Full PDMS'!W88,'Full AlKareem'!W88,'Full KFGQPC'!W88,'Full LPMQ'!W88,'Full AlQalam Zero TN'!W88)</f>
        <v>0</v>
      </c>
      <c r="X88" s="14">
        <f>SUM('Full norehidayat'!X88,'Full norehuda'!X88,'Full norehira'!X88,'Full meQuran'!X88,'Full Amiri'!X88,'Full PDMS'!X88,'Full AlKareem'!X88,'Full KFGQPC'!X88,'Full LPMQ'!X88,'Full AlQalam Zero TN'!X88)</f>
        <v>0</v>
      </c>
      <c r="Y88" s="14">
        <v>0</v>
      </c>
      <c r="Z88" s="14">
        <f>SUM('Full norehidayat'!Z88,'Full norehuda'!Z88,'Full norehira'!Z88,'Full meQuran'!Z88,'Full Amiri'!Z88,'Full PDMS'!Z88,'Full AlKareem'!Z88,'Full KFGQPC'!Z88,'Full LPMQ'!Z88,'Full AlQalam Zero TN'!Z88)</f>
        <v>0</v>
      </c>
      <c r="AA88" s="14">
        <f>SUM('Full norehidayat'!AA88,'Full norehuda'!AA88,'Full norehira'!AA88,'Full meQuran'!AA88,'Full Amiri'!AA88,'Full PDMS'!AA88,'Full AlKareem'!AA88,'Full KFGQPC'!AA88,'Full LPMQ'!AA88,'Full AlQalam Zero TN'!AA88)</f>
        <v>0</v>
      </c>
      <c r="AB88" s="14">
        <f>SUM('Full norehidayat'!AB88,'Full norehuda'!AB88,'Full norehira'!AB88,'Full meQuran'!AB88,'Full Amiri'!AB88,'Full PDMS'!AB88,'Full AlKareem'!AB88,'Full KFGQPC'!AB88,'Full LPMQ'!AB88,'Full AlQalam Zero TN'!AB88)</f>
        <v>0</v>
      </c>
      <c r="AC88" s="14">
        <f>SUM('Full norehidayat'!AC88,'Full norehuda'!AC88,'Full norehira'!AC88,'Full meQuran'!AC88,'Full Amiri'!AC88,'Full PDMS'!AC88,'Full AlKareem'!AC88,'Full KFGQPC'!AC88,'Full LPMQ'!AC88,'Full AlQalam Zero TN'!AC88)</f>
        <v>0</v>
      </c>
      <c r="AD88" s="28">
        <f>S88</f>
        <v>20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6"/>
        <v>1</v>
      </c>
      <c r="AI88" s="4">
        <f t="shared" si="27"/>
        <v>1</v>
      </c>
      <c r="AJ88" s="4">
        <f t="shared" si="28"/>
        <v>1</v>
      </c>
      <c r="AK88" s="4">
        <f t="shared" si="29"/>
        <v>1</v>
      </c>
    </row>
    <row r="89" spans="1:37">
      <c r="A89" s="21" t="s">
        <v>25</v>
      </c>
      <c r="B89" s="14">
        <f>SUM('Full norehidayat'!B89,'Full norehuda'!B89,'Full norehira'!B89,'Full meQuran'!B89,'Full Amiri'!B89,'Full PDMS'!B89,'Full AlKareem'!B89,'Full KFGQPC'!B89,'Full LPMQ'!B89,'Full AlQalam Zero TN'!B89)</f>
        <v>0</v>
      </c>
      <c r="C89" s="14">
        <f>SUM('Full norehidayat'!C89,'Full norehuda'!C89,'Full norehira'!C89,'Full meQuran'!C89,'Full Amiri'!C89,'Full PDMS'!C89,'Full AlKareem'!C89,'Full KFGQPC'!C89,'Full LPMQ'!C89,'Full AlQalam Zero TN'!C89)</f>
        <v>0</v>
      </c>
      <c r="D89" s="14">
        <f>SUM('Full norehidayat'!D89,'Full norehuda'!D89,'Full norehira'!D89,'Full meQuran'!D89,'Full Amiri'!D89,'Full PDMS'!D89,'Full AlKareem'!D89,'Full KFGQPC'!D89,'Full LPMQ'!D89,'Full AlQalam Zero TN'!D89)</f>
        <v>0</v>
      </c>
      <c r="E89" s="14">
        <f>SUM('Full norehidayat'!E89,'Full norehuda'!E89,'Full norehira'!E89,'Full meQuran'!E89,'Full Amiri'!E89,'Full PDMS'!E89,'Full AlKareem'!E89,'Full KFGQPC'!E89,'Full LPMQ'!E89,'Full AlQalam Zero TN'!E89)</f>
        <v>0</v>
      </c>
      <c r="F89" s="14">
        <f>SUM('Full norehidayat'!F89,'Full norehuda'!F89,'Full norehira'!F89,'Full meQuran'!F89,'Full Amiri'!F89,'Full PDMS'!F89,'Full AlKareem'!F89,'Full KFGQPC'!F89,'Full LPMQ'!F89,'Full AlQalam Zero TN'!F89)</f>
        <v>0</v>
      </c>
      <c r="G89" s="14">
        <f>SUM('Full norehidayat'!G89,'Full norehuda'!G89,'Full norehira'!G89,'Full meQuran'!G89,'Full Amiri'!G89,'Full PDMS'!G89,'Full AlKareem'!G89,'Full KFGQPC'!G89,'Full LPMQ'!G89,'Full AlQalam Zero TN'!G89)</f>
        <v>0</v>
      </c>
      <c r="H89" s="14">
        <f>SUM('Full norehidayat'!H89,'Full norehuda'!H89,'Full norehira'!H89,'Full meQuran'!H89,'Full Amiri'!H89,'Full PDMS'!H89,'Full AlKareem'!H89,'Full KFGQPC'!H89,'Full LPMQ'!H89,'Full AlQalam Zero TN'!H89)</f>
        <v>0</v>
      </c>
      <c r="I89" s="14">
        <f>SUM('Full norehidayat'!I89,'Full norehuda'!I89,'Full norehira'!I89,'Full meQuran'!I89,'Full Amiri'!I89,'Full PDMS'!I89,'Full AlKareem'!I89,'Full KFGQPC'!I89,'Full LPMQ'!I89,'Full AlQalam Zero TN'!I89)</f>
        <v>0</v>
      </c>
      <c r="J89" s="14">
        <f>SUM('Full norehidayat'!J89,'Full norehuda'!J89,'Full norehira'!J89,'Full meQuran'!J89,'Full Amiri'!J89,'Full PDMS'!J89,'Full AlKareem'!J89,'Full KFGQPC'!J89,'Full LPMQ'!J89,'Full AlQalam Zero TN'!J89)</f>
        <v>0</v>
      </c>
      <c r="K89" s="14">
        <f>SUM('Full norehidayat'!K89,'Full norehuda'!K89,'Full norehira'!K89,'Full meQuran'!K89,'Full Amiri'!K89,'Full PDMS'!K89,'Full AlKareem'!K89,'Full KFGQPC'!K89,'Full LPMQ'!K89,'Full AlQalam Zero TN'!K89)</f>
        <v>0</v>
      </c>
      <c r="L89" s="14">
        <f>SUM('Full norehidayat'!L89,'Full norehuda'!L89,'Full norehira'!L89,'Full meQuran'!L89,'Full Amiri'!L89,'Full PDMS'!L89,'Full AlKareem'!L89,'Full KFGQPC'!L89,'Full LPMQ'!L89,'Full AlQalam Zero TN'!L89)</f>
        <v>0</v>
      </c>
      <c r="M89" s="14">
        <f>SUM('Full norehidayat'!M89,'Full norehuda'!M89,'Full norehira'!M89,'Full meQuran'!M89,'Full Amiri'!M89,'Full PDMS'!M89,'Full AlKareem'!M89,'Full KFGQPC'!M89,'Full LPMQ'!M89,'Full AlQalam Zero TN'!M89)</f>
        <v>0</v>
      </c>
      <c r="N89" s="14">
        <f>SUM('Full norehidayat'!N89,'Full norehuda'!N89,'Full norehira'!N89,'Full meQuran'!N89,'Full Amiri'!N89,'Full PDMS'!N89,'Full AlKareem'!N89,'Full KFGQPC'!N89,'Full LPMQ'!N89,'Full AlQalam Zero TN'!N89)</f>
        <v>0</v>
      </c>
      <c r="O89" s="14">
        <f>SUM('Full norehidayat'!O89,'Full norehuda'!O89,'Full norehira'!O89,'Full meQuran'!O89,'Full Amiri'!O89,'Full PDMS'!O89,'Full AlKareem'!O89,'Full KFGQPC'!O89,'Full LPMQ'!O89,'Full AlQalam Zero TN'!O89)</f>
        <v>0</v>
      </c>
      <c r="P89" s="14">
        <f>SUM('Full norehidayat'!P89,'Full norehuda'!P89,'Full norehira'!P89,'Full meQuran'!P89,'Full Amiri'!P89,'Full PDMS'!P89,'Full AlKareem'!P89,'Full KFGQPC'!P89,'Full LPMQ'!P89,'Full AlQalam Zero TN'!P89)</f>
        <v>0</v>
      </c>
      <c r="Q89" s="14">
        <f>SUM('Full norehidayat'!Q89,'Full norehuda'!Q89,'Full norehira'!Q89,'Full meQuran'!Q89,'Full Amiri'!Q89,'Full PDMS'!Q89,'Full AlKareem'!Q89,'Full KFGQPC'!Q89,'Full LPMQ'!Q89,'Full AlQalam Zero TN'!Q89)</f>
        <v>0</v>
      </c>
      <c r="R89" s="14">
        <f>SUM('Full norehidayat'!R89,'Full norehuda'!R89,'Full norehira'!R89,'Full meQuran'!R89,'Full Amiri'!R89,'Full PDMS'!R89,'Full AlKareem'!R89,'Full KFGQPC'!R89,'Full LPMQ'!R89,'Full AlQalam Zero TN'!R89)</f>
        <v>0</v>
      </c>
      <c r="S89" s="14">
        <f>SUM('Full norehidayat'!S89,'Full norehuda'!S89,'Full norehira'!S89,'Full meQuran'!S89,'Full Amiri'!S89,'Full PDMS'!S89,'Full AlKareem'!S89,'Full KFGQPC'!S89,'Full LPMQ'!S89,'Full AlQalam Zero TN'!S89)</f>
        <v>0</v>
      </c>
      <c r="T89" s="13">
        <f>SUM('Full norehidayat'!T89,'Full norehuda'!T89,'Full norehira'!T89,'Full meQuran'!T89,'Full Amiri'!T89,'Full PDMS'!T89,'Full AlKareem'!T89,'Full KFGQPC'!T89,'Full LPMQ'!T89,'Full AlQalam Zero TN'!T89)</f>
        <v>19</v>
      </c>
      <c r="U89" s="14">
        <f>SUM('Full norehidayat'!U89,'Full norehuda'!U89,'Full norehira'!U89,'Full meQuran'!U89,'Full Amiri'!U89,'Full PDMS'!U89,'Full AlKareem'!U89,'Full KFGQPC'!U89,'Full LPMQ'!U89,'Full AlQalam Zero TN'!U89)</f>
        <v>0</v>
      </c>
      <c r="V89" s="14">
        <f>SUM('Full norehidayat'!V89,'Full norehuda'!V89,'Full norehira'!V89,'Full meQuran'!V89,'Full Amiri'!V89,'Full PDMS'!V89,'Full AlKareem'!V89,'Full KFGQPC'!V89,'Full LPMQ'!V89,'Full AlQalam Zero TN'!V89)</f>
        <v>0</v>
      </c>
      <c r="W89" s="14">
        <f>SUM('Full norehidayat'!W89,'Full norehuda'!W89,'Full norehira'!W89,'Full meQuran'!W89,'Full Amiri'!W89,'Full PDMS'!W89,'Full AlKareem'!W89,'Full KFGQPC'!W89,'Full LPMQ'!W89,'Full AlQalam Zero TN'!W89)</f>
        <v>0</v>
      </c>
      <c r="X89" s="14">
        <f>SUM('Full norehidayat'!X89,'Full norehuda'!X89,'Full norehira'!X89,'Full meQuran'!X89,'Full Amiri'!X89,'Full PDMS'!X89,'Full AlKareem'!X89,'Full KFGQPC'!X89,'Full LPMQ'!X89,'Full AlQalam Zero TN'!X89)</f>
        <v>0</v>
      </c>
      <c r="Y89" s="14">
        <f>SUM('Full norehidayat'!Y89,'Full norehuda'!Y89,'Full norehira'!Y89,'Full meQuran'!Y89,'Full Amiri'!Y89,'Full PDMS'!Y89,'Full AlKareem'!Y89,'Full KFGQPC'!Y89,'Full LPMQ'!Y89,'Full AlQalam Zero TN'!Y89)</f>
        <v>0</v>
      </c>
      <c r="Z89" s="14">
        <f>SUM('Full norehidayat'!Z89,'Full norehuda'!Z89,'Full norehira'!Z89,'Full meQuran'!Z89,'Full Amiri'!Z89,'Full PDMS'!Z89,'Full AlKareem'!Z89,'Full KFGQPC'!Z89,'Full LPMQ'!Z89,'Full AlQalam Zero TN'!Z89)</f>
        <v>0</v>
      </c>
      <c r="AA89" s="14">
        <f>SUM('Full norehidayat'!AA89,'Full norehuda'!AA89,'Full norehira'!AA89,'Full meQuran'!AA89,'Full Amiri'!AA89,'Full PDMS'!AA89,'Full AlKareem'!AA89,'Full KFGQPC'!AA89,'Full LPMQ'!AA89,'Full AlQalam Zero TN'!AA89)</f>
        <v>0</v>
      </c>
      <c r="AB89" s="14">
        <f>SUM('Full norehidayat'!AB89,'Full norehuda'!AB89,'Full norehira'!AB89,'Full meQuran'!AB89,'Full Amiri'!AB89,'Full PDMS'!AB89,'Full AlKareem'!AB89,'Full KFGQPC'!AB89,'Full LPMQ'!AB89,'Full AlQalam Zero TN'!AB89)</f>
        <v>0</v>
      </c>
      <c r="AC89" s="14">
        <f>SUM('Full norehidayat'!AC89,'Full norehuda'!AC89,'Full norehira'!AC89,'Full meQuran'!AC89,'Full Amiri'!AC89,'Full PDMS'!AC89,'Full AlKareem'!AC89,'Full KFGQPC'!AC89,'Full LPMQ'!AC89,'Full AlQalam Zero TN'!AC89)</f>
        <v>0</v>
      </c>
      <c r="AD89" s="29">
        <f>T89</f>
        <v>19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6"/>
        <v>1</v>
      </c>
      <c r="AI89" s="5">
        <f t="shared" si="27"/>
        <v>1</v>
      </c>
      <c r="AJ89" s="5">
        <f t="shared" si="28"/>
        <v>1</v>
      </c>
      <c r="AK89" s="5">
        <f t="shared" si="29"/>
        <v>1</v>
      </c>
    </row>
    <row r="90" spans="1:37">
      <c r="A90" s="21" t="s">
        <v>26</v>
      </c>
      <c r="B90" s="14">
        <f>SUM('Full norehidayat'!B90,'Full norehuda'!B90,'Full norehira'!B90,'Full meQuran'!B90,'Full Amiri'!B90,'Full PDMS'!B90,'Full AlKareem'!B90,'Full KFGQPC'!B90,'Full LPMQ'!B90,'Full AlQalam Zero TN'!B90)</f>
        <v>0</v>
      </c>
      <c r="C90" s="14">
        <f>SUM('Full norehidayat'!C90,'Full norehuda'!C90,'Full norehira'!C90,'Full meQuran'!C90,'Full Amiri'!C90,'Full PDMS'!C90,'Full AlKareem'!C90,'Full KFGQPC'!C90,'Full LPMQ'!C90,'Full AlQalam Zero TN'!C90)</f>
        <v>0</v>
      </c>
      <c r="D90" s="14">
        <f>SUM('Full norehidayat'!D90,'Full norehuda'!D90,'Full norehira'!D90,'Full meQuran'!D90,'Full Amiri'!D90,'Full PDMS'!D90,'Full AlKareem'!D90,'Full KFGQPC'!D90,'Full LPMQ'!D90,'Full AlQalam Zero TN'!D90)</f>
        <v>0</v>
      </c>
      <c r="E90" s="14">
        <f>SUM('Full norehidayat'!E90,'Full norehuda'!E90,'Full norehira'!E90,'Full meQuran'!E90,'Full Amiri'!E90,'Full PDMS'!E90,'Full AlKareem'!E90,'Full KFGQPC'!E90,'Full LPMQ'!E90,'Full AlQalam Zero TN'!E90)</f>
        <v>0</v>
      </c>
      <c r="F90" s="14">
        <f>SUM('Full norehidayat'!F90,'Full norehuda'!F90,'Full norehira'!F90,'Full meQuran'!F90,'Full Amiri'!F90,'Full PDMS'!F90,'Full AlKareem'!F90,'Full KFGQPC'!F90,'Full LPMQ'!F90,'Full AlQalam Zero TN'!F90)</f>
        <v>0</v>
      </c>
      <c r="G90" s="14">
        <f>SUM('Full norehidayat'!G90,'Full norehuda'!G90,'Full norehira'!G90,'Full meQuran'!G90,'Full Amiri'!G90,'Full PDMS'!G90,'Full AlKareem'!G90,'Full KFGQPC'!G90,'Full LPMQ'!G90,'Full AlQalam Zero TN'!G90)</f>
        <v>0</v>
      </c>
      <c r="H90" s="14">
        <f>SUM('Full norehidayat'!H90,'Full norehuda'!H90,'Full norehira'!H90,'Full meQuran'!H90,'Full Amiri'!H90,'Full PDMS'!H90,'Full AlKareem'!H90,'Full KFGQPC'!H90,'Full LPMQ'!H90,'Full AlQalam Zero TN'!H90)</f>
        <v>0</v>
      </c>
      <c r="I90" s="14">
        <f>SUM('Full norehidayat'!I90,'Full norehuda'!I90,'Full norehira'!I90,'Full meQuran'!I90,'Full Amiri'!I90,'Full PDMS'!I90,'Full AlKareem'!I90,'Full KFGQPC'!I90,'Full LPMQ'!I90,'Full AlQalam Zero TN'!I90)</f>
        <v>0</v>
      </c>
      <c r="J90" s="14">
        <f>SUM('Full norehidayat'!J90,'Full norehuda'!J90,'Full norehira'!J90,'Full meQuran'!J90,'Full Amiri'!J90,'Full PDMS'!J90,'Full AlKareem'!J90,'Full KFGQPC'!J90,'Full LPMQ'!J90,'Full AlQalam Zero TN'!J90)</f>
        <v>0</v>
      </c>
      <c r="K90" s="14">
        <f>SUM('Full norehidayat'!K90,'Full norehuda'!K90,'Full norehira'!K90,'Full meQuran'!K90,'Full Amiri'!K90,'Full PDMS'!K90,'Full AlKareem'!K90,'Full KFGQPC'!K90,'Full LPMQ'!K90,'Full AlQalam Zero TN'!K90)</f>
        <v>0</v>
      </c>
      <c r="L90" s="14">
        <f>SUM('Full norehidayat'!L90,'Full norehuda'!L90,'Full norehira'!L90,'Full meQuran'!L90,'Full Amiri'!L90,'Full PDMS'!L90,'Full AlKareem'!L90,'Full KFGQPC'!L90,'Full LPMQ'!L90,'Full AlQalam Zero TN'!L90)</f>
        <v>0</v>
      </c>
      <c r="M90" s="14">
        <f>SUM('Full norehidayat'!M90,'Full norehuda'!M90,'Full norehira'!M90,'Full meQuran'!M90,'Full Amiri'!M90,'Full PDMS'!M90,'Full AlKareem'!M90,'Full KFGQPC'!M90,'Full LPMQ'!M90,'Full AlQalam Zero TN'!M90)</f>
        <v>0</v>
      </c>
      <c r="N90" s="14">
        <f>SUM('Full norehidayat'!N90,'Full norehuda'!N90,'Full norehira'!N90,'Full meQuran'!N90,'Full Amiri'!N90,'Full PDMS'!N90,'Full AlKareem'!N90,'Full KFGQPC'!N90,'Full LPMQ'!N90,'Full AlQalam Zero TN'!N90)</f>
        <v>0</v>
      </c>
      <c r="O90" s="14">
        <f>SUM('Full norehidayat'!O90,'Full norehuda'!O90,'Full norehira'!O90,'Full meQuran'!O90,'Full Amiri'!O90,'Full PDMS'!O90,'Full AlKareem'!O90,'Full KFGQPC'!O90,'Full LPMQ'!O90,'Full AlQalam Zero TN'!O90)</f>
        <v>0</v>
      </c>
      <c r="P90" s="14">
        <f>SUM('Full norehidayat'!P90,'Full norehuda'!P90,'Full norehira'!P90,'Full meQuran'!P90,'Full Amiri'!P90,'Full PDMS'!P90,'Full AlKareem'!P90,'Full KFGQPC'!P90,'Full LPMQ'!P90,'Full AlQalam Zero TN'!P90)</f>
        <v>0</v>
      </c>
      <c r="Q90" s="14">
        <f>SUM('Full norehidayat'!Q90,'Full norehuda'!Q90,'Full norehira'!Q90,'Full meQuran'!Q90,'Full Amiri'!Q90,'Full PDMS'!Q90,'Full AlKareem'!Q90,'Full KFGQPC'!Q90,'Full LPMQ'!Q90,'Full AlQalam Zero TN'!Q90)</f>
        <v>0</v>
      </c>
      <c r="R90" s="14">
        <f>SUM('Full norehidayat'!R90,'Full norehuda'!R90,'Full norehira'!R90,'Full meQuran'!R90,'Full Amiri'!R90,'Full PDMS'!R90,'Full AlKareem'!R90,'Full KFGQPC'!R90,'Full LPMQ'!R90,'Full AlQalam Zero TN'!R90)</f>
        <v>0</v>
      </c>
      <c r="S90" s="14">
        <f>SUM('Full norehidayat'!S90,'Full norehuda'!S90,'Full norehira'!S90,'Full meQuran'!S90,'Full Amiri'!S90,'Full PDMS'!S90,'Full AlKareem'!S90,'Full KFGQPC'!S90,'Full LPMQ'!S90,'Full AlQalam Zero TN'!S90)</f>
        <v>0</v>
      </c>
      <c r="T90" s="14">
        <f>SUM('Full norehidayat'!T90,'Full norehuda'!T90,'Full norehira'!T90,'Full meQuran'!T90,'Full Amiri'!T90,'Full PDMS'!T90,'Full AlKareem'!T90,'Full KFGQPC'!T90,'Full LPMQ'!T90,'Full AlQalam Zero TN'!T90)</f>
        <v>0</v>
      </c>
      <c r="U90" s="13">
        <f>SUM('Full norehidayat'!U90,'Full norehuda'!U90,'Full norehira'!U90,'Full meQuran'!U90,'Full Amiri'!U90,'Full PDMS'!U90,'Full AlKareem'!U90,'Full KFGQPC'!U90,'Full LPMQ'!U90,'Full AlQalam Zero TN'!U90)</f>
        <v>52</v>
      </c>
      <c r="V90" s="14">
        <f>SUM('Full norehidayat'!V90,'Full norehuda'!V90,'Full norehira'!V90,'Full meQuran'!V90,'Full Amiri'!V90,'Full PDMS'!V90,'Full AlKareem'!V90,'Full KFGQPC'!V90,'Full LPMQ'!V90,'Full AlQalam Zero TN'!V90)</f>
        <v>0</v>
      </c>
      <c r="W90" s="14">
        <f>SUM('Full norehidayat'!W90,'Full norehuda'!W90,'Full norehira'!W90,'Full meQuran'!W90,'Full Amiri'!W90,'Full PDMS'!W90,'Full AlKareem'!W90,'Full KFGQPC'!W90,'Full LPMQ'!W90,'Full AlQalam Zero TN'!W90)</f>
        <v>0</v>
      </c>
      <c r="X90" s="14">
        <f>SUM('Full norehidayat'!X90,'Full norehuda'!X90,'Full norehira'!X90,'Full meQuran'!X90,'Full Amiri'!X90,'Full PDMS'!X90,'Full AlKareem'!X90,'Full KFGQPC'!X90,'Full LPMQ'!X90,'Full AlQalam Zero TN'!X90)</f>
        <v>0</v>
      </c>
      <c r="Y90" s="14">
        <f>SUM('Full norehidayat'!Y90,'Full norehuda'!Y90,'Full norehira'!Y90,'Full meQuran'!Y90,'Full Amiri'!Y90,'Full PDMS'!Y90,'Full AlKareem'!Y90,'Full KFGQPC'!Y90,'Full LPMQ'!Y90,'Full AlQalam Zero TN'!Y90)</f>
        <v>0</v>
      </c>
      <c r="Z90" s="14">
        <f>SUM('Full norehidayat'!Z90,'Full norehuda'!Z90,'Full norehira'!Z90,'Full meQuran'!Z90,'Full Amiri'!Z90,'Full PDMS'!Z90,'Full AlKareem'!Z90,'Full KFGQPC'!Z90,'Full LPMQ'!Z90,'Full AlQalam Zero TN'!Z90)</f>
        <v>0</v>
      </c>
      <c r="AA90" s="14">
        <f>SUM('Full norehidayat'!AA90,'Full norehuda'!AA90,'Full norehira'!AA90,'Full meQuran'!AA90,'Full Amiri'!AA90,'Full PDMS'!AA90,'Full AlKareem'!AA90,'Full KFGQPC'!AA90,'Full LPMQ'!AA90,'Full AlQalam Zero TN'!AA90)</f>
        <v>0</v>
      </c>
      <c r="AB90" s="14">
        <f>SUM('Full norehidayat'!AB90,'Full norehuda'!AB90,'Full norehira'!AB90,'Full meQuran'!AB90,'Full Amiri'!AB90,'Full PDMS'!AB90,'Full AlKareem'!AB90,'Full KFGQPC'!AB90,'Full LPMQ'!AB90,'Full AlQalam Zero TN'!AB90)</f>
        <v>1</v>
      </c>
      <c r="AC90" s="14">
        <f>SUM('Full norehidayat'!AC90,'Full norehuda'!AC90,'Full norehira'!AC90,'Full meQuran'!AC90,'Full Amiri'!AC90,'Full PDMS'!AC90,'Full AlKareem'!AC90,'Full KFGQPC'!AC90,'Full LPMQ'!AC90,'Full AlQalam Zero TN'!AC90)</f>
        <v>0</v>
      </c>
      <c r="AD90" s="28">
        <f>U90</f>
        <v>52</v>
      </c>
      <c r="AE90" s="28">
        <f>SUM(B90:T90,V90:AC90)</f>
        <v>1</v>
      </c>
      <c r="AF90" s="28">
        <f>SUM(U71:U89,U91:U98)</f>
        <v>0</v>
      </c>
      <c r="AG90" s="28">
        <v>0</v>
      </c>
      <c r="AH90" s="4">
        <f t="shared" si="26"/>
        <v>0.981132075471698</v>
      </c>
      <c r="AI90" s="4">
        <f t="shared" si="27"/>
        <v>0.981132075471698</v>
      </c>
      <c r="AJ90" s="4">
        <f t="shared" si="28"/>
        <v>1</v>
      </c>
      <c r="AK90" s="4">
        <f t="shared" si="29"/>
        <v>0.990476190476191</v>
      </c>
    </row>
    <row r="91" spans="1:37">
      <c r="A91" s="21" t="s">
        <v>27</v>
      </c>
      <c r="B91" s="14">
        <f>SUM('Full norehidayat'!B91,'Full norehuda'!B91,'Full norehira'!B91,'Full meQuran'!B91,'Full Amiri'!B91,'Full PDMS'!B91,'Full AlKareem'!B91,'Full KFGQPC'!B91,'Full LPMQ'!B91,'Full AlQalam Zero TN'!B91)</f>
        <v>0</v>
      </c>
      <c r="C91" s="14">
        <f>SUM('Full norehidayat'!C91,'Full norehuda'!C91,'Full norehira'!C91,'Full meQuran'!C91,'Full Amiri'!C91,'Full PDMS'!C91,'Full AlKareem'!C91,'Full KFGQPC'!C91,'Full LPMQ'!C91,'Full AlQalam Zero TN'!C91)</f>
        <v>0</v>
      </c>
      <c r="D91" s="14">
        <f>SUM('Full norehidayat'!D91,'Full norehuda'!D91,'Full norehira'!D91,'Full meQuran'!D91,'Full Amiri'!D91,'Full PDMS'!D91,'Full AlKareem'!D91,'Full KFGQPC'!D91,'Full LPMQ'!D91,'Full AlQalam Zero TN'!D91)</f>
        <v>0</v>
      </c>
      <c r="E91" s="14">
        <f>SUM('Full norehidayat'!E91,'Full norehuda'!E91,'Full norehira'!E91,'Full meQuran'!E91,'Full Amiri'!E91,'Full PDMS'!E91,'Full AlKareem'!E91,'Full KFGQPC'!E91,'Full LPMQ'!E91,'Full AlQalam Zero TN'!E91)</f>
        <v>0</v>
      </c>
      <c r="F91" s="14">
        <f>SUM('Full norehidayat'!F91,'Full norehuda'!F91,'Full norehira'!F91,'Full meQuran'!F91,'Full Amiri'!F91,'Full PDMS'!F91,'Full AlKareem'!F91,'Full KFGQPC'!F91,'Full LPMQ'!F91,'Full AlQalam Zero TN'!F91)</f>
        <v>0</v>
      </c>
      <c r="G91" s="14">
        <f>SUM('Full norehidayat'!G91,'Full norehuda'!G91,'Full norehira'!G91,'Full meQuran'!G91,'Full Amiri'!G91,'Full PDMS'!G91,'Full AlKareem'!G91,'Full KFGQPC'!G91,'Full LPMQ'!G91,'Full AlQalam Zero TN'!G91)</f>
        <v>0</v>
      </c>
      <c r="H91" s="14">
        <f>SUM('Full norehidayat'!H91,'Full norehuda'!H91,'Full norehira'!H91,'Full meQuran'!H91,'Full Amiri'!H91,'Full PDMS'!H91,'Full AlKareem'!H91,'Full KFGQPC'!H91,'Full LPMQ'!H91,'Full AlQalam Zero TN'!H91)</f>
        <v>0</v>
      </c>
      <c r="I91" s="14">
        <f>SUM('Full norehidayat'!I91,'Full norehuda'!I91,'Full norehira'!I91,'Full meQuran'!I91,'Full Amiri'!I91,'Full PDMS'!I91,'Full AlKareem'!I91,'Full KFGQPC'!I91,'Full LPMQ'!I91,'Full AlQalam Zero TN'!I91)</f>
        <v>0</v>
      </c>
      <c r="J91" s="14">
        <f>SUM('Full norehidayat'!J91,'Full norehuda'!J91,'Full norehira'!J91,'Full meQuran'!J91,'Full Amiri'!J91,'Full PDMS'!J91,'Full AlKareem'!J91,'Full KFGQPC'!J91,'Full LPMQ'!J91,'Full AlQalam Zero TN'!J91)</f>
        <v>0</v>
      </c>
      <c r="K91" s="14">
        <f>SUM('Full norehidayat'!K91,'Full norehuda'!K91,'Full norehira'!K91,'Full meQuran'!K91,'Full Amiri'!K91,'Full PDMS'!K91,'Full AlKareem'!K91,'Full KFGQPC'!K91,'Full LPMQ'!K91,'Full AlQalam Zero TN'!K91)</f>
        <v>0</v>
      </c>
      <c r="L91" s="14">
        <f>SUM('Full norehidayat'!L91,'Full norehuda'!L91,'Full norehira'!L91,'Full meQuran'!L91,'Full Amiri'!L91,'Full PDMS'!L91,'Full AlKareem'!L91,'Full KFGQPC'!L91,'Full LPMQ'!L91,'Full AlQalam Zero TN'!L91)</f>
        <v>0</v>
      </c>
      <c r="M91" s="14">
        <f>SUM('Full norehidayat'!M91,'Full norehuda'!M91,'Full norehira'!M91,'Full meQuran'!M91,'Full Amiri'!M91,'Full PDMS'!M91,'Full AlKareem'!M91,'Full KFGQPC'!M91,'Full LPMQ'!M91,'Full AlQalam Zero TN'!M91)</f>
        <v>0</v>
      </c>
      <c r="N91" s="14">
        <f>SUM('Full norehidayat'!N91,'Full norehuda'!N91,'Full norehira'!N91,'Full meQuran'!N91,'Full Amiri'!N91,'Full PDMS'!N91,'Full AlKareem'!N91,'Full KFGQPC'!N91,'Full LPMQ'!N91,'Full AlQalam Zero TN'!N91)</f>
        <v>0</v>
      </c>
      <c r="O91" s="14">
        <f>SUM('Full norehidayat'!O91,'Full norehuda'!O91,'Full norehira'!O91,'Full meQuran'!O91,'Full Amiri'!O91,'Full PDMS'!O91,'Full AlKareem'!O91,'Full KFGQPC'!O91,'Full LPMQ'!O91,'Full AlQalam Zero TN'!O91)</f>
        <v>0</v>
      </c>
      <c r="P91" s="14">
        <f>SUM('Full norehidayat'!P91,'Full norehuda'!P91,'Full norehira'!P91,'Full meQuran'!P91,'Full Amiri'!P91,'Full PDMS'!P91,'Full AlKareem'!P91,'Full KFGQPC'!P91,'Full LPMQ'!P91,'Full AlQalam Zero TN'!P91)</f>
        <v>0</v>
      </c>
      <c r="Q91" s="14">
        <f>SUM('Full norehidayat'!Q91,'Full norehuda'!Q91,'Full norehira'!Q91,'Full meQuran'!Q91,'Full Amiri'!Q91,'Full PDMS'!Q91,'Full AlKareem'!Q91,'Full KFGQPC'!Q91,'Full LPMQ'!Q91,'Full AlQalam Zero TN'!Q91)</f>
        <v>0</v>
      </c>
      <c r="R91" s="14">
        <f>SUM('Full norehidayat'!R91,'Full norehuda'!R91,'Full norehira'!R91,'Full meQuran'!R91,'Full Amiri'!R91,'Full PDMS'!R91,'Full AlKareem'!R91,'Full KFGQPC'!R91,'Full LPMQ'!R91,'Full AlQalam Zero TN'!R91)</f>
        <v>0</v>
      </c>
      <c r="S91" s="14">
        <f>SUM('Full norehidayat'!S91,'Full norehuda'!S91,'Full norehira'!S91,'Full meQuran'!S91,'Full Amiri'!S91,'Full PDMS'!S91,'Full AlKareem'!S91,'Full KFGQPC'!S91,'Full LPMQ'!S91,'Full AlQalam Zero TN'!S91)</f>
        <v>0</v>
      </c>
      <c r="T91" s="14">
        <f>SUM('Full norehidayat'!T91,'Full norehuda'!T91,'Full norehira'!T91,'Full meQuran'!T91,'Full Amiri'!T91,'Full PDMS'!T91,'Full AlKareem'!T91,'Full KFGQPC'!T91,'Full LPMQ'!T91,'Full AlQalam Zero TN'!T91)</f>
        <v>0</v>
      </c>
      <c r="U91" s="14">
        <f>SUM('Full norehidayat'!U91,'Full norehuda'!U91,'Full norehira'!U91,'Full meQuran'!U91,'Full Amiri'!U91,'Full PDMS'!U91,'Full AlKareem'!U91,'Full KFGQPC'!U91,'Full LPMQ'!U91,'Full AlQalam Zero TN'!U91)</f>
        <v>0</v>
      </c>
      <c r="V91" s="13">
        <f>SUM('Full norehidayat'!V91,'Full norehuda'!V91,'Full norehira'!V91,'Full meQuran'!V91,'Full Amiri'!V91,'Full PDMS'!V91,'Full AlKareem'!V91,'Full KFGQPC'!V91,'Full LPMQ'!V91,'Full AlQalam Zero TN'!V91)</f>
        <v>23</v>
      </c>
      <c r="W91" s="14">
        <f>SUM('Full norehidayat'!W91,'Full norehuda'!W91,'Full norehira'!W91,'Full meQuran'!W91,'Full Amiri'!W91,'Full PDMS'!W91,'Full AlKareem'!W91,'Full KFGQPC'!W91,'Full LPMQ'!W91,'Full AlQalam Zero TN'!W91)</f>
        <v>0</v>
      </c>
      <c r="X91" s="14">
        <f>SUM('Full norehidayat'!X91,'Full norehuda'!X91,'Full norehira'!X91,'Full meQuran'!X91,'Full Amiri'!X91,'Full PDMS'!X91,'Full AlKareem'!X91,'Full KFGQPC'!X91,'Full LPMQ'!X91,'Full AlQalam Zero TN'!X91)</f>
        <v>0</v>
      </c>
      <c r="Y91" s="14">
        <f>SUM('Full norehidayat'!Y91,'Full norehuda'!Y91,'Full norehira'!Y91,'Full meQuran'!Y91,'Full Amiri'!Y91,'Full PDMS'!Y91,'Full AlKareem'!Y91,'Full KFGQPC'!Y91,'Full LPMQ'!Y91,'Full AlQalam Zero TN'!Y91)</f>
        <v>0</v>
      </c>
      <c r="Z91" s="14">
        <f>SUM('Full norehidayat'!Z91,'Full norehuda'!Z91,'Full norehira'!Z91,'Full meQuran'!Z91,'Full Amiri'!Z91,'Full PDMS'!Z91,'Full AlKareem'!Z91,'Full KFGQPC'!Z91,'Full LPMQ'!Z91,'Full AlQalam Zero TN'!Z91)</f>
        <v>0</v>
      </c>
      <c r="AA91" s="14">
        <f>SUM('Full norehidayat'!AA91,'Full norehuda'!AA91,'Full norehira'!AA91,'Full meQuran'!AA91,'Full Amiri'!AA91,'Full PDMS'!AA91,'Full AlKareem'!AA91,'Full KFGQPC'!AA91,'Full LPMQ'!AA91,'Full AlQalam Zero TN'!AA91)</f>
        <v>0</v>
      </c>
      <c r="AB91" s="14">
        <v>0</v>
      </c>
      <c r="AC91" s="14">
        <f>SUM('Full norehidayat'!AC91,'Full norehuda'!AC91,'Full norehira'!AC91,'Full meQuran'!AC91,'Full Amiri'!AC91,'Full PDMS'!AC91,'Full AlKareem'!AC91,'Full KFGQPC'!AC91,'Full LPMQ'!AC91,'Full AlQalam Zero TN'!AC91)</f>
        <v>0</v>
      </c>
      <c r="AD91" s="29">
        <f>V91</f>
        <v>23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6"/>
        <v>1</v>
      </c>
      <c r="AI91" s="5">
        <f t="shared" si="27"/>
        <v>1</v>
      </c>
      <c r="AJ91" s="5">
        <f t="shared" si="28"/>
        <v>1</v>
      </c>
      <c r="AK91" s="5">
        <f t="shared" si="29"/>
        <v>1</v>
      </c>
    </row>
    <row r="92" spans="1:37">
      <c r="A92" s="21" t="s">
        <v>28</v>
      </c>
      <c r="B92" s="14">
        <f>SUM('Full norehidayat'!B92,'Full norehuda'!B92,'Full norehira'!B92,'Full meQuran'!B92,'Full Amiri'!B92,'Full PDMS'!B92,'Full AlKareem'!B92,'Full KFGQPC'!B92,'Full LPMQ'!B92,'Full AlQalam Zero TN'!B92)</f>
        <v>0</v>
      </c>
      <c r="C92" s="14">
        <f>SUM('Full norehidayat'!C92,'Full norehuda'!C92,'Full norehira'!C92,'Full meQuran'!C92,'Full Amiri'!C92,'Full PDMS'!C92,'Full AlKareem'!C92,'Full KFGQPC'!C92,'Full LPMQ'!C92,'Full AlQalam Zero TN'!C92)</f>
        <v>0</v>
      </c>
      <c r="D92" s="14">
        <f>SUM('Full norehidayat'!D92,'Full norehuda'!D92,'Full norehira'!D92,'Full meQuran'!D92,'Full Amiri'!D92,'Full PDMS'!D92,'Full AlKareem'!D92,'Full KFGQPC'!D92,'Full LPMQ'!D92,'Full AlQalam Zero TN'!D92)</f>
        <v>0</v>
      </c>
      <c r="E92" s="14">
        <f>SUM('Full norehidayat'!E92,'Full norehuda'!E92,'Full norehira'!E92,'Full meQuran'!E92,'Full Amiri'!E92,'Full PDMS'!E92,'Full AlKareem'!E92,'Full KFGQPC'!E92,'Full LPMQ'!E92,'Full AlQalam Zero TN'!E92)</f>
        <v>0</v>
      </c>
      <c r="F92" s="14">
        <f>SUM('Full norehidayat'!F92,'Full norehuda'!F92,'Full norehira'!F92,'Full meQuran'!F92,'Full Amiri'!F92,'Full PDMS'!F92,'Full AlKareem'!F92,'Full KFGQPC'!F92,'Full LPMQ'!F92,'Full AlQalam Zero TN'!F92)</f>
        <v>0</v>
      </c>
      <c r="G92" s="14">
        <f>SUM('Full norehidayat'!G92,'Full norehuda'!G92,'Full norehira'!G92,'Full meQuran'!G92,'Full Amiri'!G92,'Full PDMS'!G92,'Full AlKareem'!G92,'Full KFGQPC'!G92,'Full LPMQ'!G92,'Full AlQalam Zero TN'!G92)</f>
        <v>0</v>
      </c>
      <c r="H92" s="14">
        <f>SUM('Full norehidayat'!H92,'Full norehuda'!H92,'Full norehira'!H92,'Full meQuran'!H92,'Full Amiri'!H92,'Full PDMS'!H92,'Full AlKareem'!H92,'Full KFGQPC'!H92,'Full LPMQ'!H92,'Full AlQalam Zero TN'!H92)</f>
        <v>0</v>
      </c>
      <c r="I92" s="14">
        <f>SUM('Full norehidayat'!I92,'Full norehuda'!I92,'Full norehira'!I92,'Full meQuran'!I92,'Full Amiri'!I92,'Full PDMS'!I92,'Full AlKareem'!I92,'Full KFGQPC'!I92,'Full LPMQ'!I92,'Full AlQalam Zero TN'!I92)</f>
        <v>0</v>
      </c>
      <c r="J92" s="14">
        <f>SUM('Full norehidayat'!J92,'Full norehuda'!J92,'Full norehira'!J92,'Full meQuran'!J92,'Full Amiri'!J92,'Full PDMS'!J92,'Full AlKareem'!J92,'Full KFGQPC'!J92,'Full LPMQ'!J92,'Full AlQalam Zero TN'!J92)</f>
        <v>0</v>
      </c>
      <c r="K92" s="14">
        <f>SUM('Full norehidayat'!K92,'Full norehuda'!K92,'Full norehira'!K92,'Full meQuran'!K92,'Full Amiri'!K92,'Full PDMS'!K92,'Full AlKareem'!K92,'Full KFGQPC'!K92,'Full LPMQ'!K92,'Full AlQalam Zero TN'!K92)</f>
        <v>0</v>
      </c>
      <c r="L92" s="14">
        <f>SUM('Full norehidayat'!L92,'Full norehuda'!L92,'Full norehira'!L92,'Full meQuran'!L92,'Full Amiri'!L92,'Full PDMS'!L92,'Full AlKareem'!L92,'Full KFGQPC'!L92,'Full LPMQ'!L92,'Full AlQalam Zero TN'!L92)</f>
        <v>0</v>
      </c>
      <c r="M92" s="14">
        <f>SUM('Full norehidayat'!M92,'Full norehuda'!M92,'Full norehira'!M92,'Full meQuran'!M92,'Full Amiri'!M92,'Full PDMS'!M92,'Full AlKareem'!M92,'Full KFGQPC'!M92,'Full LPMQ'!M92,'Full AlQalam Zero TN'!M92)</f>
        <v>0</v>
      </c>
      <c r="N92" s="14">
        <f>SUM('Full norehidayat'!N92,'Full norehuda'!N92,'Full norehira'!N92,'Full meQuran'!N92,'Full Amiri'!N92,'Full PDMS'!N92,'Full AlKareem'!N92,'Full KFGQPC'!N92,'Full LPMQ'!N92,'Full AlQalam Zero TN'!N92)</f>
        <v>0</v>
      </c>
      <c r="O92" s="14">
        <f>SUM('Full norehidayat'!O92,'Full norehuda'!O92,'Full norehira'!O92,'Full meQuran'!O92,'Full Amiri'!O92,'Full PDMS'!O92,'Full AlKareem'!O92,'Full KFGQPC'!O92,'Full LPMQ'!O92,'Full AlQalam Zero TN'!O92)</f>
        <v>0</v>
      </c>
      <c r="P92" s="14">
        <f>SUM('Full norehidayat'!P92,'Full norehuda'!P92,'Full norehira'!P92,'Full meQuran'!P92,'Full Amiri'!P92,'Full PDMS'!P92,'Full AlKareem'!P92,'Full KFGQPC'!P92,'Full LPMQ'!P92,'Full AlQalam Zero TN'!P92)</f>
        <v>0</v>
      </c>
      <c r="Q92" s="14">
        <f>SUM('Full norehidayat'!Q92,'Full norehuda'!Q92,'Full norehira'!Q92,'Full meQuran'!Q92,'Full Amiri'!Q92,'Full PDMS'!Q92,'Full AlKareem'!Q92,'Full KFGQPC'!Q92,'Full LPMQ'!Q92,'Full AlQalam Zero TN'!Q92)</f>
        <v>0</v>
      </c>
      <c r="R92" s="14">
        <f>SUM('Full norehidayat'!R92,'Full norehuda'!R92,'Full norehira'!R92,'Full meQuran'!R92,'Full Amiri'!R92,'Full PDMS'!R92,'Full AlKareem'!R92,'Full KFGQPC'!R92,'Full LPMQ'!R92,'Full AlQalam Zero TN'!R92)</f>
        <v>0</v>
      </c>
      <c r="S92" s="14">
        <f>SUM('Full norehidayat'!S92,'Full norehuda'!S92,'Full norehira'!S92,'Full meQuran'!S92,'Full Amiri'!S92,'Full PDMS'!S92,'Full AlKareem'!S92,'Full KFGQPC'!S92,'Full LPMQ'!S92,'Full AlQalam Zero TN'!S92)</f>
        <v>0</v>
      </c>
      <c r="T92" s="14">
        <f>SUM('Full norehidayat'!T92,'Full norehuda'!T92,'Full norehira'!T92,'Full meQuran'!T92,'Full Amiri'!T92,'Full PDMS'!T92,'Full AlKareem'!T92,'Full KFGQPC'!T92,'Full LPMQ'!T92,'Full AlQalam Zero TN'!T92)</f>
        <v>0</v>
      </c>
      <c r="U92" s="14">
        <f>SUM('Full norehidayat'!U92,'Full norehuda'!U92,'Full norehira'!U92,'Full meQuran'!U92,'Full Amiri'!U92,'Full PDMS'!U92,'Full AlKareem'!U92,'Full KFGQPC'!U92,'Full LPMQ'!U92,'Full AlQalam Zero TN'!U92)</f>
        <v>0</v>
      </c>
      <c r="V92" s="14">
        <f>SUM('Full norehidayat'!V92,'Full norehuda'!V92,'Full norehira'!V92,'Full meQuran'!V92,'Full Amiri'!V92,'Full PDMS'!V92,'Full AlKareem'!V92,'Full KFGQPC'!V92,'Full LPMQ'!V92,'Full AlQalam Zero TN'!V92)</f>
        <v>0</v>
      </c>
      <c r="W92" s="13">
        <f>SUM('Full norehidayat'!W92,'Full norehuda'!W92,'Full norehira'!W92,'Full meQuran'!W92,'Full Amiri'!W92,'Full PDMS'!W92,'Full AlKareem'!W92,'Full KFGQPC'!W92,'Full LPMQ'!W92,'Full AlQalam Zero TN'!W92)</f>
        <v>57</v>
      </c>
      <c r="X92" s="14">
        <f>SUM('Full norehidayat'!X92,'Full norehuda'!X92,'Full norehira'!X92,'Full meQuran'!X92,'Full Amiri'!X92,'Full PDMS'!X92,'Full AlKareem'!X92,'Full KFGQPC'!X92,'Full LPMQ'!X92,'Full AlQalam Zero TN'!X92)</f>
        <v>0</v>
      </c>
      <c r="Y92" s="14">
        <f>SUM('Full norehidayat'!Y92,'Full norehuda'!Y92,'Full norehira'!Y92,'Full meQuran'!Y92,'Full Amiri'!Y92,'Full PDMS'!Y92,'Full AlKareem'!Y92,'Full KFGQPC'!Y92,'Full LPMQ'!Y92,'Full AlQalam Zero TN'!Y92)</f>
        <v>0</v>
      </c>
      <c r="Z92" s="14">
        <f>SUM('Full norehidayat'!Z92,'Full norehuda'!Z92,'Full norehira'!Z92,'Full meQuran'!Z92,'Full Amiri'!Z92,'Full PDMS'!Z92,'Full AlKareem'!Z92,'Full KFGQPC'!Z92,'Full LPMQ'!Z92,'Full AlQalam Zero TN'!Z92)</f>
        <v>0</v>
      </c>
      <c r="AA92" s="14">
        <f>SUM('Full norehidayat'!AA92,'Full norehuda'!AA92,'Full norehira'!AA92,'Full meQuran'!AA92,'Full Amiri'!AA92,'Full PDMS'!AA92,'Full AlKareem'!AA92,'Full KFGQPC'!AA92,'Full LPMQ'!AA92,'Full AlQalam Zero TN'!AA92)</f>
        <v>0</v>
      </c>
      <c r="AB92" s="14">
        <f>SUM('Full norehidayat'!AB92,'Full norehuda'!AB92,'Full norehira'!AB92,'Full meQuran'!AB92,'Full Amiri'!AB92,'Full PDMS'!AB92,'Full AlKareem'!AB92,'Full KFGQPC'!AB92,'Full LPMQ'!AB92,'Full AlQalam Zero TN'!AB92)</f>
        <v>0</v>
      </c>
      <c r="AC92" s="14">
        <f>SUM('Full norehidayat'!AC92,'Full norehuda'!AC92,'Full norehira'!AC92,'Full meQuran'!AC92,'Full Amiri'!AC92,'Full PDMS'!AC92,'Full AlKareem'!AC92,'Full KFGQPC'!AC92,'Full LPMQ'!AC92,'Full AlQalam Zero TN'!AC92)</f>
        <v>0</v>
      </c>
      <c r="AD92" s="28">
        <f>W92</f>
        <v>57</v>
      </c>
      <c r="AE92" s="28">
        <f>SUM(B92:V92,X92:AC92)</f>
        <v>0</v>
      </c>
      <c r="AF92" s="28">
        <f>SUM(W71:W91,W93:W98)</f>
        <v>1</v>
      </c>
      <c r="AG92" s="29">
        <v>0</v>
      </c>
      <c r="AH92" s="4">
        <f t="shared" si="26"/>
        <v>0.982758620689655</v>
      </c>
      <c r="AI92" s="4">
        <f t="shared" si="27"/>
        <v>1</v>
      </c>
      <c r="AJ92" s="4">
        <f t="shared" si="28"/>
        <v>0.982758620689655</v>
      </c>
      <c r="AK92" s="4">
        <f t="shared" si="29"/>
        <v>0.991304347826087</v>
      </c>
    </row>
    <row r="93" spans="1:37">
      <c r="A93" s="21" t="s">
        <v>29</v>
      </c>
      <c r="B93" s="14">
        <f>SUM('Full norehidayat'!B93,'Full norehuda'!B93,'Full norehira'!B93,'Full meQuran'!B93,'Full Amiri'!B93,'Full PDMS'!B93,'Full AlKareem'!B93,'Full KFGQPC'!B93,'Full LPMQ'!B93,'Full AlQalam Zero TN'!B93)</f>
        <v>0</v>
      </c>
      <c r="C93" s="14">
        <f>SUM('Full norehidayat'!C93,'Full norehuda'!C93,'Full norehira'!C93,'Full meQuran'!C93,'Full Amiri'!C93,'Full PDMS'!C93,'Full AlKareem'!C93,'Full KFGQPC'!C93,'Full LPMQ'!C93,'Full AlQalam Zero TN'!C93)</f>
        <v>0</v>
      </c>
      <c r="D93" s="14">
        <f>SUM('Full norehidayat'!D93,'Full norehuda'!D93,'Full norehira'!D93,'Full meQuran'!D93,'Full Amiri'!D93,'Full PDMS'!D93,'Full AlKareem'!D93,'Full KFGQPC'!D93,'Full LPMQ'!D93,'Full AlQalam Zero TN'!D93)</f>
        <v>0</v>
      </c>
      <c r="E93" s="14">
        <f>SUM('Full norehidayat'!E93,'Full norehuda'!E93,'Full norehira'!E93,'Full meQuran'!E93,'Full Amiri'!E93,'Full PDMS'!E93,'Full AlKareem'!E93,'Full KFGQPC'!E93,'Full LPMQ'!E93,'Full AlQalam Zero TN'!E93)</f>
        <v>0</v>
      </c>
      <c r="F93" s="14">
        <f>SUM('Full norehidayat'!F93,'Full norehuda'!F93,'Full norehira'!F93,'Full meQuran'!F93,'Full Amiri'!F93,'Full PDMS'!F93,'Full AlKareem'!F93,'Full KFGQPC'!F93,'Full LPMQ'!F93,'Full AlQalam Zero TN'!F93)</f>
        <v>0</v>
      </c>
      <c r="G93" s="14">
        <f>SUM('Full norehidayat'!G93,'Full norehuda'!G93,'Full norehira'!G93,'Full meQuran'!G93,'Full Amiri'!G93,'Full PDMS'!G93,'Full AlKareem'!G93,'Full KFGQPC'!G93,'Full LPMQ'!G93,'Full AlQalam Zero TN'!G93)</f>
        <v>0</v>
      </c>
      <c r="H93" s="14">
        <f>SUM('Full norehidayat'!H93,'Full norehuda'!H93,'Full norehira'!H93,'Full meQuran'!H93,'Full Amiri'!H93,'Full PDMS'!H93,'Full AlKareem'!H93,'Full KFGQPC'!H93,'Full LPMQ'!H93,'Full AlQalam Zero TN'!H93)</f>
        <v>0</v>
      </c>
      <c r="I93" s="14">
        <f>SUM('Full norehidayat'!I93,'Full norehuda'!I93,'Full norehira'!I93,'Full meQuran'!I93,'Full Amiri'!I93,'Full PDMS'!I93,'Full AlKareem'!I93,'Full KFGQPC'!I93,'Full LPMQ'!I93,'Full AlQalam Zero TN'!I93)</f>
        <v>4</v>
      </c>
      <c r="J93" s="14">
        <f>SUM('Full norehidayat'!J93,'Full norehuda'!J93,'Full norehira'!J93,'Full meQuran'!J93,'Full Amiri'!J93,'Full PDMS'!J93,'Full AlKareem'!J93,'Full KFGQPC'!J93,'Full LPMQ'!J93,'Full AlQalam Zero TN'!J93)</f>
        <v>0</v>
      </c>
      <c r="K93" s="14">
        <f>SUM('Full norehidayat'!K93,'Full norehuda'!K93,'Full norehira'!K93,'Full meQuran'!K93,'Full Amiri'!K93,'Full PDMS'!K93,'Full AlKareem'!K93,'Full KFGQPC'!K93,'Full LPMQ'!K93,'Full AlQalam Zero TN'!K93)</f>
        <v>0</v>
      </c>
      <c r="L93" s="14">
        <f>SUM('Full norehidayat'!L93,'Full norehuda'!L93,'Full norehira'!L93,'Full meQuran'!L93,'Full Amiri'!L93,'Full PDMS'!L93,'Full AlKareem'!L93,'Full KFGQPC'!L93,'Full LPMQ'!L93,'Full AlQalam Zero TN'!L93)</f>
        <v>0</v>
      </c>
      <c r="M93" s="14">
        <f>SUM('Full norehidayat'!M93,'Full norehuda'!M93,'Full norehira'!M93,'Full meQuran'!M93,'Full Amiri'!M93,'Full PDMS'!M93,'Full AlKareem'!M93,'Full KFGQPC'!M93,'Full LPMQ'!M93,'Full AlQalam Zero TN'!M93)</f>
        <v>0</v>
      </c>
      <c r="N93" s="14">
        <f>SUM('Full norehidayat'!N93,'Full norehuda'!N93,'Full norehira'!N93,'Full meQuran'!N93,'Full Amiri'!N93,'Full PDMS'!N93,'Full AlKareem'!N93,'Full KFGQPC'!N93,'Full LPMQ'!N93,'Full AlQalam Zero TN'!N93)</f>
        <v>0</v>
      </c>
      <c r="O93" s="14">
        <f>SUM('Full norehidayat'!O93,'Full norehuda'!O93,'Full norehira'!O93,'Full meQuran'!O93,'Full Amiri'!O93,'Full PDMS'!O93,'Full AlKareem'!O93,'Full KFGQPC'!O93,'Full LPMQ'!O93,'Full AlQalam Zero TN'!O93)</f>
        <v>0</v>
      </c>
      <c r="P93" s="14">
        <f>SUM('Full norehidayat'!P93,'Full norehuda'!P93,'Full norehira'!P93,'Full meQuran'!P93,'Full Amiri'!P93,'Full PDMS'!P93,'Full AlKareem'!P93,'Full KFGQPC'!P93,'Full LPMQ'!P93,'Full AlQalam Zero TN'!P93)</f>
        <v>0</v>
      </c>
      <c r="Q93" s="14">
        <f>SUM('Full norehidayat'!Q93,'Full norehuda'!Q93,'Full norehira'!Q93,'Full meQuran'!Q93,'Full Amiri'!Q93,'Full PDMS'!Q93,'Full AlKareem'!Q93,'Full KFGQPC'!Q93,'Full LPMQ'!Q93,'Full AlQalam Zero TN'!Q93)</f>
        <v>0</v>
      </c>
      <c r="R93" s="14">
        <f>SUM('Full norehidayat'!R93,'Full norehuda'!R93,'Full norehira'!R93,'Full meQuran'!R93,'Full Amiri'!R93,'Full PDMS'!R93,'Full AlKareem'!R93,'Full KFGQPC'!R93,'Full LPMQ'!R93,'Full AlQalam Zero TN'!R93)</f>
        <v>0</v>
      </c>
      <c r="S93" s="14">
        <f>SUM('Full norehidayat'!S93,'Full norehuda'!S93,'Full norehira'!S93,'Full meQuran'!S93,'Full Amiri'!S93,'Full PDMS'!S93,'Full AlKareem'!S93,'Full KFGQPC'!S93,'Full LPMQ'!S93,'Full AlQalam Zero TN'!S93)</f>
        <v>0</v>
      </c>
      <c r="T93" s="14">
        <f>SUM('Full norehidayat'!T93,'Full norehuda'!T93,'Full norehira'!T93,'Full meQuran'!T93,'Full Amiri'!T93,'Full PDMS'!T93,'Full AlKareem'!T93,'Full KFGQPC'!T93,'Full LPMQ'!T93,'Full AlQalam Zero TN'!T93)</f>
        <v>0</v>
      </c>
      <c r="U93" s="14">
        <f>SUM('Full norehidayat'!U93,'Full norehuda'!U93,'Full norehira'!U93,'Full meQuran'!U93,'Full Amiri'!U93,'Full PDMS'!U93,'Full AlKareem'!U93,'Full KFGQPC'!U93,'Full LPMQ'!U93,'Full AlQalam Zero TN'!U93)</f>
        <v>0</v>
      </c>
      <c r="V93" s="14">
        <f>SUM('Full norehidayat'!V93,'Full norehuda'!V93,'Full norehira'!V93,'Full meQuran'!V93,'Full Amiri'!V93,'Full PDMS'!V93,'Full AlKareem'!V93,'Full KFGQPC'!V93,'Full LPMQ'!V93,'Full AlQalam Zero TN'!V93)</f>
        <v>0</v>
      </c>
      <c r="W93" s="14">
        <v>0</v>
      </c>
      <c r="X93" s="13">
        <f>SUM('Full norehidayat'!X93,'Full norehuda'!X93,'Full norehira'!X93,'Full meQuran'!X93,'Full Amiri'!X93,'Full PDMS'!X93,'Full AlKareem'!X93,'Full KFGQPC'!X93,'Full LPMQ'!X93,'Full AlQalam Zero TN'!X93)</f>
        <v>31</v>
      </c>
      <c r="Y93" s="14">
        <v>0</v>
      </c>
      <c r="Z93" s="14">
        <f>SUM('Full norehidayat'!Z93,'Full norehuda'!Z93,'Full norehira'!Z93,'Full meQuran'!Z93,'Full Amiri'!Z93,'Full PDMS'!Z93,'Full AlKareem'!Z93,'Full KFGQPC'!Z93,'Full LPMQ'!Z93,'Full AlQalam Zero TN'!Z93)</f>
        <v>0</v>
      </c>
      <c r="AA93" s="14">
        <f>SUM('Full norehidayat'!AA93,'Full norehuda'!AA93,'Full norehira'!AA93,'Full meQuran'!AA93,'Full Amiri'!AA93,'Full PDMS'!AA93,'Full AlKareem'!AA93,'Full KFGQPC'!AA93,'Full LPMQ'!AA93,'Full AlQalam Zero TN'!AA93)</f>
        <v>0</v>
      </c>
      <c r="AB93" s="14">
        <f>SUM('Full norehidayat'!AB93,'Full norehuda'!AB93,'Full norehira'!AB93,'Full meQuran'!AB93,'Full Amiri'!AB93,'Full PDMS'!AB93,'Full AlKareem'!AB93,'Full KFGQPC'!AB93,'Full LPMQ'!AB93,'Full AlQalam Zero TN'!AB93)</f>
        <v>0</v>
      </c>
      <c r="AC93" s="14">
        <f>SUM('Full norehidayat'!AC93,'Full norehuda'!AC93,'Full norehira'!AC93,'Full meQuran'!AC93,'Full Amiri'!AC93,'Full PDMS'!AC93,'Full AlKareem'!AC93,'Full KFGQPC'!AC93,'Full LPMQ'!AC93,'Full AlQalam Zero TN'!AC93)</f>
        <v>0</v>
      </c>
      <c r="AD93" s="29">
        <f>X93</f>
        <v>31</v>
      </c>
      <c r="AE93" s="29">
        <f>SUM(B93:W93,Y93:AC93)</f>
        <v>4</v>
      </c>
      <c r="AF93" s="29">
        <f>SUM(X71:X92,X94:X98)</f>
        <v>6</v>
      </c>
      <c r="AG93" s="28">
        <v>0</v>
      </c>
      <c r="AH93" s="5">
        <f t="shared" si="26"/>
        <v>0.75609756097561</v>
      </c>
      <c r="AI93" s="5">
        <f t="shared" si="27"/>
        <v>0.885714285714286</v>
      </c>
      <c r="AJ93" s="5">
        <f t="shared" si="28"/>
        <v>0.837837837837838</v>
      </c>
      <c r="AK93" s="5">
        <f t="shared" si="29"/>
        <v>0.861111111111111</v>
      </c>
    </row>
    <row r="94" spans="1:37">
      <c r="A94" s="21" t="s">
        <v>30</v>
      </c>
      <c r="B94" s="14">
        <f>SUM('Full norehidayat'!B94,'Full norehuda'!B94,'Full norehira'!B94,'Full meQuran'!B94,'Full Amiri'!B94,'Full PDMS'!B94,'Full AlKareem'!B94,'Full KFGQPC'!B94,'Full LPMQ'!B94,'Full AlQalam Zero TN'!B94)</f>
        <v>0</v>
      </c>
      <c r="C94" s="14">
        <f>SUM('Full norehidayat'!C94,'Full norehuda'!C94,'Full norehira'!C94,'Full meQuran'!C94,'Full Amiri'!C94,'Full PDMS'!C94,'Full AlKareem'!C94,'Full KFGQPC'!C94,'Full LPMQ'!C94,'Full AlQalam Zero TN'!C94)</f>
        <v>0</v>
      </c>
      <c r="D94" s="14">
        <f>SUM('Full norehidayat'!D94,'Full norehuda'!D94,'Full norehira'!D94,'Full meQuran'!D94,'Full Amiri'!D94,'Full PDMS'!D94,'Full AlKareem'!D94,'Full KFGQPC'!D94,'Full LPMQ'!D94,'Full AlQalam Zero TN'!D94)</f>
        <v>0</v>
      </c>
      <c r="E94" s="14">
        <f>SUM('Full norehidayat'!E94,'Full norehuda'!E94,'Full norehira'!E94,'Full meQuran'!E94,'Full Amiri'!E94,'Full PDMS'!E94,'Full AlKareem'!E94,'Full KFGQPC'!E94,'Full LPMQ'!E94,'Full AlQalam Zero TN'!E94)</f>
        <v>0</v>
      </c>
      <c r="F94" s="14">
        <f>SUM('Full norehidayat'!F94,'Full norehuda'!F94,'Full norehira'!F94,'Full meQuran'!F94,'Full Amiri'!F94,'Full PDMS'!F94,'Full AlKareem'!F94,'Full KFGQPC'!F94,'Full LPMQ'!F94,'Full AlQalam Zero TN'!F94)</f>
        <v>0</v>
      </c>
      <c r="G94" s="14">
        <f>SUM('Full norehidayat'!G94,'Full norehuda'!G94,'Full norehira'!G94,'Full meQuran'!G94,'Full Amiri'!G94,'Full PDMS'!G94,'Full AlKareem'!G94,'Full KFGQPC'!G94,'Full LPMQ'!G94,'Full AlQalam Zero TN'!G94)</f>
        <v>0</v>
      </c>
      <c r="H94" s="14">
        <f>SUM('Full norehidayat'!H94,'Full norehuda'!H94,'Full norehira'!H94,'Full meQuran'!H94,'Full Amiri'!H94,'Full PDMS'!H94,'Full AlKareem'!H94,'Full KFGQPC'!H94,'Full LPMQ'!H94,'Full AlQalam Zero TN'!H94)</f>
        <v>0</v>
      </c>
      <c r="I94" s="14">
        <f>SUM('Full norehidayat'!I94,'Full norehuda'!I94,'Full norehira'!I94,'Full meQuran'!I94,'Full Amiri'!I94,'Full PDMS'!I94,'Full AlKareem'!I94,'Full KFGQPC'!I94,'Full LPMQ'!I94,'Full AlQalam Zero TN'!I94)</f>
        <v>0</v>
      </c>
      <c r="J94" s="14">
        <v>0</v>
      </c>
      <c r="K94" s="14">
        <f>SUM('Full norehidayat'!K94,'Full norehuda'!K94,'Full norehira'!K94,'Full meQuran'!K94,'Full Amiri'!K94,'Full PDMS'!K94,'Full AlKareem'!K94,'Full KFGQPC'!K94,'Full LPMQ'!K94,'Full AlQalam Zero TN'!K94)</f>
        <v>0</v>
      </c>
      <c r="L94" s="14">
        <f>SUM('Full norehidayat'!L94,'Full norehuda'!L94,'Full norehira'!L94,'Full meQuran'!L94,'Full Amiri'!L94,'Full PDMS'!L94,'Full AlKareem'!L94,'Full KFGQPC'!L94,'Full LPMQ'!L94,'Full AlQalam Zero TN'!L94)</f>
        <v>0</v>
      </c>
      <c r="M94" s="14">
        <f>SUM('Full norehidayat'!M94,'Full norehuda'!M94,'Full norehira'!M94,'Full meQuran'!M94,'Full Amiri'!M94,'Full PDMS'!M94,'Full AlKareem'!M94,'Full KFGQPC'!M94,'Full LPMQ'!M94,'Full AlQalam Zero TN'!M94)</f>
        <v>0</v>
      </c>
      <c r="N94" s="14">
        <f>SUM('Full norehidayat'!N94,'Full norehuda'!N94,'Full norehira'!N94,'Full meQuran'!N94,'Full Amiri'!N94,'Full PDMS'!N94,'Full AlKareem'!N94,'Full KFGQPC'!N94,'Full LPMQ'!N94,'Full AlQalam Zero TN'!N94)</f>
        <v>0</v>
      </c>
      <c r="O94" s="14">
        <f>SUM('Full norehidayat'!O94,'Full norehuda'!O94,'Full norehira'!O94,'Full meQuran'!O94,'Full Amiri'!O94,'Full PDMS'!O94,'Full AlKareem'!O94,'Full KFGQPC'!O94,'Full LPMQ'!O94,'Full AlQalam Zero TN'!O94)</f>
        <v>0</v>
      </c>
      <c r="P94" s="14">
        <f>SUM('Full norehidayat'!P94,'Full norehuda'!P94,'Full norehira'!P94,'Full meQuran'!P94,'Full Amiri'!P94,'Full PDMS'!P94,'Full AlKareem'!P94,'Full KFGQPC'!P94,'Full LPMQ'!P94,'Full AlQalam Zero TN'!P94)</f>
        <v>0</v>
      </c>
      <c r="Q94" s="14">
        <f>SUM('Full norehidayat'!Q94,'Full norehuda'!Q94,'Full norehira'!Q94,'Full meQuran'!Q94,'Full Amiri'!Q94,'Full PDMS'!Q94,'Full AlKareem'!Q94,'Full KFGQPC'!Q94,'Full LPMQ'!Q94,'Full AlQalam Zero TN'!Q94)</f>
        <v>0</v>
      </c>
      <c r="R94" s="14">
        <f>SUM('Full norehidayat'!R94,'Full norehuda'!R94,'Full norehira'!R94,'Full meQuran'!R94,'Full Amiri'!R94,'Full PDMS'!R94,'Full AlKareem'!R94,'Full KFGQPC'!R94,'Full LPMQ'!R94,'Full AlQalam Zero TN'!R94)</f>
        <v>0</v>
      </c>
      <c r="S94" s="14">
        <f>SUM('Full norehidayat'!S94,'Full norehuda'!S94,'Full norehira'!S94,'Full meQuran'!S94,'Full Amiri'!S94,'Full PDMS'!S94,'Full AlKareem'!S94,'Full KFGQPC'!S94,'Full LPMQ'!S94,'Full AlQalam Zero TN'!S94)</f>
        <v>0</v>
      </c>
      <c r="T94" s="14">
        <f>SUM('Full norehidayat'!T94,'Full norehuda'!T94,'Full norehira'!T94,'Full meQuran'!T94,'Full Amiri'!T94,'Full PDMS'!T94,'Full AlKareem'!T94,'Full KFGQPC'!T94,'Full LPMQ'!T94,'Full AlQalam Zero TN'!T94)</f>
        <v>0</v>
      </c>
      <c r="U94" s="14">
        <f>SUM('Full norehidayat'!U94,'Full norehuda'!U94,'Full norehira'!U94,'Full meQuran'!U94,'Full Amiri'!U94,'Full PDMS'!U94,'Full AlKareem'!U94,'Full KFGQPC'!U94,'Full LPMQ'!U94,'Full AlQalam Zero TN'!U94)</f>
        <v>0</v>
      </c>
      <c r="V94" s="14">
        <f>SUM('Full norehidayat'!V94,'Full norehuda'!V94,'Full norehira'!V94,'Full meQuran'!V94,'Full Amiri'!V94,'Full PDMS'!V94,'Full AlKareem'!V94,'Full KFGQPC'!V94,'Full LPMQ'!V94,'Full AlQalam Zero TN'!V94)</f>
        <v>0</v>
      </c>
      <c r="W94" s="14">
        <f>SUM('Full norehidayat'!W94,'Full norehuda'!W94,'Full norehira'!W94,'Full meQuran'!W94,'Full Amiri'!W94,'Full PDMS'!W94,'Full AlKareem'!W94,'Full KFGQPC'!W94,'Full LPMQ'!W94,'Full AlQalam Zero TN'!W94)</f>
        <v>0</v>
      </c>
      <c r="X94" s="14">
        <f>SUM('Full norehidayat'!X94,'Full norehuda'!X94,'Full norehira'!X94,'Full meQuran'!X94,'Full Amiri'!X94,'Full PDMS'!X94,'Full AlKareem'!X94,'Full KFGQPC'!X94,'Full LPMQ'!X94,'Full AlQalam Zero TN'!X94)</f>
        <v>4</v>
      </c>
      <c r="Y94" s="13">
        <f>SUM('Full norehidayat'!Y94,'Full norehuda'!Y94,'Full norehira'!Y94,'Full meQuran'!Y94,'Full Amiri'!Y94,'Full PDMS'!Y94,'Full AlKareem'!Y94,'Full KFGQPC'!Y94,'Full LPMQ'!Y94,'Full AlQalam Zero TN'!Y94)</f>
        <v>211</v>
      </c>
      <c r="Z94" s="14">
        <f>SUM('Full norehidayat'!Z94,'Full norehuda'!Z94,'Full norehira'!Z94,'Full meQuran'!Z94,'Full Amiri'!Z94,'Full PDMS'!Z94,'Full AlKareem'!Z94,'Full KFGQPC'!Z94,'Full LPMQ'!Z94,'Full AlQalam Zero TN'!Z94)</f>
        <v>0</v>
      </c>
      <c r="AA94" s="14">
        <f>SUM('Full norehidayat'!AA94,'Full norehuda'!AA94,'Full norehira'!AA94,'Full meQuran'!AA94,'Full Amiri'!AA94,'Full PDMS'!AA94,'Full AlKareem'!AA94,'Full KFGQPC'!AA94,'Full LPMQ'!AA94,'Full AlQalam Zero TN'!AA94)</f>
        <v>0</v>
      </c>
      <c r="AB94" s="14">
        <f>SUM('Full norehidayat'!AB94,'Full norehuda'!AB94,'Full norehira'!AB94,'Full meQuran'!AB94,'Full Amiri'!AB94,'Full PDMS'!AB94,'Full AlKareem'!AB94,'Full KFGQPC'!AB94,'Full LPMQ'!AB94,'Full AlQalam Zero TN'!AB94)</f>
        <v>0</v>
      </c>
      <c r="AC94" s="14">
        <f>SUM('Full norehidayat'!AC94,'Full norehuda'!AC94,'Full norehira'!AC94,'Full meQuran'!AC94,'Full Amiri'!AC94,'Full PDMS'!AC94,'Full AlKareem'!AC94,'Full KFGQPC'!AC94,'Full LPMQ'!AC94,'Full AlQalam Zero TN'!AC94)</f>
        <v>0</v>
      </c>
      <c r="AD94" s="28">
        <f>Y94</f>
        <v>211</v>
      </c>
      <c r="AE94" s="28">
        <f>SUM(B94:X94,Z94:AC94)</f>
        <v>4</v>
      </c>
      <c r="AF94" s="28">
        <f>SUM(Y71:Y93,Y95:Y98)</f>
        <v>0</v>
      </c>
      <c r="AG94" s="29">
        <v>0</v>
      </c>
      <c r="AH94" s="4">
        <f t="shared" si="26"/>
        <v>0.981395348837209</v>
      </c>
      <c r="AI94" s="4">
        <f t="shared" si="27"/>
        <v>0.981395348837209</v>
      </c>
      <c r="AJ94" s="4">
        <f t="shared" si="28"/>
        <v>1</v>
      </c>
      <c r="AK94" s="4">
        <f t="shared" si="29"/>
        <v>0.990610328638498</v>
      </c>
    </row>
    <row r="95" spans="1:37">
      <c r="A95" s="21" t="s">
        <v>31</v>
      </c>
      <c r="B95" s="14">
        <f>SUM('Full norehidayat'!B95,'Full norehuda'!B95,'Full norehira'!B95,'Full meQuran'!B95,'Full Amiri'!B95,'Full PDMS'!B95,'Full AlKareem'!B95,'Full KFGQPC'!B95,'Full LPMQ'!B95,'Full AlQalam Zero TN'!B95)</f>
        <v>0</v>
      </c>
      <c r="C95" s="14">
        <f>SUM('Full norehidayat'!C95,'Full norehuda'!C95,'Full norehira'!C95,'Full meQuran'!C95,'Full Amiri'!C95,'Full PDMS'!C95,'Full AlKareem'!C95,'Full KFGQPC'!C95,'Full LPMQ'!C95,'Full AlQalam Zero TN'!C95)</f>
        <v>4</v>
      </c>
      <c r="D95" s="14">
        <f>SUM('Full norehidayat'!D95,'Full norehuda'!D95,'Full norehira'!D95,'Full meQuran'!D95,'Full Amiri'!D95,'Full PDMS'!D95,'Full AlKareem'!D95,'Full KFGQPC'!D95,'Full LPMQ'!D95,'Full AlQalam Zero TN'!D95)</f>
        <v>0</v>
      </c>
      <c r="E95" s="14">
        <f>SUM('Full norehidayat'!E95,'Full norehuda'!E95,'Full norehira'!E95,'Full meQuran'!E95,'Full Amiri'!E95,'Full PDMS'!E95,'Full AlKareem'!E95,'Full KFGQPC'!E95,'Full LPMQ'!E95,'Full AlQalam Zero TN'!E95)</f>
        <v>0</v>
      </c>
      <c r="F95" s="14">
        <f>SUM('Full norehidayat'!F95,'Full norehuda'!F95,'Full norehira'!F95,'Full meQuran'!F95,'Full Amiri'!F95,'Full PDMS'!F95,'Full AlKareem'!F95,'Full KFGQPC'!F95,'Full LPMQ'!F95,'Full AlQalam Zero TN'!F95)</f>
        <v>0</v>
      </c>
      <c r="G95" s="14">
        <f>SUM('Full norehidayat'!G95,'Full norehuda'!G95,'Full norehira'!G95,'Full meQuran'!G95,'Full Amiri'!G95,'Full PDMS'!G95,'Full AlKareem'!G95,'Full KFGQPC'!G95,'Full LPMQ'!G95,'Full AlQalam Zero TN'!G95)</f>
        <v>0</v>
      </c>
      <c r="H95" s="14">
        <f>SUM('Full norehidayat'!H95,'Full norehuda'!H95,'Full norehira'!H95,'Full meQuran'!H95,'Full Amiri'!H95,'Full PDMS'!H95,'Full AlKareem'!H95,'Full KFGQPC'!H95,'Full LPMQ'!H95,'Full AlQalam Zero TN'!H95)</f>
        <v>0</v>
      </c>
      <c r="I95" s="14">
        <f>SUM('Full norehidayat'!I95,'Full norehuda'!I95,'Full norehira'!I95,'Full meQuran'!I95,'Full Amiri'!I95,'Full PDMS'!I95,'Full AlKareem'!I95,'Full KFGQPC'!I95,'Full LPMQ'!I95,'Full AlQalam Zero TN'!I95)</f>
        <v>0</v>
      </c>
      <c r="J95" s="14">
        <f>SUM('Full norehidayat'!J95,'Full norehuda'!J95,'Full norehira'!J95,'Full meQuran'!J95,'Full Amiri'!J95,'Full PDMS'!J95,'Full AlKareem'!J95,'Full KFGQPC'!J95,'Full LPMQ'!J95,'Full AlQalam Zero TN'!J95)</f>
        <v>0</v>
      </c>
      <c r="K95" s="14">
        <f>SUM('Full norehidayat'!K95,'Full norehuda'!K95,'Full norehira'!K95,'Full meQuran'!K95,'Full Amiri'!K95,'Full PDMS'!K95,'Full AlKareem'!K95,'Full KFGQPC'!K95,'Full LPMQ'!K95,'Full AlQalam Zero TN'!K95)</f>
        <v>0</v>
      </c>
      <c r="L95" s="14">
        <f>SUM('Full norehidayat'!L95,'Full norehuda'!L95,'Full norehira'!L95,'Full meQuran'!L95,'Full Amiri'!L95,'Full PDMS'!L95,'Full AlKareem'!L95,'Full KFGQPC'!L95,'Full LPMQ'!L95,'Full AlQalam Zero TN'!L95)</f>
        <v>0</v>
      </c>
      <c r="M95" s="14">
        <f>SUM('Full norehidayat'!M95,'Full norehuda'!M95,'Full norehira'!M95,'Full meQuran'!M95,'Full Amiri'!M95,'Full PDMS'!M95,'Full AlKareem'!M95,'Full KFGQPC'!M95,'Full LPMQ'!M95,'Full AlQalam Zero TN'!M95)</f>
        <v>0</v>
      </c>
      <c r="N95" s="14">
        <f>SUM('Full norehidayat'!N95,'Full norehuda'!N95,'Full norehira'!N95,'Full meQuran'!N95,'Full Amiri'!N95,'Full PDMS'!N95,'Full AlKareem'!N95,'Full KFGQPC'!N95,'Full LPMQ'!N95,'Full AlQalam Zero TN'!N95)</f>
        <v>0</v>
      </c>
      <c r="O95" s="14">
        <f>SUM('Full norehidayat'!O95,'Full norehuda'!O95,'Full norehira'!O95,'Full meQuran'!O95,'Full Amiri'!O95,'Full PDMS'!O95,'Full AlKareem'!O95,'Full KFGQPC'!O95,'Full LPMQ'!O95,'Full AlQalam Zero TN'!O95)</f>
        <v>0</v>
      </c>
      <c r="P95" s="14">
        <f>SUM('Full norehidayat'!P95,'Full norehuda'!P95,'Full norehira'!P95,'Full meQuran'!P95,'Full Amiri'!P95,'Full PDMS'!P95,'Full AlKareem'!P95,'Full KFGQPC'!P95,'Full LPMQ'!P95,'Full AlQalam Zero TN'!P95)</f>
        <v>1</v>
      </c>
      <c r="Q95" s="14">
        <f>SUM('Full norehidayat'!Q95,'Full norehuda'!Q95,'Full norehira'!Q95,'Full meQuran'!Q95,'Full Amiri'!Q95,'Full PDMS'!Q95,'Full AlKareem'!Q95,'Full KFGQPC'!Q95,'Full LPMQ'!Q95,'Full AlQalam Zero TN'!Q95)</f>
        <v>0</v>
      </c>
      <c r="R95" s="14">
        <f>SUM('Full norehidayat'!R95,'Full norehuda'!R95,'Full norehira'!R95,'Full meQuran'!R95,'Full Amiri'!R95,'Full PDMS'!R95,'Full AlKareem'!R95,'Full KFGQPC'!R95,'Full LPMQ'!R95,'Full AlQalam Zero TN'!R95)</f>
        <v>0</v>
      </c>
      <c r="S95" s="14">
        <f>SUM('Full norehidayat'!S95,'Full norehuda'!S95,'Full norehira'!S95,'Full meQuran'!S95,'Full Amiri'!S95,'Full PDMS'!S95,'Full AlKareem'!S95,'Full KFGQPC'!S95,'Full LPMQ'!S95,'Full AlQalam Zero TN'!S95)</f>
        <v>0</v>
      </c>
      <c r="T95" s="14">
        <f>SUM('Full norehidayat'!T95,'Full norehuda'!T95,'Full norehira'!T95,'Full meQuran'!T95,'Full Amiri'!T95,'Full PDMS'!T95,'Full AlKareem'!T95,'Full KFGQPC'!T95,'Full LPMQ'!T95,'Full AlQalam Zero TN'!T95)</f>
        <v>0</v>
      </c>
      <c r="U95" s="14">
        <f>SUM('Full norehidayat'!U95,'Full norehuda'!U95,'Full norehira'!U95,'Full meQuran'!U95,'Full Amiri'!U95,'Full PDMS'!U95,'Full AlKareem'!U95,'Full KFGQPC'!U95,'Full LPMQ'!U95,'Full AlQalam Zero TN'!U95)</f>
        <v>0</v>
      </c>
      <c r="V95" s="14">
        <f>SUM('Full norehidayat'!V95,'Full norehuda'!V95,'Full norehira'!V95,'Full meQuran'!V95,'Full Amiri'!V95,'Full PDMS'!V95,'Full AlKareem'!V95,'Full KFGQPC'!V95,'Full LPMQ'!V95,'Full AlQalam Zero TN'!V95)</f>
        <v>0</v>
      </c>
      <c r="W95" s="14">
        <f>SUM('Full norehidayat'!W95,'Full norehuda'!W95,'Full norehira'!W95,'Full meQuran'!W95,'Full Amiri'!W95,'Full PDMS'!W95,'Full AlKareem'!W95,'Full KFGQPC'!W95,'Full LPMQ'!W95,'Full AlQalam Zero TN'!W95)</f>
        <v>0</v>
      </c>
      <c r="X95" s="14">
        <f>SUM('Full norehidayat'!X95,'Full norehuda'!X95,'Full norehira'!X95,'Full meQuran'!X95,'Full Amiri'!X95,'Full PDMS'!X95,'Full AlKareem'!X95,'Full KFGQPC'!X95,'Full LPMQ'!X95,'Full AlQalam Zero TN'!X95)</f>
        <v>2</v>
      </c>
      <c r="Y95" s="14">
        <f>SUM('Full norehidayat'!Y95,'Full norehuda'!Y95,'Full norehira'!Y95,'Full meQuran'!Y95,'Full Amiri'!Y95,'Full PDMS'!Y95,'Full AlKareem'!Y95,'Full KFGQPC'!Y95,'Full LPMQ'!Y95,'Full AlQalam Zero TN'!Y95)</f>
        <v>0</v>
      </c>
      <c r="Z95" s="13">
        <f>SUM('Full norehidayat'!Z95,'Full norehuda'!Z95,'Full norehira'!Z95,'Full meQuran'!Z95,'Full Amiri'!Z95,'Full PDMS'!Z95,'Full AlKareem'!Z95,'Full KFGQPC'!Z95,'Full LPMQ'!Z95,'Full AlQalam Zero TN'!Z95)</f>
        <v>37</v>
      </c>
      <c r="AA95" s="14">
        <f>SUM('Full norehidayat'!AA95,'Full norehuda'!AA95,'Full norehira'!AA95,'Full meQuran'!AA95,'Full Amiri'!AA95,'Full PDMS'!AA95,'Full AlKareem'!AA95,'Full KFGQPC'!AA95,'Full LPMQ'!AA95,'Full AlQalam Zero TN'!AA95)</f>
        <v>0</v>
      </c>
      <c r="AB95" s="14">
        <f>SUM('Full norehidayat'!AB95,'Full norehuda'!AB95,'Full norehira'!AB95,'Full meQuran'!AB95,'Full Amiri'!AB95,'Full PDMS'!AB95,'Full AlKareem'!AB95,'Full KFGQPC'!AB95,'Full LPMQ'!AB95,'Full AlQalam Zero TN'!AB95)</f>
        <v>0</v>
      </c>
      <c r="AC95" s="14">
        <f>SUM('Full norehidayat'!AC95,'Full norehuda'!AC95,'Full norehira'!AC95,'Full meQuran'!AC95,'Full Amiri'!AC95,'Full PDMS'!AC95,'Full AlKareem'!AC95,'Full KFGQPC'!AC95,'Full LPMQ'!AC95,'Full AlQalam Zero TN'!AC95)</f>
        <v>0</v>
      </c>
      <c r="AD95" s="29">
        <f>Z95</f>
        <v>37</v>
      </c>
      <c r="AE95" s="29">
        <f>SUM(B95:Y95,AA95:AC95)</f>
        <v>7</v>
      </c>
      <c r="AF95" s="29">
        <f>SUM(Z71:Z94,Z96:Z98)</f>
        <v>1</v>
      </c>
      <c r="AG95" s="28">
        <v>0</v>
      </c>
      <c r="AH95" s="5">
        <f t="shared" si="26"/>
        <v>0.822222222222222</v>
      </c>
      <c r="AI95" s="5">
        <f t="shared" si="27"/>
        <v>0.840909090909091</v>
      </c>
      <c r="AJ95" s="5">
        <f t="shared" si="28"/>
        <v>0.973684210526316</v>
      </c>
      <c r="AK95" s="5">
        <f t="shared" si="29"/>
        <v>0.902439024390244</v>
      </c>
    </row>
    <row r="96" spans="1:37">
      <c r="A96" s="21" t="s">
        <v>32</v>
      </c>
      <c r="B96" s="14">
        <f>SUM('Full norehidayat'!B96,'Full norehuda'!B96,'Full norehira'!B96,'Full meQuran'!B96,'Full Amiri'!B96,'Full PDMS'!B96,'Full AlKareem'!B96,'Full KFGQPC'!B96,'Full LPMQ'!B96,'Full AlQalam Zero TN'!B96)</f>
        <v>0</v>
      </c>
      <c r="C96" s="14">
        <f>SUM('Full norehidayat'!C96,'Full norehuda'!C96,'Full norehira'!C96,'Full meQuran'!C96,'Full Amiri'!C96,'Full PDMS'!C96,'Full AlKareem'!C96,'Full KFGQPC'!C96,'Full LPMQ'!C96,'Full AlQalam Zero TN'!C96)</f>
        <v>0</v>
      </c>
      <c r="D96" s="14">
        <f>SUM('Full norehidayat'!D96,'Full norehuda'!D96,'Full norehira'!D96,'Full meQuran'!D96,'Full Amiri'!D96,'Full PDMS'!D96,'Full AlKareem'!D96,'Full KFGQPC'!D96,'Full LPMQ'!D96,'Full AlQalam Zero TN'!D96)</f>
        <v>0</v>
      </c>
      <c r="E96" s="14">
        <f>SUM('Full norehidayat'!E96,'Full norehuda'!E96,'Full norehira'!E96,'Full meQuran'!E96,'Full Amiri'!E96,'Full PDMS'!E96,'Full AlKareem'!E96,'Full KFGQPC'!E96,'Full LPMQ'!E96,'Full AlQalam Zero TN'!E96)</f>
        <v>0</v>
      </c>
      <c r="F96" s="14">
        <f>SUM('Full norehidayat'!F96,'Full norehuda'!F96,'Full norehira'!F96,'Full meQuran'!F96,'Full Amiri'!F96,'Full PDMS'!F96,'Full AlKareem'!F96,'Full KFGQPC'!F96,'Full LPMQ'!F96,'Full AlQalam Zero TN'!F96)</f>
        <v>0</v>
      </c>
      <c r="G96" s="14">
        <f>SUM('Full norehidayat'!G96,'Full norehuda'!G96,'Full norehira'!G96,'Full meQuran'!G96,'Full Amiri'!G96,'Full PDMS'!G96,'Full AlKareem'!G96,'Full KFGQPC'!G96,'Full LPMQ'!G96,'Full AlQalam Zero TN'!G96)</f>
        <v>0</v>
      </c>
      <c r="H96" s="14">
        <f>SUM('Full norehidayat'!H96,'Full norehuda'!H96,'Full norehira'!H96,'Full meQuran'!H96,'Full Amiri'!H96,'Full PDMS'!H96,'Full AlKareem'!H96,'Full KFGQPC'!H96,'Full LPMQ'!H96,'Full AlQalam Zero TN'!H96)</f>
        <v>0</v>
      </c>
      <c r="I96" s="14">
        <f>SUM('Full norehidayat'!I96,'Full norehuda'!I96,'Full norehira'!I96,'Full meQuran'!I96,'Full Amiri'!I96,'Full PDMS'!I96,'Full AlKareem'!I96,'Full KFGQPC'!I96,'Full LPMQ'!I96,'Full AlQalam Zero TN'!I96)</f>
        <v>0</v>
      </c>
      <c r="J96" s="14">
        <f>SUM('Full norehidayat'!J96,'Full norehuda'!J96,'Full norehira'!J96,'Full meQuran'!J96,'Full Amiri'!J96,'Full PDMS'!J96,'Full AlKareem'!J96,'Full KFGQPC'!J96,'Full LPMQ'!J96,'Full AlQalam Zero TN'!J96)</f>
        <v>0</v>
      </c>
      <c r="K96" s="14">
        <f>SUM('Full norehidayat'!K96,'Full norehuda'!K96,'Full norehira'!K96,'Full meQuran'!K96,'Full Amiri'!K96,'Full PDMS'!K96,'Full AlKareem'!K96,'Full KFGQPC'!K96,'Full LPMQ'!K96,'Full AlQalam Zero TN'!K96)</f>
        <v>0</v>
      </c>
      <c r="L96" s="14">
        <f>SUM('Full norehidayat'!L96,'Full norehuda'!L96,'Full norehira'!L96,'Full meQuran'!L96,'Full Amiri'!L96,'Full PDMS'!L96,'Full AlKareem'!L96,'Full KFGQPC'!L96,'Full LPMQ'!L96,'Full AlQalam Zero TN'!L96)</f>
        <v>0</v>
      </c>
      <c r="M96" s="14">
        <f>SUM('Full norehidayat'!M96,'Full norehuda'!M96,'Full norehira'!M96,'Full meQuran'!M96,'Full Amiri'!M96,'Full PDMS'!M96,'Full AlKareem'!M96,'Full KFGQPC'!M96,'Full LPMQ'!M96,'Full AlQalam Zero TN'!M96)</f>
        <v>0</v>
      </c>
      <c r="N96" s="14">
        <f>SUM('Full norehidayat'!N96,'Full norehuda'!N96,'Full norehira'!N96,'Full meQuran'!N96,'Full Amiri'!N96,'Full PDMS'!N96,'Full AlKareem'!N96,'Full KFGQPC'!N96,'Full LPMQ'!N96,'Full AlQalam Zero TN'!N96)</f>
        <v>0</v>
      </c>
      <c r="O96" s="14">
        <f>SUM('Full norehidayat'!O96,'Full norehuda'!O96,'Full norehira'!O96,'Full meQuran'!O96,'Full Amiri'!O96,'Full PDMS'!O96,'Full AlKareem'!O96,'Full KFGQPC'!O96,'Full LPMQ'!O96,'Full AlQalam Zero TN'!O96)</f>
        <v>0</v>
      </c>
      <c r="P96" s="14">
        <f>SUM('Full norehidayat'!P96,'Full norehuda'!P96,'Full norehira'!P96,'Full meQuran'!P96,'Full Amiri'!P96,'Full PDMS'!P96,'Full AlKareem'!P96,'Full KFGQPC'!P96,'Full LPMQ'!P96,'Full AlQalam Zero TN'!P96)</f>
        <v>0</v>
      </c>
      <c r="Q96" s="14">
        <f>SUM('Full norehidayat'!Q96,'Full norehuda'!Q96,'Full norehira'!Q96,'Full meQuran'!Q96,'Full Amiri'!Q96,'Full PDMS'!Q96,'Full AlKareem'!Q96,'Full KFGQPC'!Q96,'Full LPMQ'!Q96,'Full AlQalam Zero TN'!Q96)</f>
        <v>0</v>
      </c>
      <c r="R96" s="14">
        <f>SUM('Full norehidayat'!R96,'Full norehuda'!R96,'Full norehira'!R96,'Full meQuran'!R96,'Full Amiri'!R96,'Full PDMS'!R96,'Full AlKareem'!R96,'Full KFGQPC'!R96,'Full LPMQ'!R96,'Full AlQalam Zero TN'!R96)</f>
        <v>0</v>
      </c>
      <c r="S96" s="14">
        <f>SUM('Full norehidayat'!S96,'Full norehuda'!S96,'Full norehira'!S96,'Full meQuran'!S96,'Full Amiri'!S96,'Full PDMS'!S96,'Full AlKareem'!S96,'Full KFGQPC'!S96,'Full LPMQ'!S96,'Full AlQalam Zero TN'!S96)</f>
        <v>0</v>
      </c>
      <c r="T96" s="14">
        <f>SUM('Full norehidayat'!T96,'Full norehuda'!T96,'Full norehira'!T96,'Full meQuran'!T96,'Full Amiri'!T96,'Full PDMS'!T96,'Full AlKareem'!T96,'Full KFGQPC'!T96,'Full LPMQ'!T96,'Full AlQalam Zero TN'!T96)</f>
        <v>0</v>
      </c>
      <c r="U96" s="14">
        <f>SUM('Full norehidayat'!U96,'Full norehuda'!U96,'Full norehira'!U96,'Full meQuran'!U96,'Full Amiri'!U96,'Full PDMS'!U96,'Full AlKareem'!U96,'Full KFGQPC'!U96,'Full LPMQ'!U96,'Full AlQalam Zero TN'!U96)</f>
        <v>0</v>
      </c>
      <c r="V96" s="14">
        <f>SUM('Full norehidayat'!V96,'Full norehuda'!V96,'Full norehira'!V96,'Full meQuran'!V96,'Full Amiri'!V96,'Full PDMS'!V96,'Full AlKareem'!V96,'Full KFGQPC'!V96,'Full LPMQ'!V96,'Full AlQalam Zero TN'!V96)</f>
        <v>0</v>
      </c>
      <c r="W96" s="14">
        <f>SUM('Full norehidayat'!W96,'Full norehuda'!W96,'Full norehira'!W96,'Full meQuran'!W96,'Full Amiri'!W96,'Full PDMS'!W96,'Full AlKareem'!W96,'Full KFGQPC'!W96,'Full LPMQ'!W96,'Full AlQalam Zero TN'!W96)</f>
        <v>0</v>
      </c>
      <c r="X96" s="14">
        <f>SUM('Full norehidayat'!X96,'Full norehuda'!X96,'Full norehira'!X96,'Full meQuran'!X96,'Full Amiri'!X96,'Full PDMS'!X96,'Full AlKareem'!X96,'Full KFGQPC'!X96,'Full LPMQ'!X96,'Full AlQalam Zero TN'!X96)</f>
        <v>0</v>
      </c>
      <c r="Y96" s="14">
        <f>SUM('Full norehidayat'!Y96,'Full norehuda'!Y96,'Full norehira'!Y96,'Full meQuran'!Y96,'Full Amiri'!Y96,'Full PDMS'!Y96,'Full AlKareem'!Y96,'Full KFGQPC'!Y96,'Full LPMQ'!Y96,'Full AlQalam Zero TN'!Y96)</f>
        <v>0</v>
      </c>
      <c r="Z96" s="14">
        <f>SUM('Full norehidayat'!Z96,'Full norehuda'!Z96,'Full norehira'!Z96,'Full meQuran'!Z96,'Full Amiri'!Z96,'Full PDMS'!Z96,'Full AlKareem'!Z96,'Full KFGQPC'!Z96,'Full LPMQ'!Z96,'Full AlQalam Zero TN'!Z96)</f>
        <v>0</v>
      </c>
      <c r="AA96" s="13">
        <f>SUM('Full norehidayat'!AA96,'Full norehuda'!AA96,'Full norehira'!AA96,'Full meQuran'!AA96,'Full Amiri'!AA96,'Full PDMS'!AA96,'Full AlKareem'!AA96,'Full KFGQPC'!AA96,'Full LPMQ'!AA96,'Full AlQalam Zero TN'!AA96)</f>
        <v>59</v>
      </c>
      <c r="AB96" s="14">
        <f>SUM('Full norehidayat'!AB96,'Full norehuda'!AB96,'Full norehira'!AB96,'Full meQuran'!AB96,'Full Amiri'!AB96,'Full PDMS'!AB96,'Full AlKareem'!AB96,'Full KFGQPC'!AB96,'Full LPMQ'!AB96,'Full AlQalam Zero TN'!AB96)</f>
        <v>0</v>
      </c>
      <c r="AC96" s="14">
        <f>SUM('Full norehidayat'!AC96,'Full norehuda'!AC96,'Full norehira'!AC96,'Full meQuran'!AC96,'Full Amiri'!AC96,'Full PDMS'!AC96,'Full AlKareem'!AC96,'Full KFGQPC'!AC96,'Full LPMQ'!AC96,'Full AlQalam Zero TN'!AC96)</f>
        <v>0</v>
      </c>
      <c r="AD96" s="28">
        <f>AA96</f>
        <v>59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6"/>
        <v>1</v>
      </c>
      <c r="AI96" s="4">
        <f t="shared" si="27"/>
        <v>1</v>
      </c>
      <c r="AJ96" s="4">
        <f t="shared" si="28"/>
        <v>1</v>
      </c>
      <c r="AK96" s="4">
        <f t="shared" si="29"/>
        <v>1</v>
      </c>
    </row>
    <row r="97" spans="1:37">
      <c r="A97" s="21" t="s">
        <v>33</v>
      </c>
      <c r="B97" s="14">
        <f>SUM('Full norehidayat'!B97,'Full norehuda'!B97,'Full norehira'!B97,'Full meQuran'!B97,'Full Amiri'!B97,'Full PDMS'!B97,'Full AlKareem'!B97,'Full KFGQPC'!B97,'Full LPMQ'!B97,'Full AlQalam Zero TN'!B97)</f>
        <v>0</v>
      </c>
      <c r="C97" s="14">
        <f>SUM('Full norehidayat'!C97,'Full norehuda'!C97,'Full norehira'!C97,'Full meQuran'!C97,'Full Amiri'!C97,'Full PDMS'!C97,'Full AlKareem'!C97,'Full KFGQPC'!C97,'Full LPMQ'!C97,'Full AlQalam Zero TN'!C97)</f>
        <v>0</v>
      </c>
      <c r="D97" s="14">
        <f>SUM('Full norehidayat'!D97,'Full norehuda'!D97,'Full norehira'!D97,'Full meQuran'!D97,'Full Amiri'!D97,'Full PDMS'!D97,'Full AlKareem'!D97,'Full KFGQPC'!D97,'Full LPMQ'!D97,'Full AlQalam Zero TN'!D97)</f>
        <v>0</v>
      </c>
      <c r="E97" s="14">
        <f>SUM('Full norehidayat'!E97,'Full norehuda'!E97,'Full norehira'!E97,'Full meQuran'!E97,'Full Amiri'!E97,'Full PDMS'!E97,'Full AlKareem'!E97,'Full KFGQPC'!E97,'Full LPMQ'!E97,'Full AlQalam Zero TN'!E97)</f>
        <v>0</v>
      </c>
      <c r="F97" s="14">
        <f>SUM('Full norehidayat'!F97,'Full norehuda'!F97,'Full norehira'!F97,'Full meQuran'!F97,'Full Amiri'!F97,'Full PDMS'!F97,'Full AlKareem'!F97,'Full KFGQPC'!F97,'Full LPMQ'!F97,'Full AlQalam Zero TN'!F97)</f>
        <v>0</v>
      </c>
      <c r="G97" s="14">
        <f>SUM('Full norehidayat'!G97,'Full norehuda'!G97,'Full norehira'!G97,'Full meQuran'!G97,'Full Amiri'!G97,'Full PDMS'!G97,'Full AlKareem'!G97,'Full KFGQPC'!G97,'Full LPMQ'!G97,'Full AlQalam Zero TN'!G97)</f>
        <v>0</v>
      </c>
      <c r="H97" s="14">
        <f>SUM('Full norehidayat'!H97,'Full norehuda'!H97,'Full norehira'!H97,'Full meQuran'!H97,'Full Amiri'!H97,'Full PDMS'!H97,'Full AlKareem'!H97,'Full KFGQPC'!H97,'Full LPMQ'!H97,'Full AlQalam Zero TN'!H97)</f>
        <v>0</v>
      </c>
      <c r="I97" s="14">
        <f>SUM('Full norehidayat'!I97,'Full norehuda'!I97,'Full norehira'!I97,'Full meQuran'!I97,'Full Amiri'!I97,'Full PDMS'!I97,'Full AlKareem'!I97,'Full KFGQPC'!I97,'Full LPMQ'!I97,'Full AlQalam Zero TN'!I97)</f>
        <v>0</v>
      </c>
      <c r="J97" s="14">
        <f>SUM('Full norehidayat'!J97,'Full norehuda'!J97,'Full norehira'!J97,'Full meQuran'!J97,'Full Amiri'!J97,'Full PDMS'!J97,'Full AlKareem'!J97,'Full KFGQPC'!J97,'Full LPMQ'!J97,'Full AlQalam Zero TN'!J97)</f>
        <v>0</v>
      </c>
      <c r="K97" s="14">
        <f>SUM('Full norehidayat'!K97,'Full norehuda'!K97,'Full norehira'!K97,'Full meQuran'!K97,'Full Amiri'!K97,'Full PDMS'!K97,'Full AlKareem'!K97,'Full KFGQPC'!K97,'Full LPMQ'!K97,'Full AlQalam Zero TN'!K97)</f>
        <v>0</v>
      </c>
      <c r="L97" s="14">
        <f>SUM('Full norehidayat'!L97,'Full norehuda'!L97,'Full norehira'!L97,'Full meQuran'!L97,'Full Amiri'!L97,'Full PDMS'!L97,'Full AlKareem'!L97,'Full KFGQPC'!L97,'Full LPMQ'!L97,'Full AlQalam Zero TN'!L97)</f>
        <v>0</v>
      </c>
      <c r="M97" s="14">
        <f>SUM('Full norehidayat'!M97,'Full norehuda'!M97,'Full norehira'!M97,'Full meQuran'!M97,'Full Amiri'!M97,'Full PDMS'!M97,'Full AlKareem'!M97,'Full KFGQPC'!M97,'Full LPMQ'!M97,'Full AlQalam Zero TN'!M97)</f>
        <v>0</v>
      </c>
      <c r="N97" s="14">
        <f>SUM('Full norehidayat'!N97,'Full norehuda'!N97,'Full norehira'!N97,'Full meQuran'!N97,'Full Amiri'!N97,'Full PDMS'!N97,'Full AlKareem'!N97,'Full KFGQPC'!N97,'Full LPMQ'!N97,'Full AlQalam Zero TN'!N97)</f>
        <v>0</v>
      </c>
      <c r="O97" s="14">
        <f>SUM('Full norehidayat'!O97,'Full norehuda'!O97,'Full norehira'!O97,'Full meQuran'!O97,'Full Amiri'!O97,'Full PDMS'!O97,'Full AlKareem'!O97,'Full KFGQPC'!O97,'Full LPMQ'!O97,'Full AlQalam Zero TN'!O97)</f>
        <v>0</v>
      </c>
      <c r="P97" s="14">
        <f>SUM('Full norehidayat'!P97,'Full norehuda'!P97,'Full norehira'!P97,'Full meQuran'!P97,'Full Amiri'!P97,'Full PDMS'!P97,'Full AlKareem'!P97,'Full KFGQPC'!P97,'Full LPMQ'!P97,'Full AlQalam Zero TN'!P97)</f>
        <v>0</v>
      </c>
      <c r="Q97" s="14">
        <f>SUM('Full norehidayat'!Q97,'Full norehuda'!Q97,'Full norehira'!Q97,'Full meQuran'!Q97,'Full Amiri'!Q97,'Full PDMS'!Q97,'Full AlKareem'!Q97,'Full KFGQPC'!Q97,'Full LPMQ'!Q97,'Full AlQalam Zero TN'!Q97)</f>
        <v>0</v>
      </c>
      <c r="R97" s="14">
        <f>SUM('Full norehidayat'!R97,'Full norehuda'!R97,'Full norehira'!R97,'Full meQuran'!R97,'Full Amiri'!R97,'Full PDMS'!R97,'Full AlKareem'!R97,'Full KFGQPC'!R97,'Full LPMQ'!R97,'Full AlQalam Zero TN'!R97)</f>
        <v>0</v>
      </c>
      <c r="S97" s="14">
        <f>SUM('Full norehidayat'!S97,'Full norehuda'!S97,'Full norehira'!S97,'Full meQuran'!S97,'Full Amiri'!S97,'Full PDMS'!S97,'Full AlKareem'!S97,'Full KFGQPC'!S97,'Full LPMQ'!S97,'Full AlQalam Zero TN'!S97)</f>
        <v>0</v>
      </c>
      <c r="T97" s="14">
        <f>SUM('Full norehidayat'!T97,'Full norehuda'!T97,'Full norehira'!T97,'Full meQuran'!T97,'Full Amiri'!T97,'Full PDMS'!T97,'Full AlKareem'!T97,'Full KFGQPC'!T97,'Full LPMQ'!T97,'Full AlQalam Zero TN'!T97)</f>
        <v>0</v>
      </c>
      <c r="U97" s="14">
        <f>SUM('Full norehidayat'!U97,'Full norehuda'!U97,'Full norehira'!U97,'Full meQuran'!U97,'Full Amiri'!U97,'Full PDMS'!U97,'Full AlKareem'!U97,'Full KFGQPC'!U97,'Full LPMQ'!U97,'Full AlQalam Zero TN'!U97)</f>
        <v>0</v>
      </c>
      <c r="V97" s="14">
        <f>SUM('Full norehidayat'!V97,'Full norehuda'!V97,'Full norehira'!V97,'Full meQuran'!V97,'Full Amiri'!V97,'Full PDMS'!V97,'Full AlKareem'!V97,'Full KFGQPC'!V97,'Full LPMQ'!V97,'Full AlQalam Zero TN'!V97)</f>
        <v>0</v>
      </c>
      <c r="W97" s="14">
        <f>SUM('Full norehidayat'!W97,'Full norehuda'!W97,'Full norehira'!W97,'Full meQuran'!W97,'Full Amiri'!W97,'Full PDMS'!W97,'Full AlKareem'!W97,'Full KFGQPC'!W97,'Full LPMQ'!W97,'Full AlQalam Zero TN'!W97)</f>
        <v>0</v>
      </c>
      <c r="X97" s="14">
        <f>SUM('Full norehidayat'!X97,'Full norehuda'!X97,'Full norehira'!X97,'Full meQuran'!X97,'Full Amiri'!X97,'Full PDMS'!X97,'Full AlKareem'!X97,'Full KFGQPC'!X97,'Full LPMQ'!X97,'Full AlQalam Zero TN'!X97)</f>
        <v>0</v>
      </c>
      <c r="Y97" s="14">
        <f>SUM('Full norehidayat'!Y97,'Full norehuda'!Y97,'Full norehira'!Y97,'Full meQuran'!Y97,'Full Amiri'!Y97,'Full PDMS'!Y97,'Full AlKareem'!Y97,'Full KFGQPC'!Y97,'Full LPMQ'!Y97,'Full AlQalam Zero TN'!Y97)</f>
        <v>0</v>
      </c>
      <c r="Z97" s="14">
        <f>SUM('Full norehidayat'!Z97,'Full norehuda'!Z97,'Full norehira'!Z97,'Full meQuran'!Z97,'Full Amiri'!Z97,'Full PDMS'!Z97,'Full AlKareem'!Z97,'Full KFGQPC'!Z97,'Full LPMQ'!Z97,'Full AlQalam Zero TN'!Z97)</f>
        <v>0</v>
      </c>
      <c r="AA97" s="14">
        <f>SUM('Full norehidayat'!AA97,'Full norehuda'!AA97,'Full norehira'!AA97,'Full meQuran'!AA97,'Full Amiri'!AA97,'Full PDMS'!AA97,'Full AlKareem'!AA97,'Full KFGQPC'!AA97,'Full LPMQ'!AA97,'Full AlQalam Zero TN'!AA97)</f>
        <v>0</v>
      </c>
      <c r="AB97" s="13">
        <f>SUM('Full norehidayat'!AB97,'Full norehuda'!AB97,'Full norehira'!AB97,'Full meQuran'!AB97,'Full Amiri'!AB97,'Full PDMS'!AB97,'Full AlKareem'!AB97,'Full KFGQPC'!AB97,'Full LPMQ'!AB97,'Full AlQalam Zero TN'!AB97)</f>
        <v>24</v>
      </c>
      <c r="AC97" s="14">
        <f>SUM('Full norehidayat'!AC97,'Full norehuda'!AC97,'Full norehira'!AC97,'Full meQuran'!AC97,'Full Amiri'!AC97,'Full PDMS'!AC97,'Full AlKareem'!AC97,'Full KFGQPC'!AC97,'Full LPMQ'!AC97,'Full AlQalam Zero TN'!AC97)</f>
        <v>0</v>
      </c>
      <c r="AD97" s="29">
        <f>AB97</f>
        <v>24</v>
      </c>
      <c r="AE97" s="29">
        <f>SUM(B97:AA97,AC97)</f>
        <v>0</v>
      </c>
      <c r="AF97" s="29">
        <f>SUM(AB71:AB96,AB98)</f>
        <v>1</v>
      </c>
      <c r="AG97" s="29">
        <v>0</v>
      </c>
      <c r="AH97" s="5">
        <f t="shared" si="26"/>
        <v>0.96</v>
      </c>
      <c r="AI97" s="5">
        <f t="shared" si="27"/>
        <v>1</v>
      </c>
      <c r="AJ97" s="5">
        <f t="shared" si="28"/>
        <v>0.96</v>
      </c>
      <c r="AK97" s="5">
        <f t="shared" si="29"/>
        <v>0.979591836734694</v>
      </c>
    </row>
    <row r="98" spans="1:37">
      <c r="A98" s="22" t="s">
        <v>34</v>
      </c>
      <c r="B98" s="14">
        <f>SUM('Full norehidayat'!B98,'Full norehuda'!B98,'Full norehira'!B98,'Full meQuran'!B98,'Full Amiri'!B98,'Full PDMS'!B98,'Full AlKareem'!B98,'Full KFGQPC'!B98,'Full LPMQ'!B98,'Full AlQalam Zero TN'!B98)</f>
        <v>0</v>
      </c>
      <c r="C98" s="14">
        <f>SUM('Full norehidayat'!C98,'Full norehuda'!C98,'Full norehira'!C98,'Full meQuran'!C98,'Full Amiri'!C98,'Full PDMS'!C98,'Full AlKareem'!C98,'Full KFGQPC'!C98,'Full LPMQ'!C98,'Full AlQalam Zero TN'!C98)</f>
        <v>0</v>
      </c>
      <c r="D98" s="14">
        <f>SUM('Full norehidayat'!D98,'Full norehuda'!D98,'Full norehira'!D98,'Full meQuran'!D98,'Full Amiri'!D98,'Full PDMS'!D98,'Full AlKareem'!D98,'Full KFGQPC'!D98,'Full LPMQ'!D98,'Full AlQalam Zero TN'!D98)</f>
        <v>0</v>
      </c>
      <c r="E98" s="14">
        <f>SUM('Full norehidayat'!E98,'Full norehuda'!E98,'Full norehira'!E98,'Full meQuran'!E98,'Full Amiri'!E98,'Full PDMS'!E98,'Full AlKareem'!E98,'Full KFGQPC'!E98,'Full LPMQ'!E98,'Full AlQalam Zero TN'!E98)</f>
        <v>0</v>
      </c>
      <c r="F98" s="14">
        <f>SUM('Full norehidayat'!F98,'Full norehuda'!F98,'Full norehira'!F98,'Full meQuran'!F98,'Full Amiri'!F98,'Full PDMS'!F98,'Full AlKareem'!F98,'Full KFGQPC'!F98,'Full LPMQ'!F98,'Full AlQalam Zero TN'!F98)</f>
        <v>0</v>
      </c>
      <c r="G98" s="14">
        <f>SUM('Full norehidayat'!G98,'Full norehuda'!G98,'Full norehira'!G98,'Full meQuran'!G98,'Full Amiri'!G98,'Full PDMS'!G98,'Full AlKareem'!G98,'Full KFGQPC'!G98,'Full LPMQ'!G98,'Full AlQalam Zero TN'!G98)</f>
        <v>0</v>
      </c>
      <c r="H98" s="14">
        <f>SUM('Full norehidayat'!H98,'Full norehuda'!H98,'Full norehira'!H98,'Full meQuran'!H98,'Full Amiri'!H98,'Full PDMS'!H98,'Full AlKareem'!H98,'Full KFGQPC'!H98,'Full LPMQ'!H98,'Full AlQalam Zero TN'!H98)</f>
        <v>0</v>
      </c>
      <c r="I98" s="14">
        <f>SUM('Full norehidayat'!I98,'Full norehuda'!I98,'Full norehira'!I98,'Full meQuran'!I98,'Full Amiri'!I98,'Full PDMS'!I98,'Full AlKareem'!I98,'Full KFGQPC'!I98,'Full LPMQ'!I98,'Full AlQalam Zero TN'!I98)</f>
        <v>0</v>
      </c>
      <c r="J98" s="14">
        <f>SUM('Full norehidayat'!J98,'Full norehuda'!J98,'Full norehira'!J98,'Full meQuran'!J98,'Full Amiri'!J98,'Full PDMS'!J98,'Full AlKareem'!J98,'Full KFGQPC'!J98,'Full LPMQ'!J98,'Full AlQalam Zero TN'!J98)</f>
        <v>0</v>
      </c>
      <c r="K98" s="14">
        <f>SUM('Full norehidayat'!K98,'Full norehuda'!K98,'Full norehira'!K98,'Full meQuran'!K98,'Full Amiri'!K98,'Full PDMS'!K98,'Full AlKareem'!K98,'Full KFGQPC'!K98,'Full LPMQ'!K98,'Full AlQalam Zero TN'!K98)</f>
        <v>0</v>
      </c>
      <c r="L98" s="14">
        <f>SUM('Full norehidayat'!L98,'Full norehuda'!L98,'Full norehira'!L98,'Full meQuran'!L98,'Full Amiri'!L98,'Full PDMS'!L98,'Full AlKareem'!L98,'Full KFGQPC'!L98,'Full LPMQ'!L98,'Full AlQalam Zero TN'!L98)</f>
        <v>0</v>
      </c>
      <c r="M98" s="14">
        <f>SUM('Full norehidayat'!M98,'Full norehuda'!M98,'Full norehira'!M98,'Full meQuran'!M98,'Full Amiri'!M98,'Full PDMS'!M98,'Full AlKareem'!M98,'Full KFGQPC'!M98,'Full LPMQ'!M98,'Full AlQalam Zero TN'!M98)</f>
        <v>0</v>
      </c>
      <c r="N98" s="14">
        <f>SUM('Full norehidayat'!N98,'Full norehuda'!N98,'Full norehira'!N98,'Full meQuran'!N98,'Full Amiri'!N98,'Full PDMS'!N98,'Full AlKareem'!N98,'Full KFGQPC'!N98,'Full LPMQ'!N98,'Full AlQalam Zero TN'!N98)</f>
        <v>0</v>
      </c>
      <c r="O98" s="14">
        <f>SUM('Full norehidayat'!O98,'Full norehuda'!O98,'Full norehira'!O98,'Full meQuran'!O98,'Full Amiri'!O98,'Full PDMS'!O98,'Full AlKareem'!O98,'Full KFGQPC'!O98,'Full LPMQ'!O98,'Full AlQalam Zero TN'!O98)</f>
        <v>0</v>
      </c>
      <c r="P98" s="14">
        <f>SUM('Full norehidayat'!P98,'Full norehuda'!P98,'Full norehira'!P98,'Full meQuran'!P98,'Full Amiri'!P98,'Full PDMS'!P98,'Full AlKareem'!P98,'Full KFGQPC'!P98,'Full LPMQ'!P98,'Full AlQalam Zero TN'!P98)</f>
        <v>0</v>
      </c>
      <c r="Q98" s="14">
        <f>SUM('Full norehidayat'!Q98,'Full norehuda'!Q98,'Full norehira'!Q98,'Full meQuran'!Q98,'Full Amiri'!Q98,'Full PDMS'!Q98,'Full AlKareem'!Q98,'Full KFGQPC'!Q98,'Full LPMQ'!Q98,'Full AlQalam Zero TN'!Q98)</f>
        <v>0</v>
      </c>
      <c r="R98" s="14">
        <f>SUM('Full norehidayat'!R98,'Full norehuda'!R98,'Full norehira'!R98,'Full meQuran'!R98,'Full Amiri'!R98,'Full PDMS'!R98,'Full AlKareem'!R98,'Full KFGQPC'!R98,'Full LPMQ'!R98,'Full AlQalam Zero TN'!R98)</f>
        <v>0</v>
      </c>
      <c r="S98" s="14">
        <f>SUM('Full norehidayat'!S98,'Full norehuda'!S98,'Full norehira'!S98,'Full meQuran'!S98,'Full Amiri'!S98,'Full PDMS'!S98,'Full AlKareem'!S98,'Full KFGQPC'!S98,'Full LPMQ'!S98,'Full AlQalam Zero TN'!S98)</f>
        <v>0</v>
      </c>
      <c r="T98" s="14">
        <f>SUM('Full norehidayat'!T98,'Full norehuda'!T98,'Full norehira'!T98,'Full meQuran'!T98,'Full Amiri'!T98,'Full PDMS'!T98,'Full AlKareem'!T98,'Full KFGQPC'!T98,'Full LPMQ'!T98,'Full AlQalam Zero TN'!T98)</f>
        <v>0</v>
      </c>
      <c r="U98" s="14">
        <f>SUM('Full norehidayat'!U98,'Full norehuda'!U98,'Full norehira'!U98,'Full meQuran'!U98,'Full Amiri'!U98,'Full PDMS'!U98,'Full AlKareem'!U98,'Full KFGQPC'!U98,'Full LPMQ'!U98,'Full AlQalam Zero TN'!U98)</f>
        <v>0</v>
      </c>
      <c r="V98" s="14">
        <f>SUM('Full norehidayat'!V98,'Full norehuda'!V98,'Full norehira'!V98,'Full meQuran'!V98,'Full Amiri'!V98,'Full PDMS'!V98,'Full AlKareem'!V98,'Full KFGQPC'!V98,'Full LPMQ'!V98,'Full AlQalam Zero TN'!V98)</f>
        <v>0</v>
      </c>
      <c r="W98" s="14">
        <f>SUM('Full norehidayat'!W98,'Full norehuda'!W98,'Full norehira'!W98,'Full meQuran'!W98,'Full Amiri'!W98,'Full PDMS'!W98,'Full AlKareem'!W98,'Full KFGQPC'!W98,'Full LPMQ'!W98,'Full AlQalam Zero TN'!W98)</f>
        <v>0</v>
      </c>
      <c r="X98" s="14">
        <f>SUM('Full norehidayat'!X98,'Full norehuda'!X98,'Full norehira'!X98,'Full meQuran'!X98,'Full Amiri'!X98,'Full PDMS'!X98,'Full AlKareem'!X98,'Full KFGQPC'!X98,'Full LPMQ'!X98,'Full AlQalam Zero TN'!X98)</f>
        <v>0</v>
      </c>
      <c r="Y98" s="14">
        <f>SUM('Full norehidayat'!Y98,'Full norehuda'!Y98,'Full norehira'!Y98,'Full meQuran'!Y98,'Full Amiri'!Y98,'Full PDMS'!Y98,'Full AlKareem'!Y98,'Full KFGQPC'!Y98,'Full LPMQ'!Y98,'Full AlQalam Zero TN'!Y98)</f>
        <v>0</v>
      </c>
      <c r="Z98" s="14">
        <f>SUM('Full norehidayat'!Z98,'Full norehuda'!Z98,'Full norehira'!Z98,'Full meQuran'!Z98,'Full Amiri'!Z98,'Full PDMS'!Z98,'Full AlKareem'!Z98,'Full KFGQPC'!Z98,'Full LPMQ'!Z98,'Full AlQalam Zero TN'!Z98)</f>
        <v>0</v>
      </c>
      <c r="AA98" s="14">
        <f>SUM('Full norehidayat'!AA98,'Full norehuda'!AA98,'Full norehira'!AA98,'Full meQuran'!AA98,'Full Amiri'!AA98,'Full PDMS'!AA98,'Full AlKareem'!AA98,'Full KFGQPC'!AA98,'Full LPMQ'!AA98,'Full AlQalam Zero TN'!AA98)</f>
        <v>0</v>
      </c>
      <c r="AB98" s="14">
        <f>SUM('Full norehidayat'!AB98,'Full norehuda'!AB98,'Full norehira'!AB98,'Full meQuran'!AB98,'Full Amiri'!AB98,'Full PDMS'!AB98,'Full AlKareem'!AB98,'Full KFGQPC'!AB98,'Full LPMQ'!AB98,'Full AlQalam Zero TN'!AB98)</f>
        <v>0</v>
      </c>
      <c r="AC98" s="13">
        <f>SUM('Full norehidayat'!AC98,'Full norehuda'!AC98,'Full norehira'!AC98,'Full meQuran'!AC98,'Full Amiri'!AC98,'Full PDMS'!AC98,'Full AlKareem'!AC98,'Full KFGQPC'!AC98,'Full LPMQ'!AC98,'Full AlQalam Zero TN'!AC98)</f>
        <v>10</v>
      </c>
      <c r="AD98" s="28">
        <f>AC98</f>
        <v>10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6"/>
        <v>1</v>
      </c>
      <c r="AI98" s="4">
        <f t="shared" si="27"/>
        <v>1</v>
      </c>
      <c r="AJ98" s="4">
        <f t="shared" si="28"/>
        <v>1</v>
      </c>
      <c r="AK98" s="4">
        <f t="shared" si="29"/>
        <v>1</v>
      </c>
    </row>
    <row r="99" spans="28:37">
      <c r="AB99" s="25" t="s">
        <v>74</v>
      </c>
      <c r="AC99" s="25"/>
      <c r="AD99" s="29">
        <f t="shared" ref="AD99:AF99" si="30">SUM(AD71:AD98)</f>
        <v>1289</v>
      </c>
      <c r="AE99" s="29">
        <f t="shared" si="30"/>
        <v>26</v>
      </c>
      <c r="AF99" s="29">
        <f t="shared" si="30"/>
        <v>26</v>
      </c>
      <c r="AG99" s="29">
        <v>0</v>
      </c>
      <c r="AH99" s="5">
        <f t="shared" si="26"/>
        <v>0.961222967934377</v>
      </c>
      <c r="AI99" s="5">
        <f t="shared" si="27"/>
        <v>0.980228136882129</v>
      </c>
      <c r="AJ99" s="5">
        <f t="shared" si="28"/>
        <v>0.980228136882129</v>
      </c>
      <c r="AK99" s="5">
        <f t="shared" si="29"/>
        <v>0.980228136882129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FULL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13">
        <f>SUM('Full norehidayat'!B104,'Full norehuda'!B104,'Full norehira'!B104,'Full meQuran'!B104,'Full Amiri'!B104,'Full PDMS'!B104,'Full AlKareem'!B104,'Full KFGQPC'!B104,'Full LPMQ'!B104,'Full AlQalam Zero TN'!B104)</f>
        <v>167</v>
      </c>
      <c r="C104" s="14">
        <f>SUM('Full norehidayat'!C104,'Full norehuda'!C104,'Full norehira'!C104,'Full meQuran'!C104,'Full Amiri'!C104,'Full PDMS'!C104,'Full AlKareem'!C104,'Full KFGQPC'!C104,'Full LPMQ'!C104,'Full AlQalam Zero TN'!C104)</f>
        <v>5</v>
      </c>
      <c r="D104" s="14">
        <f>SUM('Full norehidayat'!D104,'Full norehuda'!D104,'Full norehira'!D104,'Full meQuran'!D104,'Full Amiri'!D104,'Full PDMS'!D104,'Full AlKareem'!D104,'Full KFGQPC'!D104,'Full LPMQ'!D104,'Full AlQalam Zero TN'!D104)</f>
        <v>0</v>
      </c>
      <c r="E104" s="14">
        <f>SUM('Full norehidayat'!E104,'Full norehuda'!E104,'Full norehira'!E104,'Full meQuran'!E104,'Full Amiri'!E104,'Full PDMS'!E104,'Full AlKareem'!E104,'Full KFGQPC'!E104,'Full LPMQ'!E104,'Full AlQalam Zero TN'!E104)</f>
        <v>3</v>
      </c>
      <c r="F104" s="14">
        <f>SUM('Full norehidayat'!F104,'Full norehuda'!F104,'Full norehira'!F104,'Full meQuran'!F104,'Full Amiri'!F104,'Full PDMS'!F104,'Full AlKareem'!F104,'Full KFGQPC'!F104,'Full LPMQ'!F104,'Full AlQalam Zero TN'!F104)</f>
        <v>1</v>
      </c>
      <c r="G104" s="14">
        <f>SUM('Full norehidayat'!G104,'Full norehuda'!G104,'Full norehira'!G104,'Full meQuran'!G104,'Full Amiri'!G104,'Full PDMS'!G104,'Full AlKareem'!G104,'Full KFGQPC'!G104,'Full LPMQ'!G104,'Full AlQalam Zero TN'!G104)</f>
        <v>15</v>
      </c>
      <c r="H104" s="14">
        <f>SUM('Full norehidayat'!H104,'Full norehuda'!H104,'Full norehira'!H104,'Full meQuran'!H104,'Full Amiri'!H104,'Full PDMS'!H104,'Full AlKareem'!H104,'Full KFGQPC'!H104,'Full LPMQ'!H104,'Full AlQalam Zero TN'!H104)</f>
        <v>0</v>
      </c>
      <c r="I104" s="14">
        <f>SUM('Full norehidayat'!I104,'Full norehuda'!I104,'Full norehira'!I104,'Full meQuran'!I104,'Full Amiri'!I104,'Full PDMS'!I104,'Full AlKareem'!I104,'Full KFGQPC'!I104,'Full LPMQ'!I104,'Full AlQalam Zero TN'!I104)</f>
        <v>3</v>
      </c>
      <c r="J104" s="14">
        <f>SUM('Full norehidayat'!J104,'Full norehuda'!J104,'Full norehira'!J104,'Full meQuran'!J104,'Full Amiri'!J104,'Full PDMS'!J104,'Full AlKareem'!J104,'Full KFGQPC'!J104,'Full LPMQ'!J104,'Full AlQalam Zero TN'!J104)</f>
        <v>37</v>
      </c>
      <c r="L104" s="1" t="s">
        <v>49</v>
      </c>
      <c r="M104" s="9" t="s">
        <v>58</v>
      </c>
      <c r="N104" s="9"/>
      <c r="O104" s="9"/>
      <c r="P104" s="9"/>
      <c r="Q104" s="29">
        <f>B104</f>
        <v>167</v>
      </c>
      <c r="R104" s="29">
        <f>SUM(C104:J104)</f>
        <v>64</v>
      </c>
      <c r="S104" s="29">
        <f>SUM(B105:B112)</f>
        <v>4</v>
      </c>
      <c r="T104" s="29">
        <v>0</v>
      </c>
      <c r="U104" s="5">
        <f t="shared" ref="U104:U111" si="31">(SUM(Q104,T104)/SUM(Q104,R104,S104,T104))</f>
        <v>0.71063829787234</v>
      </c>
      <c r="V104" s="5">
        <f t="shared" ref="V104:V111" si="32">Q104/(SUM(Q104,R104))</f>
        <v>0.722943722943723</v>
      </c>
      <c r="W104" s="5">
        <f t="shared" ref="W104:W111" si="33">Q104/SUM(Q104,S104)</f>
        <v>0.976608187134503</v>
      </c>
      <c r="X104" s="5">
        <f t="shared" ref="X104:X111" si="34">2*V104*W104/(SUM(V104,W104))</f>
        <v>0.830845771144279</v>
      </c>
    </row>
    <row r="105" spans="1:24">
      <c r="A105" s="15" t="s">
        <v>50</v>
      </c>
      <c r="B105" s="14">
        <f>SUM('Full norehidayat'!B105,'Full norehuda'!B105,'Full norehira'!B105,'Full meQuran'!B105,'Full Amiri'!B105,'Full PDMS'!B105,'Full AlKareem'!B105,'Full KFGQPC'!B105,'Full LPMQ'!B105,'Full AlQalam Zero TN'!B105)</f>
        <v>0</v>
      </c>
      <c r="C105" s="13">
        <f>SUM('Full norehidayat'!C105,'Full norehuda'!C105,'Full norehira'!C105,'Full meQuran'!C105,'Full Amiri'!C105,'Full PDMS'!C105,'Full AlKareem'!C105,'Full KFGQPC'!C105,'Full LPMQ'!C105,'Full AlQalam Zero TN'!C105)</f>
        <v>105</v>
      </c>
      <c r="D105" s="14">
        <f>SUM('Full norehidayat'!D105,'Full norehuda'!D105,'Full norehira'!D105,'Full meQuran'!D105,'Full Amiri'!D105,'Full PDMS'!D105,'Full AlKareem'!D105,'Full KFGQPC'!D105,'Full LPMQ'!D105,'Full AlQalam Zero TN'!D105)</f>
        <v>0</v>
      </c>
      <c r="E105" s="14">
        <f>SUM('Full norehidayat'!E105,'Full norehuda'!E105,'Full norehira'!E105,'Full meQuran'!E105,'Full Amiri'!E105,'Full PDMS'!E105,'Full AlKareem'!E105,'Full KFGQPC'!E105,'Full LPMQ'!E105,'Full AlQalam Zero TN'!E105)</f>
        <v>7</v>
      </c>
      <c r="F105" s="14">
        <f>SUM('Full norehidayat'!F105,'Full norehuda'!F105,'Full norehira'!F105,'Full meQuran'!F105,'Full Amiri'!F105,'Full PDMS'!F105,'Full AlKareem'!F105,'Full KFGQPC'!F105,'Full LPMQ'!F105,'Full AlQalam Zero TN'!F105)</f>
        <v>0</v>
      </c>
      <c r="G105" s="14">
        <f>SUM('Full norehidayat'!G105,'Full norehuda'!G105,'Full norehira'!G105,'Full meQuran'!G105,'Full Amiri'!G105,'Full PDMS'!G105,'Full AlKareem'!G105,'Full KFGQPC'!G105,'Full LPMQ'!G105,'Full AlQalam Zero TN'!G105)</f>
        <v>3</v>
      </c>
      <c r="H105" s="14">
        <f>SUM('Full norehidayat'!H105,'Full norehuda'!H105,'Full norehira'!H105,'Full meQuran'!H105,'Full Amiri'!H105,'Full PDMS'!H105,'Full AlKareem'!H105,'Full KFGQPC'!H105,'Full LPMQ'!H105,'Full AlQalam Zero TN'!H105)</f>
        <v>0</v>
      </c>
      <c r="I105" s="14">
        <f>SUM('Full norehidayat'!I105,'Full norehuda'!I105,'Full norehira'!I105,'Full meQuran'!I105,'Full Amiri'!I105,'Full PDMS'!I105,'Full AlKareem'!I105,'Full KFGQPC'!I105,'Full LPMQ'!I105,'Full AlQalam Zero TN'!I105)</f>
        <v>0</v>
      </c>
      <c r="J105" s="14">
        <f>SUM('Full norehidayat'!J105,'Full norehuda'!J105,'Full norehira'!J105,'Full meQuran'!J105,'Full Amiri'!J105,'Full PDMS'!J105,'Full AlKareem'!J105,'Full KFGQPC'!J105,'Full LPMQ'!J105,'Full AlQalam Zero TN'!J105)</f>
        <v>32</v>
      </c>
      <c r="L105" s="1" t="s">
        <v>50</v>
      </c>
      <c r="M105" s="9" t="s">
        <v>59</v>
      </c>
      <c r="N105" s="9"/>
      <c r="O105" s="9"/>
      <c r="P105" s="9"/>
      <c r="Q105" s="28">
        <f>C105</f>
        <v>105</v>
      </c>
      <c r="R105" s="28">
        <f>SUM(B105,D105:J105)</f>
        <v>42</v>
      </c>
      <c r="S105" s="28">
        <f>SUM(C104,C106:C112)</f>
        <v>8</v>
      </c>
      <c r="T105" s="28">
        <v>0</v>
      </c>
      <c r="U105" s="4">
        <f t="shared" si="31"/>
        <v>0.67741935483871</v>
      </c>
      <c r="V105" s="4">
        <f t="shared" si="32"/>
        <v>0.714285714285714</v>
      </c>
      <c r="W105" s="4">
        <f t="shared" si="33"/>
        <v>0.929203539823009</v>
      </c>
      <c r="X105" s="4">
        <f t="shared" si="34"/>
        <v>0.807692307692308</v>
      </c>
    </row>
    <row r="106" spans="1:24">
      <c r="A106" s="15" t="s">
        <v>51</v>
      </c>
      <c r="B106" s="14">
        <f>SUM('Full norehidayat'!B106,'Full norehuda'!B106,'Full norehira'!B106,'Full meQuran'!B106,'Full Amiri'!B106,'Full PDMS'!B106,'Full AlKareem'!B106,'Full KFGQPC'!B106,'Full LPMQ'!B106,'Full AlQalam Zero TN'!B106)</f>
        <v>3</v>
      </c>
      <c r="C106" s="14">
        <f>SUM('Full norehidayat'!C106,'Full norehuda'!C106,'Full norehira'!C106,'Full meQuran'!C106,'Full Amiri'!C106,'Full PDMS'!C106,'Full AlKareem'!C106,'Full KFGQPC'!C106,'Full LPMQ'!C106,'Full AlQalam Zero TN'!C106)</f>
        <v>0</v>
      </c>
      <c r="D106" s="13">
        <f>SUM('Full norehidayat'!D106,'Full norehuda'!D106,'Full norehira'!D106,'Full meQuran'!D106,'Full Amiri'!D106,'Full PDMS'!D106,'Full AlKareem'!D106,'Full KFGQPC'!D106,'Full LPMQ'!D106,'Full AlQalam Zero TN'!D106)</f>
        <v>96</v>
      </c>
      <c r="E106" s="14">
        <f>SUM('Full norehidayat'!E106,'Full norehuda'!E106,'Full norehira'!E106,'Full meQuran'!E106,'Full Amiri'!E106,'Full PDMS'!E106,'Full AlKareem'!E106,'Full KFGQPC'!E106,'Full LPMQ'!E106,'Full AlQalam Zero TN'!E106)</f>
        <v>0</v>
      </c>
      <c r="F106" s="14">
        <f>SUM('Full norehidayat'!F106,'Full norehuda'!F106,'Full norehira'!F106,'Full meQuran'!F106,'Full Amiri'!F106,'Full PDMS'!F106,'Full AlKareem'!F106,'Full KFGQPC'!F106,'Full LPMQ'!F106,'Full AlQalam Zero TN'!F106)</f>
        <v>0</v>
      </c>
      <c r="G106" s="14">
        <f>SUM('Full norehidayat'!G106,'Full norehuda'!G106,'Full norehira'!G106,'Full meQuran'!G106,'Full Amiri'!G106,'Full PDMS'!G106,'Full AlKareem'!G106,'Full KFGQPC'!G106,'Full LPMQ'!G106,'Full AlQalam Zero TN'!G106)</f>
        <v>0</v>
      </c>
      <c r="H106" s="14">
        <f>SUM('Full norehidayat'!H106,'Full norehuda'!H106,'Full norehira'!H106,'Full meQuran'!H106,'Full Amiri'!H106,'Full PDMS'!H106,'Full AlKareem'!H106,'Full KFGQPC'!H106,'Full LPMQ'!H106,'Full AlQalam Zero TN'!H106)</f>
        <v>0</v>
      </c>
      <c r="I106" s="14">
        <f>SUM('Full norehidayat'!I106,'Full norehuda'!I106,'Full norehira'!I106,'Full meQuran'!I106,'Full Amiri'!I106,'Full PDMS'!I106,'Full AlKareem'!I106,'Full KFGQPC'!I106,'Full LPMQ'!I106,'Full AlQalam Zero TN'!I106)</f>
        <v>0</v>
      </c>
      <c r="J106" s="14">
        <f>SUM('Full norehidayat'!J106,'Full norehuda'!J106,'Full norehira'!J106,'Full meQuran'!J106,'Full Amiri'!J106,'Full PDMS'!J106,'Full AlKareem'!J106,'Full KFGQPC'!J106,'Full LPMQ'!J106,'Full AlQalam Zero TN'!J106)</f>
        <v>6</v>
      </c>
      <c r="L106" s="1" t="s">
        <v>51</v>
      </c>
      <c r="M106" s="9" t="s">
        <v>60</v>
      </c>
      <c r="N106" s="9"/>
      <c r="O106" s="9"/>
      <c r="P106" s="9"/>
      <c r="Q106" s="29">
        <f>D106</f>
        <v>96</v>
      </c>
      <c r="R106" s="29">
        <f>SUM(B106:C106,E106:J106)</f>
        <v>9</v>
      </c>
      <c r="S106" s="29">
        <f>SUM(D104:D105,D107:D112)</f>
        <v>0</v>
      </c>
      <c r="T106" s="29">
        <v>0</v>
      </c>
      <c r="U106" s="5">
        <f t="shared" si="31"/>
        <v>0.914285714285714</v>
      </c>
      <c r="V106" s="5">
        <f t="shared" si="32"/>
        <v>0.914285714285714</v>
      </c>
      <c r="W106" s="5">
        <f t="shared" si="33"/>
        <v>1</v>
      </c>
      <c r="X106" s="5">
        <f t="shared" si="34"/>
        <v>0.955223880597015</v>
      </c>
    </row>
    <row r="107" spans="1:24">
      <c r="A107" s="15" t="s">
        <v>52</v>
      </c>
      <c r="B107" s="14">
        <f>SUM('Full norehidayat'!B107,'Full norehuda'!B107,'Full norehira'!B107,'Full meQuran'!B107,'Full Amiri'!B107,'Full PDMS'!B107,'Full AlKareem'!B107,'Full KFGQPC'!B107,'Full LPMQ'!B107,'Full AlQalam Zero TN'!B107)</f>
        <v>0</v>
      </c>
      <c r="C107" s="14">
        <f>SUM('Full norehidayat'!C107,'Full norehuda'!C107,'Full norehira'!C107,'Full meQuran'!C107,'Full Amiri'!C107,'Full PDMS'!C107,'Full AlKareem'!C107,'Full KFGQPC'!C107,'Full LPMQ'!C107,'Full AlQalam Zero TN'!C107)</f>
        <v>0</v>
      </c>
      <c r="D107" s="14">
        <f>SUM('Full norehidayat'!D107,'Full norehuda'!D107,'Full norehira'!D107,'Full meQuran'!D107,'Full Amiri'!D107,'Full PDMS'!D107,'Full AlKareem'!D107,'Full KFGQPC'!D107,'Full LPMQ'!D107,'Full AlQalam Zero TN'!D107)</f>
        <v>0</v>
      </c>
      <c r="E107" s="13">
        <f>SUM('Full norehidayat'!E107,'Full norehuda'!E107,'Full norehira'!E107,'Full meQuran'!E107,'Full Amiri'!E107,'Full PDMS'!E107,'Full AlKareem'!E107,'Full KFGQPC'!E107,'Full LPMQ'!E107,'Full AlQalam Zero TN'!E107)</f>
        <v>194</v>
      </c>
      <c r="F107" s="14">
        <f>SUM('Full norehidayat'!F107,'Full norehuda'!F107,'Full norehira'!F107,'Full meQuran'!F107,'Full Amiri'!F107,'Full PDMS'!F107,'Full AlKareem'!F107,'Full KFGQPC'!F107,'Full LPMQ'!F107,'Full AlQalam Zero TN'!F107)</f>
        <v>1</v>
      </c>
      <c r="G107" s="14">
        <f>SUM('Full norehidayat'!G107,'Full norehuda'!G107,'Full norehira'!G107,'Full meQuran'!G107,'Full Amiri'!G107,'Full PDMS'!G107,'Full AlKareem'!G107,'Full KFGQPC'!G107,'Full LPMQ'!G107,'Full AlQalam Zero TN'!G107)</f>
        <v>5</v>
      </c>
      <c r="H107" s="14">
        <f>SUM('Full norehidayat'!H107,'Full norehuda'!H107,'Full norehira'!H107,'Full meQuran'!H107,'Full Amiri'!H107,'Full PDMS'!H107,'Full AlKareem'!H107,'Full KFGQPC'!H107,'Full LPMQ'!H107,'Full AlQalam Zero TN'!H107)</f>
        <v>0</v>
      </c>
      <c r="I107" s="14">
        <f>SUM('Full norehidayat'!I107,'Full norehuda'!I107,'Full norehira'!I107,'Full meQuran'!I107,'Full Amiri'!I107,'Full PDMS'!I107,'Full AlKareem'!I107,'Full KFGQPC'!I107,'Full LPMQ'!I107,'Full AlQalam Zero TN'!I107)</f>
        <v>6</v>
      </c>
      <c r="J107" s="14">
        <f>SUM('Full norehidayat'!J107,'Full norehuda'!J107,'Full norehira'!J107,'Full meQuran'!J107,'Full Amiri'!J107,'Full PDMS'!J107,'Full AlKareem'!J107,'Full KFGQPC'!J107,'Full LPMQ'!J107,'Full AlQalam Zero TN'!J107)</f>
        <v>25</v>
      </c>
      <c r="L107" s="1" t="s">
        <v>52</v>
      </c>
      <c r="M107" s="9" t="s">
        <v>61</v>
      </c>
      <c r="N107" s="9"/>
      <c r="O107" s="9"/>
      <c r="P107" s="9"/>
      <c r="Q107" s="28">
        <f>E107</f>
        <v>194</v>
      </c>
      <c r="R107" s="28">
        <f>SUM(B107:D107,F107:J107)</f>
        <v>37</v>
      </c>
      <c r="S107" s="28">
        <f>SUM(E104:E106,E108:E112)</f>
        <v>18</v>
      </c>
      <c r="T107" s="28">
        <v>0</v>
      </c>
      <c r="U107" s="4">
        <f t="shared" si="31"/>
        <v>0.779116465863454</v>
      </c>
      <c r="V107" s="4">
        <f t="shared" si="32"/>
        <v>0.83982683982684</v>
      </c>
      <c r="W107" s="4">
        <f t="shared" si="33"/>
        <v>0.915094339622642</v>
      </c>
      <c r="X107" s="4">
        <f t="shared" si="34"/>
        <v>0.875846501128668</v>
      </c>
    </row>
    <row r="108" spans="1:24">
      <c r="A108" s="15" t="s">
        <v>53</v>
      </c>
      <c r="B108" s="14">
        <f>SUM('Full norehidayat'!B108,'Full norehuda'!B108,'Full norehira'!B108,'Full meQuran'!B108,'Full Amiri'!B108,'Full PDMS'!B108,'Full AlKareem'!B108,'Full KFGQPC'!B108,'Full LPMQ'!B108,'Full AlQalam Zero TN'!B108)</f>
        <v>1</v>
      </c>
      <c r="C108" s="14">
        <f>SUM('Full norehidayat'!C108,'Full norehuda'!C108,'Full norehira'!C108,'Full meQuran'!C108,'Full Amiri'!C108,'Full PDMS'!C108,'Full AlKareem'!C108,'Full KFGQPC'!C108,'Full LPMQ'!C108,'Full AlQalam Zero TN'!C108)</f>
        <v>0</v>
      </c>
      <c r="D108" s="14">
        <f>SUM('Full norehidayat'!D108,'Full norehuda'!D108,'Full norehira'!D108,'Full meQuran'!D108,'Full Amiri'!D108,'Full PDMS'!D108,'Full AlKareem'!D108,'Full KFGQPC'!D108,'Full LPMQ'!D108,'Full AlQalam Zero TN'!D108)</f>
        <v>0</v>
      </c>
      <c r="E108" s="14">
        <f>SUM('Full norehidayat'!E108,'Full norehuda'!E108,'Full norehira'!E108,'Full meQuran'!E108,'Full Amiri'!E108,'Full PDMS'!E108,'Full AlKareem'!E108,'Full KFGQPC'!E108,'Full LPMQ'!E108,'Full AlQalam Zero TN'!E108)</f>
        <v>4</v>
      </c>
      <c r="F108" s="13">
        <f>SUM('Full norehidayat'!F108,'Full norehuda'!F108,'Full norehira'!F108,'Full meQuran'!F108,'Full Amiri'!F108,'Full PDMS'!F108,'Full AlKareem'!F108,'Full KFGQPC'!F108,'Full LPMQ'!F108,'Full AlQalam Zero TN'!F108)</f>
        <v>287</v>
      </c>
      <c r="G108" s="14">
        <f>SUM('Full norehidayat'!G108,'Full norehuda'!G108,'Full norehira'!G108,'Full meQuran'!G108,'Full Amiri'!G108,'Full PDMS'!G108,'Full AlKareem'!G108,'Full KFGQPC'!G108,'Full LPMQ'!G108,'Full AlQalam Zero TN'!G108)</f>
        <v>5</v>
      </c>
      <c r="H108" s="14">
        <f>SUM('Full norehidayat'!H108,'Full norehuda'!H108,'Full norehira'!H108,'Full meQuran'!H108,'Full Amiri'!H108,'Full PDMS'!H108,'Full AlKareem'!H108,'Full KFGQPC'!H108,'Full LPMQ'!H108,'Full AlQalam Zero TN'!H108)</f>
        <v>3</v>
      </c>
      <c r="I108" s="14">
        <f>SUM('Full norehidayat'!I108,'Full norehuda'!I108,'Full norehira'!I108,'Full meQuran'!I108,'Full Amiri'!I108,'Full PDMS'!I108,'Full AlKareem'!I108,'Full KFGQPC'!I108,'Full LPMQ'!I108,'Full AlQalam Zero TN'!I108)</f>
        <v>0</v>
      </c>
      <c r="J108" s="14">
        <f>SUM('Full norehidayat'!J108,'Full norehuda'!J108,'Full norehira'!J108,'Full meQuran'!J108,'Full Amiri'!J108,'Full PDMS'!J108,'Full AlKareem'!J108,'Full KFGQPC'!J108,'Full LPMQ'!J108,'Full AlQalam Zero TN'!J108)</f>
        <v>42</v>
      </c>
      <c r="L108" s="1" t="s">
        <v>53</v>
      </c>
      <c r="M108" s="9" t="s">
        <v>62</v>
      </c>
      <c r="N108" s="9"/>
      <c r="O108" s="9"/>
      <c r="P108" s="9"/>
      <c r="Q108" s="29">
        <f>F108</f>
        <v>287</v>
      </c>
      <c r="R108" s="29">
        <f>SUM(B108:E108,G108:J108)</f>
        <v>55</v>
      </c>
      <c r="S108" s="29">
        <f>SUM(F104:F107,F109:F112)</f>
        <v>3</v>
      </c>
      <c r="T108" s="29">
        <v>0</v>
      </c>
      <c r="U108" s="5">
        <f t="shared" si="31"/>
        <v>0.831884057971015</v>
      </c>
      <c r="V108" s="5">
        <f t="shared" si="32"/>
        <v>0.839181286549708</v>
      </c>
      <c r="W108" s="5">
        <f t="shared" si="33"/>
        <v>0.989655172413793</v>
      </c>
      <c r="X108" s="5">
        <f t="shared" si="34"/>
        <v>0.908227848101266</v>
      </c>
    </row>
    <row r="109" spans="1:24">
      <c r="A109" s="15" t="s">
        <v>54</v>
      </c>
      <c r="B109" s="14">
        <f>SUM('Full norehidayat'!B109,'Full norehuda'!B109,'Full norehira'!B109,'Full meQuran'!B109,'Full Amiri'!B109,'Full PDMS'!B109,'Full AlKareem'!B109,'Full KFGQPC'!B109,'Full LPMQ'!B109,'Full AlQalam Zero TN'!B109)</f>
        <v>0</v>
      </c>
      <c r="C109" s="14">
        <f>SUM('Full norehidayat'!C109,'Full norehuda'!C109,'Full norehira'!C109,'Full meQuran'!C109,'Full Amiri'!C109,'Full PDMS'!C109,'Full AlKareem'!C109,'Full KFGQPC'!C109,'Full LPMQ'!C109,'Full AlQalam Zero TN'!C109)</f>
        <v>3</v>
      </c>
      <c r="D109" s="14">
        <f>SUM('Full norehidayat'!D109,'Full norehuda'!D109,'Full norehira'!D109,'Full meQuran'!D109,'Full Amiri'!D109,'Full PDMS'!D109,'Full AlKareem'!D109,'Full KFGQPC'!D109,'Full LPMQ'!D109,'Full AlQalam Zero TN'!D109)</f>
        <v>0</v>
      </c>
      <c r="E109" s="14">
        <f>SUM('Full norehidayat'!E109,'Full norehuda'!E109,'Full norehira'!E109,'Full meQuran'!E109,'Full Amiri'!E109,'Full PDMS'!E109,'Full AlKareem'!E109,'Full KFGQPC'!E109,'Full LPMQ'!E109,'Full AlQalam Zero TN'!E109)</f>
        <v>3</v>
      </c>
      <c r="F109" s="14">
        <f>SUM('Full norehidayat'!F109,'Full norehuda'!F109,'Full norehira'!F109,'Full meQuran'!F109,'Full Amiri'!F109,'Full PDMS'!F109,'Full AlKareem'!F109,'Full KFGQPC'!F109,'Full LPMQ'!F109,'Full AlQalam Zero TN'!F109)</f>
        <v>0</v>
      </c>
      <c r="G109" s="13">
        <f>SUM('Full norehidayat'!G109,'Full norehuda'!G109,'Full norehira'!G109,'Full meQuran'!G109,'Full Amiri'!G109,'Full PDMS'!G109,'Full AlKareem'!G109,'Full KFGQPC'!G109,'Full LPMQ'!G109,'Full AlQalam Zero TN'!G109)</f>
        <v>267</v>
      </c>
      <c r="H109" s="14">
        <f>SUM('Full norehidayat'!H109,'Full norehuda'!H109,'Full norehira'!H109,'Full meQuran'!H109,'Full Amiri'!H109,'Full PDMS'!H109,'Full AlKareem'!H109,'Full KFGQPC'!H109,'Full LPMQ'!H109,'Full AlQalam Zero TN'!H109)</f>
        <v>2</v>
      </c>
      <c r="I109" s="14">
        <f>SUM('Full norehidayat'!I109,'Full norehuda'!I109,'Full norehira'!I109,'Full meQuran'!I109,'Full Amiri'!I109,'Full PDMS'!I109,'Full AlKareem'!I109,'Full KFGQPC'!I109,'Full LPMQ'!I109,'Full AlQalam Zero TN'!I109)</f>
        <v>1</v>
      </c>
      <c r="J109" s="14">
        <f>SUM('Full norehidayat'!J109,'Full norehuda'!J109,'Full norehira'!J109,'Full meQuran'!J109,'Full Amiri'!J109,'Full PDMS'!J109,'Full AlKareem'!J109,'Full KFGQPC'!J109,'Full LPMQ'!J109,'Full AlQalam Zero TN'!J109)</f>
        <v>42</v>
      </c>
      <c r="L109" s="1" t="s">
        <v>54</v>
      </c>
      <c r="M109" s="9" t="s">
        <v>63</v>
      </c>
      <c r="N109" s="9"/>
      <c r="O109" s="9"/>
      <c r="P109" s="9"/>
      <c r="Q109" s="28">
        <f>G109</f>
        <v>267</v>
      </c>
      <c r="R109" s="28">
        <f>SUM(B109:F109,H109:J109)</f>
        <v>51</v>
      </c>
      <c r="S109" s="28">
        <f>SUM(G104:G108,G110:G112)</f>
        <v>30</v>
      </c>
      <c r="T109" s="28">
        <v>0</v>
      </c>
      <c r="U109" s="4">
        <f t="shared" si="31"/>
        <v>0.767241379310345</v>
      </c>
      <c r="V109" s="4">
        <f t="shared" si="32"/>
        <v>0.839622641509434</v>
      </c>
      <c r="W109" s="4">
        <f t="shared" si="33"/>
        <v>0.898989898989899</v>
      </c>
      <c r="X109" s="4">
        <f t="shared" si="34"/>
        <v>0.868292682926829</v>
      </c>
    </row>
    <row r="110" spans="1:24">
      <c r="A110" s="15" t="s">
        <v>55</v>
      </c>
      <c r="B110" s="14">
        <f>SUM('Full norehidayat'!B110,'Full norehuda'!B110,'Full norehira'!B110,'Full meQuran'!B110,'Full Amiri'!B110,'Full PDMS'!B110,'Full AlKareem'!B110,'Full KFGQPC'!B110,'Full LPMQ'!B110,'Full AlQalam Zero TN'!B110)</f>
        <v>0</v>
      </c>
      <c r="C110" s="14">
        <f>SUM('Full norehidayat'!C110,'Full norehuda'!C110,'Full norehira'!C110,'Full meQuran'!C110,'Full Amiri'!C110,'Full PDMS'!C110,'Full AlKareem'!C110,'Full KFGQPC'!C110,'Full LPMQ'!C110,'Full AlQalam Zero TN'!C110)</f>
        <v>0</v>
      </c>
      <c r="D110" s="14">
        <f>SUM('Full norehidayat'!D110,'Full norehuda'!D110,'Full norehira'!D110,'Full meQuran'!D110,'Full Amiri'!D110,'Full PDMS'!D110,'Full AlKareem'!D110,'Full KFGQPC'!D110,'Full LPMQ'!D110,'Full AlQalam Zero TN'!D110)</f>
        <v>0</v>
      </c>
      <c r="E110" s="14">
        <f>SUM('Full norehidayat'!E110,'Full norehuda'!E110,'Full norehira'!E110,'Full meQuran'!E110,'Full Amiri'!E110,'Full PDMS'!E110,'Full AlKareem'!E110,'Full KFGQPC'!E110,'Full LPMQ'!E110,'Full AlQalam Zero TN'!E110)</f>
        <v>0</v>
      </c>
      <c r="F110" s="14">
        <f>SUM('Full norehidayat'!F110,'Full norehuda'!F110,'Full norehira'!F110,'Full meQuran'!F110,'Full Amiri'!F110,'Full PDMS'!F110,'Full AlKareem'!F110,'Full KFGQPC'!F110,'Full LPMQ'!F110,'Full AlQalam Zero TN'!F110)</f>
        <v>1</v>
      </c>
      <c r="G110" s="14">
        <f>SUM('Full norehidayat'!G110,'Full norehuda'!G110,'Full norehira'!G110,'Full meQuran'!G110,'Full Amiri'!G110,'Full PDMS'!G110,'Full AlKareem'!G110,'Full KFGQPC'!G110,'Full LPMQ'!G110,'Full AlQalam Zero TN'!G110)</f>
        <v>0</v>
      </c>
      <c r="H110" s="13">
        <f>SUM('Full norehidayat'!H110,'Full norehuda'!H110,'Full norehira'!H110,'Full meQuran'!H110,'Full Amiri'!H110,'Full PDMS'!H110,'Full AlKareem'!H110,'Full KFGQPC'!H110,'Full LPMQ'!H110,'Full AlQalam Zero TN'!H110)</f>
        <v>102</v>
      </c>
      <c r="I110" s="14">
        <f>SUM('Full norehidayat'!I110,'Full norehuda'!I110,'Full norehira'!I110,'Full meQuran'!I110,'Full Amiri'!I110,'Full PDMS'!I110,'Full AlKareem'!I110,'Full KFGQPC'!I110,'Full LPMQ'!I110,'Full AlQalam Zero TN'!I110)</f>
        <v>2</v>
      </c>
      <c r="J110" s="14">
        <f>SUM('Full norehidayat'!J110,'Full norehuda'!J110,'Full norehira'!J110,'Full meQuran'!J110,'Full Amiri'!J110,'Full PDMS'!J110,'Full AlKareem'!J110,'Full KFGQPC'!J110,'Full LPMQ'!J110,'Full AlQalam Zero TN'!J110)</f>
        <v>2</v>
      </c>
      <c r="L110" s="1" t="s">
        <v>55</v>
      </c>
      <c r="M110" s="9" t="s">
        <v>64</v>
      </c>
      <c r="N110" s="9"/>
      <c r="O110" s="9"/>
      <c r="P110" s="9"/>
      <c r="Q110" s="29">
        <f>H110</f>
        <v>102</v>
      </c>
      <c r="R110" s="29">
        <f>SUM(B110:G110,I110:J110)</f>
        <v>5</v>
      </c>
      <c r="S110" s="29">
        <f>SUM(H104:H109,H111:H112)</f>
        <v>5</v>
      </c>
      <c r="T110" s="29">
        <v>0</v>
      </c>
      <c r="U110" s="5">
        <f t="shared" si="31"/>
        <v>0.910714285714286</v>
      </c>
      <c r="V110" s="5">
        <f t="shared" si="32"/>
        <v>0.953271028037383</v>
      </c>
      <c r="W110" s="5">
        <f t="shared" si="33"/>
        <v>0.953271028037383</v>
      </c>
      <c r="X110" s="5">
        <f t="shared" si="34"/>
        <v>0.953271028037383</v>
      </c>
    </row>
    <row r="111" spans="1:24">
      <c r="A111" s="15" t="s">
        <v>56</v>
      </c>
      <c r="B111" s="14">
        <f>SUM('Full norehidayat'!B111,'Full norehuda'!B111,'Full norehira'!B111,'Full meQuran'!B111,'Full Amiri'!B111,'Full PDMS'!B111,'Full AlKareem'!B111,'Full KFGQPC'!B111,'Full LPMQ'!B111,'Full AlQalam Zero TN'!B111)</f>
        <v>0</v>
      </c>
      <c r="C111" s="14">
        <f>SUM('Full norehidayat'!C111,'Full norehuda'!C111,'Full norehira'!C111,'Full meQuran'!C111,'Full Amiri'!C111,'Full PDMS'!C111,'Full AlKareem'!C111,'Full KFGQPC'!C111,'Full LPMQ'!C111,'Full AlQalam Zero TN'!C111)</f>
        <v>0</v>
      </c>
      <c r="D111" s="14">
        <f>SUM('Full norehidayat'!D111,'Full norehuda'!D111,'Full norehira'!D111,'Full meQuran'!D111,'Full Amiri'!D111,'Full PDMS'!D111,'Full AlKareem'!D111,'Full KFGQPC'!D111,'Full LPMQ'!D111,'Full AlQalam Zero TN'!D111)</f>
        <v>0</v>
      </c>
      <c r="E111" s="14">
        <f>SUM('Full norehidayat'!E111,'Full norehuda'!E111,'Full norehira'!E111,'Full meQuran'!E111,'Full Amiri'!E111,'Full PDMS'!E111,'Full AlKareem'!E111,'Full KFGQPC'!E111,'Full LPMQ'!E111,'Full AlQalam Zero TN'!E111)</f>
        <v>1</v>
      </c>
      <c r="F111" s="14">
        <f>SUM('Full norehidayat'!F111,'Full norehuda'!F111,'Full norehira'!F111,'Full meQuran'!F111,'Full Amiri'!F111,'Full PDMS'!F111,'Full AlKareem'!F111,'Full KFGQPC'!F111,'Full LPMQ'!F111,'Full AlQalam Zero TN'!F111)</f>
        <v>0</v>
      </c>
      <c r="G111" s="14">
        <f>SUM('Full norehidayat'!G111,'Full norehuda'!G111,'Full norehira'!G111,'Full meQuran'!G111,'Full Amiri'!G111,'Full PDMS'!G111,'Full AlKareem'!G111,'Full KFGQPC'!G111,'Full LPMQ'!G111,'Full AlQalam Zero TN'!G111)</f>
        <v>2</v>
      </c>
      <c r="H111" s="14">
        <f>SUM('Full norehidayat'!H111,'Full norehuda'!H111,'Full norehira'!H111,'Full meQuran'!H111,'Full Amiri'!H111,'Full PDMS'!H111,'Full AlKareem'!H111,'Full KFGQPC'!H111,'Full LPMQ'!H111,'Full AlQalam Zero TN'!H111)</f>
        <v>0</v>
      </c>
      <c r="I111" s="13">
        <f>SUM('Full norehidayat'!I111,'Full norehuda'!I111,'Full norehira'!I111,'Full meQuran'!I111,'Full Amiri'!I111,'Full PDMS'!I111,'Full AlKareem'!I111,'Full KFGQPC'!I111,'Full LPMQ'!I111,'Full AlQalam Zero TN'!I111)</f>
        <v>96</v>
      </c>
      <c r="J111" s="14">
        <f>SUM('Full norehidayat'!J111,'Full norehuda'!J111,'Full norehira'!J111,'Full meQuran'!J111,'Full Amiri'!J111,'Full PDMS'!J111,'Full AlKareem'!J111,'Full KFGQPC'!J111,'Full LPMQ'!J111,'Full AlQalam Zero TN'!J111)</f>
        <v>7</v>
      </c>
      <c r="L111" s="1" t="s">
        <v>56</v>
      </c>
      <c r="M111" s="9" t="s">
        <v>65</v>
      </c>
      <c r="N111" s="9"/>
      <c r="O111" s="9"/>
      <c r="P111" s="9"/>
      <c r="Q111" s="28">
        <f>I111</f>
        <v>96</v>
      </c>
      <c r="R111" s="28">
        <f>SUM(J111,B111:H111)</f>
        <v>10</v>
      </c>
      <c r="S111" s="28">
        <f>SUM(I104:I110,I112)</f>
        <v>12</v>
      </c>
      <c r="T111" s="28">
        <v>0</v>
      </c>
      <c r="U111" s="4">
        <f t="shared" si="31"/>
        <v>0.813559322033898</v>
      </c>
      <c r="V111" s="4">
        <f t="shared" si="32"/>
        <v>0.905660377358491</v>
      </c>
      <c r="W111" s="4">
        <f t="shared" si="33"/>
        <v>0.888888888888889</v>
      </c>
      <c r="X111" s="4">
        <f t="shared" si="34"/>
        <v>0.897196261682243</v>
      </c>
    </row>
    <row r="112" spans="1:24">
      <c r="A112" s="16" t="s">
        <v>57</v>
      </c>
      <c r="B112" s="14">
        <f>SUM('Full norehidayat'!B112,'Full norehuda'!B112,'Full norehira'!B112,'Full meQuran'!B112,'Full Amiri'!B112,'Full PDMS'!B112,'Full AlKareem'!B112,'Full KFGQPC'!B112,'Full LPMQ'!B112,'Full AlQalam Zero TN'!B112)</f>
        <v>0</v>
      </c>
      <c r="C112" s="14">
        <f>SUM('Full norehidayat'!C112,'Full norehuda'!C112,'Full norehira'!C112,'Full meQuran'!C112,'Full Amiri'!C112,'Full PDMS'!C112,'Full AlKareem'!C112,'Full KFGQPC'!C112,'Full LPMQ'!C112,'Full AlQalam Zero TN'!C112)</f>
        <v>0</v>
      </c>
      <c r="D112" s="14">
        <f>SUM('Full norehidayat'!D112,'Full norehuda'!D112,'Full norehira'!D112,'Full meQuran'!D112,'Full Amiri'!D112,'Full PDMS'!D112,'Full AlKareem'!D112,'Full KFGQPC'!D112,'Full LPMQ'!D112,'Full AlQalam Zero TN'!D112)</f>
        <v>0</v>
      </c>
      <c r="E112" s="14">
        <f>SUM('Full norehidayat'!E112,'Full norehuda'!E112,'Full norehira'!E112,'Full meQuran'!E112,'Full Amiri'!E112,'Full PDMS'!E112,'Full AlKareem'!E112,'Full KFGQPC'!E112,'Full LPMQ'!E112,'Full AlQalam Zero TN'!E112)</f>
        <v>0</v>
      </c>
      <c r="F112" s="14">
        <f>SUM('Full norehidayat'!F112,'Full norehuda'!F112,'Full norehira'!F112,'Full meQuran'!F112,'Full Amiri'!F112,'Full PDMS'!F112,'Full AlKareem'!F112,'Full KFGQPC'!F112,'Full LPMQ'!F112,'Full AlQalam Zero TN'!F112)</f>
        <v>0</v>
      </c>
      <c r="G112" s="14">
        <f>SUM('Full norehidayat'!G112,'Full norehuda'!G112,'Full norehira'!G112,'Full meQuran'!G112,'Full Amiri'!G112,'Full PDMS'!G112,'Full AlKareem'!G112,'Full KFGQPC'!G112,'Full LPMQ'!G112,'Full AlQalam Zero TN'!G112)</f>
        <v>0</v>
      </c>
      <c r="H112" s="14">
        <f>SUM('Full norehidayat'!H112,'Full norehuda'!H112,'Full norehira'!H112,'Full meQuran'!H112,'Full Amiri'!H112,'Full PDMS'!H112,'Full AlKareem'!H112,'Full KFGQPC'!H112,'Full LPMQ'!H112,'Full AlQalam Zero TN'!H112)</f>
        <v>0</v>
      </c>
      <c r="I112" s="14">
        <f>SUM('Full norehidayat'!I112,'Full norehuda'!I112,'Full norehira'!I112,'Full meQuran'!I112,'Full Amiri'!I112,'Full PDMS'!I112,'Full AlKareem'!I112,'Full KFGQPC'!I112,'Full LPMQ'!I112,'Full AlQalam Zero TN'!I112)</f>
        <v>0</v>
      </c>
      <c r="J112" s="13">
        <f>SUM('Full norehidayat'!J112,'Full norehuda'!J112,'Full norehira'!J112,'Full meQuran'!J112,'Full Amiri'!J112,'Full PDMS'!J112,'Full AlKareem'!J112,'Full KFGQPC'!J112,'Full LPMQ'!J112,'Full AlQalam Zero TN'!J112)</f>
        <v>0</v>
      </c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5">SUM(Q104:Q111)</f>
        <v>1314</v>
      </c>
      <c r="R113" s="28">
        <f t="shared" si="35"/>
        <v>273</v>
      </c>
      <c r="S113" s="28">
        <f t="shared" si="35"/>
        <v>80</v>
      </c>
      <c r="T113" s="28">
        <f t="shared" si="35"/>
        <v>0</v>
      </c>
      <c r="U113" s="4">
        <f>(SUM(Q113,T113)/SUM(Q113,R113,S113,T113))</f>
        <v>0.788242351529694</v>
      </c>
      <c r="V113" s="4">
        <f>Q113/(SUM(Q113,R113))</f>
        <v>0.827977315689981</v>
      </c>
      <c r="W113" s="4">
        <f>Q113/SUM(Q113,S113)</f>
        <v>0.942611190817791</v>
      </c>
      <c r="X113" s="4">
        <f>2*V113*W113/(SUM(V113,W113))</f>
        <v>0.881583361288158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1303</v>
      </c>
    </row>
    <row r="115" ht="14.25" spans="1:37">
      <c r="A115" s="18" t="str">
        <f>A1</f>
        <v>FULL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13">
        <f>SUM('Full norehidayat'!B116,'Full norehuda'!B116,'Full norehira'!B116,'Full meQuran'!B116,'Full Amiri'!B116,'Full PDMS'!B116,'Full AlKareem'!B116,'Full KFGQPC'!B116,'Full LPMQ'!B116,'Full AlQalam Zero TN'!B116)</f>
        <v>148</v>
      </c>
      <c r="C116" s="14">
        <f>SUM('Full norehidayat'!C116,'Full norehuda'!C116,'Full norehira'!C116,'Full meQuran'!C116,'Full Amiri'!C116,'Full PDMS'!C116,'Full AlKareem'!C116,'Full KFGQPC'!C116,'Full LPMQ'!C116,'Full AlQalam Zero TN'!C116)</f>
        <v>0</v>
      </c>
      <c r="D116" s="14">
        <f>SUM('Full norehidayat'!D116,'Full norehuda'!D116,'Full norehira'!D116,'Full meQuran'!D116,'Full Amiri'!D116,'Full PDMS'!D116,'Full AlKareem'!D116,'Full KFGQPC'!D116,'Full LPMQ'!D116,'Full AlQalam Zero TN'!D116)</f>
        <v>0</v>
      </c>
      <c r="E116" s="14">
        <f>SUM('Full norehidayat'!E116,'Full norehuda'!E116,'Full norehira'!E116,'Full meQuran'!E116,'Full Amiri'!E116,'Full PDMS'!E116,'Full AlKareem'!E116,'Full KFGQPC'!E116,'Full LPMQ'!E116,'Full AlQalam Zero TN'!E116)</f>
        <v>0</v>
      </c>
      <c r="F116" s="14">
        <f>SUM('Full norehidayat'!F116,'Full norehuda'!F116,'Full norehira'!F116,'Full meQuran'!F116,'Full Amiri'!F116,'Full PDMS'!F116,'Full AlKareem'!F116,'Full KFGQPC'!F116,'Full LPMQ'!F116,'Full AlQalam Zero TN'!F116)</f>
        <v>0</v>
      </c>
      <c r="G116" s="14">
        <f>SUM('Full norehidayat'!G116,'Full norehuda'!G116,'Full norehira'!G116,'Full meQuran'!G116,'Full Amiri'!G116,'Full PDMS'!G116,'Full AlKareem'!G116,'Full KFGQPC'!G116,'Full LPMQ'!G116,'Full AlQalam Zero TN'!G116)</f>
        <v>0</v>
      </c>
      <c r="H116" s="14">
        <f>SUM('Full norehidayat'!H116,'Full norehuda'!H116,'Full norehira'!H116,'Full meQuran'!H116,'Full Amiri'!H116,'Full PDMS'!H116,'Full AlKareem'!H116,'Full KFGQPC'!H116,'Full LPMQ'!H116,'Full AlQalam Zero TN'!H116)</f>
        <v>0</v>
      </c>
      <c r="I116" s="14">
        <f>SUM('Full norehidayat'!I116,'Full norehuda'!I116,'Full norehira'!I116,'Full meQuran'!I116,'Full Amiri'!I116,'Full PDMS'!I116,'Full AlKareem'!I116,'Full KFGQPC'!I116,'Full LPMQ'!I116,'Full AlQalam Zero TN'!I116)</f>
        <v>0</v>
      </c>
      <c r="J116" s="14">
        <f>SUM('Full norehidayat'!J116,'Full norehuda'!J116,'Full norehira'!J116,'Full meQuran'!J116,'Full Amiri'!J116,'Full PDMS'!J116,'Full AlKareem'!J116,'Full KFGQPC'!J116,'Full LPMQ'!J116,'Full AlQalam Zero TN'!J116)</f>
        <v>0</v>
      </c>
      <c r="K116" s="14">
        <f>SUM('Full norehidayat'!K116,'Full norehuda'!K116,'Full norehira'!K116,'Full meQuran'!K116,'Full Amiri'!K116,'Full PDMS'!K116,'Full AlKareem'!K116,'Full KFGQPC'!K116,'Full LPMQ'!K116,'Full AlQalam Zero TN'!K116)</f>
        <v>0</v>
      </c>
      <c r="L116" s="14">
        <f>SUM('Full norehidayat'!L116,'Full norehuda'!L116,'Full norehira'!L116,'Full meQuran'!L116,'Full Amiri'!L116,'Full PDMS'!L116,'Full AlKareem'!L116,'Full KFGQPC'!L116,'Full LPMQ'!L116,'Full AlQalam Zero TN'!L116)</f>
        <v>0</v>
      </c>
      <c r="M116" s="14">
        <f>SUM('Full norehidayat'!M116,'Full norehuda'!M116,'Full norehira'!M116,'Full meQuran'!M116,'Full Amiri'!M116,'Full PDMS'!M116,'Full AlKareem'!M116,'Full KFGQPC'!M116,'Full LPMQ'!M116,'Full AlQalam Zero TN'!M116)</f>
        <v>0</v>
      </c>
      <c r="N116" s="14">
        <f>SUM('Full norehidayat'!N116,'Full norehuda'!N116,'Full norehira'!N116,'Full meQuran'!N116,'Full Amiri'!N116,'Full PDMS'!N116,'Full AlKareem'!N116,'Full KFGQPC'!N116,'Full LPMQ'!N116,'Full AlQalam Zero TN'!N116)</f>
        <v>0</v>
      </c>
      <c r="O116" s="14">
        <f>SUM('Full norehidayat'!O116,'Full norehuda'!O116,'Full norehira'!O116,'Full meQuran'!O116,'Full Amiri'!O116,'Full PDMS'!O116,'Full AlKareem'!O116,'Full KFGQPC'!O116,'Full LPMQ'!O116,'Full AlQalam Zero TN'!O116)</f>
        <v>0</v>
      </c>
      <c r="P116" s="14">
        <f>SUM('Full norehidayat'!P116,'Full norehuda'!P116,'Full norehira'!P116,'Full meQuran'!P116,'Full Amiri'!P116,'Full PDMS'!P116,'Full AlKareem'!P116,'Full KFGQPC'!P116,'Full LPMQ'!P116,'Full AlQalam Zero TN'!P116)</f>
        <v>0</v>
      </c>
      <c r="Q116" s="14">
        <f>SUM('Full norehidayat'!Q116,'Full norehuda'!Q116,'Full norehira'!Q116,'Full meQuran'!Q116,'Full Amiri'!Q116,'Full PDMS'!Q116,'Full AlKareem'!Q116,'Full KFGQPC'!Q116,'Full LPMQ'!Q116,'Full AlQalam Zero TN'!Q116)</f>
        <v>0</v>
      </c>
      <c r="R116" s="14">
        <f>SUM('Full norehidayat'!R116,'Full norehuda'!R116,'Full norehira'!R116,'Full meQuran'!R116,'Full Amiri'!R116,'Full PDMS'!R116,'Full AlKareem'!R116,'Full KFGQPC'!R116,'Full LPMQ'!R116,'Full AlQalam Zero TN'!R116)</f>
        <v>0</v>
      </c>
      <c r="S116" s="14">
        <f>SUM('Full norehidayat'!S116,'Full norehuda'!S116,'Full norehira'!S116,'Full meQuran'!S116,'Full Amiri'!S116,'Full PDMS'!S116,'Full AlKareem'!S116,'Full KFGQPC'!S116,'Full LPMQ'!S116,'Full AlQalam Zero TN'!S116)</f>
        <v>0</v>
      </c>
      <c r="T116" s="14">
        <f>SUM('Full norehidayat'!T116,'Full norehuda'!T116,'Full norehira'!T116,'Full meQuran'!T116,'Full Amiri'!T116,'Full PDMS'!T116,'Full AlKareem'!T116,'Full KFGQPC'!T116,'Full LPMQ'!T116,'Full AlQalam Zero TN'!T116)</f>
        <v>0</v>
      </c>
      <c r="U116" s="14">
        <f>SUM('Full norehidayat'!U116,'Full norehuda'!U116,'Full norehira'!U116,'Full meQuran'!U116,'Full Amiri'!U116,'Full PDMS'!U116,'Full AlKareem'!U116,'Full KFGQPC'!U116,'Full LPMQ'!U116,'Full AlQalam Zero TN'!U116)</f>
        <v>0</v>
      </c>
      <c r="V116" s="14">
        <f>SUM('Full norehidayat'!V116,'Full norehuda'!V116,'Full norehira'!V116,'Full meQuran'!V116,'Full Amiri'!V116,'Full PDMS'!V116,'Full AlKareem'!V116,'Full KFGQPC'!V116,'Full LPMQ'!V116,'Full AlQalam Zero TN'!V116)</f>
        <v>0</v>
      </c>
      <c r="W116" s="14">
        <f>SUM('Full norehidayat'!W116,'Full norehuda'!W116,'Full norehira'!W116,'Full meQuran'!W116,'Full Amiri'!W116,'Full PDMS'!W116,'Full AlKareem'!W116,'Full KFGQPC'!W116,'Full LPMQ'!W116,'Full AlQalam Zero TN'!W116)</f>
        <v>0</v>
      </c>
      <c r="X116" s="14">
        <f>SUM('Full norehidayat'!X116,'Full norehuda'!X116,'Full norehira'!X116,'Full meQuran'!X116,'Full Amiri'!X116,'Full PDMS'!X116,'Full AlKareem'!X116,'Full KFGQPC'!X116,'Full LPMQ'!X116,'Full AlQalam Zero TN'!X116)</f>
        <v>0</v>
      </c>
      <c r="Y116" s="14">
        <f>SUM('Full norehidayat'!Y116,'Full norehuda'!Y116,'Full norehira'!Y116,'Full meQuran'!Y116,'Full Amiri'!Y116,'Full PDMS'!Y116,'Full AlKareem'!Y116,'Full KFGQPC'!Y116,'Full LPMQ'!Y116,'Full AlQalam Zero TN'!Y116)</f>
        <v>0</v>
      </c>
      <c r="Z116" s="14">
        <v>0</v>
      </c>
      <c r="AA116" s="14">
        <f>SUM('Full norehidayat'!AA116,'Full norehuda'!AA116,'Full norehira'!AA116,'Full meQuran'!AA116,'Full Amiri'!AA116,'Full PDMS'!AA116,'Full AlKareem'!AA116,'Full KFGQPC'!AA116,'Full LPMQ'!AA116,'Full AlQalam Zero TN'!AA116)</f>
        <v>0</v>
      </c>
      <c r="AB116" s="14">
        <f>SUM('Full norehidayat'!AB116,'Full norehuda'!AB116,'Full norehira'!AB116,'Full meQuran'!AB116,'Full Amiri'!AB116,'Full PDMS'!AB116,'Full AlKareem'!AB116,'Full KFGQPC'!AB116,'Full LPMQ'!AB116,'Full AlQalam Zero TN'!AB116)</f>
        <v>0</v>
      </c>
      <c r="AC116" s="14">
        <f>SUM('Full norehidayat'!AC116,'Full norehuda'!AC116,'Full norehira'!AC116,'Full meQuran'!AC116,'Full Amiri'!AC116,'Full PDMS'!AC116,'Full AlKareem'!AC116,'Full KFGQPC'!AC116,'Full LPMQ'!AC116,'Full AlQalam Zero TN'!AC116)</f>
        <v>0</v>
      </c>
      <c r="AD116" s="29">
        <f>B116</f>
        <v>148</v>
      </c>
      <c r="AE116" s="29">
        <f>SUM(C116:AC116)</f>
        <v>0</v>
      </c>
      <c r="AF116" s="29">
        <f>SUM(B117:B143)</f>
        <v>2</v>
      </c>
      <c r="AG116" s="29">
        <v>0</v>
      </c>
      <c r="AH116" s="5">
        <f t="shared" ref="AH116:AH144" si="36">(SUM(AD116,AG116)/SUM(AD116,AE116,AF116,AG116))</f>
        <v>0.986666666666667</v>
      </c>
      <c r="AI116" s="5">
        <f t="shared" ref="AI116:AI144" si="37">AD116/(SUM(AD116,AE116))</f>
        <v>1</v>
      </c>
      <c r="AJ116" s="5">
        <f t="shared" ref="AJ116:AJ144" si="38">AD116/SUM(AD116,AF116)</f>
        <v>0.986666666666667</v>
      </c>
      <c r="AK116" s="5">
        <f t="shared" ref="AK116:AK144" si="39">2*AI116*AJ116/(SUM(AI116,AJ116))</f>
        <v>0.993288590604027</v>
      </c>
    </row>
    <row r="117" spans="1:37">
      <c r="A117" s="21" t="s">
        <v>40</v>
      </c>
      <c r="B117" s="14">
        <f>SUM('Full norehidayat'!B117,'Full norehuda'!B117,'Full norehira'!B117,'Full meQuran'!B117,'Full Amiri'!B117,'Full PDMS'!B117,'Full AlKareem'!B117,'Full KFGQPC'!B117,'Full LPMQ'!B117,'Full AlQalam Zero TN'!B117)</f>
        <v>0</v>
      </c>
      <c r="C117" s="13">
        <f>SUM('Full norehidayat'!C117,'Full norehuda'!C117,'Full norehira'!C117,'Full meQuran'!C117,'Full Amiri'!C117,'Full PDMS'!C117,'Full AlKareem'!C117,'Full KFGQPC'!C117,'Full LPMQ'!C117,'Full AlQalam Zero TN'!C117)</f>
        <v>200</v>
      </c>
      <c r="D117" s="14">
        <f>SUM('Full norehidayat'!D117,'Full norehuda'!D117,'Full norehira'!D117,'Full meQuran'!D117,'Full Amiri'!D117,'Full PDMS'!D117,'Full AlKareem'!D117,'Full KFGQPC'!D117,'Full LPMQ'!D117,'Full AlQalam Zero TN'!D117)</f>
        <v>0</v>
      </c>
      <c r="E117" s="14">
        <f>SUM('Full norehidayat'!E117,'Full norehuda'!E117,'Full norehira'!E117,'Full meQuran'!E117,'Full Amiri'!E117,'Full PDMS'!E117,'Full AlKareem'!E117,'Full KFGQPC'!E117,'Full LPMQ'!E117,'Full AlQalam Zero TN'!E117)</f>
        <v>0</v>
      </c>
      <c r="F117" s="14">
        <f>SUM('Full norehidayat'!F117,'Full norehuda'!F117,'Full norehira'!F117,'Full meQuran'!F117,'Full Amiri'!F117,'Full PDMS'!F117,'Full AlKareem'!F117,'Full KFGQPC'!F117,'Full LPMQ'!F117,'Full AlQalam Zero TN'!F117)</f>
        <v>0</v>
      </c>
      <c r="G117" s="14">
        <f>SUM('Full norehidayat'!G117,'Full norehuda'!G117,'Full norehira'!G117,'Full meQuran'!G117,'Full Amiri'!G117,'Full PDMS'!G117,'Full AlKareem'!G117,'Full KFGQPC'!G117,'Full LPMQ'!G117,'Full AlQalam Zero TN'!G117)</f>
        <v>0</v>
      </c>
      <c r="H117" s="14">
        <f>SUM('Full norehidayat'!H117,'Full norehuda'!H117,'Full norehira'!H117,'Full meQuran'!H117,'Full Amiri'!H117,'Full PDMS'!H117,'Full AlKareem'!H117,'Full KFGQPC'!H117,'Full LPMQ'!H117,'Full AlQalam Zero TN'!H117)</f>
        <v>0</v>
      </c>
      <c r="I117" s="14">
        <f>SUM('Full norehidayat'!I117,'Full norehuda'!I117,'Full norehira'!I117,'Full meQuran'!I117,'Full Amiri'!I117,'Full PDMS'!I117,'Full AlKareem'!I117,'Full KFGQPC'!I117,'Full LPMQ'!I117,'Full AlQalam Zero TN'!I117)</f>
        <v>0</v>
      </c>
      <c r="J117" s="14">
        <f>SUM('Full norehidayat'!J117,'Full norehuda'!J117,'Full norehira'!J117,'Full meQuran'!J117,'Full Amiri'!J117,'Full PDMS'!J117,'Full AlKareem'!J117,'Full KFGQPC'!J117,'Full LPMQ'!J117,'Full AlQalam Zero TN'!J117)</f>
        <v>0</v>
      </c>
      <c r="K117" s="14">
        <f>SUM('Full norehidayat'!K117,'Full norehuda'!K117,'Full norehira'!K117,'Full meQuran'!K117,'Full Amiri'!K117,'Full PDMS'!K117,'Full AlKareem'!K117,'Full KFGQPC'!K117,'Full LPMQ'!K117,'Full AlQalam Zero TN'!K117)</f>
        <v>0</v>
      </c>
      <c r="L117" s="14">
        <f>SUM('Full norehidayat'!L117,'Full norehuda'!L117,'Full norehira'!L117,'Full meQuran'!L117,'Full Amiri'!L117,'Full PDMS'!L117,'Full AlKareem'!L117,'Full KFGQPC'!L117,'Full LPMQ'!L117,'Full AlQalam Zero TN'!L117)</f>
        <v>0</v>
      </c>
      <c r="M117" s="14">
        <f>SUM('Full norehidayat'!M117,'Full norehuda'!M117,'Full norehira'!M117,'Full meQuran'!M117,'Full Amiri'!M117,'Full PDMS'!M117,'Full AlKareem'!M117,'Full KFGQPC'!M117,'Full LPMQ'!M117,'Full AlQalam Zero TN'!M117)</f>
        <v>0</v>
      </c>
      <c r="N117" s="14">
        <f>SUM('Full norehidayat'!N117,'Full norehuda'!N117,'Full norehira'!N117,'Full meQuran'!N117,'Full Amiri'!N117,'Full PDMS'!N117,'Full AlKareem'!N117,'Full KFGQPC'!N117,'Full LPMQ'!N117,'Full AlQalam Zero TN'!N117)</f>
        <v>0</v>
      </c>
      <c r="O117" s="14">
        <f>SUM('Full norehidayat'!O117,'Full norehuda'!O117,'Full norehira'!O117,'Full meQuran'!O117,'Full Amiri'!O117,'Full PDMS'!O117,'Full AlKareem'!O117,'Full KFGQPC'!O117,'Full LPMQ'!O117,'Full AlQalam Zero TN'!O117)</f>
        <v>0</v>
      </c>
      <c r="P117" s="14">
        <f>SUM('Full norehidayat'!P117,'Full norehuda'!P117,'Full norehira'!P117,'Full meQuran'!P117,'Full Amiri'!P117,'Full PDMS'!P117,'Full AlKareem'!P117,'Full KFGQPC'!P117,'Full LPMQ'!P117,'Full AlQalam Zero TN'!P117)</f>
        <v>0</v>
      </c>
      <c r="Q117" s="14">
        <f>SUM('Full norehidayat'!Q117,'Full norehuda'!Q117,'Full norehira'!Q117,'Full meQuran'!Q117,'Full Amiri'!Q117,'Full PDMS'!Q117,'Full AlKareem'!Q117,'Full KFGQPC'!Q117,'Full LPMQ'!Q117,'Full AlQalam Zero TN'!Q117)</f>
        <v>0</v>
      </c>
      <c r="R117" s="14">
        <f>SUM('Full norehidayat'!R117,'Full norehuda'!R117,'Full norehira'!R117,'Full meQuran'!R117,'Full Amiri'!R117,'Full PDMS'!R117,'Full AlKareem'!R117,'Full KFGQPC'!R117,'Full LPMQ'!R117,'Full AlQalam Zero TN'!R117)</f>
        <v>0</v>
      </c>
      <c r="S117" s="14">
        <f>SUM('Full norehidayat'!S117,'Full norehuda'!S117,'Full norehira'!S117,'Full meQuran'!S117,'Full Amiri'!S117,'Full PDMS'!S117,'Full AlKareem'!S117,'Full KFGQPC'!S117,'Full LPMQ'!S117,'Full AlQalam Zero TN'!S117)</f>
        <v>0</v>
      </c>
      <c r="T117" s="14">
        <f>SUM('Full norehidayat'!T117,'Full norehuda'!T117,'Full norehira'!T117,'Full meQuran'!T117,'Full Amiri'!T117,'Full PDMS'!T117,'Full AlKareem'!T117,'Full KFGQPC'!T117,'Full LPMQ'!T117,'Full AlQalam Zero TN'!T117)</f>
        <v>0</v>
      </c>
      <c r="U117" s="14">
        <f>SUM('Full norehidayat'!U117,'Full norehuda'!U117,'Full norehira'!U117,'Full meQuran'!U117,'Full Amiri'!U117,'Full PDMS'!U117,'Full AlKareem'!U117,'Full KFGQPC'!U117,'Full LPMQ'!U117,'Full AlQalam Zero TN'!U117)</f>
        <v>0</v>
      </c>
      <c r="V117" s="14">
        <f>SUM('Full norehidayat'!V117,'Full norehuda'!V117,'Full norehira'!V117,'Full meQuran'!V117,'Full Amiri'!V117,'Full PDMS'!V117,'Full AlKareem'!V117,'Full KFGQPC'!V117,'Full LPMQ'!V117,'Full AlQalam Zero TN'!V117)</f>
        <v>0</v>
      </c>
      <c r="W117" s="14">
        <f>SUM('Full norehidayat'!W117,'Full norehuda'!W117,'Full norehira'!W117,'Full meQuran'!W117,'Full Amiri'!W117,'Full PDMS'!W117,'Full AlKareem'!W117,'Full KFGQPC'!W117,'Full LPMQ'!W117,'Full AlQalam Zero TN'!W117)</f>
        <v>0</v>
      </c>
      <c r="X117" s="14">
        <f>SUM('Full norehidayat'!X117,'Full norehuda'!X117,'Full norehira'!X117,'Full meQuran'!X117,'Full Amiri'!X117,'Full PDMS'!X117,'Full AlKareem'!X117,'Full KFGQPC'!X117,'Full LPMQ'!X117,'Full AlQalam Zero TN'!X117)</f>
        <v>0</v>
      </c>
      <c r="Y117" s="14">
        <f>SUM('Full norehidayat'!Y117,'Full norehuda'!Y117,'Full norehira'!Y117,'Full meQuran'!Y117,'Full Amiri'!Y117,'Full PDMS'!Y117,'Full AlKareem'!Y117,'Full KFGQPC'!Y117,'Full LPMQ'!Y117,'Full AlQalam Zero TN'!Y117)</f>
        <v>0</v>
      </c>
      <c r="Z117" s="14">
        <f>SUM('Full norehidayat'!Z117,'Full norehuda'!Z117,'Full norehira'!Z117,'Full meQuran'!Z117,'Full Amiri'!Z117,'Full PDMS'!Z117,'Full AlKareem'!Z117,'Full KFGQPC'!Z117,'Full LPMQ'!Z117,'Full AlQalam Zero TN'!Z117)</f>
        <v>0</v>
      </c>
      <c r="AA117" s="14">
        <v>0</v>
      </c>
      <c r="AB117" s="14">
        <f>SUM('Full norehidayat'!AB117,'Full norehuda'!AB117,'Full norehira'!AB117,'Full meQuran'!AB117,'Full Amiri'!AB117,'Full PDMS'!AB117,'Full AlKareem'!AB117,'Full KFGQPC'!AB117,'Full LPMQ'!AB117,'Full AlQalam Zero TN'!AB117)</f>
        <v>0</v>
      </c>
      <c r="AC117" s="14">
        <f>SUM('Full norehidayat'!AC117,'Full norehuda'!AC117,'Full norehira'!AC117,'Full meQuran'!AC117,'Full Amiri'!AC117,'Full PDMS'!AC117,'Full AlKareem'!AC117,'Full KFGQPC'!AC117,'Full LPMQ'!AC117,'Full AlQalam Zero TN'!AC117)</f>
        <v>0</v>
      </c>
      <c r="AD117" s="28">
        <f>C117</f>
        <v>200</v>
      </c>
      <c r="AE117" s="28">
        <f>SUM(D117:AC117,B117)</f>
        <v>0</v>
      </c>
      <c r="AF117" s="28">
        <f>SUM(C116,C118:C143)</f>
        <v>4</v>
      </c>
      <c r="AG117" s="28">
        <v>0</v>
      </c>
      <c r="AH117" s="4">
        <f t="shared" si="36"/>
        <v>0.980392156862745</v>
      </c>
      <c r="AI117" s="4">
        <f t="shared" si="37"/>
        <v>1</v>
      </c>
      <c r="AJ117" s="4">
        <f t="shared" si="38"/>
        <v>0.980392156862745</v>
      </c>
      <c r="AK117" s="4">
        <f t="shared" si="39"/>
        <v>0.99009900990099</v>
      </c>
    </row>
    <row r="118" spans="1:37">
      <c r="A118" s="21" t="s">
        <v>9</v>
      </c>
      <c r="B118" s="14">
        <f>SUM('Full norehidayat'!B118,'Full norehuda'!B118,'Full norehira'!B118,'Full meQuran'!B118,'Full Amiri'!B118,'Full PDMS'!B118,'Full AlKareem'!B118,'Full KFGQPC'!B118,'Full LPMQ'!B118,'Full AlQalam Zero TN'!B118)</f>
        <v>0</v>
      </c>
      <c r="C118" s="14">
        <f>SUM('Full norehidayat'!C118,'Full norehuda'!C118,'Full norehira'!C118,'Full meQuran'!C118,'Full Amiri'!C118,'Full PDMS'!C118,'Full AlKareem'!C118,'Full KFGQPC'!C118,'Full LPMQ'!C118,'Full AlQalam Zero TN'!C118)</f>
        <v>0</v>
      </c>
      <c r="D118" s="13">
        <f>SUM('Full norehidayat'!D118,'Full norehuda'!D118,'Full norehira'!D118,'Full meQuran'!D118,'Full Amiri'!D118,'Full PDMS'!D118,'Full AlKareem'!D118,'Full KFGQPC'!D118,'Full LPMQ'!D118,'Full AlQalam Zero TN'!D118)</f>
        <v>67</v>
      </c>
      <c r="E118" s="14">
        <v>0</v>
      </c>
      <c r="F118" s="14">
        <f>SUM('Full norehidayat'!F118,'Full norehuda'!F118,'Full norehira'!F118,'Full meQuran'!F118,'Full Amiri'!F118,'Full PDMS'!F118,'Full AlKareem'!F118,'Full KFGQPC'!F118,'Full LPMQ'!F118,'Full AlQalam Zero TN'!F118)</f>
        <v>0</v>
      </c>
      <c r="G118" s="14">
        <f>SUM('Full norehidayat'!G118,'Full norehuda'!G118,'Full norehira'!G118,'Full meQuran'!G118,'Full Amiri'!G118,'Full PDMS'!G118,'Full AlKareem'!G118,'Full KFGQPC'!G118,'Full LPMQ'!G118,'Full AlQalam Zero TN'!G118)</f>
        <v>0</v>
      </c>
      <c r="H118" s="14">
        <f>SUM('Full norehidayat'!H118,'Full norehuda'!H118,'Full norehira'!H118,'Full meQuran'!H118,'Full Amiri'!H118,'Full PDMS'!H118,'Full AlKareem'!H118,'Full KFGQPC'!H118,'Full LPMQ'!H118,'Full AlQalam Zero TN'!H118)</f>
        <v>0</v>
      </c>
      <c r="I118" s="14">
        <f>SUM('Full norehidayat'!I118,'Full norehuda'!I118,'Full norehira'!I118,'Full meQuran'!I118,'Full Amiri'!I118,'Full PDMS'!I118,'Full AlKareem'!I118,'Full KFGQPC'!I118,'Full LPMQ'!I118,'Full AlQalam Zero TN'!I118)</f>
        <v>0</v>
      </c>
      <c r="J118" s="14">
        <f>SUM('Full norehidayat'!J118,'Full norehuda'!J118,'Full norehira'!J118,'Full meQuran'!J118,'Full Amiri'!J118,'Full PDMS'!J118,'Full AlKareem'!J118,'Full KFGQPC'!J118,'Full LPMQ'!J118,'Full AlQalam Zero TN'!J118)</f>
        <v>0</v>
      </c>
      <c r="K118" s="14">
        <f>SUM('Full norehidayat'!K118,'Full norehuda'!K118,'Full norehira'!K118,'Full meQuran'!K118,'Full Amiri'!K118,'Full PDMS'!K118,'Full AlKareem'!K118,'Full KFGQPC'!K118,'Full LPMQ'!K118,'Full AlQalam Zero TN'!K118)</f>
        <v>0</v>
      </c>
      <c r="L118" s="14">
        <f>SUM('Full norehidayat'!L118,'Full norehuda'!L118,'Full norehira'!L118,'Full meQuran'!L118,'Full Amiri'!L118,'Full PDMS'!L118,'Full AlKareem'!L118,'Full KFGQPC'!L118,'Full LPMQ'!L118,'Full AlQalam Zero TN'!L118)</f>
        <v>0</v>
      </c>
      <c r="M118" s="14">
        <f>SUM('Full norehidayat'!M118,'Full norehuda'!M118,'Full norehira'!M118,'Full meQuran'!M118,'Full Amiri'!M118,'Full PDMS'!M118,'Full AlKareem'!M118,'Full KFGQPC'!M118,'Full LPMQ'!M118,'Full AlQalam Zero TN'!M118)</f>
        <v>0</v>
      </c>
      <c r="N118" s="14">
        <f>SUM('Full norehidayat'!N118,'Full norehuda'!N118,'Full norehira'!N118,'Full meQuran'!N118,'Full Amiri'!N118,'Full PDMS'!N118,'Full AlKareem'!N118,'Full KFGQPC'!N118,'Full LPMQ'!N118,'Full AlQalam Zero TN'!N118)</f>
        <v>0</v>
      </c>
      <c r="O118" s="14">
        <f>SUM('Full norehidayat'!O118,'Full norehuda'!O118,'Full norehira'!O118,'Full meQuran'!O118,'Full Amiri'!O118,'Full PDMS'!O118,'Full AlKareem'!O118,'Full KFGQPC'!O118,'Full LPMQ'!O118,'Full AlQalam Zero TN'!O118)</f>
        <v>0</v>
      </c>
      <c r="P118" s="14">
        <f>SUM('Full norehidayat'!P118,'Full norehuda'!P118,'Full norehira'!P118,'Full meQuran'!P118,'Full Amiri'!P118,'Full PDMS'!P118,'Full AlKareem'!P118,'Full KFGQPC'!P118,'Full LPMQ'!P118,'Full AlQalam Zero TN'!P118)</f>
        <v>0</v>
      </c>
      <c r="Q118" s="14">
        <f>SUM('Full norehidayat'!Q118,'Full norehuda'!Q118,'Full norehira'!Q118,'Full meQuran'!Q118,'Full Amiri'!Q118,'Full PDMS'!Q118,'Full AlKareem'!Q118,'Full KFGQPC'!Q118,'Full LPMQ'!Q118,'Full AlQalam Zero TN'!Q118)</f>
        <v>0</v>
      </c>
      <c r="R118" s="14">
        <v>0</v>
      </c>
      <c r="S118" s="14">
        <f>SUM('Full norehidayat'!S118,'Full norehuda'!S118,'Full norehira'!S118,'Full meQuran'!S118,'Full Amiri'!S118,'Full PDMS'!S118,'Full AlKareem'!S118,'Full KFGQPC'!S118,'Full LPMQ'!S118,'Full AlQalam Zero TN'!S118)</f>
        <v>0</v>
      </c>
      <c r="T118" s="14">
        <f>SUM('Full norehidayat'!T118,'Full norehuda'!T118,'Full norehira'!T118,'Full meQuran'!T118,'Full Amiri'!T118,'Full PDMS'!T118,'Full AlKareem'!T118,'Full KFGQPC'!T118,'Full LPMQ'!T118,'Full AlQalam Zero TN'!T118)</f>
        <v>0</v>
      </c>
      <c r="U118" s="14">
        <f>SUM('Full norehidayat'!U118,'Full norehuda'!U118,'Full norehira'!U118,'Full meQuran'!U118,'Full Amiri'!U118,'Full PDMS'!U118,'Full AlKareem'!U118,'Full KFGQPC'!U118,'Full LPMQ'!U118,'Full AlQalam Zero TN'!U118)</f>
        <v>0</v>
      </c>
      <c r="V118" s="14">
        <f>SUM('Full norehidayat'!V118,'Full norehuda'!V118,'Full norehira'!V118,'Full meQuran'!V118,'Full Amiri'!V118,'Full PDMS'!V118,'Full AlKareem'!V118,'Full KFGQPC'!V118,'Full LPMQ'!V118,'Full AlQalam Zero TN'!V118)</f>
        <v>0</v>
      </c>
      <c r="W118" s="14">
        <f>SUM('Full norehidayat'!W118,'Full norehuda'!W118,'Full norehira'!W118,'Full meQuran'!W118,'Full Amiri'!W118,'Full PDMS'!W118,'Full AlKareem'!W118,'Full KFGQPC'!W118,'Full LPMQ'!W118,'Full AlQalam Zero TN'!W118)</f>
        <v>0</v>
      </c>
      <c r="X118" s="14">
        <f>SUM('Full norehidayat'!X118,'Full norehuda'!X118,'Full norehira'!X118,'Full meQuran'!X118,'Full Amiri'!X118,'Full PDMS'!X118,'Full AlKareem'!X118,'Full KFGQPC'!X118,'Full LPMQ'!X118,'Full AlQalam Zero TN'!X118)</f>
        <v>0</v>
      </c>
      <c r="Y118" s="14">
        <f>SUM('Full norehidayat'!Y118,'Full norehuda'!Y118,'Full norehira'!Y118,'Full meQuran'!Y118,'Full Amiri'!Y118,'Full PDMS'!Y118,'Full AlKareem'!Y118,'Full KFGQPC'!Y118,'Full LPMQ'!Y118,'Full AlQalam Zero TN'!Y118)</f>
        <v>0</v>
      </c>
      <c r="Z118" s="14">
        <f>SUM('Full norehidayat'!Z118,'Full norehuda'!Z118,'Full norehira'!Z118,'Full meQuran'!Z118,'Full Amiri'!Z118,'Full PDMS'!Z118,'Full AlKareem'!Z118,'Full KFGQPC'!Z118,'Full LPMQ'!Z118,'Full AlQalam Zero TN'!Z118)</f>
        <v>1</v>
      </c>
      <c r="AA118" s="14">
        <f>SUM('Full norehidayat'!AA118,'Full norehuda'!AA118,'Full norehira'!AA118,'Full meQuran'!AA118,'Full Amiri'!AA118,'Full PDMS'!AA118,'Full AlKareem'!AA118,'Full KFGQPC'!AA118,'Full LPMQ'!AA118,'Full AlQalam Zero TN'!AA118)</f>
        <v>0</v>
      </c>
      <c r="AB118" s="14">
        <f>SUM('Full norehidayat'!AB118,'Full norehuda'!AB118,'Full norehira'!AB118,'Full meQuran'!AB118,'Full Amiri'!AB118,'Full PDMS'!AB118,'Full AlKareem'!AB118,'Full KFGQPC'!AB118,'Full LPMQ'!AB118,'Full AlQalam Zero TN'!AB118)</f>
        <v>0</v>
      </c>
      <c r="AC118" s="14">
        <f>SUM('Full norehidayat'!AC118,'Full norehuda'!AC118,'Full norehira'!AC118,'Full meQuran'!AC118,'Full Amiri'!AC118,'Full PDMS'!AC118,'Full AlKareem'!AC118,'Full KFGQPC'!AC118,'Full LPMQ'!AC118,'Full AlQalam Zero TN'!AC118)</f>
        <v>0</v>
      </c>
      <c r="AD118" s="29">
        <f>D118</f>
        <v>67</v>
      </c>
      <c r="AE118" s="29">
        <f>SUM(B118,C118,E118:AC118)</f>
        <v>1</v>
      </c>
      <c r="AF118" s="29">
        <f>SUM(D116,D117,D119:D143)</f>
        <v>0</v>
      </c>
      <c r="AG118" s="29">
        <v>0</v>
      </c>
      <c r="AH118" s="5">
        <f t="shared" si="36"/>
        <v>0.985294117647059</v>
      </c>
      <c r="AI118" s="5">
        <f t="shared" si="37"/>
        <v>0.985294117647059</v>
      </c>
      <c r="AJ118" s="5">
        <f t="shared" si="38"/>
        <v>1</v>
      </c>
      <c r="AK118" s="5">
        <f t="shared" si="39"/>
        <v>0.992592592592593</v>
      </c>
    </row>
    <row r="119" spans="1:37">
      <c r="A119" s="21" t="s">
        <v>10</v>
      </c>
      <c r="B119" s="14">
        <f>SUM('Full norehidayat'!B119,'Full norehuda'!B119,'Full norehira'!B119,'Full meQuran'!B119,'Full Amiri'!B119,'Full PDMS'!B119,'Full AlKareem'!B119,'Full KFGQPC'!B119,'Full LPMQ'!B119,'Full AlQalam Zero TN'!B119)</f>
        <v>0</v>
      </c>
      <c r="C119" s="14">
        <f>SUM('Full norehidayat'!C119,'Full norehuda'!C119,'Full norehira'!C119,'Full meQuran'!C119,'Full Amiri'!C119,'Full PDMS'!C119,'Full AlKareem'!C119,'Full KFGQPC'!C119,'Full LPMQ'!C119,'Full AlQalam Zero TN'!C119)</f>
        <v>0</v>
      </c>
      <c r="D119" s="14">
        <f>SUM('Full norehidayat'!D119,'Full norehuda'!D119,'Full norehira'!D119,'Full meQuran'!D119,'Full Amiri'!D119,'Full PDMS'!D119,'Full AlKareem'!D119,'Full KFGQPC'!D119,'Full LPMQ'!D119,'Full AlQalam Zero TN'!D119)</f>
        <v>0</v>
      </c>
      <c r="E119" s="13">
        <f>SUM('Full norehidayat'!E119,'Full norehuda'!E119,'Full norehira'!E119,'Full meQuran'!E119,'Full Amiri'!E119,'Full PDMS'!E119,'Full AlKareem'!E119,'Full KFGQPC'!E119,'Full LPMQ'!E119,'Full AlQalam Zero TN'!E119)</f>
        <v>19</v>
      </c>
      <c r="F119" s="14">
        <f>SUM('Full norehidayat'!F119,'Full norehuda'!F119,'Full norehira'!F119,'Full meQuran'!F119,'Full Amiri'!F119,'Full PDMS'!F119,'Full AlKareem'!F119,'Full KFGQPC'!F119,'Full LPMQ'!F119,'Full AlQalam Zero TN'!F119)</f>
        <v>0</v>
      </c>
      <c r="G119" s="14">
        <f>SUM('Full norehidayat'!G119,'Full norehuda'!G119,'Full norehira'!G119,'Full meQuran'!G119,'Full Amiri'!G119,'Full PDMS'!G119,'Full AlKareem'!G119,'Full KFGQPC'!G119,'Full LPMQ'!G119,'Full AlQalam Zero TN'!G119)</f>
        <v>0</v>
      </c>
      <c r="H119" s="14">
        <f>SUM('Full norehidayat'!H119,'Full norehuda'!H119,'Full norehira'!H119,'Full meQuran'!H119,'Full Amiri'!H119,'Full PDMS'!H119,'Full AlKareem'!H119,'Full KFGQPC'!H119,'Full LPMQ'!H119,'Full AlQalam Zero TN'!H119)</f>
        <v>0</v>
      </c>
      <c r="I119" s="14">
        <f>SUM('Full norehidayat'!I119,'Full norehuda'!I119,'Full norehira'!I119,'Full meQuran'!I119,'Full Amiri'!I119,'Full PDMS'!I119,'Full AlKareem'!I119,'Full KFGQPC'!I119,'Full LPMQ'!I119,'Full AlQalam Zero TN'!I119)</f>
        <v>0</v>
      </c>
      <c r="J119" s="14">
        <f>SUM('Full norehidayat'!J119,'Full norehuda'!J119,'Full norehira'!J119,'Full meQuran'!J119,'Full Amiri'!J119,'Full PDMS'!J119,'Full AlKareem'!J119,'Full KFGQPC'!J119,'Full LPMQ'!J119,'Full AlQalam Zero TN'!J119)</f>
        <v>0</v>
      </c>
      <c r="K119" s="14">
        <f>SUM('Full norehidayat'!K119,'Full norehuda'!K119,'Full norehira'!K119,'Full meQuran'!K119,'Full Amiri'!K119,'Full PDMS'!K119,'Full AlKareem'!K119,'Full KFGQPC'!K119,'Full LPMQ'!K119,'Full AlQalam Zero TN'!K119)</f>
        <v>0</v>
      </c>
      <c r="L119" s="14">
        <f>SUM('Full norehidayat'!L119,'Full norehuda'!L119,'Full norehira'!L119,'Full meQuran'!L119,'Full Amiri'!L119,'Full PDMS'!L119,'Full AlKareem'!L119,'Full KFGQPC'!L119,'Full LPMQ'!L119,'Full AlQalam Zero TN'!L119)</f>
        <v>0</v>
      </c>
      <c r="M119" s="14">
        <f>SUM('Full norehidayat'!M119,'Full norehuda'!M119,'Full norehira'!M119,'Full meQuran'!M119,'Full Amiri'!M119,'Full PDMS'!M119,'Full AlKareem'!M119,'Full KFGQPC'!M119,'Full LPMQ'!M119,'Full AlQalam Zero TN'!M119)</f>
        <v>0</v>
      </c>
      <c r="N119" s="14">
        <f>SUM('Full norehidayat'!N119,'Full norehuda'!N119,'Full norehira'!N119,'Full meQuran'!N119,'Full Amiri'!N119,'Full PDMS'!N119,'Full AlKareem'!N119,'Full KFGQPC'!N119,'Full LPMQ'!N119,'Full AlQalam Zero TN'!N119)</f>
        <v>0</v>
      </c>
      <c r="O119" s="14">
        <f>SUM('Full norehidayat'!O119,'Full norehuda'!O119,'Full norehira'!O119,'Full meQuran'!O119,'Full Amiri'!O119,'Full PDMS'!O119,'Full AlKareem'!O119,'Full KFGQPC'!O119,'Full LPMQ'!O119,'Full AlQalam Zero TN'!O119)</f>
        <v>0</v>
      </c>
      <c r="P119" s="14">
        <f>SUM('Full norehidayat'!P119,'Full norehuda'!P119,'Full norehira'!P119,'Full meQuran'!P119,'Full Amiri'!P119,'Full PDMS'!P119,'Full AlKareem'!P119,'Full KFGQPC'!P119,'Full LPMQ'!P119,'Full AlQalam Zero TN'!P119)</f>
        <v>0</v>
      </c>
      <c r="Q119" s="14">
        <f>SUM('Full norehidayat'!Q119,'Full norehuda'!Q119,'Full norehira'!Q119,'Full meQuran'!Q119,'Full Amiri'!Q119,'Full PDMS'!Q119,'Full AlKareem'!Q119,'Full KFGQPC'!Q119,'Full LPMQ'!Q119,'Full AlQalam Zero TN'!Q119)</f>
        <v>0</v>
      </c>
      <c r="R119" s="14">
        <f>SUM('Full norehidayat'!R119,'Full norehuda'!R119,'Full norehira'!R119,'Full meQuran'!R119,'Full Amiri'!R119,'Full PDMS'!R119,'Full AlKareem'!R119,'Full KFGQPC'!R119,'Full LPMQ'!R119,'Full AlQalam Zero TN'!R119)</f>
        <v>0</v>
      </c>
      <c r="S119" s="14">
        <f>SUM('Full norehidayat'!S119,'Full norehuda'!S119,'Full norehira'!S119,'Full meQuran'!S119,'Full Amiri'!S119,'Full PDMS'!S119,'Full AlKareem'!S119,'Full KFGQPC'!S119,'Full LPMQ'!S119,'Full AlQalam Zero TN'!S119)</f>
        <v>0</v>
      </c>
      <c r="T119" s="14">
        <f>SUM('Full norehidayat'!T119,'Full norehuda'!T119,'Full norehira'!T119,'Full meQuran'!T119,'Full Amiri'!T119,'Full PDMS'!T119,'Full AlKareem'!T119,'Full KFGQPC'!T119,'Full LPMQ'!T119,'Full AlQalam Zero TN'!T119)</f>
        <v>0</v>
      </c>
      <c r="U119" s="14">
        <f>SUM('Full norehidayat'!U119,'Full norehuda'!U119,'Full norehira'!U119,'Full meQuran'!U119,'Full Amiri'!U119,'Full PDMS'!U119,'Full AlKareem'!U119,'Full KFGQPC'!U119,'Full LPMQ'!U119,'Full AlQalam Zero TN'!U119)</f>
        <v>0</v>
      </c>
      <c r="V119" s="14">
        <f>SUM('Full norehidayat'!V119,'Full norehuda'!V119,'Full norehira'!V119,'Full meQuran'!V119,'Full Amiri'!V119,'Full PDMS'!V119,'Full AlKareem'!V119,'Full KFGQPC'!V119,'Full LPMQ'!V119,'Full AlQalam Zero TN'!V119)</f>
        <v>0</v>
      </c>
      <c r="W119" s="14">
        <f>SUM('Full norehidayat'!W119,'Full norehuda'!W119,'Full norehira'!W119,'Full meQuran'!W119,'Full Amiri'!W119,'Full PDMS'!W119,'Full AlKareem'!W119,'Full KFGQPC'!W119,'Full LPMQ'!W119,'Full AlQalam Zero TN'!W119)</f>
        <v>0</v>
      </c>
      <c r="X119" s="14">
        <f>SUM('Full norehidayat'!X119,'Full norehuda'!X119,'Full norehira'!X119,'Full meQuran'!X119,'Full Amiri'!X119,'Full PDMS'!X119,'Full AlKareem'!X119,'Full KFGQPC'!X119,'Full LPMQ'!X119,'Full AlQalam Zero TN'!X119)</f>
        <v>0</v>
      </c>
      <c r="Y119" s="14">
        <f>SUM('Full norehidayat'!Y119,'Full norehuda'!Y119,'Full norehira'!Y119,'Full meQuran'!Y119,'Full Amiri'!Y119,'Full PDMS'!Y119,'Full AlKareem'!Y119,'Full KFGQPC'!Y119,'Full LPMQ'!Y119,'Full AlQalam Zero TN'!Y119)</f>
        <v>0</v>
      </c>
      <c r="Z119" s="14">
        <f>SUM('Full norehidayat'!Z119,'Full norehuda'!Z119,'Full norehira'!Z119,'Full meQuran'!Z119,'Full Amiri'!Z119,'Full PDMS'!Z119,'Full AlKareem'!Z119,'Full KFGQPC'!Z119,'Full LPMQ'!Z119,'Full AlQalam Zero TN'!Z119)</f>
        <v>0</v>
      </c>
      <c r="AA119" s="14">
        <f>SUM('Full norehidayat'!AA119,'Full norehuda'!AA119,'Full norehira'!AA119,'Full meQuran'!AA119,'Full Amiri'!AA119,'Full PDMS'!AA119,'Full AlKareem'!AA119,'Full KFGQPC'!AA119,'Full LPMQ'!AA119,'Full AlQalam Zero TN'!AA119)</f>
        <v>0</v>
      </c>
      <c r="AB119" s="14">
        <f>SUM('Full norehidayat'!AB119,'Full norehuda'!AB119,'Full norehira'!AB119,'Full meQuran'!AB119,'Full Amiri'!AB119,'Full PDMS'!AB119,'Full AlKareem'!AB119,'Full KFGQPC'!AB119,'Full LPMQ'!AB119,'Full AlQalam Zero TN'!AB119)</f>
        <v>0</v>
      </c>
      <c r="AC119" s="14">
        <f>SUM('Full norehidayat'!AC119,'Full norehuda'!AC119,'Full norehira'!AC119,'Full meQuran'!AC119,'Full Amiri'!AC119,'Full PDMS'!AC119,'Full AlKareem'!AC119,'Full KFGQPC'!AC119,'Full LPMQ'!AC119,'Full AlQalam Zero TN'!AC119)</f>
        <v>0</v>
      </c>
      <c r="AD119" s="28">
        <f>E119</f>
        <v>19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6"/>
        <v>1</v>
      </c>
      <c r="AI119" s="4">
        <f t="shared" si="37"/>
        <v>1</v>
      </c>
      <c r="AJ119" s="4">
        <f t="shared" si="38"/>
        <v>1</v>
      </c>
      <c r="AK119" s="4">
        <f t="shared" si="39"/>
        <v>1</v>
      </c>
    </row>
    <row r="120" spans="1:37">
      <c r="A120" s="21" t="s">
        <v>11</v>
      </c>
      <c r="B120" s="14">
        <f>SUM('Full norehidayat'!B120,'Full norehuda'!B120,'Full norehira'!B120,'Full meQuran'!B120,'Full Amiri'!B120,'Full PDMS'!B120,'Full AlKareem'!B120,'Full KFGQPC'!B120,'Full LPMQ'!B120,'Full AlQalam Zero TN'!B120)</f>
        <v>0</v>
      </c>
      <c r="C120" s="14">
        <f>SUM('Full norehidayat'!C120,'Full norehuda'!C120,'Full norehira'!C120,'Full meQuran'!C120,'Full Amiri'!C120,'Full PDMS'!C120,'Full AlKareem'!C120,'Full KFGQPC'!C120,'Full LPMQ'!C120,'Full AlQalam Zero TN'!C120)</f>
        <v>0</v>
      </c>
      <c r="D120" s="14">
        <f>SUM('Full norehidayat'!D120,'Full norehuda'!D120,'Full norehira'!D120,'Full meQuran'!D120,'Full Amiri'!D120,'Full PDMS'!D120,'Full AlKareem'!D120,'Full KFGQPC'!D120,'Full LPMQ'!D120,'Full AlQalam Zero TN'!D120)</f>
        <v>0</v>
      </c>
      <c r="E120" s="14">
        <f>SUM('Full norehidayat'!E120,'Full norehuda'!E120,'Full norehira'!E120,'Full meQuran'!E120,'Full Amiri'!E120,'Full PDMS'!E120,'Full AlKareem'!E120,'Full KFGQPC'!E120,'Full LPMQ'!E120,'Full AlQalam Zero TN'!E120)</f>
        <v>0</v>
      </c>
      <c r="F120" s="13">
        <f>SUM('Full norehidayat'!F120,'Full norehuda'!F120,'Full norehira'!F120,'Full meQuran'!F120,'Full Amiri'!F120,'Full PDMS'!F120,'Full AlKareem'!F120,'Full KFGQPC'!F120,'Full LPMQ'!F120,'Full AlQalam Zero TN'!F120)</f>
        <v>9</v>
      </c>
      <c r="G120" s="14">
        <f>SUM('Full norehidayat'!G120,'Full norehuda'!G120,'Full norehira'!G120,'Full meQuran'!G120,'Full Amiri'!G120,'Full PDMS'!G120,'Full AlKareem'!G120,'Full KFGQPC'!G120,'Full LPMQ'!G120,'Full AlQalam Zero TN'!G120)</f>
        <v>0</v>
      </c>
      <c r="H120" s="14">
        <f>SUM('Full norehidayat'!H120,'Full norehuda'!H120,'Full norehira'!H120,'Full meQuran'!H120,'Full Amiri'!H120,'Full PDMS'!H120,'Full AlKareem'!H120,'Full KFGQPC'!H120,'Full LPMQ'!H120,'Full AlQalam Zero TN'!H120)</f>
        <v>0</v>
      </c>
      <c r="I120" s="14">
        <f>SUM('Full norehidayat'!I120,'Full norehuda'!I120,'Full norehira'!I120,'Full meQuran'!I120,'Full Amiri'!I120,'Full PDMS'!I120,'Full AlKareem'!I120,'Full KFGQPC'!I120,'Full LPMQ'!I120,'Full AlQalam Zero TN'!I120)</f>
        <v>0</v>
      </c>
      <c r="J120" s="14">
        <f>SUM('Full norehidayat'!J120,'Full norehuda'!J120,'Full norehira'!J120,'Full meQuran'!J120,'Full Amiri'!J120,'Full PDMS'!J120,'Full AlKareem'!J120,'Full KFGQPC'!J120,'Full LPMQ'!J120,'Full AlQalam Zero TN'!J120)</f>
        <v>0</v>
      </c>
      <c r="K120" s="14">
        <f>SUM('Full norehidayat'!K120,'Full norehuda'!K120,'Full norehira'!K120,'Full meQuran'!K120,'Full Amiri'!K120,'Full PDMS'!K120,'Full AlKareem'!K120,'Full KFGQPC'!K120,'Full LPMQ'!K120,'Full AlQalam Zero TN'!K120)</f>
        <v>0</v>
      </c>
      <c r="L120" s="14">
        <f>SUM('Full norehidayat'!L120,'Full norehuda'!L120,'Full norehira'!L120,'Full meQuran'!L120,'Full Amiri'!L120,'Full PDMS'!L120,'Full AlKareem'!L120,'Full KFGQPC'!L120,'Full LPMQ'!L120,'Full AlQalam Zero TN'!L120)</f>
        <v>0</v>
      </c>
      <c r="M120" s="14">
        <f>SUM('Full norehidayat'!M120,'Full norehuda'!M120,'Full norehira'!M120,'Full meQuran'!M120,'Full Amiri'!M120,'Full PDMS'!M120,'Full AlKareem'!M120,'Full KFGQPC'!M120,'Full LPMQ'!M120,'Full AlQalam Zero TN'!M120)</f>
        <v>0</v>
      </c>
      <c r="N120" s="14">
        <f>SUM('Full norehidayat'!N120,'Full norehuda'!N120,'Full norehira'!N120,'Full meQuran'!N120,'Full Amiri'!N120,'Full PDMS'!N120,'Full AlKareem'!N120,'Full KFGQPC'!N120,'Full LPMQ'!N120,'Full AlQalam Zero TN'!N120)</f>
        <v>0</v>
      </c>
      <c r="O120" s="14">
        <f>SUM('Full norehidayat'!O120,'Full norehuda'!O120,'Full norehira'!O120,'Full meQuran'!O120,'Full Amiri'!O120,'Full PDMS'!O120,'Full AlKareem'!O120,'Full KFGQPC'!O120,'Full LPMQ'!O120,'Full AlQalam Zero TN'!O120)</f>
        <v>0</v>
      </c>
      <c r="P120" s="14">
        <f>SUM('Full norehidayat'!P120,'Full norehuda'!P120,'Full norehira'!P120,'Full meQuran'!P120,'Full Amiri'!P120,'Full PDMS'!P120,'Full AlKareem'!P120,'Full KFGQPC'!P120,'Full LPMQ'!P120,'Full AlQalam Zero TN'!P120)</f>
        <v>0</v>
      </c>
      <c r="Q120" s="14">
        <f>SUM('Full norehidayat'!Q120,'Full norehuda'!Q120,'Full norehira'!Q120,'Full meQuran'!Q120,'Full Amiri'!Q120,'Full PDMS'!Q120,'Full AlKareem'!Q120,'Full KFGQPC'!Q120,'Full LPMQ'!Q120,'Full AlQalam Zero TN'!Q120)</f>
        <v>0</v>
      </c>
      <c r="R120" s="14">
        <f>SUM('Full norehidayat'!R120,'Full norehuda'!R120,'Full norehira'!R120,'Full meQuran'!R120,'Full Amiri'!R120,'Full PDMS'!R120,'Full AlKareem'!R120,'Full KFGQPC'!R120,'Full LPMQ'!R120,'Full AlQalam Zero TN'!R120)</f>
        <v>0</v>
      </c>
      <c r="S120" s="14">
        <f>SUM('Full norehidayat'!S120,'Full norehuda'!S120,'Full norehira'!S120,'Full meQuran'!S120,'Full Amiri'!S120,'Full PDMS'!S120,'Full AlKareem'!S120,'Full KFGQPC'!S120,'Full LPMQ'!S120,'Full AlQalam Zero TN'!S120)</f>
        <v>0</v>
      </c>
      <c r="T120" s="14">
        <f>SUM('Full norehidayat'!T120,'Full norehuda'!T120,'Full norehira'!T120,'Full meQuran'!T120,'Full Amiri'!T120,'Full PDMS'!T120,'Full AlKareem'!T120,'Full KFGQPC'!T120,'Full LPMQ'!T120,'Full AlQalam Zero TN'!T120)</f>
        <v>0</v>
      </c>
      <c r="U120" s="14">
        <f>SUM('Full norehidayat'!U120,'Full norehuda'!U120,'Full norehira'!U120,'Full meQuran'!U120,'Full Amiri'!U120,'Full PDMS'!U120,'Full AlKareem'!U120,'Full KFGQPC'!U120,'Full LPMQ'!U120,'Full AlQalam Zero TN'!U120)</f>
        <v>0</v>
      </c>
      <c r="V120" s="14">
        <f>SUM('Full norehidayat'!V120,'Full norehuda'!V120,'Full norehira'!V120,'Full meQuran'!V120,'Full Amiri'!V120,'Full PDMS'!V120,'Full AlKareem'!V120,'Full KFGQPC'!V120,'Full LPMQ'!V120,'Full AlQalam Zero TN'!V120)</f>
        <v>0</v>
      </c>
      <c r="W120" s="14">
        <f>SUM('Full norehidayat'!W120,'Full norehuda'!W120,'Full norehira'!W120,'Full meQuran'!W120,'Full Amiri'!W120,'Full PDMS'!W120,'Full AlKareem'!W120,'Full KFGQPC'!W120,'Full LPMQ'!W120,'Full AlQalam Zero TN'!W120)</f>
        <v>0</v>
      </c>
      <c r="X120" s="14">
        <f>SUM('Full norehidayat'!X120,'Full norehuda'!X120,'Full norehira'!X120,'Full meQuran'!X120,'Full Amiri'!X120,'Full PDMS'!X120,'Full AlKareem'!X120,'Full KFGQPC'!X120,'Full LPMQ'!X120,'Full AlQalam Zero TN'!X120)</f>
        <v>0</v>
      </c>
      <c r="Y120" s="14">
        <f>SUM('Full norehidayat'!Y120,'Full norehuda'!Y120,'Full norehira'!Y120,'Full meQuran'!Y120,'Full Amiri'!Y120,'Full PDMS'!Y120,'Full AlKareem'!Y120,'Full KFGQPC'!Y120,'Full LPMQ'!Y120,'Full AlQalam Zero TN'!Y120)</f>
        <v>0</v>
      </c>
      <c r="Z120" s="14">
        <f>SUM('Full norehidayat'!Z120,'Full norehuda'!Z120,'Full norehira'!Z120,'Full meQuran'!Z120,'Full Amiri'!Z120,'Full PDMS'!Z120,'Full AlKareem'!Z120,'Full KFGQPC'!Z120,'Full LPMQ'!Z120,'Full AlQalam Zero TN'!Z120)</f>
        <v>0</v>
      </c>
      <c r="AA120" s="14">
        <f>SUM('Full norehidayat'!AA120,'Full norehuda'!AA120,'Full norehira'!AA120,'Full meQuran'!AA120,'Full Amiri'!AA120,'Full PDMS'!AA120,'Full AlKareem'!AA120,'Full KFGQPC'!AA120,'Full LPMQ'!AA120,'Full AlQalam Zero TN'!AA120)</f>
        <v>0</v>
      </c>
      <c r="AB120" s="14">
        <f>SUM('Full norehidayat'!AB120,'Full norehuda'!AB120,'Full norehira'!AB120,'Full meQuran'!AB120,'Full Amiri'!AB120,'Full PDMS'!AB120,'Full AlKareem'!AB120,'Full KFGQPC'!AB120,'Full LPMQ'!AB120,'Full AlQalam Zero TN'!AB120)</f>
        <v>0</v>
      </c>
      <c r="AC120" s="14">
        <f>SUM('Full norehidayat'!AC120,'Full norehuda'!AC120,'Full norehira'!AC120,'Full meQuran'!AC120,'Full Amiri'!AC120,'Full PDMS'!AC120,'Full AlKareem'!AC120,'Full KFGQPC'!AC120,'Full LPMQ'!AC120,'Full AlQalam Zero TN'!AC120)</f>
        <v>0</v>
      </c>
      <c r="AD120" s="29">
        <f>F120</f>
        <v>9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6"/>
        <v>1</v>
      </c>
      <c r="AI120" s="5">
        <f t="shared" si="37"/>
        <v>1</v>
      </c>
      <c r="AJ120" s="5">
        <f t="shared" si="38"/>
        <v>1</v>
      </c>
      <c r="AK120" s="5">
        <f t="shared" si="39"/>
        <v>1</v>
      </c>
    </row>
    <row r="121" spans="1:37">
      <c r="A121" s="21" t="s">
        <v>12</v>
      </c>
      <c r="B121" s="14">
        <f>SUM('Full norehidayat'!B121,'Full norehuda'!B121,'Full norehira'!B121,'Full meQuran'!B121,'Full Amiri'!B121,'Full PDMS'!B121,'Full AlKareem'!B121,'Full KFGQPC'!B121,'Full LPMQ'!B121,'Full AlQalam Zero TN'!B121)</f>
        <v>2</v>
      </c>
      <c r="C121" s="14">
        <f>SUM('Full norehidayat'!C121,'Full norehuda'!C121,'Full norehira'!C121,'Full meQuran'!C121,'Full Amiri'!C121,'Full PDMS'!C121,'Full AlKareem'!C121,'Full KFGQPC'!C121,'Full LPMQ'!C121,'Full AlQalam Zero TN'!C121)</f>
        <v>0</v>
      </c>
      <c r="D121" s="14">
        <f>SUM('Full norehidayat'!D121,'Full norehuda'!D121,'Full norehira'!D121,'Full meQuran'!D121,'Full Amiri'!D121,'Full PDMS'!D121,'Full AlKareem'!D121,'Full KFGQPC'!D121,'Full LPMQ'!D121,'Full AlQalam Zero TN'!D121)</f>
        <v>0</v>
      </c>
      <c r="E121" s="14">
        <f>SUM('Full norehidayat'!E121,'Full norehuda'!E121,'Full norehira'!E121,'Full meQuran'!E121,'Full Amiri'!E121,'Full PDMS'!E121,'Full AlKareem'!E121,'Full KFGQPC'!E121,'Full LPMQ'!E121,'Full AlQalam Zero TN'!E121)</f>
        <v>0</v>
      </c>
      <c r="F121" s="14">
        <f>SUM('Full norehidayat'!F121,'Full norehuda'!F121,'Full norehira'!F121,'Full meQuran'!F121,'Full Amiri'!F121,'Full PDMS'!F121,'Full AlKareem'!F121,'Full KFGQPC'!F121,'Full LPMQ'!F121,'Full AlQalam Zero TN'!F121)</f>
        <v>0</v>
      </c>
      <c r="G121" s="13">
        <f>SUM('Full norehidayat'!G121,'Full norehuda'!G121,'Full norehira'!G121,'Full meQuran'!G121,'Full Amiri'!G121,'Full PDMS'!G121,'Full AlKareem'!G121,'Full KFGQPC'!G121,'Full LPMQ'!G121,'Full AlQalam Zero TN'!G121)</f>
        <v>19</v>
      </c>
      <c r="H121" s="14">
        <f>SUM('Full norehidayat'!H121,'Full norehuda'!H121,'Full norehira'!H121,'Full meQuran'!H121,'Full Amiri'!H121,'Full PDMS'!H121,'Full AlKareem'!H121,'Full KFGQPC'!H121,'Full LPMQ'!H121,'Full AlQalam Zero TN'!H121)</f>
        <v>0</v>
      </c>
      <c r="I121" s="14">
        <f>SUM('Full norehidayat'!I121,'Full norehuda'!I121,'Full norehira'!I121,'Full meQuran'!I121,'Full Amiri'!I121,'Full PDMS'!I121,'Full AlKareem'!I121,'Full KFGQPC'!I121,'Full LPMQ'!I121,'Full AlQalam Zero TN'!I121)</f>
        <v>0</v>
      </c>
      <c r="J121" s="14">
        <f>SUM('Full norehidayat'!J121,'Full norehuda'!J121,'Full norehira'!J121,'Full meQuran'!J121,'Full Amiri'!J121,'Full PDMS'!J121,'Full AlKareem'!J121,'Full KFGQPC'!J121,'Full LPMQ'!J121,'Full AlQalam Zero TN'!J121)</f>
        <v>0</v>
      </c>
      <c r="K121" s="14">
        <f>SUM('Full norehidayat'!K121,'Full norehuda'!K121,'Full norehira'!K121,'Full meQuran'!K121,'Full Amiri'!K121,'Full PDMS'!K121,'Full AlKareem'!K121,'Full KFGQPC'!K121,'Full LPMQ'!K121,'Full AlQalam Zero TN'!K121)</f>
        <v>0</v>
      </c>
      <c r="L121" s="14">
        <f>SUM('Full norehidayat'!L121,'Full norehuda'!L121,'Full norehira'!L121,'Full meQuran'!L121,'Full Amiri'!L121,'Full PDMS'!L121,'Full AlKareem'!L121,'Full KFGQPC'!L121,'Full LPMQ'!L121,'Full AlQalam Zero TN'!L121)</f>
        <v>0</v>
      </c>
      <c r="M121" s="14">
        <f>SUM('Full norehidayat'!M121,'Full norehuda'!M121,'Full norehira'!M121,'Full meQuran'!M121,'Full Amiri'!M121,'Full PDMS'!M121,'Full AlKareem'!M121,'Full KFGQPC'!M121,'Full LPMQ'!M121,'Full AlQalam Zero TN'!M121)</f>
        <v>0</v>
      </c>
      <c r="N121" s="14">
        <f>SUM('Full norehidayat'!N121,'Full norehuda'!N121,'Full norehira'!N121,'Full meQuran'!N121,'Full Amiri'!N121,'Full PDMS'!N121,'Full AlKareem'!N121,'Full KFGQPC'!N121,'Full LPMQ'!N121,'Full AlQalam Zero TN'!N121)</f>
        <v>0</v>
      </c>
      <c r="O121" s="14">
        <f>SUM('Full norehidayat'!O121,'Full norehuda'!O121,'Full norehira'!O121,'Full meQuran'!O121,'Full Amiri'!O121,'Full PDMS'!O121,'Full AlKareem'!O121,'Full KFGQPC'!O121,'Full LPMQ'!O121,'Full AlQalam Zero TN'!O121)</f>
        <v>0</v>
      </c>
      <c r="P121" s="14">
        <f>SUM('Full norehidayat'!P121,'Full norehuda'!P121,'Full norehira'!P121,'Full meQuran'!P121,'Full Amiri'!P121,'Full PDMS'!P121,'Full AlKareem'!P121,'Full KFGQPC'!P121,'Full LPMQ'!P121,'Full AlQalam Zero TN'!P121)</f>
        <v>0</v>
      </c>
      <c r="Q121" s="14">
        <f>SUM('Full norehidayat'!Q121,'Full norehuda'!Q121,'Full norehira'!Q121,'Full meQuran'!Q121,'Full Amiri'!Q121,'Full PDMS'!Q121,'Full AlKareem'!Q121,'Full KFGQPC'!Q121,'Full LPMQ'!Q121,'Full AlQalam Zero TN'!Q121)</f>
        <v>0</v>
      </c>
      <c r="R121" s="14">
        <f>SUM('Full norehidayat'!R121,'Full norehuda'!R121,'Full norehira'!R121,'Full meQuran'!R121,'Full Amiri'!R121,'Full PDMS'!R121,'Full AlKareem'!R121,'Full KFGQPC'!R121,'Full LPMQ'!R121,'Full AlQalam Zero TN'!R121)</f>
        <v>0</v>
      </c>
      <c r="S121" s="14">
        <f>SUM('Full norehidayat'!S121,'Full norehuda'!S121,'Full norehira'!S121,'Full meQuran'!S121,'Full Amiri'!S121,'Full PDMS'!S121,'Full AlKareem'!S121,'Full KFGQPC'!S121,'Full LPMQ'!S121,'Full AlQalam Zero TN'!S121)</f>
        <v>0</v>
      </c>
      <c r="T121" s="14">
        <f>SUM('Full norehidayat'!T121,'Full norehuda'!T121,'Full norehira'!T121,'Full meQuran'!T121,'Full Amiri'!T121,'Full PDMS'!T121,'Full AlKareem'!T121,'Full KFGQPC'!T121,'Full LPMQ'!T121,'Full AlQalam Zero TN'!T121)</f>
        <v>0</v>
      </c>
      <c r="U121" s="14">
        <f>SUM('Full norehidayat'!U121,'Full norehuda'!U121,'Full norehira'!U121,'Full meQuran'!U121,'Full Amiri'!U121,'Full PDMS'!U121,'Full AlKareem'!U121,'Full KFGQPC'!U121,'Full LPMQ'!U121,'Full AlQalam Zero TN'!U121)</f>
        <v>0</v>
      </c>
      <c r="V121" s="14">
        <f>SUM('Full norehidayat'!V121,'Full norehuda'!V121,'Full norehira'!V121,'Full meQuran'!V121,'Full Amiri'!V121,'Full PDMS'!V121,'Full AlKareem'!V121,'Full KFGQPC'!V121,'Full LPMQ'!V121,'Full AlQalam Zero TN'!V121)</f>
        <v>0</v>
      </c>
      <c r="W121" s="14">
        <f>SUM('Full norehidayat'!W121,'Full norehuda'!W121,'Full norehira'!W121,'Full meQuran'!W121,'Full Amiri'!W121,'Full PDMS'!W121,'Full AlKareem'!W121,'Full KFGQPC'!W121,'Full LPMQ'!W121,'Full AlQalam Zero TN'!W121)</f>
        <v>0</v>
      </c>
      <c r="X121" s="14">
        <f>SUM('Full norehidayat'!X121,'Full norehuda'!X121,'Full norehira'!X121,'Full meQuran'!X121,'Full Amiri'!X121,'Full PDMS'!X121,'Full AlKareem'!X121,'Full KFGQPC'!X121,'Full LPMQ'!X121,'Full AlQalam Zero TN'!X121)</f>
        <v>0</v>
      </c>
      <c r="Y121" s="14">
        <f>SUM('Full norehidayat'!Y121,'Full norehuda'!Y121,'Full norehira'!Y121,'Full meQuran'!Y121,'Full Amiri'!Y121,'Full PDMS'!Y121,'Full AlKareem'!Y121,'Full KFGQPC'!Y121,'Full LPMQ'!Y121,'Full AlQalam Zero TN'!Y121)</f>
        <v>0</v>
      </c>
      <c r="Z121" s="14">
        <f>SUM('Full norehidayat'!Z121,'Full norehuda'!Z121,'Full norehira'!Z121,'Full meQuran'!Z121,'Full Amiri'!Z121,'Full PDMS'!Z121,'Full AlKareem'!Z121,'Full KFGQPC'!Z121,'Full LPMQ'!Z121,'Full AlQalam Zero TN'!Z121)</f>
        <v>0</v>
      </c>
      <c r="AA121" s="14">
        <f>SUM('Full norehidayat'!AA121,'Full norehuda'!AA121,'Full norehira'!AA121,'Full meQuran'!AA121,'Full Amiri'!AA121,'Full PDMS'!AA121,'Full AlKareem'!AA121,'Full KFGQPC'!AA121,'Full LPMQ'!AA121,'Full AlQalam Zero TN'!AA121)</f>
        <v>0</v>
      </c>
      <c r="AB121" s="14">
        <f>SUM('Full norehidayat'!AB121,'Full norehuda'!AB121,'Full norehira'!AB121,'Full meQuran'!AB121,'Full Amiri'!AB121,'Full PDMS'!AB121,'Full AlKareem'!AB121,'Full KFGQPC'!AB121,'Full LPMQ'!AB121,'Full AlQalam Zero TN'!AB121)</f>
        <v>0</v>
      </c>
      <c r="AC121" s="14">
        <f>SUM('Full norehidayat'!AC121,'Full norehuda'!AC121,'Full norehira'!AC121,'Full meQuran'!AC121,'Full Amiri'!AC121,'Full PDMS'!AC121,'Full AlKareem'!AC121,'Full KFGQPC'!AC121,'Full LPMQ'!AC121,'Full AlQalam Zero TN'!AC121)</f>
        <v>0</v>
      </c>
      <c r="AD121" s="28">
        <f>G121</f>
        <v>19</v>
      </c>
      <c r="AE121" s="28">
        <f>SUM(B121:F121,H121:AC121)</f>
        <v>2</v>
      </c>
      <c r="AF121" s="28">
        <f>SUM(G116:G120,G122:G143)</f>
        <v>0</v>
      </c>
      <c r="AG121" s="28">
        <v>0</v>
      </c>
      <c r="AH121" s="4">
        <f t="shared" si="36"/>
        <v>0.904761904761905</v>
      </c>
      <c r="AI121" s="4">
        <f t="shared" si="37"/>
        <v>0.904761904761905</v>
      </c>
      <c r="AJ121" s="4">
        <f t="shared" si="38"/>
        <v>1</v>
      </c>
      <c r="AK121" s="4">
        <f t="shared" si="39"/>
        <v>0.95</v>
      </c>
    </row>
    <row r="122" spans="1:37">
      <c r="A122" s="21" t="s">
        <v>13</v>
      </c>
      <c r="B122" s="14">
        <f>SUM('Full norehidayat'!B122,'Full norehuda'!B122,'Full norehira'!B122,'Full meQuran'!B122,'Full Amiri'!B122,'Full PDMS'!B122,'Full AlKareem'!B122,'Full KFGQPC'!B122,'Full LPMQ'!B122,'Full AlQalam Zero TN'!B122)</f>
        <v>0</v>
      </c>
      <c r="C122" s="14">
        <f>SUM('Full norehidayat'!C122,'Full norehuda'!C122,'Full norehira'!C122,'Full meQuran'!C122,'Full Amiri'!C122,'Full PDMS'!C122,'Full AlKareem'!C122,'Full KFGQPC'!C122,'Full LPMQ'!C122,'Full AlQalam Zero TN'!C122)</f>
        <v>0</v>
      </c>
      <c r="D122" s="14">
        <f>SUM('Full norehidayat'!D122,'Full norehuda'!D122,'Full norehira'!D122,'Full meQuran'!D122,'Full Amiri'!D122,'Full PDMS'!D122,'Full AlKareem'!D122,'Full KFGQPC'!D122,'Full LPMQ'!D122,'Full AlQalam Zero TN'!D122)</f>
        <v>0</v>
      </c>
      <c r="E122" s="14">
        <f>SUM('Full norehidayat'!E122,'Full norehuda'!E122,'Full norehira'!E122,'Full meQuran'!E122,'Full Amiri'!E122,'Full PDMS'!E122,'Full AlKareem'!E122,'Full KFGQPC'!E122,'Full LPMQ'!E122,'Full AlQalam Zero TN'!E122)</f>
        <v>0</v>
      </c>
      <c r="F122" s="14">
        <f>SUM('Full norehidayat'!F122,'Full norehuda'!F122,'Full norehira'!F122,'Full meQuran'!F122,'Full Amiri'!F122,'Full PDMS'!F122,'Full AlKareem'!F122,'Full KFGQPC'!F122,'Full LPMQ'!F122,'Full AlQalam Zero TN'!F122)</f>
        <v>0</v>
      </c>
      <c r="G122" s="14">
        <f>SUM('Full norehidayat'!G122,'Full norehuda'!G122,'Full norehira'!G122,'Full meQuran'!G122,'Full Amiri'!G122,'Full PDMS'!G122,'Full AlKareem'!G122,'Full KFGQPC'!G122,'Full LPMQ'!G122,'Full AlQalam Zero TN'!G122)</f>
        <v>0</v>
      </c>
      <c r="H122" s="13">
        <f>SUM('Full norehidayat'!H122,'Full norehuda'!H122,'Full norehira'!H122,'Full meQuran'!H122,'Full Amiri'!H122,'Full PDMS'!H122,'Full AlKareem'!H122,'Full KFGQPC'!H122,'Full LPMQ'!H122,'Full AlQalam Zero TN'!H122)</f>
        <v>20</v>
      </c>
      <c r="I122" s="14">
        <f>SUM('Full norehidayat'!I122,'Full norehuda'!I122,'Full norehira'!I122,'Full meQuran'!I122,'Full Amiri'!I122,'Full PDMS'!I122,'Full AlKareem'!I122,'Full KFGQPC'!I122,'Full LPMQ'!I122,'Full AlQalam Zero TN'!I122)</f>
        <v>0</v>
      </c>
      <c r="J122" s="14">
        <f>SUM('Full norehidayat'!J122,'Full norehuda'!J122,'Full norehira'!J122,'Full meQuran'!J122,'Full Amiri'!J122,'Full PDMS'!J122,'Full AlKareem'!J122,'Full KFGQPC'!J122,'Full LPMQ'!J122,'Full AlQalam Zero TN'!J122)</f>
        <v>3</v>
      </c>
      <c r="K122" s="14">
        <f>SUM('Full norehidayat'!K122,'Full norehuda'!K122,'Full norehira'!K122,'Full meQuran'!K122,'Full Amiri'!K122,'Full PDMS'!K122,'Full AlKareem'!K122,'Full KFGQPC'!K122,'Full LPMQ'!K122,'Full AlQalam Zero TN'!K122)</f>
        <v>0</v>
      </c>
      <c r="L122" s="14">
        <f>SUM('Full norehidayat'!L122,'Full norehuda'!L122,'Full norehira'!L122,'Full meQuran'!L122,'Full Amiri'!L122,'Full PDMS'!L122,'Full AlKareem'!L122,'Full KFGQPC'!L122,'Full LPMQ'!L122,'Full AlQalam Zero TN'!L122)</f>
        <v>1</v>
      </c>
      <c r="M122" s="14">
        <f>SUM('Full norehidayat'!M122,'Full norehuda'!M122,'Full norehira'!M122,'Full meQuran'!M122,'Full Amiri'!M122,'Full PDMS'!M122,'Full AlKareem'!M122,'Full KFGQPC'!M122,'Full LPMQ'!M122,'Full AlQalam Zero TN'!M122)</f>
        <v>0</v>
      </c>
      <c r="N122" s="14">
        <f>SUM('Full norehidayat'!N122,'Full norehuda'!N122,'Full norehira'!N122,'Full meQuran'!N122,'Full Amiri'!N122,'Full PDMS'!N122,'Full AlKareem'!N122,'Full KFGQPC'!N122,'Full LPMQ'!N122,'Full AlQalam Zero TN'!N122)</f>
        <v>0</v>
      </c>
      <c r="O122" s="14">
        <f>SUM('Full norehidayat'!O122,'Full norehuda'!O122,'Full norehira'!O122,'Full meQuran'!O122,'Full Amiri'!O122,'Full PDMS'!O122,'Full AlKareem'!O122,'Full KFGQPC'!O122,'Full LPMQ'!O122,'Full AlQalam Zero TN'!O122)</f>
        <v>0</v>
      </c>
      <c r="P122" s="14">
        <v>0</v>
      </c>
      <c r="Q122" s="14">
        <f>SUM('Full norehidayat'!Q122,'Full norehuda'!Q122,'Full norehira'!Q122,'Full meQuran'!Q122,'Full Amiri'!Q122,'Full PDMS'!Q122,'Full AlKareem'!Q122,'Full KFGQPC'!Q122,'Full LPMQ'!Q122,'Full AlQalam Zero TN'!Q122)</f>
        <v>0</v>
      </c>
      <c r="R122" s="14">
        <f>SUM('Full norehidayat'!R122,'Full norehuda'!R122,'Full norehira'!R122,'Full meQuran'!R122,'Full Amiri'!R122,'Full PDMS'!R122,'Full AlKareem'!R122,'Full KFGQPC'!R122,'Full LPMQ'!R122,'Full AlQalam Zero TN'!R122)</f>
        <v>0</v>
      </c>
      <c r="S122" s="14">
        <f>SUM('Full norehidayat'!S122,'Full norehuda'!S122,'Full norehira'!S122,'Full meQuran'!S122,'Full Amiri'!S122,'Full PDMS'!S122,'Full AlKareem'!S122,'Full KFGQPC'!S122,'Full LPMQ'!S122,'Full AlQalam Zero TN'!S122)</f>
        <v>0</v>
      </c>
      <c r="T122" s="14">
        <f>SUM('Full norehidayat'!T122,'Full norehuda'!T122,'Full norehira'!T122,'Full meQuran'!T122,'Full Amiri'!T122,'Full PDMS'!T122,'Full AlKareem'!T122,'Full KFGQPC'!T122,'Full LPMQ'!T122,'Full AlQalam Zero TN'!T122)</f>
        <v>0</v>
      </c>
      <c r="U122" s="14">
        <f>SUM('Full norehidayat'!U122,'Full norehuda'!U122,'Full norehira'!U122,'Full meQuran'!U122,'Full Amiri'!U122,'Full PDMS'!U122,'Full AlKareem'!U122,'Full KFGQPC'!U122,'Full LPMQ'!U122,'Full AlQalam Zero TN'!U122)</f>
        <v>0</v>
      </c>
      <c r="V122" s="14">
        <f>SUM('Full norehidayat'!V122,'Full norehuda'!V122,'Full norehira'!V122,'Full meQuran'!V122,'Full Amiri'!V122,'Full PDMS'!V122,'Full AlKareem'!V122,'Full KFGQPC'!V122,'Full LPMQ'!V122,'Full AlQalam Zero TN'!V122)</f>
        <v>0</v>
      </c>
      <c r="W122" s="14">
        <f>SUM('Full norehidayat'!W122,'Full norehuda'!W122,'Full norehira'!W122,'Full meQuran'!W122,'Full Amiri'!W122,'Full PDMS'!W122,'Full AlKareem'!W122,'Full KFGQPC'!W122,'Full LPMQ'!W122,'Full AlQalam Zero TN'!W122)</f>
        <v>1</v>
      </c>
      <c r="X122" s="14">
        <f>SUM('Full norehidayat'!X122,'Full norehuda'!X122,'Full norehira'!X122,'Full meQuran'!X122,'Full Amiri'!X122,'Full PDMS'!X122,'Full AlKareem'!X122,'Full KFGQPC'!X122,'Full LPMQ'!X122,'Full AlQalam Zero TN'!X122)</f>
        <v>0</v>
      </c>
      <c r="Y122" s="14">
        <f>SUM('Full norehidayat'!Y122,'Full norehuda'!Y122,'Full norehira'!Y122,'Full meQuran'!Y122,'Full Amiri'!Y122,'Full PDMS'!Y122,'Full AlKareem'!Y122,'Full KFGQPC'!Y122,'Full LPMQ'!Y122,'Full AlQalam Zero TN'!Y122)</f>
        <v>0</v>
      </c>
      <c r="Z122" s="14">
        <f>SUM('Full norehidayat'!Z122,'Full norehuda'!Z122,'Full norehira'!Z122,'Full meQuran'!Z122,'Full Amiri'!Z122,'Full PDMS'!Z122,'Full AlKareem'!Z122,'Full KFGQPC'!Z122,'Full LPMQ'!Z122,'Full AlQalam Zero TN'!Z122)</f>
        <v>0</v>
      </c>
      <c r="AA122" s="14">
        <f>SUM('Full norehidayat'!AA122,'Full norehuda'!AA122,'Full norehira'!AA122,'Full meQuran'!AA122,'Full Amiri'!AA122,'Full PDMS'!AA122,'Full AlKareem'!AA122,'Full KFGQPC'!AA122,'Full LPMQ'!AA122,'Full AlQalam Zero TN'!AA122)</f>
        <v>0</v>
      </c>
      <c r="AB122" s="14">
        <f>SUM('Full norehidayat'!AB122,'Full norehuda'!AB122,'Full norehira'!AB122,'Full meQuran'!AB122,'Full Amiri'!AB122,'Full PDMS'!AB122,'Full AlKareem'!AB122,'Full KFGQPC'!AB122,'Full LPMQ'!AB122,'Full AlQalam Zero TN'!AB122)</f>
        <v>0</v>
      </c>
      <c r="AC122" s="14">
        <f>SUM('Full norehidayat'!AC122,'Full norehuda'!AC122,'Full norehira'!AC122,'Full meQuran'!AC122,'Full Amiri'!AC122,'Full PDMS'!AC122,'Full AlKareem'!AC122,'Full KFGQPC'!AC122,'Full LPMQ'!AC122,'Full AlQalam Zero TN'!AC122)</f>
        <v>0</v>
      </c>
      <c r="AD122" s="29">
        <f>H122</f>
        <v>20</v>
      </c>
      <c r="AE122" s="29">
        <f>SUM(B122:G122,I122:AC122)</f>
        <v>5</v>
      </c>
      <c r="AF122" s="29">
        <f>SUM(H116:H121,H123:H143)</f>
        <v>0</v>
      </c>
      <c r="AG122" s="29">
        <v>0</v>
      </c>
      <c r="AH122" s="5">
        <f t="shared" si="36"/>
        <v>0.8</v>
      </c>
      <c r="AI122" s="5">
        <f t="shared" si="37"/>
        <v>0.8</v>
      </c>
      <c r="AJ122" s="5">
        <f t="shared" si="38"/>
        <v>1</v>
      </c>
      <c r="AK122" s="5">
        <f t="shared" si="39"/>
        <v>0.888888888888889</v>
      </c>
    </row>
    <row r="123" spans="1:37">
      <c r="A123" s="21" t="s">
        <v>14</v>
      </c>
      <c r="B123" s="14">
        <f>SUM('Full norehidayat'!B123,'Full norehuda'!B123,'Full norehira'!B123,'Full meQuran'!B123,'Full Amiri'!B123,'Full PDMS'!B123,'Full AlKareem'!B123,'Full KFGQPC'!B123,'Full LPMQ'!B123,'Full AlQalam Zero TN'!B123)</f>
        <v>0</v>
      </c>
      <c r="C123" s="14">
        <f>SUM('Full norehidayat'!C123,'Full norehuda'!C123,'Full norehira'!C123,'Full meQuran'!C123,'Full Amiri'!C123,'Full PDMS'!C123,'Full AlKareem'!C123,'Full KFGQPC'!C123,'Full LPMQ'!C123,'Full AlQalam Zero TN'!C123)</f>
        <v>0</v>
      </c>
      <c r="D123" s="14">
        <f>SUM('Full norehidayat'!D123,'Full norehuda'!D123,'Full norehira'!D123,'Full meQuran'!D123,'Full Amiri'!D123,'Full PDMS'!D123,'Full AlKareem'!D123,'Full KFGQPC'!D123,'Full LPMQ'!D123,'Full AlQalam Zero TN'!D123)</f>
        <v>0</v>
      </c>
      <c r="E123" s="14">
        <f>SUM('Full norehidayat'!E123,'Full norehuda'!E123,'Full norehira'!E123,'Full meQuran'!E123,'Full Amiri'!E123,'Full PDMS'!E123,'Full AlKareem'!E123,'Full KFGQPC'!E123,'Full LPMQ'!E123,'Full AlQalam Zero TN'!E123)</f>
        <v>0</v>
      </c>
      <c r="F123" s="14">
        <f>SUM('Full norehidayat'!F123,'Full norehuda'!F123,'Full norehira'!F123,'Full meQuran'!F123,'Full Amiri'!F123,'Full PDMS'!F123,'Full AlKareem'!F123,'Full KFGQPC'!F123,'Full LPMQ'!F123,'Full AlQalam Zero TN'!F123)</f>
        <v>0</v>
      </c>
      <c r="G123" s="14">
        <f>SUM('Full norehidayat'!G123,'Full norehuda'!G123,'Full norehira'!G123,'Full meQuran'!G123,'Full Amiri'!G123,'Full PDMS'!G123,'Full AlKareem'!G123,'Full KFGQPC'!G123,'Full LPMQ'!G123,'Full AlQalam Zero TN'!G123)</f>
        <v>0</v>
      </c>
      <c r="H123" s="14">
        <f>SUM('Full norehidayat'!H123,'Full norehuda'!H123,'Full norehira'!H123,'Full meQuran'!H123,'Full Amiri'!H123,'Full PDMS'!H123,'Full AlKareem'!H123,'Full KFGQPC'!H123,'Full LPMQ'!H123,'Full AlQalam Zero TN'!H123)</f>
        <v>0</v>
      </c>
      <c r="I123" s="13">
        <f>SUM('Full norehidayat'!I123,'Full norehuda'!I123,'Full norehira'!I123,'Full meQuran'!I123,'Full Amiri'!I123,'Full PDMS'!I123,'Full AlKareem'!I123,'Full KFGQPC'!I123,'Full LPMQ'!I123,'Full AlQalam Zero TN'!I123)</f>
        <v>45</v>
      </c>
      <c r="J123" s="14">
        <f>SUM('Full norehidayat'!J123,'Full norehuda'!J123,'Full norehira'!J123,'Full meQuran'!J123,'Full Amiri'!J123,'Full PDMS'!J123,'Full AlKareem'!J123,'Full KFGQPC'!J123,'Full LPMQ'!J123,'Full AlQalam Zero TN'!J123)</f>
        <v>0</v>
      </c>
      <c r="K123" s="14">
        <f>SUM('Full norehidayat'!K123,'Full norehuda'!K123,'Full norehira'!K123,'Full meQuran'!K123,'Full Amiri'!K123,'Full PDMS'!K123,'Full AlKareem'!K123,'Full KFGQPC'!K123,'Full LPMQ'!K123,'Full AlQalam Zero TN'!K123)</f>
        <v>0</v>
      </c>
      <c r="L123" s="14">
        <f>SUM('Full norehidayat'!L123,'Full norehuda'!L123,'Full norehira'!L123,'Full meQuran'!L123,'Full Amiri'!L123,'Full PDMS'!L123,'Full AlKareem'!L123,'Full KFGQPC'!L123,'Full LPMQ'!L123,'Full AlQalam Zero TN'!L123)</f>
        <v>0</v>
      </c>
      <c r="M123" s="14">
        <f>SUM('Full norehidayat'!M123,'Full norehuda'!M123,'Full norehira'!M123,'Full meQuran'!M123,'Full Amiri'!M123,'Full PDMS'!M123,'Full AlKareem'!M123,'Full KFGQPC'!M123,'Full LPMQ'!M123,'Full AlQalam Zero TN'!M123)</f>
        <v>0</v>
      </c>
      <c r="N123" s="14">
        <f>SUM('Full norehidayat'!N123,'Full norehuda'!N123,'Full norehira'!N123,'Full meQuran'!N123,'Full Amiri'!N123,'Full PDMS'!N123,'Full AlKareem'!N123,'Full KFGQPC'!N123,'Full LPMQ'!N123,'Full AlQalam Zero TN'!N123)</f>
        <v>0</v>
      </c>
      <c r="O123" s="14">
        <f>SUM('Full norehidayat'!O123,'Full norehuda'!O123,'Full norehira'!O123,'Full meQuran'!O123,'Full Amiri'!O123,'Full PDMS'!O123,'Full AlKareem'!O123,'Full KFGQPC'!O123,'Full LPMQ'!O123,'Full AlQalam Zero TN'!O123)</f>
        <v>0</v>
      </c>
      <c r="P123" s="14">
        <f>SUM('Full norehidayat'!P123,'Full norehuda'!P123,'Full norehira'!P123,'Full meQuran'!P123,'Full Amiri'!P123,'Full PDMS'!P123,'Full AlKareem'!P123,'Full KFGQPC'!P123,'Full LPMQ'!P123,'Full AlQalam Zero TN'!P123)</f>
        <v>0</v>
      </c>
      <c r="Q123" s="14">
        <f>SUM('Full norehidayat'!Q123,'Full norehuda'!Q123,'Full norehira'!Q123,'Full meQuran'!Q123,'Full Amiri'!Q123,'Full PDMS'!Q123,'Full AlKareem'!Q123,'Full KFGQPC'!Q123,'Full LPMQ'!Q123,'Full AlQalam Zero TN'!Q123)</f>
        <v>0</v>
      </c>
      <c r="R123" s="14">
        <f>SUM('Full norehidayat'!R123,'Full norehuda'!R123,'Full norehira'!R123,'Full meQuran'!R123,'Full Amiri'!R123,'Full PDMS'!R123,'Full AlKareem'!R123,'Full KFGQPC'!R123,'Full LPMQ'!R123,'Full AlQalam Zero TN'!R123)</f>
        <v>0</v>
      </c>
      <c r="S123" s="14">
        <f>SUM('Full norehidayat'!S123,'Full norehuda'!S123,'Full norehira'!S123,'Full meQuran'!S123,'Full Amiri'!S123,'Full PDMS'!S123,'Full AlKareem'!S123,'Full KFGQPC'!S123,'Full LPMQ'!S123,'Full AlQalam Zero TN'!S123)</f>
        <v>0</v>
      </c>
      <c r="T123" s="14">
        <f>SUM('Full norehidayat'!T123,'Full norehuda'!T123,'Full norehira'!T123,'Full meQuran'!T123,'Full Amiri'!T123,'Full PDMS'!T123,'Full AlKareem'!T123,'Full KFGQPC'!T123,'Full LPMQ'!T123,'Full AlQalam Zero TN'!T123)</f>
        <v>0</v>
      </c>
      <c r="U123" s="14">
        <f>SUM('Full norehidayat'!U123,'Full norehuda'!U123,'Full norehira'!U123,'Full meQuran'!U123,'Full Amiri'!U123,'Full PDMS'!U123,'Full AlKareem'!U123,'Full KFGQPC'!U123,'Full LPMQ'!U123,'Full AlQalam Zero TN'!U123)</f>
        <v>0</v>
      </c>
      <c r="V123" s="14">
        <f>SUM('Full norehidayat'!V123,'Full norehuda'!V123,'Full norehira'!V123,'Full meQuran'!V123,'Full Amiri'!V123,'Full PDMS'!V123,'Full AlKareem'!V123,'Full KFGQPC'!V123,'Full LPMQ'!V123,'Full AlQalam Zero TN'!V123)</f>
        <v>0</v>
      </c>
      <c r="W123" s="14">
        <f>SUM('Full norehidayat'!W123,'Full norehuda'!W123,'Full norehira'!W123,'Full meQuran'!W123,'Full Amiri'!W123,'Full PDMS'!W123,'Full AlKareem'!W123,'Full KFGQPC'!W123,'Full LPMQ'!W123,'Full AlQalam Zero TN'!W123)</f>
        <v>0</v>
      </c>
      <c r="X123" s="14">
        <f>SUM('Full norehidayat'!X123,'Full norehuda'!X123,'Full norehira'!X123,'Full meQuran'!X123,'Full Amiri'!X123,'Full PDMS'!X123,'Full AlKareem'!X123,'Full KFGQPC'!X123,'Full LPMQ'!X123,'Full AlQalam Zero TN'!X123)</f>
        <v>0</v>
      </c>
      <c r="Y123" s="14">
        <f>SUM('Full norehidayat'!Y123,'Full norehuda'!Y123,'Full norehira'!Y123,'Full meQuran'!Y123,'Full Amiri'!Y123,'Full PDMS'!Y123,'Full AlKareem'!Y123,'Full KFGQPC'!Y123,'Full LPMQ'!Y123,'Full AlQalam Zero TN'!Y123)</f>
        <v>0</v>
      </c>
      <c r="Z123" s="14">
        <f>SUM('Full norehidayat'!Z123,'Full norehuda'!Z123,'Full norehira'!Z123,'Full meQuran'!Z123,'Full Amiri'!Z123,'Full PDMS'!Z123,'Full AlKareem'!Z123,'Full KFGQPC'!Z123,'Full LPMQ'!Z123,'Full AlQalam Zero TN'!Z123)</f>
        <v>0</v>
      </c>
      <c r="AA123" s="14">
        <f>SUM('Full norehidayat'!AA123,'Full norehuda'!AA123,'Full norehira'!AA123,'Full meQuran'!AA123,'Full Amiri'!AA123,'Full PDMS'!AA123,'Full AlKareem'!AA123,'Full KFGQPC'!AA123,'Full LPMQ'!AA123,'Full AlQalam Zero TN'!AA123)</f>
        <v>0</v>
      </c>
      <c r="AB123" s="14">
        <f>SUM('Full norehidayat'!AB123,'Full norehuda'!AB123,'Full norehira'!AB123,'Full meQuran'!AB123,'Full Amiri'!AB123,'Full PDMS'!AB123,'Full AlKareem'!AB123,'Full KFGQPC'!AB123,'Full LPMQ'!AB123,'Full AlQalam Zero TN'!AB123)</f>
        <v>0</v>
      </c>
      <c r="AC123" s="14">
        <f>SUM('Full norehidayat'!AC123,'Full norehuda'!AC123,'Full norehira'!AC123,'Full meQuran'!AC123,'Full Amiri'!AC123,'Full PDMS'!AC123,'Full AlKareem'!AC123,'Full KFGQPC'!AC123,'Full LPMQ'!AC123,'Full AlQalam Zero TN'!AC123)</f>
        <v>0</v>
      </c>
      <c r="AD123" s="28">
        <f>I123</f>
        <v>45</v>
      </c>
      <c r="AE123" s="28">
        <f>SUM(B123:H123,J123:AC123)</f>
        <v>0</v>
      </c>
      <c r="AF123" s="28">
        <f>SUM(I116:I122,I124:I143)</f>
        <v>4</v>
      </c>
      <c r="AG123" s="29">
        <v>0</v>
      </c>
      <c r="AH123" s="4">
        <f t="shared" si="36"/>
        <v>0.918367346938776</v>
      </c>
      <c r="AI123" s="4">
        <f t="shared" si="37"/>
        <v>1</v>
      </c>
      <c r="AJ123" s="4">
        <f t="shared" si="38"/>
        <v>0.918367346938776</v>
      </c>
      <c r="AK123" s="4">
        <f t="shared" si="39"/>
        <v>0.957446808510638</v>
      </c>
    </row>
    <row r="124" spans="1:37">
      <c r="A124" s="21" t="s">
        <v>48</v>
      </c>
      <c r="B124" s="14">
        <f>SUM('Full norehidayat'!B124,'Full norehuda'!B124,'Full norehira'!B124,'Full meQuran'!B124,'Full Amiri'!B124,'Full PDMS'!B124,'Full AlKareem'!B124,'Full KFGQPC'!B124,'Full LPMQ'!B124,'Full AlQalam Zero TN'!B124)</f>
        <v>0</v>
      </c>
      <c r="C124" s="14">
        <f>SUM('Full norehidayat'!C124,'Full norehuda'!C124,'Full norehira'!C124,'Full meQuran'!C124,'Full Amiri'!C124,'Full PDMS'!C124,'Full AlKareem'!C124,'Full KFGQPC'!C124,'Full LPMQ'!C124,'Full AlQalam Zero TN'!C124)</f>
        <v>0</v>
      </c>
      <c r="D124" s="14">
        <f>SUM('Full norehidayat'!D124,'Full norehuda'!D124,'Full norehira'!D124,'Full meQuran'!D124,'Full Amiri'!D124,'Full PDMS'!D124,'Full AlKareem'!D124,'Full KFGQPC'!D124,'Full LPMQ'!D124,'Full AlQalam Zero TN'!D124)</f>
        <v>0</v>
      </c>
      <c r="E124" s="14">
        <f>SUM('Full norehidayat'!E124,'Full norehuda'!E124,'Full norehira'!E124,'Full meQuran'!E124,'Full Amiri'!E124,'Full PDMS'!E124,'Full AlKareem'!E124,'Full KFGQPC'!E124,'Full LPMQ'!E124,'Full AlQalam Zero TN'!E124)</f>
        <v>0</v>
      </c>
      <c r="F124" s="14">
        <f>SUM('Full norehidayat'!F124,'Full norehuda'!F124,'Full norehira'!F124,'Full meQuran'!F124,'Full Amiri'!F124,'Full PDMS'!F124,'Full AlKareem'!F124,'Full KFGQPC'!F124,'Full LPMQ'!F124,'Full AlQalam Zero TN'!F124)</f>
        <v>0</v>
      </c>
      <c r="G124" s="14">
        <f>SUM('Full norehidayat'!G124,'Full norehuda'!G124,'Full norehira'!G124,'Full meQuran'!G124,'Full Amiri'!G124,'Full PDMS'!G124,'Full AlKareem'!G124,'Full KFGQPC'!G124,'Full LPMQ'!G124,'Full AlQalam Zero TN'!G124)</f>
        <v>0</v>
      </c>
      <c r="H124" s="14">
        <f>SUM('Full norehidayat'!H124,'Full norehuda'!H124,'Full norehira'!H124,'Full meQuran'!H124,'Full Amiri'!H124,'Full PDMS'!H124,'Full AlKareem'!H124,'Full KFGQPC'!H124,'Full LPMQ'!H124,'Full AlQalam Zero TN'!H124)</f>
        <v>0</v>
      </c>
      <c r="I124" s="14">
        <f>SUM('Full norehidayat'!I124,'Full norehuda'!I124,'Full norehira'!I124,'Full meQuran'!I124,'Full Amiri'!I124,'Full PDMS'!I124,'Full AlKareem'!I124,'Full KFGQPC'!I124,'Full LPMQ'!I124,'Full AlQalam Zero TN'!I124)</f>
        <v>0</v>
      </c>
      <c r="J124" s="13">
        <f>SUM('Full norehidayat'!J124,'Full norehuda'!J124,'Full norehira'!J124,'Full meQuran'!J124,'Full Amiri'!J124,'Full PDMS'!J124,'Full AlKareem'!J124,'Full KFGQPC'!J124,'Full LPMQ'!J124,'Full AlQalam Zero TN'!J124)</f>
        <v>25</v>
      </c>
      <c r="K124" s="14">
        <f>SUM('Full norehidayat'!K124,'Full norehuda'!K124,'Full norehira'!K124,'Full meQuran'!K124,'Full Amiri'!K124,'Full PDMS'!K124,'Full AlKareem'!K124,'Full KFGQPC'!K124,'Full LPMQ'!K124,'Full AlQalam Zero TN'!K124)</f>
        <v>0</v>
      </c>
      <c r="L124" s="14">
        <f>SUM('Full norehidayat'!L124,'Full norehuda'!L124,'Full norehira'!L124,'Full meQuran'!L124,'Full Amiri'!L124,'Full PDMS'!L124,'Full AlKareem'!L124,'Full KFGQPC'!L124,'Full LPMQ'!L124,'Full AlQalam Zero TN'!L124)</f>
        <v>1</v>
      </c>
      <c r="M124" s="14">
        <f>SUM('Full norehidayat'!M124,'Full norehuda'!M124,'Full norehira'!M124,'Full meQuran'!M124,'Full Amiri'!M124,'Full PDMS'!M124,'Full AlKareem'!M124,'Full KFGQPC'!M124,'Full LPMQ'!M124,'Full AlQalam Zero TN'!M124)</f>
        <v>0</v>
      </c>
      <c r="N124" s="14">
        <f>SUM('Full norehidayat'!N124,'Full norehuda'!N124,'Full norehira'!N124,'Full meQuran'!N124,'Full Amiri'!N124,'Full PDMS'!N124,'Full AlKareem'!N124,'Full KFGQPC'!N124,'Full LPMQ'!N124,'Full AlQalam Zero TN'!N124)</f>
        <v>0</v>
      </c>
      <c r="O124" s="14">
        <f>SUM('Full norehidayat'!O124,'Full norehuda'!O124,'Full norehira'!O124,'Full meQuran'!O124,'Full Amiri'!O124,'Full PDMS'!O124,'Full AlKareem'!O124,'Full KFGQPC'!O124,'Full LPMQ'!O124,'Full AlQalam Zero TN'!O124)</f>
        <v>0</v>
      </c>
      <c r="P124" s="14">
        <f>SUM('Full norehidayat'!P124,'Full norehuda'!P124,'Full norehira'!P124,'Full meQuran'!P124,'Full Amiri'!P124,'Full PDMS'!P124,'Full AlKareem'!P124,'Full KFGQPC'!P124,'Full LPMQ'!P124,'Full AlQalam Zero TN'!P124)</f>
        <v>0</v>
      </c>
      <c r="Q124" s="14">
        <f>SUM('Full norehidayat'!Q124,'Full norehuda'!Q124,'Full norehira'!Q124,'Full meQuran'!Q124,'Full Amiri'!Q124,'Full PDMS'!Q124,'Full AlKareem'!Q124,'Full KFGQPC'!Q124,'Full LPMQ'!Q124,'Full AlQalam Zero TN'!Q124)</f>
        <v>0</v>
      </c>
      <c r="R124" s="14">
        <f>SUM('Full norehidayat'!R124,'Full norehuda'!R124,'Full norehira'!R124,'Full meQuran'!R124,'Full Amiri'!R124,'Full PDMS'!R124,'Full AlKareem'!R124,'Full KFGQPC'!R124,'Full LPMQ'!R124,'Full AlQalam Zero TN'!R124)</f>
        <v>0</v>
      </c>
      <c r="S124" s="14">
        <f>SUM('Full norehidayat'!S124,'Full norehuda'!S124,'Full norehira'!S124,'Full meQuran'!S124,'Full Amiri'!S124,'Full PDMS'!S124,'Full AlKareem'!S124,'Full KFGQPC'!S124,'Full LPMQ'!S124,'Full AlQalam Zero TN'!S124)</f>
        <v>0</v>
      </c>
      <c r="T124" s="14">
        <f>SUM('Full norehidayat'!T124,'Full norehuda'!T124,'Full norehira'!T124,'Full meQuran'!T124,'Full Amiri'!T124,'Full PDMS'!T124,'Full AlKareem'!T124,'Full KFGQPC'!T124,'Full LPMQ'!T124,'Full AlQalam Zero TN'!T124)</f>
        <v>0</v>
      </c>
      <c r="U124" s="14">
        <f>SUM('Full norehidayat'!U124,'Full norehuda'!U124,'Full norehira'!U124,'Full meQuran'!U124,'Full Amiri'!U124,'Full PDMS'!U124,'Full AlKareem'!U124,'Full KFGQPC'!U124,'Full LPMQ'!U124,'Full AlQalam Zero TN'!U124)</f>
        <v>0</v>
      </c>
      <c r="V124" s="14">
        <f>SUM('Full norehidayat'!V124,'Full norehuda'!V124,'Full norehira'!V124,'Full meQuran'!V124,'Full Amiri'!V124,'Full PDMS'!V124,'Full AlKareem'!V124,'Full KFGQPC'!V124,'Full LPMQ'!V124,'Full AlQalam Zero TN'!V124)</f>
        <v>0</v>
      </c>
      <c r="W124" s="14">
        <f>SUM('Full norehidayat'!W124,'Full norehuda'!W124,'Full norehira'!W124,'Full meQuran'!W124,'Full Amiri'!W124,'Full PDMS'!W124,'Full AlKareem'!W124,'Full KFGQPC'!W124,'Full LPMQ'!W124,'Full AlQalam Zero TN'!W124)</f>
        <v>0</v>
      </c>
      <c r="X124" s="14">
        <f>SUM('Full norehidayat'!X124,'Full norehuda'!X124,'Full norehira'!X124,'Full meQuran'!X124,'Full Amiri'!X124,'Full PDMS'!X124,'Full AlKareem'!X124,'Full KFGQPC'!X124,'Full LPMQ'!X124,'Full AlQalam Zero TN'!X124)</f>
        <v>0</v>
      </c>
      <c r="Y124" s="14">
        <f>SUM('Full norehidayat'!Y124,'Full norehuda'!Y124,'Full norehira'!Y124,'Full meQuran'!Y124,'Full Amiri'!Y124,'Full PDMS'!Y124,'Full AlKareem'!Y124,'Full KFGQPC'!Y124,'Full LPMQ'!Y124,'Full AlQalam Zero TN'!Y124)</f>
        <v>0</v>
      </c>
      <c r="Z124" s="14">
        <f>SUM('Full norehidayat'!Z124,'Full norehuda'!Z124,'Full norehira'!Z124,'Full meQuran'!Z124,'Full Amiri'!Z124,'Full PDMS'!Z124,'Full AlKareem'!Z124,'Full KFGQPC'!Z124,'Full LPMQ'!Z124,'Full AlQalam Zero TN'!Z124)</f>
        <v>0</v>
      </c>
      <c r="AA124" s="14">
        <f>SUM('Full norehidayat'!AA124,'Full norehuda'!AA124,'Full norehira'!AA124,'Full meQuran'!AA124,'Full Amiri'!AA124,'Full PDMS'!AA124,'Full AlKareem'!AA124,'Full KFGQPC'!AA124,'Full LPMQ'!AA124,'Full AlQalam Zero TN'!AA124)</f>
        <v>0</v>
      </c>
      <c r="AB124" s="14">
        <f>SUM('Full norehidayat'!AB124,'Full norehuda'!AB124,'Full norehira'!AB124,'Full meQuran'!AB124,'Full Amiri'!AB124,'Full PDMS'!AB124,'Full AlKareem'!AB124,'Full KFGQPC'!AB124,'Full LPMQ'!AB124,'Full AlQalam Zero TN'!AB124)</f>
        <v>0</v>
      </c>
      <c r="AC124" s="14">
        <f>SUM('Full norehidayat'!AC124,'Full norehuda'!AC124,'Full norehira'!AC124,'Full meQuran'!AC124,'Full Amiri'!AC124,'Full PDMS'!AC124,'Full AlKareem'!AC124,'Full KFGQPC'!AC124,'Full LPMQ'!AC124,'Full AlQalam Zero TN'!AC124)</f>
        <v>0</v>
      </c>
      <c r="AD124" s="29">
        <f>J124</f>
        <v>25</v>
      </c>
      <c r="AE124" s="29">
        <f>SUM(B124:I124,K124:AC124)</f>
        <v>1</v>
      </c>
      <c r="AF124" s="29">
        <f>SUM(J116:J123,J125:J143)</f>
        <v>3</v>
      </c>
      <c r="AG124" s="28">
        <v>0</v>
      </c>
      <c r="AH124" s="5">
        <f t="shared" si="36"/>
        <v>0.862068965517241</v>
      </c>
      <c r="AI124" s="5">
        <f t="shared" si="37"/>
        <v>0.961538461538462</v>
      </c>
      <c r="AJ124" s="5">
        <f t="shared" si="38"/>
        <v>0.892857142857143</v>
      </c>
      <c r="AK124" s="5">
        <f t="shared" si="39"/>
        <v>0.925925925925926</v>
      </c>
    </row>
    <row r="125" spans="1:37">
      <c r="A125" s="21" t="s">
        <v>16</v>
      </c>
      <c r="B125" s="14">
        <f>SUM('Full norehidayat'!B125,'Full norehuda'!B125,'Full norehira'!B125,'Full meQuran'!B125,'Full Amiri'!B125,'Full PDMS'!B125,'Full AlKareem'!B125,'Full KFGQPC'!B125,'Full LPMQ'!B125,'Full AlQalam Zero TN'!B125)</f>
        <v>0</v>
      </c>
      <c r="C125" s="14">
        <f>SUM('Full norehidayat'!C125,'Full norehuda'!C125,'Full norehira'!C125,'Full meQuran'!C125,'Full Amiri'!C125,'Full PDMS'!C125,'Full AlKareem'!C125,'Full KFGQPC'!C125,'Full LPMQ'!C125,'Full AlQalam Zero TN'!C125)</f>
        <v>0</v>
      </c>
      <c r="D125" s="14">
        <f>SUM('Full norehidayat'!D125,'Full norehuda'!D125,'Full norehira'!D125,'Full meQuran'!D125,'Full Amiri'!D125,'Full PDMS'!D125,'Full AlKareem'!D125,'Full KFGQPC'!D125,'Full LPMQ'!D125,'Full AlQalam Zero TN'!D125)</f>
        <v>0</v>
      </c>
      <c r="E125" s="14">
        <f>SUM('Full norehidayat'!E125,'Full norehuda'!E125,'Full norehira'!E125,'Full meQuran'!E125,'Full Amiri'!E125,'Full PDMS'!E125,'Full AlKareem'!E125,'Full KFGQPC'!E125,'Full LPMQ'!E125,'Full AlQalam Zero TN'!E125)</f>
        <v>0</v>
      </c>
      <c r="F125" s="14">
        <f>SUM('Full norehidayat'!F125,'Full norehuda'!F125,'Full norehira'!F125,'Full meQuran'!F125,'Full Amiri'!F125,'Full PDMS'!F125,'Full AlKareem'!F125,'Full KFGQPC'!F125,'Full LPMQ'!F125,'Full AlQalam Zero TN'!F125)</f>
        <v>0</v>
      </c>
      <c r="G125" s="14">
        <f>SUM('Full norehidayat'!G125,'Full norehuda'!G125,'Full norehira'!G125,'Full meQuran'!G125,'Full Amiri'!G125,'Full PDMS'!G125,'Full AlKareem'!G125,'Full KFGQPC'!G125,'Full LPMQ'!G125,'Full AlQalam Zero TN'!G125)</f>
        <v>0</v>
      </c>
      <c r="H125" s="14">
        <f>SUM('Full norehidayat'!H125,'Full norehuda'!H125,'Full norehira'!H125,'Full meQuran'!H125,'Full Amiri'!H125,'Full PDMS'!H125,'Full AlKareem'!H125,'Full KFGQPC'!H125,'Full LPMQ'!H125,'Full AlQalam Zero TN'!H125)</f>
        <v>0</v>
      </c>
      <c r="I125" s="14">
        <f>SUM('Full norehidayat'!I125,'Full norehuda'!I125,'Full norehira'!I125,'Full meQuran'!I125,'Full Amiri'!I125,'Full PDMS'!I125,'Full AlKareem'!I125,'Full KFGQPC'!I125,'Full LPMQ'!I125,'Full AlQalam Zero TN'!I125)</f>
        <v>0</v>
      </c>
      <c r="J125" s="14">
        <f>SUM('Full norehidayat'!J125,'Full norehuda'!J125,'Full norehira'!J125,'Full meQuran'!J125,'Full Amiri'!J125,'Full PDMS'!J125,'Full AlKareem'!J125,'Full KFGQPC'!J125,'Full LPMQ'!J125,'Full AlQalam Zero TN'!J125)</f>
        <v>0</v>
      </c>
      <c r="K125" s="13">
        <f>SUM('Full norehidayat'!K125,'Full norehuda'!K125,'Full norehira'!K125,'Full meQuran'!K125,'Full Amiri'!K125,'Full PDMS'!K125,'Full AlKareem'!K125,'Full KFGQPC'!K125,'Full LPMQ'!K125,'Full AlQalam Zero TN'!K125)</f>
        <v>95</v>
      </c>
      <c r="L125" s="14">
        <f>SUM('Full norehidayat'!L125,'Full norehuda'!L125,'Full norehira'!L125,'Full meQuran'!L125,'Full Amiri'!L125,'Full PDMS'!L125,'Full AlKareem'!L125,'Full KFGQPC'!L125,'Full LPMQ'!L125,'Full AlQalam Zero TN'!L125)</f>
        <v>0</v>
      </c>
      <c r="M125" s="14">
        <f>SUM('Full norehidayat'!M125,'Full norehuda'!M125,'Full norehira'!M125,'Full meQuran'!M125,'Full Amiri'!M125,'Full PDMS'!M125,'Full AlKareem'!M125,'Full KFGQPC'!M125,'Full LPMQ'!M125,'Full AlQalam Zero TN'!M125)</f>
        <v>0</v>
      </c>
      <c r="N125" s="14">
        <f>SUM('Full norehidayat'!N125,'Full norehuda'!N125,'Full norehira'!N125,'Full meQuran'!N125,'Full Amiri'!N125,'Full PDMS'!N125,'Full AlKareem'!N125,'Full KFGQPC'!N125,'Full LPMQ'!N125,'Full AlQalam Zero TN'!N125)</f>
        <v>0</v>
      </c>
      <c r="O125" s="14">
        <f>SUM('Full norehidayat'!O125,'Full norehuda'!O125,'Full norehira'!O125,'Full meQuran'!O125,'Full Amiri'!O125,'Full PDMS'!O125,'Full AlKareem'!O125,'Full KFGQPC'!O125,'Full LPMQ'!O125,'Full AlQalam Zero TN'!O125)</f>
        <v>0</v>
      </c>
      <c r="P125" s="14">
        <f>SUM('Full norehidayat'!P125,'Full norehuda'!P125,'Full norehira'!P125,'Full meQuran'!P125,'Full Amiri'!P125,'Full PDMS'!P125,'Full AlKareem'!P125,'Full KFGQPC'!P125,'Full LPMQ'!P125,'Full AlQalam Zero TN'!P125)</f>
        <v>0</v>
      </c>
      <c r="Q125" s="14">
        <f>SUM('Full norehidayat'!Q125,'Full norehuda'!Q125,'Full norehira'!Q125,'Full meQuran'!Q125,'Full Amiri'!Q125,'Full PDMS'!Q125,'Full AlKareem'!Q125,'Full KFGQPC'!Q125,'Full LPMQ'!Q125,'Full AlQalam Zero TN'!Q125)</f>
        <v>0</v>
      </c>
      <c r="R125" s="14">
        <f>SUM('Full norehidayat'!R125,'Full norehuda'!R125,'Full norehira'!R125,'Full meQuran'!R125,'Full Amiri'!R125,'Full PDMS'!R125,'Full AlKareem'!R125,'Full KFGQPC'!R125,'Full LPMQ'!R125,'Full AlQalam Zero TN'!R125)</f>
        <v>0</v>
      </c>
      <c r="S125" s="14">
        <f>SUM('Full norehidayat'!S125,'Full norehuda'!S125,'Full norehira'!S125,'Full meQuran'!S125,'Full Amiri'!S125,'Full PDMS'!S125,'Full AlKareem'!S125,'Full KFGQPC'!S125,'Full LPMQ'!S125,'Full AlQalam Zero TN'!S125)</f>
        <v>0</v>
      </c>
      <c r="T125" s="14">
        <f>SUM('Full norehidayat'!T125,'Full norehuda'!T125,'Full norehira'!T125,'Full meQuran'!T125,'Full Amiri'!T125,'Full PDMS'!T125,'Full AlKareem'!T125,'Full KFGQPC'!T125,'Full LPMQ'!T125,'Full AlQalam Zero TN'!T125)</f>
        <v>0</v>
      </c>
      <c r="U125" s="14">
        <f>SUM('Full norehidayat'!U125,'Full norehuda'!U125,'Full norehira'!U125,'Full meQuran'!U125,'Full Amiri'!U125,'Full PDMS'!U125,'Full AlKareem'!U125,'Full KFGQPC'!U125,'Full LPMQ'!U125,'Full AlQalam Zero TN'!U125)</f>
        <v>0</v>
      </c>
      <c r="V125" s="14">
        <f>SUM('Full norehidayat'!V125,'Full norehuda'!V125,'Full norehira'!V125,'Full meQuran'!V125,'Full Amiri'!V125,'Full PDMS'!V125,'Full AlKareem'!V125,'Full KFGQPC'!V125,'Full LPMQ'!V125,'Full AlQalam Zero TN'!V125)</f>
        <v>0</v>
      </c>
      <c r="W125" s="14">
        <f>SUM('Full norehidayat'!W125,'Full norehuda'!W125,'Full norehira'!W125,'Full meQuran'!W125,'Full Amiri'!W125,'Full PDMS'!W125,'Full AlKareem'!W125,'Full KFGQPC'!W125,'Full LPMQ'!W125,'Full AlQalam Zero TN'!W125)</f>
        <v>0</v>
      </c>
      <c r="X125" s="14">
        <f>SUM('Full norehidayat'!X125,'Full norehuda'!X125,'Full norehira'!X125,'Full meQuran'!X125,'Full Amiri'!X125,'Full PDMS'!X125,'Full AlKareem'!X125,'Full KFGQPC'!X125,'Full LPMQ'!X125,'Full AlQalam Zero TN'!X125)</f>
        <v>0</v>
      </c>
      <c r="Y125" s="14">
        <f>SUM('Full norehidayat'!Y125,'Full norehuda'!Y125,'Full norehira'!Y125,'Full meQuran'!Y125,'Full Amiri'!Y125,'Full PDMS'!Y125,'Full AlKareem'!Y125,'Full KFGQPC'!Y125,'Full LPMQ'!Y125,'Full AlQalam Zero TN'!Y125)</f>
        <v>0</v>
      </c>
      <c r="Z125" s="14">
        <f>SUM('Full norehidayat'!Z125,'Full norehuda'!Z125,'Full norehira'!Z125,'Full meQuran'!Z125,'Full Amiri'!Z125,'Full PDMS'!Z125,'Full AlKareem'!Z125,'Full KFGQPC'!Z125,'Full LPMQ'!Z125,'Full AlQalam Zero TN'!Z125)</f>
        <v>0</v>
      </c>
      <c r="AA125" s="14">
        <f>SUM('Full norehidayat'!AA125,'Full norehuda'!AA125,'Full norehira'!AA125,'Full meQuran'!AA125,'Full Amiri'!AA125,'Full PDMS'!AA125,'Full AlKareem'!AA125,'Full KFGQPC'!AA125,'Full LPMQ'!AA125,'Full AlQalam Zero TN'!AA125)</f>
        <v>0</v>
      </c>
      <c r="AB125" s="14">
        <f>SUM('Full norehidayat'!AB125,'Full norehuda'!AB125,'Full norehira'!AB125,'Full meQuran'!AB125,'Full Amiri'!AB125,'Full PDMS'!AB125,'Full AlKareem'!AB125,'Full KFGQPC'!AB125,'Full LPMQ'!AB125,'Full AlQalam Zero TN'!AB125)</f>
        <v>0</v>
      </c>
      <c r="AC125" s="14">
        <f>SUM('Full norehidayat'!AC125,'Full norehuda'!AC125,'Full norehira'!AC125,'Full meQuran'!AC125,'Full Amiri'!AC125,'Full PDMS'!AC125,'Full AlKareem'!AC125,'Full KFGQPC'!AC125,'Full LPMQ'!AC125,'Full AlQalam Zero TN'!AC125)</f>
        <v>0</v>
      </c>
      <c r="AD125" s="28">
        <f>K125</f>
        <v>95</v>
      </c>
      <c r="AE125" s="28">
        <f>SUM(B125:J125,L125:AC125)</f>
        <v>0</v>
      </c>
      <c r="AF125" s="28">
        <f>SUM(K116:K124,K126:K143)</f>
        <v>1</v>
      </c>
      <c r="AG125" s="29">
        <v>0</v>
      </c>
      <c r="AH125" s="4">
        <f t="shared" si="36"/>
        <v>0.989583333333333</v>
      </c>
      <c r="AI125" s="4">
        <f t="shared" si="37"/>
        <v>1</v>
      </c>
      <c r="AJ125" s="4">
        <f t="shared" si="38"/>
        <v>0.989583333333333</v>
      </c>
      <c r="AK125" s="4">
        <f t="shared" si="39"/>
        <v>0.994764397905759</v>
      </c>
    </row>
    <row r="126" spans="1:37">
      <c r="A126" s="21" t="s">
        <v>17</v>
      </c>
      <c r="B126" s="14">
        <f>SUM('Full norehidayat'!B126,'Full norehuda'!B126,'Full norehira'!B126,'Full meQuran'!B126,'Full Amiri'!B126,'Full PDMS'!B126,'Full AlKareem'!B126,'Full KFGQPC'!B126,'Full LPMQ'!B126,'Full AlQalam Zero TN'!B126)</f>
        <v>0</v>
      </c>
      <c r="C126" s="14">
        <f>SUM('Full norehidayat'!C126,'Full norehuda'!C126,'Full norehira'!C126,'Full meQuran'!C126,'Full Amiri'!C126,'Full PDMS'!C126,'Full AlKareem'!C126,'Full KFGQPC'!C126,'Full LPMQ'!C126,'Full AlQalam Zero TN'!C126)</f>
        <v>0</v>
      </c>
      <c r="D126" s="14">
        <f>SUM('Full norehidayat'!D126,'Full norehuda'!D126,'Full norehira'!D126,'Full meQuran'!D126,'Full Amiri'!D126,'Full PDMS'!D126,'Full AlKareem'!D126,'Full KFGQPC'!D126,'Full LPMQ'!D126,'Full AlQalam Zero TN'!D126)</f>
        <v>0</v>
      </c>
      <c r="E126" s="14">
        <f>SUM('Full norehidayat'!E126,'Full norehuda'!E126,'Full norehira'!E126,'Full meQuran'!E126,'Full Amiri'!E126,'Full PDMS'!E126,'Full AlKareem'!E126,'Full KFGQPC'!E126,'Full LPMQ'!E126,'Full AlQalam Zero TN'!E126)</f>
        <v>0</v>
      </c>
      <c r="F126" s="14">
        <f>SUM('Full norehidayat'!F126,'Full norehuda'!F126,'Full norehira'!F126,'Full meQuran'!F126,'Full Amiri'!F126,'Full PDMS'!F126,'Full AlKareem'!F126,'Full KFGQPC'!F126,'Full LPMQ'!F126,'Full AlQalam Zero TN'!F126)</f>
        <v>0</v>
      </c>
      <c r="G126" s="14">
        <f>SUM('Full norehidayat'!G126,'Full norehuda'!G126,'Full norehira'!G126,'Full meQuran'!G126,'Full Amiri'!G126,'Full PDMS'!G126,'Full AlKareem'!G126,'Full KFGQPC'!G126,'Full LPMQ'!G126,'Full AlQalam Zero TN'!G126)</f>
        <v>0</v>
      </c>
      <c r="H126" s="14">
        <f>SUM('Full norehidayat'!H126,'Full norehuda'!H126,'Full norehira'!H126,'Full meQuran'!H126,'Full Amiri'!H126,'Full PDMS'!H126,'Full AlKareem'!H126,'Full KFGQPC'!H126,'Full LPMQ'!H126,'Full AlQalam Zero TN'!H126)</f>
        <v>0</v>
      </c>
      <c r="I126" s="14">
        <f>SUM('Full norehidayat'!I126,'Full norehuda'!I126,'Full norehira'!I126,'Full meQuran'!I126,'Full Amiri'!I126,'Full PDMS'!I126,'Full AlKareem'!I126,'Full KFGQPC'!I126,'Full LPMQ'!I126,'Full AlQalam Zero TN'!I126)</f>
        <v>0</v>
      </c>
      <c r="J126" s="14">
        <f>SUM('Full norehidayat'!J126,'Full norehuda'!J126,'Full norehira'!J126,'Full meQuran'!J126,'Full Amiri'!J126,'Full PDMS'!J126,'Full AlKareem'!J126,'Full KFGQPC'!J126,'Full LPMQ'!J126,'Full AlQalam Zero TN'!J126)</f>
        <v>0</v>
      </c>
      <c r="K126" s="14">
        <f>SUM('Full norehidayat'!K126,'Full norehuda'!K126,'Full norehira'!K126,'Full meQuran'!K126,'Full Amiri'!K126,'Full PDMS'!K126,'Full AlKareem'!K126,'Full KFGQPC'!K126,'Full LPMQ'!K126,'Full AlQalam Zero TN'!K126)</f>
        <v>1</v>
      </c>
      <c r="L126" s="13">
        <f>SUM('Full norehidayat'!L126,'Full norehuda'!L126,'Full norehira'!L126,'Full meQuran'!L126,'Full Amiri'!L126,'Full PDMS'!L126,'Full AlKareem'!L126,'Full KFGQPC'!L126,'Full LPMQ'!L126,'Full AlQalam Zero TN'!L126)</f>
        <v>6</v>
      </c>
      <c r="M126" s="14">
        <f>SUM('Full norehidayat'!M126,'Full norehuda'!M126,'Full norehira'!M126,'Full meQuran'!M126,'Full Amiri'!M126,'Full PDMS'!M126,'Full AlKareem'!M126,'Full KFGQPC'!M126,'Full LPMQ'!M126,'Full AlQalam Zero TN'!M126)</f>
        <v>0</v>
      </c>
      <c r="N126" s="14">
        <f>SUM('Full norehidayat'!N126,'Full norehuda'!N126,'Full norehira'!N126,'Full meQuran'!N126,'Full Amiri'!N126,'Full PDMS'!N126,'Full AlKareem'!N126,'Full KFGQPC'!N126,'Full LPMQ'!N126,'Full AlQalam Zero TN'!N126)</f>
        <v>0</v>
      </c>
      <c r="O126" s="14">
        <f>SUM('Full norehidayat'!O126,'Full norehuda'!O126,'Full norehira'!O126,'Full meQuran'!O126,'Full Amiri'!O126,'Full PDMS'!O126,'Full AlKareem'!O126,'Full KFGQPC'!O126,'Full LPMQ'!O126,'Full AlQalam Zero TN'!O126)</f>
        <v>0</v>
      </c>
      <c r="P126" s="14">
        <f>SUM('Full norehidayat'!P126,'Full norehuda'!P126,'Full norehira'!P126,'Full meQuran'!P126,'Full Amiri'!P126,'Full PDMS'!P126,'Full AlKareem'!P126,'Full KFGQPC'!P126,'Full LPMQ'!P126,'Full AlQalam Zero TN'!P126)</f>
        <v>0</v>
      </c>
      <c r="Q126" s="14">
        <f>SUM('Full norehidayat'!Q126,'Full norehuda'!Q126,'Full norehira'!Q126,'Full meQuran'!Q126,'Full Amiri'!Q126,'Full PDMS'!Q126,'Full AlKareem'!Q126,'Full KFGQPC'!Q126,'Full LPMQ'!Q126,'Full AlQalam Zero TN'!Q126)</f>
        <v>0</v>
      </c>
      <c r="R126" s="14">
        <f>SUM('Full norehidayat'!R126,'Full norehuda'!R126,'Full norehira'!R126,'Full meQuran'!R126,'Full Amiri'!R126,'Full PDMS'!R126,'Full AlKareem'!R126,'Full KFGQPC'!R126,'Full LPMQ'!R126,'Full AlQalam Zero TN'!R126)</f>
        <v>0</v>
      </c>
      <c r="S126" s="14">
        <f>SUM('Full norehidayat'!S126,'Full norehuda'!S126,'Full norehira'!S126,'Full meQuran'!S126,'Full Amiri'!S126,'Full PDMS'!S126,'Full AlKareem'!S126,'Full KFGQPC'!S126,'Full LPMQ'!S126,'Full AlQalam Zero TN'!S126)</f>
        <v>0</v>
      </c>
      <c r="T126" s="14">
        <f>SUM('Full norehidayat'!T126,'Full norehuda'!T126,'Full norehira'!T126,'Full meQuran'!T126,'Full Amiri'!T126,'Full PDMS'!T126,'Full AlKareem'!T126,'Full KFGQPC'!T126,'Full LPMQ'!T126,'Full AlQalam Zero TN'!T126)</f>
        <v>0</v>
      </c>
      <c r="U126" s="14">
        <f>SUM('Full norehidayat'!U126,'Full norehuda'!U126,'Full norehira'!U126,'Full meQuran'!U126,'Full Amiri'!U126,'Full PDMS'!U126,'Full AlKareem'!U126,'Full KFGQPC'!U126,'Full LPMQ'!U126,'Full AlQalam Zero TN'!U126)</f>
        <v>0</v>
      </c>
      <c r="V126" s="14">
        <f>SUM('Full norehidayat'!V126,'Full norehuda'!V126,'Full norehira'!V126,'Full meQuran'!V126,'Full Amiri'!V126,'Full PDMS'!V126,'Full AlKareem'!V126,'Full KFGQPC'!V126,'Full LPMQ'!V126,'Full AlQalam Zero TN'!V126)</f>
        <v>0</v>
      </c>
      <c r="W126" s="14">
        <f>SUM('Full norehidayat'!W126,'Full norehuda'!W126,'Full norehira'!W126,'Full meQuran'!W126,'Full Amiri'!W126,'Full PDMS'!W126,'Full AlKareem'!W126,'Full KFGQPC'!W126,'Full LPMQ'!W126,'Full AlQalam Zero TN'!W126)</f>
        <v>0</v>
      </c>
      <c r="X126" s="14">
        <f>SUM('Full norehidayat'!X126,'Full norehuda'!X126,'Full norehira'!X126,'Full meQuran'!X126,'Full Amiri'!X126,'Full PDMS'!X126,'Full AlKareem'!X126,'Full KFGQPC'!X126,'Full LPMQ'!X126,'Full AlQalam Zero TN'!X126)</f>
        <v>0</v>
      </c>
      <c r="Y126" s="14">
        <f>SUM('Full norehidayat'!Y126,'Full norehuda'!Y126,'Full norehira'!Y126,'Full meQuran'!Y126,'Full Amiri'!Y126,'Full PDMS'!Y126,'Full AlKareem'!Y126,'Full KFGQPC'!Y126,'Full LPMQ'!Y126,'Full AlQalam Zero TN'!Y126)</f>
        <v>0</v>
      </c>
      <c r="Z126" s="14">
        <f>SUM('Full norehidayat'!Z126,'Full norehuda'!Z126,'Full norehira'!Z126,'Full meQuran'!Z126,'Full Amiri'!Z126,'Full PDMS'!Z126,'Full AlKareem'!Z126,'Full KFGQPC'!Z126,'Full LPMQ'!Z126,'Full AlQalam Zero TN'!Z126)</f>
        <v>0</v>
      </c>
      <c r="AA126" s="14">
        <f>SUM('Full norehidayat'!AA126,'Full norehuda'!AA126,'Full norehira'!AA126,'Full meQuran'!AA126,'Full Amiri'!AA126,'Full PDMS'!AA126,'Full AlKareem'!AA126,'Full KFGQPC'!AA126,'Full LPMQ'!AA126,'Full AlQalam Zero TN'!AA126)</f>
        <v>0</v>
      </c>
      <c r="AB126" s="14">
        <f>SUM('Full norehidayat'!AB126,'Full norehuda'!AB126,'Full norehira'!AB126,'Full meQuran'!AB126,'Full Amiri'!AB126,'Full PDMS'!AB126,'Full AlKareem'!AB126,'Full KFGQPC'!AB126,'Full LPMQ'!AB126,'Full AlQalam Zero TN'!AB126)</f>
        <v>0</v>
      </c>
      <c r="AC126" s="14">
        <f>SUM('Full norehidayat'!AC126,'Full norehuda'!AC126,'Full norehira'!AC126,'Full meQuran'!AC126,'Full Amiri'!AC126,'Full PDMS'!AC126,'Full AlKareem'!AC126,'Full KFGQPC'!AC126,'Full LPMQ'!AC126,'Full AlQalam Zero TN'!AC126)</f>
        <v>0</v>
      </c>
      <c r="AD126" s="29">
        <f>L126</f>
        <v>6</v>
      </c>
      <c r="AE126" s="29">
        <f>SUM(B126:K126,M126:AC126)</f>
        <v>1</v>
      </c>
      <c r="AF126" s="29">
        <f>SUM(L116:L125,L127:L143)</f>
        <v>2</v>
      </c>
      <c r="AG126" s="28">
        <v>0</v>
      </c>
      <c r="AH126" s="5">
        <f t="shared" si="36"/>
        <v>0.666666666666667</v>
      </c>
      <c r="AI126" s="5">
        <f t="shared" si="37"/>
        <v>0.857142857142857</v>
      </c>
      <c r="AJ126" s="5">
        <f t="shared" si="38"/>
        <v>0.75</v>
      </c>
      <c r="AK126" s="5">
        <f t="shared" si="39"/>
        <v>0.8</v>
      </c>
    </row>
    <row r="127" spans="1:37">
      <c r="A127" s="21" t="s">
        <v>18</v>
      </c>
      <c r="B127" s="14">
        <f>SUM('Full norehidayat'!B127,'Full norehuda'!B127,'Full norehira'!B127,'Full meQuran'!B127,'Full Amiri'!B127,'Full PDMS'!B127,'Full AlKareem'!B127,'Full KFGQPC'!B127,'Full LPMQ'!B127,'Full AlQalam Zero TN'!B127)</f>
        <v>0</v>
      </c>
      <c r="C127" s="14">
        <f>SUM('Full norehidayat'!C127,'Full norehuda'!C127,'Full norehira'!C127,'Full meQuran'!C127,'Full Amiri'!C127,'Full PDMS'!C127,'Full AlKareem'!C127,'Full KFGQPC'!C127,'Full LPMQ'!C127,'Full AlQalam Zero TN'!C127)</f>
        <v>0</v>
      </c>
      <c r="D127" s="14">
        <f>SUM('Full norehidayat'!D127,'Full norehuda'!D127,'Full norehira'!D127,'Full meQuran'!D127,'Full Amiri'!D127,'Full PDMS'!D127,'Full AlKareem'!D127,'Full KFGQPC'!D127,'Full LPMQ'!D127,'Full AlQalam Zero TN'!D127)</f>
        <v>0</v>
      </c>
      <c r="E127" s="14">
        <f>SUM('Full norehidayat'!E127,'Full norehuda'!E127,'Full norehira'!E127,'Full meQuran'!E127,'Full Amiri'!E127,'Full PDMS'!E127,'Full AlKareem'!E127,'Full KFGQPC'!E127,'Full LPMQ'!E127,'Full AlQalam Zero TN'!E127)</f>
        <v>0</v>
      </c>
      <c r="F127" s="14">
        <f>SUM('Full norehidayat'!F127,'Full norehuda'!F127,'Full norehira'!F127,'Full meQuran'!F127,'Full Amiri'!F127,'Full PDMS'!F127,'Full AlKareem'!F127,'Full KFGQPC'!F127,'Full LPMQ'!F127,'Full AlQalam Zero TN'!F127)</f>
        <v>0</v>
      </c>
      <c r="G127" s="14">
        <f>SUM('Full norehidayat'!G127,'Full norehuda'!G127,'Full norehira'!G127,'Full meQuran'!G127,'Full Amiri'!G127,'Full PDMS'!G127,'Full AlKareem'!G127,'Full KFGQPC'!G127,'Full LPMQ'!G127,'Full AlQalam Zero TN'!G127)</f>
        <v>0</v>
      </c>
      <c r="H127" s="14">
        <f>SUM('Full norehidayat'!H127,'Full norehuda'!H127,'Full norehira'!H127,'Full meQuran'!H127,'Full Amiri'!H127,'Full PDMS'!H127,'Full AlKareem'!H127,'Full KFGQPC'!H127,'Full LPMQ'!H127,'Full AlQalam Zero TN'!H127)</f>
        <v>0</v>
      </c>
      <c r="I127" s="14">
        <f>SUM('Full norehidayat'!I127,'Full norehuda'!I127,'Full norehira'!I127,'Full meQuran'!I127,'Full Amiri'!I127,'Full PDMS'!I127,'Full AlKareem'!I127,'Full KFGQPC'!I127,'Full LPMQ'!I127,'Full AlQalam Zero TN'!I127)</f>
        <v>0</v>
      </c>
      <c r="J127" s="14">
        <f>SUM('Full norehidayat'!J127,'Full norehuda'!J127,'Full norehira'!J127,'Full meQuran'!J127,'Full Amiri'!J127,'Full PDMS'!J127,'Full AlKareem'!J127,'Full KFGQPC'!J127,'Full LPMQ'!J127,'Full AlQalam Zero TN'!J127)</f>
        <v>0</v>
      </c>
      <c r="K127" s="14">
        <f>SUM('Full norehidayat'!K127,'Full norehuda'!K127,'Full norehira'!K127,'Full meQuran'!K127,'Full Amiri'!K127,'Full PDMS'!K127,'Full AlKareem'!K127,'Full KFGQPC'!K127,'Full LPMQ'!K127,'Full AlQalam Zero TN'!K127)</f>
        <v>0</v>
      </c>
      <c r="L127" s="14">
        <f>SUM('Full norehidayat'!L127,'Full norehuda'!L127,'Full norehira'!L127,'Full meQuran'!L127,'Full Amiri'!L127,'Full PDMS'!L127,'Full AlKareem'!L127,'Full KFGQPC'!L127,'Full LPMQ'!L127,'Full AlQalam Zero TN'!L127)</f>
        <v>0</v>
      </c>
      <c r="M127" s="13">
        <f>SUM('Full norehidayat'!M127,'Full norehuda'!M127,'Full norehira'!M127,'Full meQuran'!M127,'Full Amiri'!M127,'Full PDMS'!M127,'Full AlKareem'!M127,'Full KFGQPC'!M127,'Full LPMQ'!M127,'Full AlQalam Zero TN'!M127)</f>
        <v>20</v>
      </c>
      <c r="N127" s="14">
        <f>SUM('Full norehidayat'!N127,'Full norehuda'!N127,'Full norehira'!N127,'Full meQuran'!N127,'Full Amiri'!N127,'Full PDMS'!N127,'Full AlKareem'!N127,'Full KFGQPC'!N127,'Full LPMQ'!N127,'Full AlQalam Zero TN'!N127)</f>
        <v>0</v>
      </c>
      <c r="O127" s="14">
        <f>SUM('Full norehidayat'!O127,'Full norehuda'!O127,'Full norehira'!O127,'Full meQuran'!O127,'Full Amiri'!O127,'Full PDMS'!O127,'Full AlKareem'!O127,'Full KFGQPC'!O127,'Full LPMQ'!O127,'Full AlQalam Zero TN'!O127)</f>
        <v>0</v>
      </c>
      <c r="P127" s="14">
        <f>SUM('Full norehidayat'!P127,'Full norehuda'!P127,'Full norehira'!P127,'Full meQuran'!P127,'Full Amiri'!P127,'Full PDMS'!P127,'Full AlKareem'!P127,'Full KFGQPC'!P127,'Full LPMQ'!P127,'Full AlQalam Zero TN'!P127)</f>
        <v>0</v>
      </c>
      <c r="Q127" s="14">
        <f>SUM('Full norehidayat'!Q127,'Full norehuda'!Q127,'Full norehira'!Q127,'Full meQuran'!Q127,'Full Amiri'!Q127,'Full PDMS'!Q127,'Full AlKareem'!Q127,'Full KFGQPC'!Q127,'Full LPMQ'!Q127,'Full AlQalam Zero TN'!Q127)</f>
        <v>0</v>
      </c>
      <c r="R127" s="14">
        <f>SUM('Full norehidayat'!R127,'Full norehuda'!R127,'Full norehira'!R127,'Full meQuran'!R127,'Full Amiri'!R127,'Full PDMS'!R127,'Full AlKareem'!R127,'Full KFGQPC'!R127,'Full LPMQ'!R127,'Full AlQalam Zero TN'!R127)</f>
        <v>0</v>
      </c>
      <c r="S127" s="14">
        <f>SUM('Full norehidayat'!S127,'Full norehuda'!S127,'Full norehira'!S127,'Full meQuran'!S127,'Full Amiri'!S127,'Full PDMS'!S127,'Full AlKareem'!S127,'Full KFGQPC'!S127,'Full LPMQ'!S127,'Full AlQalam Zero TN'!S127)</f>
        <v>0</v>
      </c>
      <c r="T127" s="14">
        <f>SUM('Full norehidayat'!T127,'Full norehuda'!T127,'Full norehira'!T127,'Full meQuran'!T127,'Full Amiri'!T127,'Full PDMS'!T127,'Full AlKareem'!T127,'Full KFGQPC'!T127,'Full LPMQ'!T127,'Full AlQalam Zero TN'!T127)</f>
        <v>0</v>
      </c>
      <c r="U127" s="14">
        <f>SUM('Full norehidayat'!U127,'Full norehuda'!U127,'Full norehira'!U127,'Full meQuran'!U127,'Full Amiri'!U127,'Full PDMS'!U127,'Full AlKareem'!U127,'Full KFGQPC'!U127,'Full LPMQ'!U127,'Full AlQalam Zero TN'!U127)</f>
        <v>0</v>
      </c>
      <c r="V127" s="14">
        <f>SUM('Full norehidayat'!V127,'Full norehuda'!V127,'Full norehira'!V127,'Full meQuran'!V127,'Full Amiri'!V127,'Full PDMS'!V127,'Full AlKareem'!V127,'Full KFGQPC'!V127,'Full LPMQ'!V127,'Full AlQalam Zero TN'!V127)</f>
        <v>0</v>
      </c>
      <c r="W127" s="14">
        <f>SUM('Full norehidayat'!W127,'Full norehuda'!W127,'Full norehira'!W127,'Full meQuran'!W127,'Full Amiri'!W127,'Full PDMS'!W127,'Full AlKareem'!W127,'Full KFGQPC'!W127,'Full LPMQ'!W127,'Full AlQalam Zero TN'!W127)</f>
        <v>0</v>
      </c>
      <c r="X127" s="14">
        <f>SUM('Full norehidayat'!X127,'Full norehuda'!X127,'Full norehira'!X127,'Full meQuran'!X127,'Full Amiri'!X127,'Full PDMS'!X127,'Full AlKareem'!X127,'Full KFGQPC'!X127,'Full LPMQ'!X127,'Full AlQalam Zero TN'!X127)</f>
        <v>0</v>
      </c>
      <c r="Y127" s="14">
        <f>SUM('Full norehidayat'!Y127,'Full norehuda'!Y127,'Full norehira'!Y127,'Full meQuran'!Y127,'Full Amiri'!Y127,'Full PDMS'!Y127,'Full AlKareem'!Y127,'Full KFGQPC'!Y127,'Full LPMQ'!Y127,'Full AlQalam Zero TN'!Y127)</f>
        <v>0</v>
      </c>
      <c r="Z127" s="14">
        <f>SUM('Full norehidayat'!Z127,'Full norehuda'!Z127,'Full norehira'!Z127,'Full meQuran'!Z127,'Full Amiri'!Z127,'Full PDMS'!Z127,'Full AlKareem'!Z127,'Full KFGQPC'!Z127,'Full LPMQ'!Z127,'Full AlQalam Zero TN'!Z127)</f>
        <v>0</v>
      </c>
      <c r="AA127" s="14">
        <f>SUM('Full norehidayat'!AA127,'Full norehuda'!AA127,'Full norehira'!AA127,'Full meQuran'!AA127,'Full Amiri'!AA127,'Full PDMS'!AA127,'Full AlKareem'!AA127,'Full KFGQPC'!AA127,'Full LPMQ'!AA127,'Full AlQalam Zero TN'!AA127)</f>
        <v>0</v>
      </c>
      <c r="AB127" s="14">
        <f>SUM('Full norehidayat'!AB127,'Full norehuda'!AB127,'Full norehira'!AB127,'Full meQuran'!AB127,'Full Amiri'!AB127,'Full PDMS'!AB127,'Full AlKareem'!AB127,'Full KFGQPC'!AB127,'Full LPMQ'!AB127,'Full AlQalam Zero TN'!AB127)</f>
        <v>0</v>
      </c>
      <c r="AC127" s="14">
        <f>SUM('Full norehidayat'!AC127,'Full norehuda'!AC127,'Full norehira'!AC127,'Full meQuran'!AC127,'Full Amiri'!AC127,'Full PDMS'!AC127,'Full AlKareem'!AC127,'Full KFGQPC'!AC127,'Full LPMQ'!AC127,'Full AlQalam Zero TN'!AC127)</f>
        <v>0</v>
      </c>
      <c r="AD127" s="28">
        <f>M127</f>
        <v>20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6"/>
        <v>1</v>
      </c>
      <c r="AI127" s="4">
        <f t="shared" si="37"/>
        <v>1</v>
      </c>
      <c r="AJ127" s="4">
        <f t="shared" si="38"/>
        <v>1</v>
      </c>
      <c r="AK127" s="4">
        <f t="shared" si="39"/>
        <v>1</v>
      </c>
    </row>
    <row r="128" spans="1:37">
      <c r="A128" s="21" t="s">
        <v>19</v>
      </c>
      <c r="B128" s="14">
        <f>SUM('Full norehidayat'!B128,'Full norehuda'!B128,'Full norehira'!B128,'Full meQuran'!B128,'Full Amiri'!B128,'Full PDMS'!B128,'Full AlKareem'!B128,'Full KFGQPC'!B128,'Full LPMQ'!B128,'Full AlQalam Zero TN'!B128)</f>
        <v>0</v>
      </c>
      <c r="C128" s="14">
        <f>SUM('Full norehidayat'!C128,'Full norehuda'!C128,'Full norehira'!C128,'Full meQuran'!C128,'Full Amiri'!C128,'Full PDMS'!C128,'Full AlKareem'!C128,'Full KFGQPC'!C128,'Full LPMQ'!C128,'Full AlQalam Zero TN'!C128)</f>
        <v>0</v>
      </c>
      <c r="D128" s="14">
        <f>SUM('Full norehidayat'!D128,'Full norehuda'!D128,'Full norehira'!D128,'Full meQuran'!D128,'Full Amiri'!D128,'Full PDMS'!D128,'Full AlKareem'!D128,'Full KFGQPC'!D128,'Full LPMQ'!D128,'Full AlQalam Zero TN'!D128)</f>
        <v>0</v>
      </c>
      <c r="E128" s="14">
        <f>SUM('Full norehidayat'!E128,'Full norehuda'!E128,'Full norehira'!E128,'Full meQuran'!E128,'Full Amiri'!E128,'Full PDMS'!E128,'Full AlKareem'!E128,'Full KFGQPC'!E128,'Full LPMQ'!E128,'Full AlQalam Zero TN'!E128)</f>
        <v>0</v>
      </c>
      <c r="F128" s="14">
        <f>SUM('Full norehidayat'!F128,'Full norehuda'!F128,'Full norehira'!F128,'Full meQuran'!F128,'Full Amiri'!F128,'Full PDMS'!F128,'Full AlKareem'!F128,'Full KFGQPC'!F128,'Full LPMQ'!F128,'Full AlQalam Zero TN'!F128)</f>
        <v>0</v>
      </c>
      <c r="G128" s="14">
        <f>SUM('Full norehidayat'!G128,'Full norehuda'!G128,'Full norehira'!G128,'Full meQuran'!G128,'Full Amiri'!G128,'Full PDMS'!G128,'Full AlKareem'!G128,'Full KFGQPC'!G128,'Full LPMQ'!G128,'Full AlQalam Zero TN'!G128)</f>
        <v>0</v>
      </c>
      <c r="H128" s="14">
        <f>SUM('Full norehidayat'!H128,'Full norehuda'!H128,'Full norehira'!H128,'Full meQuran'!H128,'Full Amiri'!H128,'Full PDMS'!H128,'Full AlKareem'!H128,'Full KFGQPC'!H128,'Full LPMQ'!H128,'Full AlQalam Zero TN'!H128)</f>
        <v>0</v>
      </c>
      <c r="I128" s="14">
        <f>SUM('Full norehidayat'!I128,'Full norehuda'!I128,'Full norehira'!I128,'Full meQuran'!I128,'Full Amiri'!I128,'Full PDMS'!I128,'Full AlKareem'!I128,'Full KFGQPC'!I128,'Full LPMQ'!I128,'Full AlQalam Zero TN'!I128)</f>
        <v>0</v>
      </c>
      <c r="J128" s="14">
        <f>SUM('Full norehidayat'!J128,'Full norehuda'!J128,'Full norehira'!J128,'Full meQuran'!J128,'Full Amiri'!J128,'Full PDMS'!J128,'Full AlKareem'!J128,'Full KFGQPC'!J128,'Full LPMQ'!J128,'Full AlQalam Zero TN'!J128)</f>
        <v>0</v>
      </c>
      <c r="K128" s="14">
        <f>SUM('Full norehidayat'!K128,'Full norehuda'!K128,'Full norehira'!K128,'Full meQuran'!K128,'Full Amiri'!K128,'Full PDMS'!K128,'Full AlKareem'!K128,'Full KFGQPC'!K128,'Full LPMQ'!K128,'Full AlQalam Zero TN'!K128)</f>
        <v>0</v>
      </c>
      <c r="L128" s="14">
        <f>SUM('Full norehidayat'!L128,'Full norehuda'!L128,'Full norehira'!L128,'Full meQuran'!L128,'Full Amiri'!L128,'Full PDMS'!L128,'Full AlKareem'!L128,'Full KFGQPC'!L128,'Full LPMQ'!L128,'Full AlQalam Zero TN'!L128)</f>
        <v>0</v>
      </c>
      <c r="M128" s="14">
        <f>SUM('Full norehidayat'!M128,'Full norehuda'!M128,'Full norehira'!M128,'Full meQuran'!M128,'Full Amiri'!M128,'Full PDMS'!M128,'Full AlKareem'!M128,'Full KFGQPC'!M128,'Full LPMQ'!M128,'Full AlQalam Zero TN'!M128)</f>
        <v>0</v>
      </c>
      <c r="N128" s="13">
        <f>SUM('Full norehidayat'!N128,'Full norehuda'!N128,'Full norehira'!N128,'Full meQuran'!N128,'Full Amiri'!N128,'Full PDMS'!N128,'Full AlKareem'!N128,'Full KFGQPC'!N128,'Full LPMQ'!N128,'Full AlQalam Zero TN'!N128)</f>
        <v>18</v>
      </c>
      <c r="O128" s="14">
        <f>SUM('Full norehidayat'!O128,'Full norehuda'!O128,'Full norehira'!O128,'Full meQuran'!O128,'Full Amiri'!O128,'Full PDMS'!O128,'Full AlKareem'!O128,'Full KFGQPC'!O128,'Full LPMQ'!O128,'Full AlQalam Zero TN'!O128)</f>
        <v>0</v>
      </c>
      <c r="P128" s="14">
        <f>SUM('Full norehidayat'!P128,'Full norehuda'!P128,'Full norehira'!P128,'Full meQuran'!P128,'Full Amiri'!P128,'Full PDMS'!P128,'Full AlKareem'!P128,'Full KFGQPC'!P128,'Full LPMQ'!P128,'Full AlQalam Zero TN'!P128)</f>
        <v>0</v>
      </c>
      <c r="Q128" s="14">
        <f>SUM('Full norehidayat'!Q128,'Full norehuda'!Q128,'Full norehira'!Q128,'Full meQuran'!Q128,'Full Amiri'!Q128,'Full PDMS'!Q128,'Full AlKareem'!Q128,'Full KFGQPC'!Q128,'Full LPMQ'!Q128,'Full AlQalam Zero TN'!Q128)</f>
        <v>0</v>
      </c>
      <c r="R128" s="14">
        <f>SUM('Full norehidayat'!R128,'Full norehuda'!R128,'Full norehira'!R128,'Full meQuran'!R128,'Full Amiri'!R128,'Full PDMS'!R128,'Full AlKareem'!R128,'Full KFGQPC'!R128,'Full LPMQ'!R128,'Full AlQalam Zero TN'!R128)</f>
        <v>0</v>
      </c>
      <c r="S128" s="14">
        <f>SUM('Full norehidayat'!S128,'Full norehuda'!S128,'Full norehira'!S128,'Full meQuran'!S128,'Full Amiri'!S128,'Full PDMS'!S128,'Full AlKareem'!S128,'Full KFGQPC'!S128,'Full LPMQ'!S128,'Full AlQalam Zero TN'!S128)</f>
        <v>0</v>
      </c>
      <c r="T128" s="14">
        <f>SUM('Full norehidayat'!T128,'Full norehuda'!T128,'Full norehira'!T128,'Full meQuran'!T128,'Full Amiri'!T128,'Full PDMS'!T128,'Full AlKareem'!T128,'Full KFGQPC'!T128,'Full LPMQ'!T128,'Full AlQalam Zero TN'!T128)</f>
        <v>0</v>
      </c>
      <c r="U128" s="14">
        <f>SUM('Full norehidayat'!U128,'Full norehuda'!U128,'Full norehira'!U128,'Full meQuran'!U128,'Full Amiri'!U128,'Full PDMS'!U128,'Full AlKareem'!U128,'Full KFGQPC'!U128,'Full LPMQ'!U128,'Full AlQalam Zero TN'!U128)</f>
        <v>0</v>
      </c>
      <c r="V128" s="14">
        <f>SUM('Full norehidayat'!V128,'Full norehuda'!V128,'Full norehira'!V128,'Full meQuran'!V128,'Full Amiri'!V128,'Full PDMS'!V128,'Full AlKareem'!V128,'Full KFGQPC'!V128,'Full LPMQ'!V128,'Full AlQalam Zero TN'!V128)</f>
        <v>0</v>
      </c>
      <c r="W128" s="14">
        <f>SUM('Full norehidayat'!W128,'Full norehuda'!W128,'Full norehira'!W128,'Full meQuran'!W128,'Full Amiri'!W128,'Full PDMS'!W128,'Full AlKareem'!W128,'Full KFGQPC'!W128,'Full LPMQ'!W128,'Full AlQalam Zero TN'!W128)</f>
        <v>0</v>
      </c>
      <c r="X128" s="14">
        <f>SUM('Full norehidayat'!X128,'Full norehuda'!X128,'Full norehira'!X128,'Full meQuran'!X128,'Full Amiri'!X128,'Full PDMS'!X128,'Full AlKareem'!X128,'Full KFGQPC'!X128,'Full LPMQ'!X128,'Full AlQalam Zero TN'!X128)</f>
        <v>0</v>
      </c>
      <c r="Y128" s="14">
        <f>SUM('Full norehidayat'!Y128,'Full norehuda'!Y128,'Full norehira'!Y128,'Full meQuran'!Y128,'Full Amiri'!Y128,'Full PDMS'!Y128,'Full AlKareem'!Y128,'Full KFGQPC'!Y128,'Full LPMQ'!Y128,'Full AlQalam Zero TN'!Y128)</f>
        <v>0</v>
      </c>
      <c r="Z128" s="14">
        <f>SUM('Full norehidayat'!Z128,'Full norehuda'!Z128,'Full norehira'!Z128,'Full meQuran'!Z128,'Full Amiri'!Z128,'Full PDMS'!Z128,'Full AlKareem'!Z128,'Full KFGQPC'!Z128,'Full LPMQ'!Z128,'Full AlQalam Zero TN'!Z128)</f>
        <v>0</v>
      </c>
      <c r="AA128" s="14">
        <f>SUM('Full norehidayat'!AA128,'Full norehuda'!AA128,'Full norehira'!AA128,'Full meQuran'!AA128,'Full Amiri'!AA128,'Full PDMS'!AA128,'Full AlKareem'!AA128,'Full KFGQPC'!AA128,'Full LPMQ'!AA128,'Full AlQalam Zero TN'!AA128)</f>
        <v>0</v>
      </c>
      <c r="AB128" s="14">
        <f>SUM('Full norehidayat'!AB128,'Full norehuda'!AB128,'Full norehira'!AB128,'Full meQuran'!AB128,'Full Amiri'!AB128,'Full PDMS'!AB128,'Full AlKareem'!AB128,'Full KFGQPC'!AB128,'Full LPMQ'!AB128,'Full AlQalam Zero TN'!AB128)</f>
        <v>0</v>
      </c>
      <c r="AC128" s="14">
        <f>SUM('Full norehidayat'!AC128,'Full norehuda'!AC128,'Full norehira'!AC128,'Full meQuran'!AC128,'Full Amiri'!AC128,'Full PDMS'!AC128,'Full AlKareem'!AC128,'Full KFGQPC'!AC128,'Full LPMQ'!AC128,'Full AlQalam Zero TN'!AC128)</f>
        <v>0</v>
      </c>
      <c r="AD128" s="29">
        <f>N128</f>
        <v>18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6"/>
        <v>1</v>
      </c>
      <c r="AI128" s="5">
        <f t="shared" si="37"/>
        <v>1</v>
      </c>
      <c r="AJ128" s="5">
        <f t="shared" si="38"/>
        <v>1</v>
      </c>
      <c r="AK128" s="5">
        <f t="shared" si="39"/>
        <v>1</v>
      </c>
    </row>
    <row r="129" spans="1:37">
      <c r="A129" s="21" t="s">
        <v>20</v>
      </c>
      <c r="B129" s="14">
        <f>SUM('Full norehidayat'!B129,'Full norehuda'!B129,'Full norehira'!B129,'Full meQuran'!B129,'Full Amiri'!B129,'Full PDMS'!B129,'Full AlKareem'!B129,'Full KFGQPC'!B129,'Full LPMQ'!B129,'Full AlQalam Zero TN'!B129)</f>
        <v>0</v>
      </c>
      <c r="C129" s="14">
        <f>SUM('Full norehidayat'!C129,'Full norehuda'!C129,'Full norehira'!C129,'Full meQuran'!C129,'Full Amiri'!C129,'Full PDMS'!C129,'Full AlKareem'!C129,'Full KFGQPC'!C129,'Full LPMQ'!C129,'Full AlQalam Zero TN'!C129)</f>
        <v>0</v>
      </c>
      <c r="D129" s="14">
        <f>SUM('Full norehidayat'!D129,'Full norehuda'!D129,'Full norehira'!D129,'Full meQuran'!D129,'Full Amiri'!D129,'Full PDMS'!D129,'Full AlKareem'!D129,'Full KFGQPC'!D129,'Full LPMQ'!D129,'Full AlQalam Zero TN'!D129)</f>
        <v>0</v>
      </c>
      <c r="E129" s="14">
        <f>SUM('Full norehidayat'!E129,'Full norehuda'!E129,'Full norehira'!E129,'Full meQuran'!E129,'Full Amiri'!E129,'Full PDMS'!E129,'Full AlKareem'!E129,'Full KFGQPC'!E129,'Full LPMQ'!E129,'Full AlQalam Zero TN'!E129)</f>
        <v>0</v>
      </c>
      <c r="F129" s="14">
        <f>SUM('Full norehidayat'!F129,'Full norehuda'!F129,'Full norehira'!F129,'Full meQuran'!F129,'Full Amiri'!F129,'Full PDMS'!F129,'Full AlKareem'!F129,'Full KFGQPC'!F129,'Full LPMQ'!F129,'Full AlQalam Zero TN'!F129)</f>
        <v>0</v>
      </c>
      <c r="G129" s="14">
        <f>SUM('Full norehidayat'!G129,'Full norehuda'!G129,'Full norehira'!G129,'Full meQuran'!G129,'Full Amiri'!G129,'Full PDMS'!G129,'Full AlKareem'!G129,'Full KFGQPC'!G129,'Full LPMQ'!G129,'Full AlQalam Zero TN'!G129)</f>
        <v>0</v>
      </c>
      <c r="H129" s="14">
        <f>SUM('Full norehidayat'!H129,'Full norehuda'!H129,'Full norehira'!H129,'Full meQuran'!H129,'Full Amiri'!H129,'Full PDMS'!H129,'Full AlKareem'!H129,'Full KFGQPC'!H129,'Full LPMQ'!H129,'Full AlQalam Zero TN'!H129)</f>
        <v>0</v>
      </c>
      <c r="I129" s="14">
        <f>SUM('Full norehidayat'!I129,'Full norehuda'!I129,'Full norehira'!I129,'Full meQuran'!I129,'Full Amiri'!I129,'Full PDMS'!I129,'Full AlKareem'!I129,'Full KFGQPC'!I129,'Full LPMQ'!I129,'Full AlQalam Zero TN'!I129)</f>
        <v>0</v>
      </c>
      <c r="J129" s="14">
        <f>SUM('Full norehidayat'!J129,'Full norehuda'!J129,'Full norehira'!J129,'Full meQuran'!J129,'Full Amiri'!J129,'Full PDMS'!J129,'Full AlKareem'!J129,'Full KFGQPC'!J129,'Full LPMQ'!J129,'Full AlQalam Zero TN'!J129)</f>
        <v>0</v>
      </c>
      <c r="K129" s="14">
        <f>SUM('Full norehidayat'!K129,'Full norehuda'!K129,'Full norehira'!K129,'Full meQuran'!K129,'Full Amiri'!K129,'Full PDMS'!K129,'Full AlKareem'!K129,'Full KFGQPC'!K129,'Full LPMQ'!K129,'Full AlQalam Zero TN'!K129)</f>
        <v>0</v>
      </c>
      <c r="L129" s="14">
        <f>SUM('Full norehidayat'!L129,'Full norehuda'!L129,'Full norehira'!L129,'Full meQuran'!L129,'Full Amiri'!L129,'Full PDMS'!L129,'Full AlKareem'!L129,'Full KFGQPC'!L129,'Full LPMQ'!L129,'Full AlQalam Zero TN'!L129)</f>
        <v>0</v>
      </c>
      <c r="M129" s="14">
        <f>SUM('Full norehidayat'!M129,'Full norehuda'!M129,'Full norehira'!M129,'Full meQuran'!M129,'Full Amiri'!M129,'Full PDMS'!M129,'Full AlKareem'!M129,'Full KFGQPC'!M129,'Full LPMQ'!M129,'Full AlQalam Zero TN'!M129)</f>
        <v>0</v>
      </c>
      <c r="N129" s="14">
        <f>SUM('Full norehidayat'!N129,'Full norehuda'!N129,'Full norehira'!N129,'Full meQuran'!N129,'Full Amiri'!N129,'Full PDMS'!N129,'Full AlKareem'!N129,'Full KFGQPC'!N129,'Full LPMQ'!N129,'Full AlQalam Zero TN'!N129)</f>
        <v>0</v>
      </c>
      <c r="O129" s="13">
        <f>SUM('Full norehidayat'!O129,'Full norehuda'!O129,'Full norehira'!O129,'Full meQuran'!O129,'Full Amiri'!O129,'Full PDMS'!O129,'Full AlKareem'!O129,'Full KFGQPC'!O129,'Full LPMQ'!O129,'Full AlQalam Zero TN'!O129)</f>
        <v>20</v>
      </c>
      <c r="P129" s="14">
        <f>SUM('Full norehidayat'!P129,'Full norehuda'!P129,'Full norehira'!P129,'Full meQuran'!P129,'Full Amiri'!P129,'Full PDMS'!P129,'Full AlKareem'!P129,'Full KFGQPC'!P129,'Full LPMQ'!P129,'Full AlQalam Zero TN'!P129)</f>
        <v>0</v>
      </c>
      <c r="Q129" s="14">
        <f>SUM('Full norehidayat'!Q129,'Full norehuda'!Q129,'Full norehira'!Q129,'Full meQuran'!Q129,'Full Amiri'!Q129,'Full PDMS'!Q129,'Full AlKareem'!Q129,'Full KFGQPC'!Q129,'Full LPMQ'!Q129,'Full AlQalam Zero TN'!Q129)</f>
        <v>0</v>
      </c>
      <c r="R129" s="14">
        <f>SUM('Full norehidayat'!R129,'Full norehuda'!R129,'Full norehira'!R129,'Full meQuran'!R129,'Full Amiri'!R129,'Full PDMS'!R129,'Full AlKareem'!R129,'Full KFGQPC'!R129,'Full LPMQ'!R129,'Full AlQalam Zero TN'!R129)</f>
        <v>0</v>
      </c>
      <c r="S129" s="14">
        <f>SUM('Full norehidayat'!S129,'Full norehuda'!S129,'Full norehira'!S129,'Full meQuran'!S129,'Full Amiri'!S129,'Full PDMS'!S129,'Full AlKareem'!S129,'Full KFGQPC'!S129,'Full LPMQ'!S129,'Full AlQalam Zero TN'!S129)</f>
        <v>0</v>
      </c>
      <c r="T129" s="14">
        <f>SUM('Full norehidayat'!T129,'Full norehuda'!T129,'Full norehira'!T129,'Full meQuran'!T129,'Full Amiri'!T129,'Full PDMS'!T129,'Full AlKareem'!T129,'Full KFGQPC'!T129,'Full LPMQ'!T129,'Full AlQalam Zero TN'!T129)</f>
        <v>0</v>
      </c>
      <c r="U129" s="14">
        <f>SUM('Full norehidayat'!U129,'Full norehuda'!U129,'Full norehira'!U129,'Full meQuran'!U129,'Full Amiri'!U129,'Full PDMS'!U129,'Full AlKareem'!U129,'Full KFGQPC'!U129,'Full LPMQ'!U129,'Full AlQalam Zero TN'!U129)</f>
        <v>0</v>
      </c>
      <c r="V129" s="14">
        <f>SUM('Full norehidayat'!V129,'Full norehuda'!V129,'Full norehira'!V129,'Full meQuran'!V129,'Full Amiri'!V129,'Full PDMS'!V129,'Full AlKareem'!V129,'Full KFGQPC'!V129,'Full LPMQ'!V129,'Full AlQalam Zero TN'!V129)</f>
        <v>0</v>
      </c>
      <c r="W129" s="14">
        <f>SUM('Full norehidayat'!W129,'Full norehuda'!W129,'Full norehira'!W129,'Full meQuran'!W129,'Full Amiri'!W129,'Full PDMS'!W129,'Full AlKareem'!W129,'Full KFGQPC'!W129,'Full LPMQ'!W129,'Full AlQalam Zero TN'!W129)</f>
        <v>0</v>
      </c>
      <c r="X129" s="14">
        <f>SUM('Full norehidayat'!X129,'Full norehuda'!X129,'Full norehira'!X129,'Full meQuran'!X129,'Full Amiri'!X129,'Full PDMS'!X129,'Full AlKareem'!X129,'Full KFGQPC'!X129,'Full LPMQ'!X129,'Full AlQalam Zero TN'!X129)</f>
        <v>0</v>
      </c>
      <c r="Y129" s="14">
        <f>SUM('Full norehidayat'!Y129,'Full norehuda'!Y129,'Full norehira'!Y129,'Full meQuran'!Y129,'Full Amiri'!Y129,'Full PDMS'!Y129,'Full AlKareem'!Y129,'Full KFGQPC'!Y129,'Full LPMQ'!Y129,'Full AlQalam Zero TN'!Y129)</f>
        <v>0</v>
      </c>
      <c r="Z129" s="14">
        <f>SUM('Full norehidayat'!Z129,'Full norehuda'!Z129,'Full norehira'!Z129,'Full meQuran'!Z129,'Full Amiri'!Z129,'Full PDMS'!Z129,'Full AlKareem'!Z129,'Full KFGQPC'!Z129,'Full LPMQ'!Z129,'Full AlQalam Zero TN'!Z129)</f>
        <v>0</v>
      </c>
      <c r="AA129" s="14">
        <f>SUM('Full norehidayat'!AA129,'Full norehuda'!AA129,'Full norehira'!AA129,'Full meQuran'!AA129,'Full Amiri'!AA129,'Full PDMS'!AA129,'Full AlKareem'!AA129,'Full KFGQPC'!AA129,'Full LPMQ'!AA129,'Full AlQalam Zero TN'!AA129)</f>
        <v>0</v>
      </c>
      <c r="AB129" s="14">
        <f>SUM('Full norehidayat'!AB129,'Full norehuda'!AB129,'Full norehira'!AB129,'Full meQuran'!AB129,'Full Amiri'!AB129,'Full PDMS'!AB129,'Full AlKareem'!AB129,'Full KFGQPC'!AB129,'Full LPMQ'!AB129,'Full AlQalam Zero TN'!AB129)</f>
        <v>0</v>
      </c>
      <c r="AC129" s="14">
        <f>SUM('Full norehidayat'!AC129,'Full norehuda'!AC129,'Full norehira'!AC129,'Full meQuran'!AC129,'Full Amiri'!AC129,'Full PDMS'!AC129,'Full AlKareem'!AC129,'Full KFGQPC'!AC129,'Full LPMQ'!AC129,'Full AlQalam Zero TN'!AC129)</f>
        <v>0</v>
      </c>
      <c r="AD129" s="28">
        <f>O129</f>
        <v>20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6"/>
        <v>1</v>
      </c>
      <c r="AI129" s="4">
        <f t="shared" si="37"/>
        <v>1</v>
      </c>
      <c r="AJ129" s="4">
        <f t="shared" si="38"/>
        <v>1</v>
      </c>
      <c r="AK129" s="4">
        <f t="shared" si="39"/>
        <v>1</v>
      </c>
    </row>
    <row r="130" spans="1:37">
      <c r="A130" s="21" t="s">
        <v>21</v>
      </c>
      <c r="B130" s="14">
        <f>SUM('Full norehidayat'!B130,'Full norehuda'!B130,'Full norehira'!B130,'Full meQuran'!B130,'Full Amiri'!B130,'Full PDMS'!B130,'Full AlKareem'!B130,'Full KFGQPC'!B130,'Full LPMQ'!B130,'Full AlQalam Zero TN'!B130)</f>
        <v>0</v>
      </c>
      <c r="C130" s="14">
        <f>SUM('Full norehidayat'!C130,'Full norehuda'!C130,'Full norehira'!C130,'Full meQuran'!C130,'Full Amiri'!C130,'Full PDMS'!C130,'Full AlKareem'!C130,'Full KFGQPC'!C130,'Full LPMQ'!C130,'Full AlQalam Zero TN'!C130)</f>
        <v>0</v>
      </c>
      <c r="D130" s="14">
        <f>SUM('Full norehidayat'!D130,'Full norehuda'!D130,'Full norehira'!D130,'Full meQuran'!D130,'Full Amiri'!D130,'Full PDMS'!D130,'Full AlKareem'!D130,'Full KFGQPC'!D130,'Full LPMQ'!D130,'Full AlQalam Zero TN'!D130)</f>
        <v>0</v>
      </c>
      <c r="E130" s="14">
        <f>SUM('Full norehidayat'!E130,'Full norehuda'!E130,'Full norehira'!E130,'Full meQuran'!E130,'Full Amiri'!E130,'Full PDMS'!E130,'Full AlKareem'!E130,'Full KFGQPC'!E130,'Full LPMQ'!E130,'Full AlQalam Zero TN'!E130)</f>
        <v>0</v>
      </c>
      <c r="F130" s="14">
        <f>SUM('Full norehidayat'!F130,'Full norehuda'!F130,'Full norehira'!F130,'Full meQuran'!F130,'Full Amiri'!F130,'Full PDMS'!F130,'Full AlKareem'!F130,'Full KFGQPC'!F130,'Full LPMQ'!F130,'Full AlQalam Zero TN'!F130)</f>
        <v>0</v>
      </c>
      <c r="G130" s="14">
        <f>SUM('Full norehidayat'!G130,'Full norehuda'!G130,'Full norehira'!G130,'Full meQuran'!G130,'Full Amiri'!G130,'Full PDMS'!G130,'Full AlKareem'!G130,'Full KFGQPC'!G130,'Full LPMQ'!G130,'Full AlQalam Zero TN'!G130)</f>
        <v>0</v>
      </c>
      <c r="H130" s="14">
        <f>SUM('Full norehidayat'!H130,'Full norehuda'!H130,'Full norehira'!H130,'Full meQuran'!H130,'Full Amiri'!H130,'Full PDMS'!H130,'Full AlKareem'!H130,'Full KFGQPC'!H130,'Full LPMQ'!H130,'Full AlQalam Zero TN'!H130)</f>
        <v>0</v>
      </c>
      <c r="I130" s="14">
        <f>SUM('Full norehidayat'!I130,'Full norehuda'!I130,'Full norehira'!I130,'Full meQuran'!I130,'Full Amiri'!I130,'Full PDMS'!I130,'Full AlKareem'!I130,'Full KFGQPC'!I130,'Full LPMQ'!I130,'Full AlQalam Zero TN'!I130)</f>
        <v>0</v>
      </c>
      <c r="J130" s="14">
        <f>SUM('Full norehidayat'!J130,'Full norehuda'!J130,'Full norehira'!J130,'Full meQuran'!J130,'Full Amiri'!J130,'Full PDMS'!J130,'Full AlKareem'!J130,'Full KFGQPC'!J130,'Full LPMQ'!J130,'Full AlQalam Zero TN'!J130)</f>
        <v>0</v>
      </c>
      <c r="K130" s="14">
        <f>SUM('Full norehidayat'!K130,'Full norehuda'!K130,'Full norehira'!K130,'Full meQuran'!K130,'Full Amiri'!K130,'Full PDMS'!K130,'Full AlKareem'!K130,'Full KFGQPC'!K130,'Full LPMQ'!K130,'Full AlQalam Zero TN'!K130)</f>
        <v>0</v>
      </c>
      <c r="L130" s="14">
        <f>SUM('Full norehidayat'!L130,'Full norehuda'!L130,'Full norehira'!L130,'Full meQuran'!L130,'Full Amiri'!L130,'Full PDMS'!L130,'Full AlKareem'!L130,'Full KFGQPC'!L130,'Full LPMQ'!L130,'Full AlQalam Zero TN'!L130)</f>
        <v>0</v>
      </c>
      <c r="M130" s="14">
        <f>SUM('Full norehidayat'!M130,'Full norehuda'!M130,'Full norehira'!M130,'Full meQuran'!M130,'Full Amiri'!M130,'Full PDMS'!M130,'Full AlKareem'!M130,'Full KFGQPC'!M130,'Full LPMQ'!M130,'Full AlQalam Zero TN'!M130)</f>
        <v>0</v>
      </c>
      <c r="N130" s="14">
        <f>SUM('Full norehidayat'!N130,'Full norehuda'!N130,'Full norehira'!N130,'Full meQuran'!N130,'Full Amiri'!N130,'Full PDMS'!N130,'Full AlKareem'!N130,'Full KFGQPC'!N130,'Full LPMQ'!N130,'Full AlQalam Zero TN'!N130)</f>
        <v>0</v>
      </c>
      <c r="O130" s="14">
        <f>SUM('Full norehidayat'!O130,'Full norehuda'!O130,'Full norehira'!O130,'Full meQuran'!O130,'Full Amiri'!O130,'Full PDMS'!O130,'Full AlKareem'!O130,'Full KFGQPC'!O130,'Full LPMQ'!O130,'Full AlQalam Zero TN'!O130)</f>
        <v>0</v>
      </c>
      <c r="P130" s="13">
        <f>SUM('Full norehidayat'!P130,'Full norehuda'!P130,'Full norehira'!P130,'Full meQuran'!P130,'Full Amiri'!P130,'Full PDMS'!P130,'Full AlKareem'!P130,'Full KFGQPC'!P130,'Full LPMQ'!P130,'Full AlQalam Zero TN'!P130)</f>
        <v>9</v>
      </c>
      <c r="Q130" s="14">
        <f>SUM('Full norehidayat'!Q130,'Full norehuda'!Q130,'Full norehira'!Q130,'Full meQuran'!Q130,'Full Amiri'!Q130,'Full PDMS'!Q130,'Full AlKareem'!Q130,'Full KFGQPC'!Q130,'Full LPMQ'!Q130,'Full AlQalam Zero TN'!Q130)</f>
        <v>0</v>
      </c>
      <c r="R130" s="14">
        <f>SUM('Full norehidayat'!R130,'Full norehuda'!R130,'Full norehira'!R130,'Full meQuran'!R130,'Full Amiri'!R130,'Full PDMS'!R130,'Full AlKareem'!R130,'Full KFGQPC'!R130,'Full LPMQ'!R130,'Full AlQalam Zero TN'!R130)</f>
        <v>0</v>
      </c>
      <c r="S130" s="14">
        <f>SUM('Full norehidayat'!S130,'Full norehuda'!S130,'Full norehira'!S130,'Full meQuran'!S130,'Full Amiri'!S130,'Full PDMS'!S130,'Full AlKareem'!S130,'Full KFGQPC'!S130,'Full LPMQ'!S130,'Full AlQalam Zero TN'!S130)</f>
        <v>0</v>
      </c>
      <c r="T130" s="14">
        <f>SUM('Full norehidayat'!T130,'Full norehuda'!T130,'Full norehira'!T130,'Full meQuran'!T130,'Full Amiri'!T130,'Full PDMS'!T130,'Full AlKareem'!T130,'Full KFGQPC'!T130,'Full LPMQ'!T130,'Full AlQalam Zero TN'!T130)</f>
        <v>0</v>
      </c>
      <c r="U130" s="14">
        <f>SUM('Full norehidayat'!U130,'Full norehuda'!U130,'Full norehira'!U130,'Full meQuran'!U130,'Full Amiri'!U130,'Full PDMS'!U130,'Full AlKareem'!U130,'Full KFGQPC'!U130,'Full LPMQ'!U130,'Full AlQalam Zero TN'!U130)</f>
        <v>0</v>
      </c>
      <c r="V130" s="14">
        <f>SUM('Full norehidayat'!V130,'Full norehuda'!V130,'Full norehira'!V130,'Full meQuran'!V130,'Full Amiri'!V130,'Full PDMS'!V130,'Full AlKareem'!V130,'Full KFGQPC'!V130,'Full LPMQ'!V130,'Full AlQalam Zero TN'!V130)</f>
        <v>0</v>
      </c>
      <c r="W130" s="14">
        <f>SUM('Full norehidayat'!W130,'Full norehuda'!W130,'Full norehira'!W130,'Full meQuran'!W130,'Full Amiri'!W130,'Full PDMS'!W130,'Full AlKareem'!W130,'Full KFGQPC'!W130,'Full LPMQ'!W130,'Full AlQalam Zero TN'!W130)</f>
        <v>0</v>
      </c>
      <c r="X130" s="14">
        <f>SUM('Full norehidayat'!X130,'Full norehuda'!X130,'Full norehira'!X130,'Full meQuran'!X130,'Full Amiri'!X130,'Full PDMS'!X130,'Full AlKareem'!X130,'Full KFGQPC'!X130,'Full LPMQ'!X130,'Full AlQalam Zero TN'!X130)</f>
        <v>0</v>
      </c>
      <c r="Y130" s="14">
        <f>SUM('Full norehidayat'!Y130,'Full norehuda'!Y130,'Full norehira'!Y130,'Full meQuran'!Y130,'Full Amiri'!Y130,'Full PDMS'!Y130,'Full AlKareem'!Y130,'Full KFGQPC'!Y130,'Full LPMQ'!Y130,'Full AlQalam Zero TN'!Y130)</f>
        <v>0</v>
      </c>
      <c r="Z130" s="14">
        <f>SUM('Full norehidayat'!Z130,'Full norehuda'!Z130,'Full norehira'!Z130,'Full meQuran'!Z130,'Full Amiri'!Z130,'Full PDMS'!Z130,'Full AlKareem'!Z130,'Full KFGQPC'!Z130,'Full LPMQ'!Z130,'Full AlQalam Zero TN'!Z130)</f>
        <v>0</v>
      </c>
      <c r="AA130" s="14">
        <f>SUM('Full norehidayat'!AA130,'Full norehuda'!AA130,'Full norehira'!AA130,'Full meQuran'!AA130,'Full Amiri'!AA130,'Full PDMS'!AA130,'Full AlKareem'!AA130,'Full KFGQPC'!AA130,'Full LPMQ'!AA130,'Full AlQalam Zero TN'!AA130)</f>
        <v>0</v>
      </c>
      <c r="AB130" s="14">
        <f>SUM('Full norehidayat'!AB130,'Full norehuda'!AB130,'Full norehira'!AB130,'Full meQuran'!AB130,'Full Amiri'!AB130,'Full PDMS'!AB130,'Full AlKareem'!AB130,'Full KFGQPC'!AB130,'Full LPMQ'!AB130,'Full AlQalam Zero TN'!AB130)</f>
        <v>0</v>
      </c>
      <c r="AC130" s="14">
        <f>SUM('Full norehidayat'!AC130,'Full norehuda'!AC130,'Full norehira'!AC130,'Full meQuran'!AC130,'Full Amiri'!AC130,'Full PDMS'!AC130,'Full AlKareem'!AC130,'Full KFGQPC'!AC130,'Full LPMQ'!AC130,'Full AlQalam Zero TN'!AC130)</f>
        <v>0</v>
      </c>
      <c r="AD130" s="29">
        <f>P130</f>
        <v>9</v>
      </c>
      <c r="AE130" s="29">
        <f>SUM(B130:O130,Q130:AC130)</f>
        <v>0</v>
      </c>
      <c r="AF130" s="29">
        <f>SUM(P116:P129,P131:P143)</f>
        <v>1</v>
      </c>
      <c r="AG130" s="29">
        <v>0</v>
      </c>
      <c r="AH130" s="5">
        <f t="shared" si="36"/>
        <v>0.9</v>
      </c>
      <c r="AI130" s="5">
        <f t="shared" si="37"/>
        <v>1</v>
      </c>
      <c r="AJ130" s="5">
        <f t="shared" si="38"/>
        <v>0.9</v>
      </c>
      <c r="AK130" s="5">
        <f t="shared" si="39"/>
        <v>0.947368421052632</v>
      </c>
    </row>
    <row r="131" spans="1:37">
      <c r="A131" s="21" t="s">
        <v>22</v>
      </c>
      <c r="B131" s="14">
        <v>0</v>
      </c>
      <c r="C131" s="14">
        <f>SUM('Full norehidayat'!C131,'Full norehuda'!C131,'Full norehira'!C131,'Full meQuran'!C131,'Full Amiri'!C131,'Full PDMS'!C131,'Full AlKareem'!C131,'Full KFGQPC'!C131,'Full LPMQ'!C131,'Full AlQalam Zero TN'!C131)</f>
        <v>0</v>
      </c>
      <c r="D131" s="14">
        <f>SUM('Full norehidayat'!D131,'Full norehuda'!D131,'Full norehira'!D131,'Full meQuran'!D131,'Full Amiri'!D131,'Full PDMS'!D131,'Full AlKareem'!D131,'Full KFGQPC'!D131,'Full LPMQ'!D131,'Full AlQalam Zero TN'!D131)</f>
        <v>0</v>
      </c>
      <c r="E131" s="14">
        <f>SUM('Full norehidayat'!E131,'Full norehuda'!E131,'Full norehira'!E131,'Full meQuran'!E131,'Full Amiri'!E131,'Full PDMS'!E131,'Full AlKareem'!E131,'Full KFGQPC'!E131,'Full LPMQ'!E131,'Full AlQalam Zero TN'!E131)</f>
        <v>0</v>
      </c>
      <c r="F131" s="14">
        <v>0</v>
      </c>
      <c r="G131" s="14">
        <f>SUM('Full norehidayat'!G131,'Full norehuda'!G131,'Full norehira'!G131,'Full meQuran'!G131,'Full Amiri'!G131,'Full PDMS'!G131,'Full AlKareem'!G131,'Full KFGQPC'!G131,'Full LPMQ'!G131,'Full AlQalam Zero TN'!G131)</f>
        <v>0</v>
      </c>
      <c r="H131" s="14">
        <f>SUM('Full norehidayat'!H131,'Full norehuda'!H131,'Full norehira'!H131,'Full meQuran'!H131,'Full Amiri'!H131,'Full PDMS'!H131,'Full AlKareem'!H131,'Full KFGQPC'!H131,'Full LPMQ'!H131,'Full AlQalam Zero TN'!H131)</f>
        <v>0</v>
      </c>
      <c r="I131" s="14">
        <f>SUM('Full norehidayat'!I131,'Full norehuda'!I131,'Full norehira'!I131,'Full meQuran'!I131,'Full Amiri'!I131,'Full PDMS'!I131,'Full AlKareem'!I131,'Full KFGQPC'!I131,'Full LPMQ'!I131,'Full AlQalam Zero TN'!I131)</f>
        <v>0</v>
      </c>
      <c r="J131" s="14">
        <f>SUM('Full norehidayat'!J131,'Full norehuda'!J131,'Full norehira'!J131,'Full meQuran'!J131,'Full Amiri'!J131,'Full PDMS'!J131,'Full AlKareem'!J131,'Full KFGQPC'!J131,'Full LPMQ'!J131,'Full AlQalam Zero TN'!J131)</f>
        <v>0</v>
      </c>
      <c r="K131" s="14">
        <f>SUM('Full norehidayat'!K131,'Full norehuda'!K131,'Full norehira'!K131,'Full meQuran'!K131,'Full Amiri'!K131,'Full PDMS'!K131,'Full AlKareem'!K131,'Full KFGQPC'!K131,'Full LPMQ'!K131,'Full AlQalam Zero TN'!K131)</f>
        <v>0</v>
      </c>
      <c r="L131" s="14">
        <f>SUM('Full norehidayat'!L131,'Full norehuda'!L131,'Full norehira'!L131,'Full meQuran'!L131,'Full Amiri'!L131,'Full PDMS'!L131,'Full AlKareem'!L131,'Full KFGQPC'!L131,'Full LPMQ'!L131,'Full AlQalam Zero TN'!L131)</f>
        <v>0</v>
      </c>
      <c r="M131" s="14">
        <f>SUM('Full norehidayat'!M131,'Full norehuda'!M131,'Full norehira'!M131,'Full meQuran'!M131,'Full Amiri'!M131,'Full PDMS'!M131,'Full AlKareem'!M131,'Full KFGQPC'!M131,'Full LPMQ'!M131,'Full AlQalam Zero TN'!M131)</f>
        <v>0</v>
      </c>
      <c r="N131" s="14">
        <v>0</v>
      </c>
      <c r="O131" s="14">
        <f>SUM('Full norehidayat'!O131,'Full norehuda'!O131,'Full norehira'!O131,'Full meQuran'!O131,'Full Amiri'!O131,'Full PDMS'!O131,'Full AlKareem'!O131,'Full KFGQPC'!O131,'Full LPMQ'!O131,'Full AlQalam Zero TN'!O131)</f>
        <v>0</v>
      </c>
      <c r="P131" s="14">
        <f>SUM('Full norehidayat'!P131,'Full norehuda'!P131,'Full norehira'!P131,'Full meQuran'!P131,'Full Amiri'!P131,'Full PDMS'!P131,'Full AlKareem'!P131,'Full KFGQPC'!P131,'Full LPMQ'!P131,'Full AlQalam Zero TN'!P131)</f>
        <v>0</v>
      </c>
      <c r="Q131" s="13">
        <f>SUM('Full norehidayat'!Q131,'Full norehuda'!Q131,'Full norehira'!Q131,'Full meQuran'!Q131,'Full Amiri'!Q131,'Full PDMS'!Q131,'Full AlKareem'!Q131,'Full KFGQPC'!Q131,'Full LPMQ'!Q131,'Full AlQalam Zero TN'!Q131)</f>
        <v>10</v>
      </c>
      <c r="R131" s="14">
        <f>SUM('Full norehidayat'!R131,'Full norehuda'!R131,'Full norehira'!R131,'Full meQuran'!R131,'Full Amiri'!R131,'Full PDMS'!R131,'Full AlKareem'!R131,'Full KFGQPC'!R131,'Full LPMQ'!R131,'Full AlQalam Zero TN'!R131)</f>
        <v>0</v>
      </c>
      <c r="S131" s="14">
        <f>SUM('Full norehidayat'!S131,'Full norehuda'!S131,'Full norehira'!S131,'Full meQuran'!S131,'Full Amiri'!S131,'Full PDMS'!S131,'Full AlKareem'!S131,'Full KFGQPC'!S131,'Full LPMQ'!S131,'Full AlQalam Zero TN'!S131)</f>
        <v>0</v>
      </c>
      <c r="T131" s="14">
        <f>SUM('Full norehidayat'!T131,'Full norehuda'!T131,'Full norehira'!T131,'Full meQuran'!T131,'Full Amiri'!T131,'Full PDMS'!T131,'Full AlKareem'!T131,'Full KFGQPC'!T131,'Full LPMQ'!T131,'Full AlQalam Zero TN'!T131)</f>
        <v>0</v>
      </c>
      <c r="U131" s="14">
        <f>SUM('Full norehidayat'!U131,'Full norehuda'!U131,'Full norehira'!U131,'Full meQuran'!U131,'Full Amiri'!U131,'Full PDMS'!U131,'Full AlKareem'!U131,'Full KFGQPC'!U131,'Full LPMQ'!U131,'Full AlQalam Zero TN'!U131)</f>
        <v>0</v>
      </c>
      <c r="V131" s="14">
        <f>SUM('Full norehidayat'!V131,'Full norehuda'!V131,'Full norehira'!V131,'Full meQuran'!V131,'Full Amiri'!V131,'Full PDMS'!V131,'Full AlKareem'!V131,'Full KFGQPC'!V131,'Full LPMQ'!V131,'Full AlQalam Zero TN'!V131)</f>
        <v>0</v>
      </c>
      <c r="W131" s="14">
        <f>SUM('Full norehidayat'!W131,'Full norehuda'!W131,'Full norehira'!W131,'Full meQuran'!W131,'Full Amiri'!W131,'Full PDMS'!W131,'Full AlKareem'!W131,'Full KFGQPC'!W131,'Full LPMQ'!W131,'Full AlQalam Zero TN'!W131)</f>
        <v>0</v>
      </c>
      <c r="X131" s="14">
        <f>SUM('Full norehidayat'!X131,'Full norehuda'!X131,'Full norehira'!X131,'Full meQuran'!X131,'Full Amiri'!X131,'Full PDMS'!X131,'Full AlKareem'!X131,'Full KFGQPC'!X131,'Full LPMQ'!X131,'Full AlQalam Zero TN'!X131)</f>
        <v>0</v>
      </c>
      <c r="Y131" s="14">
        <f>SUM('Full norehidayat'!Y131,'Full norehuda'!Y131,'Full norehira'!Y131,'Full meQuran'!Y131,'Full Amiri'!Y131,'Full PDMS'!Y131,'Full AlKareem'!Y131,'Full KFGQPC'!Y131,'Full LPMQ'!Y131,'Full AlQalam Zero TN'!Y131)</f>
        <v>0</v>
      </c>
      <c r="Z131" s="14">
        <f>SUM('Full norehidayat'!Z131,'Full norehuda'!Z131,'Full norehira'!Z131,'Full meQuran'!Z131,'Full Amiri'!Z131,'Full PDMS'!Z131,'Full AlKareem'!Z131,'Full KFGQPC'!Z131,'Full LPMQ'!Z131,'Full AlQalam Zero TN'!Z131)</f>
        <v>0</v>
      </c>
      <c r="AA131" s="14">
        <f>SUM('Full norehidayat'!AA131,'Full norehuda'!AA131,'Full norehira'!AA131,'Full meQuran'!AA131,'Full Amiri'!AA131,'Full PDMS'!AA131,'Full AlKareem'!AA131,'Full KFGQPC'!AA131,'Full LPMQ'!AA131,'Full AlQalam Zero TN'!AA131)</f>
        <v>0</v>
      </c>
      <c r="AB131" s="14">
        <f>SUM('Full norehidayat'!AB131,'Full norehuda'!AB131,'Full norehira'!AB131,'Full meQuran'!AB131,'Full Amiri'!AB131,'Full PDMS'!AB131,'Full AlKareem'!AB131,'Full KFGQPC'!AB131,'Full LPMQ'!AB131,'Full AlQalam Zero TN'!AB131)</f>
        <v>0</v>
      </c>
      <c r="AC131" s="14">
        <f>SUM('Full norehidayat'!AC131,'Full norehuda'!AC131,'Full norehira'!AC131,'Full meQuran'!AC131,'Full Amiri'!AC131,'Full PDMS'!AC131,'Full AlKareem'!AC131,'Full KFGQPC'!AC131,'Full LPMQ'!AC131,'Full AlQalam Zero TN'!AC131)</f>
        <v>0</v>
      </c>
      <c r="AD131" s="28">
        <f>Q131</f>
        <v>10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6"/>
        <v>1</v>
      </c>
      <c r="AI131" s="4">
        <f t="shared" si="37"/>
        <v>1</v>
      </c>
      <c r="AJ131" s="4">
        <f t="shared" si="38"/>
        <v>1</v>
      </c>
      <c r="AK131" s="4">
        <f t="shared" si="39"/>
        <v>1</v>
      </c>
    </row>
    <row r="132" spans="1:37">
      <c r="A132" s="21" t="s">
        <v>23</v>
      </c>
      <c r="B132" s="14">
        <f>SUM('Full norehidayat'!B132,'Full norehuda'!B132,'Full norehira'!B132,'Full meQuran'!B132,'Full Amiri'!B132,'Full PDMS'!B132,'Full AlKareem'!B132,'Full KFGQPC'!B132,'Full LPMQ'!B132,'Full AlQalam Zero TN'!B132)</f>
        <v>0</v>
      </c>
      <c r="C132" s="14">
        <f>SUM('Full norehidayat'!C132,'Full norehuda'!C132,'Full norehira'!C132,'Full meQuran'!C132,'Full Amiri'!C132,'Full PDMS'!C132,'Full AlKareem'!C132,'Full KFGQPC'!C132,'Full LPMQ'!C132,'Full AlQalam Zero TN'!C132)</f>
        <v>0</v>
      </c>
      <c r="D132" s="14">
        <f>SUM('Full norehidayat'!D132,'Full norehuda'!D132,'Full norehira'!D132,'Full meQuran'!D132,'Full Amiri'!D132,'Full PDMS'!D132,'Full AlKareem'!D132,'Full KFGQPC'!D132,'Full LPMQ'!D132,'Full AlQalam Zero TN'!D132)</f>
        <v>0</v>
      </c>
      <c r="E132" s="14">
        <f>SUM('Full norehidayat'!E132,'Full norehuda'!E132,'Full norehira'!E132,'Full meQuran'!E132,'Full Amiri'!E132,'Full PDMS'!E132,'Full AlKareem'!E132,'Full KFGQPC'!E132,'Full LPMQ'!E132,'Full AlQalam Zero TN'!E132)</f>
        <v>0</v>
      </c>
      <c r="F132" s="14">
        <f>SUM('Full norehidayat'!F132,'Full norehuda'!F132,'Full norehira'!F132,'Full meQuran'!F132,'Full Amiri'!F132,'Full PDMS'!F132,'Full AlKareem'!F132,'Full KFGQPC'!F132,'Full LPMQ'!F132,'Full AlQalam Zero TN'!F132)</f>
        <v>0</v>
      </c>
      <c r="G132" s="14">
        <f>SUM('Full norehidayat'!G132,'Full norehuda'!G132,'Full norehira'!G132,'Full meQuran'!G132,'Full Amiri'!G132,'Full PDMS'!G132,'Full AlKareem'!G132,'Full KFGQPC'!G132,'Full LPMQ'!G132,'Full AlQalam Zero TN'!G132)</f>
        <v>0</v>
      </c>
      <c r="H132" s="14">
        <f>SUM('Full norehidayat'!H132,'Full norehuda'!H132,'Full norehira'!H132,'Full meQuran'!H132,'Full Amiri'!H132,'Full PDMS'!H132,'Full AlKareem'!H132,'Full KFGQPC'!H132,'Full LPMQ'!H132,'Full AlQalam Zero TN'!H132)</f>
        <v>0</v>
      </c>
      <c r="I132" s="14">
        <f>SUM('Full norehidayat'!I132,'Full norehuda'!I132,'Full norehira'!I132,'Full meQuran'!I132,'Full Amiri'!I132,'Full PDMS'!I132,'Full AlKareem'!I132,'Full KFGQPC'!I132,'Full LPMQ'!I132,'Full AlQalam Zero TN'!I132)</f>
        <v>0</v>
      </c>
      <c r="J132" s="14">
        <f>SUM('Full norehidayat'!J132,'Full norehuda'!J132,'Full norehira'!J132,'Full meQuran'!J132,'Full Amiri'!J132,'Full PDMS'!J132,'Full AlKareem'!J132,'Full KFGQPC'!J132,'Full LPMQ'!J132,'Full AlQalam Zero TN'!J132)</f>
        <v>0</v>
      </c>
      <c r="K132" s="14">
        <f>SUM('Full norehidayat'!K132,'Full norehuda'!K132,'Full norehira'!K132,'Full meQuran'!K132,'Full Amiri'!K132,'Full PDMS'!K132,'Full AlKareem'!K132,'Full KFGQPC'!K132,'Full LPMQ'!K132,'Full AlQalam Zero TN'!K132)</f>
        <v>0</v>
      </c>
      <c r="L132" s="14">
        <f>SUM('Full norehidayat'!L132,'Full norehuda'!L132,'Full norehira'!L132,'Full meQuran'!L132,'Full Amiri'!L132,'Full PDMS'!L132,'Full AlKareem'!L132,'Full KFGQPC'!L132,'Full LPMQ'!L132,'Full AlQalam Zero TN'!L132)</f>
        <v>0</v>
      </c>
      <c r="M132" s="14">
        <f>SUM('Full norehidayat'!M132,'Full norehuda'!M132,'Full norehira'!M132,'Full meQuran'!M132,'Full Amiri'!M132,'Full PDMS'!M132,'Full AlKareem'!M132,'Full KFGQPC'!M132,'Full LPMQ'!M132,'Full AlQalam Zero TN'!M132)</f>
        <v>0</v>
      </c>
      <c r="N132" s="14">
        <f>SUM('Full norehidayat'!N132,'Full norehuda'!N132,'Full norehira'!N132,'Full meQuran'!N132,'Full Amiri'!N132,'Full PDMS'!N132,'Full AlKareem'!N132,'Full KFGQPC'!N132,'Full LPMQ'!N132,'Full AlQalam Zero TN'!N132)</f>
        <v>0</v>
      </c>
      <c r="O132" s="14">
        <f>SUM('Full norehidayat'!O132,'Full norehuda'!O132,'Full norehira'!O132,'Full meQuran'!O132,'Full Amiri'!O132,'Full PDMS'!O132,'Full AlKareem'!O132,'Full KFGQPC'!O132,'Full LPMQ'!O132,'Full AlQalam Zero TN'!O132)</f>
        <v>0</v>
      </c>
      <c r="P132" s="14">
        <f>SUM('Full norehidayat'!P132,'Full norehuda'!P132,'Full norehira'!P132,'Full meQuran'!P132,'Full Amiri'!P132,'Full PDMS'!P132,'Full AlKareem'!P132,'Full KFGQPC'!P132,'Full LPMQ'!P132,'Full AlQalam Zero TN'!P132)</f>
        <v>0</v>
      </c>
      <c r="Q132" s="14">
        <f>SUM('Full norehidayat'!Q132,'Full norehuda'!Q132,'Full norehira'!Q132,'Full meQuran'!Q132,'Full Amiri'!Q132,'Full PDMS'!Q132,'Full AlKareem'!Q132,'Full KFGQPC'!Q132,'Full LPMQ'!Q132,'Full AlQalam Zero TN'!Q132)</f>
        <v>0</v>
      </c>
      <c r="R132" s="13">
        <f>SUM('Full norehidayat'!R132,'Full norehuda'!R132,'Full norehira'!R132,'Full meQuran'!R132,'Full Amiri'!R132,'Full PDMS'!R132,'Full AlKareem'!R132,'Full KFGQPC'!R132,'Full LPMQ'!R132,'Full AlQalam Zero TN'!R132)</f>
        <v>9</v>
      </c>
      <c r="S132" s="14">
        <f>SUM('Full norehidayat'!S132,'Full norehuda'!S132,'Full norehira'!S132,'Full meQuran'!S132,'Full Amiri'!S132,'Full PDMS'!S132,'Full AlKareem'!S132,'Full KFGQPC'!S132,'Full LPMQ'!S132,'Full AlQalam Zero TN'!S132)</f>
        <v>0</v>
      </c>
      <c r="T132" s="14">
        <f>SUM('Full norehidayat'!T132,'Full norehuda'!T132,'Full norehira'!T132,'Full meQuran'!T132,'Full Amiri'!T132,'Full PDMS'!T132,'Full AlKareem'!T132,'Full KFGQPC'!T132,'Full LPMQ'!T132,'Full AlQalam Zero TN'!T132)</f>
        <v>0</v>
      </c>
      <c r="U132" s="14">
        <f>SUM('Full norehidayat'!U132,'Full norehuda'!U132,'Full norehira'!U132,'Full meQuran'!U132,'Full Amiri'!U132,'Full PDMS'!U132,'Full AlKareem'!U132,'Full KFGQPC'!U132,'Full LPMQ'!U132,'Full AlQalam Zero TN'!U132)</f>
        <v>0</v>
      </c>
      <c r="V132" s="14">
        <f>SUM('Full norehidayat'!V132,'Full norehuda'!V132,'Full norehira'!V132,'Full meQuran'!V132,'Full Amiri'!V132,'Full PDMS'!V132,'Full AlKareem'!V132,'Full KFGQPC'!V132,'Full LPMQ'!V132,'Full AlQalam Zero TN'!V132)</f>
        <v>0</v>
      </c>
      <c r="W132" s="14">
        <f>SUM('Full norehidayat'!W132,'Full norehuda'!W132,'Full norehira'!W132,'Full meQuran'!W132,'Full Amiri'!W132,'Full PDMS'!W132,'Full AlKareem'!W132,'Full KFGQPC'!W132,'Full LPMQ'!W132,'Full AlQalam Zero TN'!W132)</f>
        <v>0</v>
      </c>
      <c r="X132" s="14">
        <f>SUM('Full norehidayat'!X132,'Full norehuda'!X132,'Full norehira'!X132,'Full meQuran'!X132,'Full Amiri'!X132,'Full PDMS'!X132,'Full AlKareem'!X132,'Full KFGQPC'!X132,'Full LPMQ'!X132,'Full AlQalam Zero TN'!X132)</f>
        <v>0</v>
      </c>
      <c r="Y132" s="14">
        <f>SUM('Full norehidayat'!Y132,'Full norehuda'!Y132,'Full norehira'!Y132,'Full meQuran'!Y132,'Full Amiri'!Y132,'Full PDMS'!Y132,'Full AlKareem'!Y132,'Full KFGQPC'!Y132,'Full LPMQ'!Y132,'Full AlQalam Zero TN'!Y132)</f>
        <v>0</v>
      </c>
      <c r="Z132" s="14">
        <f>SUM('Full norehidayat'!Z132,'Full norehuda'!Z132,'Full norehira'!Z132,'Full meQuran'!Z132,'Full Amiri'!Z132,'Full PDMS'!Z132,'Full AlKareem'!Z132,'Full KFGQPC'!Z132,'Full LPMQ'!Z132,'Full AlQalam Zero TN'!Z132)</f>
        <v>0</v>
      </c>
      <c r="AA132" s="14">
        <f>SUM('Full norehidayat'!AA132,'Full norehuda'!AA132,'Full norehira'!AA132,'Full meQuran'!AA132,'Full Amiri'!AA132,'Full PDMS'!AA132,'Full AlKareem'!AA132,'Full KFGQPC'!AA132,'Full LPMQ'!AA132,'Full AlQalam Zero TN'!AA132)</f>
        <v>0</v>
      </c>
      <c r="AB132" s="14">
        <f>SUM('Full norehidayat'!AB132,'Full norehuda'!AB132,'Full norehira'!AB132,'Full meQuran'!AB132,'Full Amiri'!AB132,'Full PDMS'!AB132,'Full AlKareem'!AB132,'Full KFGQPC'!AB132,'Full LPMQ'!AB132,'Full AlQalam Zero TN'!AB132)</f>
        <v>0</v>
      </c>
      <c r="AC132" s="14">
        <f>SUM('Full norehidayat'!AC132,'Full norehuda'!AC132,'Full norehira'!AC132,'Full meQuran'!AC132,'Full Amiri'!AC132,'Full PDMS'!AC132,'Full AlKareem'!AC132,'Full KFGQPC'!AC132,'Full LPMQ'!AC132,'Full AlQalam Zero TN'!AC132)</f>
        <v>0</v>
      </c>
      <c r="AD132" s="29">
        <f>R132</f>
        <v>9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6"/>
        <v>1</v>
      </c>
      <c r="AI132" s="5">
        <f t="shared" si="37"/>
        <v>1</v>
      </c>
      <c r="AJ132" s="5">
        <f t="shared" si="38"/>
        <v>1</v>
      </c>
      <c r="AK132" s="5">
        <f t="shared" si="39"/>
        <v>1</v>
      </c>
    </row>
    <row r="133" spans="1:37">
      <c r="A133" s="21" t="s">
        <v>24</v>
      </c>
      <c r="B133" s="14">
        <f>SUM('Full norehidayat'!B133,'Full norehuda'!B133,'Full norehira'!B133,'Full meQuran'!B133,'Full Amiri'!B133,'Full PDMS'!B133,'Full AlKareem'!B133,'Full KFGQPC'!B133,'Full LPMQ'!B133,'Full AlQalam Zero TN'!B133)</f>
        <v>0</v>
      </c>
      <c r="C133" s="14">
        <f>SUM('Full norehidayat'!C133,'Full norehuda'!C133,'Full norehira'!C133,'Full meQuran'!C133,'Full Amiri'!C133,'Full PDMS'!C133,'Full AlKareem'!C133,'Full KFGQPC'!C133,'Full LPMQ'!C133,'Full AlQalam Zero TN'!C133)</f>
        <v>0</v>
      </c>
      <c r="D133" s="14">
        <f>SUM('Full norehidayat'!D133,'Full norehuda'!D133,'Full norehira'!D133,'Full meQuran'!D133,'Full Amiri'!D133,'Full PDMS'!D133,'Full AlKareem'!D133,'Full KFGQPC'!D133,'Full LPMQ'!D133,'Full AlQalam Zero TN'!D133)</f>
        <v>0</v>
      </c>
      <c r="E133" s="14">
        <f>SUM('Full norehidayat'!E133,'Full norehuda'!E133,'Full norehira'!E133,'Full meQuran'!E133,'Full Amiri'!E133,'Full PDMS'!E133,'Full AlKareem'!E133,'Full KFGQPC'!E133,'Full LPMQ'!E133,'Full AlQalam Zero TN'!E133)</f>
        <v>0</v>
      </c>
      <c r="F133" s="14">
        <f>SUM('Full norehidayat'!F133,'Full norehuda'!F133,'Full norehira'!F133,'Full meQuran'!F133,'Full Amiri'!F133,'Full PDMS'!F133,'Full AlKareem'!F133,'Full KFGQPC'!F133,'Full LPMQ'!F133,'Full AlQalam Zero TN'!F133)</f>
        <v>0</v>
      </c>
      <c r="G133" s="14">
        <f>SUM('Full norehidayat'!G133,'Full norehuda'!G133,'Full norehira'!G133,'Full meQuran'!G133,'Full Amiri'!G133,'Full PDMS'!G133,'Full AlKareem'!G133,'Full KFGQPC'!G133,'Full LPMQ'!G133,'Full AlQalam Zero TN'!G133)</f>
        <v>0</v>
      </c>
      <c r="H133" s="14">
        <f>SUM('Full norehidayat'!H133,'Full norehuda'!H133,'Full norehira'!H133,'Full meQuran'!H133,'Full Amiri'!H133,'Full PDMS'!H133,'Full AlKareem'!H133,'Full KFGQPC'!H133,'Full LPMQ'!H133,'Full AlQalam Zero TN'!H133)</f>
        <v>0</v>
      </c>
      <c r="I133" s="14">
        <f>SUM('Full norehidayat'!I133,'Full norehuda'!I133,'Full norehira'!I133,'Full meQuran'!I133,'Full Amiri'!I133,'Full PDMS'!I133,'Full AlKareem'!I133,'Full KFGQPC'!I133,'Full LPMQ'!I133,'Full AlQalam Zero TN'!I133)</f>
        <v>0</v>
      </c>
      <c r="J133" s="14">
        <f>SUM('Full norehidayat'!J133,'Full norehuda'!J133,'Full norehira'!J133,'Full meQuran'!J133,'Full Amiri'!J133,'Full PDMS'!J133,'Full AlKareem'!J133,'Full KFGQPC'!J133,'Full LPMQ'!J133,'Full AlQalam Zero TN'!J133)</f>
        <v>0</v>
      </c>
      <c r="K133" s="14">
        <f>SUM('Full norehidayat'!K133,'Full norehuda'!K133,'Full norehira'!K133,'Full meQuran'!K133,'Full Amiri'!K133,'Full PDMS'!K133,'Full AlKareem'!K133,'Full KFGQPC'!K133,'Full LPMQ'!K133,'Full AlQalam Zero TN'!K133)</f>
        <v>0</v>
      </c>
      <c r="L133" s="14">
        <f>SUM('Full norehidayat'!L133,'Full norehuda'!L133,'Full norehira'!L133,'Full meQuran'!L133,'Full Amiri'!L133,'Full PDMS'!L133,'Full AlKareem'!L133,'Full KFGQPC'!L133,'Full LPMQ'!L133,'Full AlQalam Zero TN'!L133)</f>
        <v>0</v>
      </c>
      <c r="M133" s="14">
        <f>SUM('Full norehidayat'!M133,'Full norehuda'!M133,'Full norehira'!M133,'Full meQuran'!M133,'Full Amiri'!M133,'Full PDMS'!M133,'Full AlKareem'!M133,'Full KFGQPC'!M133,'Full LPMQ'!M133,'Full AlQalam Zero TN'!M133)</f>
        <v>0</v>
      </c>
      <c r="N133" s="14">
        <f>SUM('Full norehidayat'!N133,'Full norehuda'!N133,'Full norehira'!N133,'Full meQuran'!N133,'Full Amiri'!N133,'Full PDMS'!N133,'Full AlKareem'!N133,'Full KFGQPC'!N133,'Full LPMQ'!N133,'Full AlQalam Zero TN'!N133)</f>
        <v>0</v>
      </c>
      <c r="O133" s="14">
        <f>SUM('Full norehidayat'!O133,'Full norehuda'!O133,'Full norehira'!O133,'Full meQuran'!O133,'Full Amiri'!O133,'Full PDMS'!O133,'Full AlKareem'!O133,'Full KFGQPC'!O133,'Full LPMQ'!O133,'Full AlQalam Zero TN'!O133)</f>
        <v>0</v>
      </c>
      <c r="P133" s="14">
        <f>SUM('Full norehidayat'!P133,'Full norehuda'!P133,'Full norehira'!P133,'Full meQuran'!P133,'Full Amiri'!P133,'Full PDMS'!P133,'Full AlKareem'!P133,'Full KFGQPC'!P133,'Full LPMQ'!P133,'Full AlQalam Zero TN'!P133)</f>
        <v>0</v>
      </c>
      <c r="Q133" s="14">
        <f>SUM('Full norehidayat'!Q133,'Full norehuda'!Q133,'Full norehira'!Q133,'Full meQuran'!Q133,'Full Amiri'!Q133,'Full PDMS'!Q133,'Full AlKareem'!Q133,'Full KFGQPC'!Q133,'Full LPMQ'!Q133,'Full AlQalam Zero TN'!Q133)</f>
        <v>0</v>
      </c>
      <c r="R133" s="14">
        <f>SUM('Full norehidayat'!R133,'Full norehuda'!R133,'Full norehira'!R133,'Full meQuran'!R133,'Full Amiri'!R133,'Full PDMS'!R133,'Full AlKareem'!R133,'Full KFGQPC'!R133,'Full LPMQ'!R133,'Full AlQalam Zero TN'!R133)</f>
        <v>0</v>
      </c>
      <c r="S133" s="13">
        <f>SUM('Full norehidayat'!S133,'Full norehuda'!S133,'Full norehira'!S133,'Full meQuran'!S133,'Full Amiri'!S133,'Full PDMS'!S133,'Full AlKareem'!S133,'Full KFGQPC'!S133,'Full LPMQ'!S133,'Full AlQalam Zero TN'!S133)</f>
        <v>20</v>
      </c>
      <c r="T133" s="14">
        <f>SUM('Full norehidayat'!T133,'Full norehuda'!T133,'Full norehira'!T133,'Full meQuran'!T133,'Full Amiri'!T133,'Full PDMS'!T133,'Full AlKareem'!T133,'Full KFGQPC'!T133,'Full LPMQ'!T133,'Full AlQalam Zero TN'!T133)</f>
        <v>0</v>
      </c>
      <c r="U133" s="14">
        <f>SUM('Full norehidayat'!U133,'Full norehuda'!U133,'Full norehira'!U133,'Full meQuran'!U133,'Full Amiri'!U133,'Full PDMS'!U133,'Full AlKareem'!U133,'Full KFGQPC'!U133,'Full LPMQ'!U133,'Full AlQalam Zero TN'!U133)</f>
        <v>0</v>
      </c>
      <c r="V133" s="14">
        <f>SUM('Full norehidayat'!V133,'Full norehuda'!V133,'Full norehira'!V133,'Full meQuran'!V133,'Full Amiri'!V133,'Full PDMS'!V133,'Full AlKareem'!V133,'Full KFGQPC'!V133,'Full LPMQ'!V133,'Full AlQalam Zero TN'!V133)</f>
        <v>0</v>
      </c>
      <c r="W133" s="14">
        <f>SUM('Full norehidayat'!W133,'Full norehuda'!W133,'Full norehira'!W133,'Full meQuran'!W133,'Full Amiri'!W133,'Full PDMS'!W133,'Full AlKareem'!W133,'Full KFGQPC'!W133,'Full LPMQ'!W133,'Full AlQalam Zero TN'!W133)</f>
        <v>0</v>
      </c>
      <c r="X133" s="14">
        <f>SUM('Full norehidayat'!X133,'Full norehuda'!X133,'Full norehira'!X133,'Full meQuran'!X133,'Full Amiri'!X133,'Full PDMS'!X133,'Full AlKareem'!X133,'Full KFGQPC'!X133,'Full LPMQ'!X133,'Full AlQalam Zero TN'!X133)</f>
        <v>0</v>
      </c>
      <c r="Y133" s="14">
        <f>SUM('Full norehidayat'!Y133,'Full norehuda'!Y133,'Full norehira'!Y133,'Full meQuran'!Y133,'Full Amiri'!Y133,'Full PDMS'!Y133,'Full AlKareem'!Y133,'Full KFGQPC'!Y133,'Full LPMQ'!Y133,'Full AlQalam Zero TN'!Y133)</f>
        <v>0</v>
      </c>
      <c r="Z133" s="14">
        <f>SUM('Full norehidayat'!Z133,'Full norehuda'!Z133,'Full norehira'!Z133,'Full meQuran'!Z133,'Full Amiri'!Z133,'Full PDMS'!Z133,'Full AlKareem'!Z133,'Full KFGQPC'!Z133,'Full LPMQ'!Z133,'Full AlQalam Zero TN'!Z133)</f>
        <v>0</v>
      </c>
      <c r="AA133" s="14">
        <f>SUM('Full norehidayat'!AA133,'Full norehuda'!AA133,'Full norehira'!AA133,'Full meQuran'!AA133,'Full Amiri'!AA133,'Full PDMS'!AA133,'Full AlKareem'!AA133,'Full KFGQPC'!AA133,'Full LPMQ'!AA133,'Full AlQalam Zero TN'!AA133)</f>
        <v>0</v>
      </c>
      <c r="AB133" s="14">
        <f>SUM('Full norehidayat'!AB133,'Full norehuda'!AB133,'Full norehira'!AB133,'Full meQuran'!AB133,'Full Amiri'!AB133,'Full PDMS'!AB133,'Full AlKareem'!AB133,'Full KFGQPC'!AB133,'Full LPMQ'!AB133,'Full AlQalam Zero TN'!AB133)</f>
        <v>0</v>
      </c>
      <c r="AC133" s="14">
        <f>SUM('Full norehidayat'!AC133,'Full norehuda'!AC133,'Full norehira'!AC133,'Full meQuran'!AC133,'Full Amiri'!AC133,'Full PDMS'!AC133,'Full AlKareem'!AC133,'Full KFGQPC'!AC133,'Full LPMQ'!AC133,'Full AlQalam Zero TN'!AC133)</f>
        <v>0</v>
      </c>
      <c r="AD133" s="28">
        <f>S133</f>
        <v>20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6"/>
        <v>1</v>
      </c>
      <c r="AI133" s="4">
        <f t="shared" si="37"/>
        <v>1</v>
      </c>
      <c r="AJ133" s="4">
        <f t="shared" si="38"/>
        <v>1</v>
      </c>
      <c r="AK133" s="4">
        <f t="shared" si="39"/>
        <v>1</v>
      </c>
    </row>
    <row r="134" spans="1:37">
      <c r="A134" s="21" t="s">
        <v>25</v>
      </c>
      <c r="B134" s="14">
        <f>SUM('Full norehidayat'!B134,'Full norehuda'!B134,'Full norehira'!B134,'Full meQuran'!B134,'Full Amiri'!B134,'Full PDMS'!B134,'Full AlKareem'!B134,'Full KFGQPC'!B134,'Full LPMQ'!B134,'Full AlQalam Zero TN'!B134)</f>
        <v>0</v>
      </c>
      <c r="C134" s="14">
        <f>SUM('Full norehidayat'!C134,'Full norehuda'!C134,'Full norehira'!C134,'Full meQuran'!C134,'Full Amiri'!C134,'Full PDMS'!C134,'Full AlKareem'!C134,'Full KFGQPC'!C134,'Full LPMQ'!C134,'Full AlQalam Zero TN'!C134)</f>
        <v>0</v>
      </c>
      <c r="D134" s="14">
        <f>SUM('Full norehidayat'!D134,'Full norehuda'!D134,'Full norehira'!D134,'Full meQuran'!D134,'Full Amiri'!D134,'Full PDMS'!D134,'Full AlKareem'!D134,'Full KFGQPC'!D134,'Full LPMQ'!D134,'Full AlQalam Zero TN'!D134)</f>
        <v>0</v>
      </c>
      <c r="E134" s="14">
        <f>SUM('Full norehidayat'!E134,'Full norehuda'!E134,'Full norehira'!E134,'Full meQuran'!E134,'Full Amiri'!E134,'Full PDMS'!E134,'Full AlKareem'!E134,'Full KFGQPC'!E134,'Full LPMQ'!E134,'Full AlQalam Zero TN'!E134)</f>
        <v>0</v>
      </c>
      <c r="F134" s="14">
        <f>SUM('Full norehidayat'!F134,'Full norehuda'!F134,'Full norehira'!F134,'Full meQuran'!F134,'Full Amiri'!F134,'Full PDMS'!F134,'Full AlKareem'!F134,'Full KFGQPC'!F134,'Full LPMQ'!F134,'Full AlQalam Zero TN'!F134)</f>
        <v>0</v>
      </c>
      <c r="G134" s="14">
        <f>SUM('Full norehidayat'!G134,'Full norehuda'!G134,'Full norehira'!G134,'Full meQuran'!G134,'Full Amiri'!G134,'Full PDMS'!G134,'Full AlKareem'!G134,'Full KFGQPC'!G134,'Full LPMQ'!G134,'Full AlQalam Zero TN'!G134)</f>
        <v>0</v>
      </c>
      <c r="H134" s="14">
        <f>SUM('Full norehidayat'!H134,'Full norehuda'!H134,'Full norehira'!H134,'Full meQuran'!H134,'Full Amiri'!H134,'Full PDMS'!H134,'Full AlKareem'!H134,'Full KFGQPC'!H134,'Full LPMQ'!H134,'Full AlQalam Zero TN'!H134)</f>
        <v>0</v>
      </c>
      <c r="I134" s="14">
        <f>SUM('Full norehidayat'!I134,'Full norehuda'!I134,'Full norehira'!I134,'Full meQuran'!I134,'Full Amiri'!I134,'Full PDMS'!I134,'Full AlKareem'!I134,'Full KFGQPC'!I134,'Full LPMQ'!I134,'Full AlQalam Zero TN'!I134)</f>
        <v>0</v>
      </c>
      <c r="J134" s="14">
        <f>SUM('Full norehidayat'!J134,'Full norehuda'!J134,'Full norehira'!J134,'Full meQuran'!J134,'Full Amiri'!J134,'Full PDMS'!J134,'Full AlKareem'!J134,'Full KFGQPC'!J134,'Full LPMQ'!J134,'Full AlQalam Zero TN'!J134)</f>
        <v>0</v>
      </c>
      <c r="K134" s="14">
        <f>SUM('Full norehidayat'!K134,'Full norehuda'!K134,'Full norehira'!K134,'Full meQuran'!K134,'Full Amiri'!K134,'Full PDMS'!K134,'Full AlKareem'!K134,'Full KFGQPC'!K134,'Full LPMQ'!K134,'Full AlQalam Zero TN'!K134)</f>
        <v>0</v>
      </c>
      <c r="L134" s="14">
        <f>SUM('Full norehidayat'!L134,'Full norehuda'!L134,'Full norehira'!L134,'Full meQuran'!L134,'Full Amiri'!L134,'Full PDMS'!L134,'Full AlKareem'!L134,'Full KFGQPC'!L134,'Full LPMQ'!L134,'Full AlQalam Zero TN'!L134)</f>
        <v>0</v>
      </c>
      <c r="M134" s="14">
        <f>SUM('Full norehidayat'!M134,'Full norehuda'!M134,'Full norehira'!M134,'Full meQuran'!M134,'Full Amiri'!M134,'Full PDMS'!M134,'Full AlKareem'!M134,'Full KFGQPC'!M134,'Full LPMQ'!M134,'Full AlQalam Zero TN'!M134)</f>
        <v>0</v>
      </c>
      <c r="N134" s="14">
        <f>SUM('Full norehidayat'!N134,'Full norehuda'!N134,'Full norehira'!N134,'Full meQuran'!N134,'Full Amiri'!N134,'Full PDMS'!N134,'Full AlKareem'!N134,'Full KFGQPC'!N134,'Full LPMQ'!N134,'Full AlQalam Zero TN'!N134)</f>
        <v>0</v>
      </c>
      <c r="O134" s="14">
        <f>SUM('Full norehidayat'!O134,'Full norehuda'!O134,'Full norehira'!O134,'Full meQuran'!O134,'Full Amiri'!O134,'Full PDMS'!O134,'Full AlKareem'!O134,'Full KFGQPC'!O134,'Full LPMQ'!O134,'Full AlQalam Zero TN'!O134)</f>
        <v>0</v>
      </c>
      <c r="P134" s="14">
        <f>SUM('Full norehidayat'!P134,'Full norehuda'!P134,'Full norehira'!P134,'Full meQuran'!P134,'Full Amiri'!P134,'Full PDMS'!P134,'Full AlKareem'!P134,'Full KFGQPC'!P134,'Full LPMQ'!P134,'Full AlQalam Zero TN'!P134)</f>
        <v>0</v>
      </c>
      <c r="Q134" s="14">
        <f>SUM('Full norehidayat'!Q134,'Full norehuda'!Q134,'Full norehira'!Q134,'Full meQuran'!Q134,'Full Amiri'!Q134,'Full PDMS'!Q134,'Full AlKareem'!Q134,'Full KFGQPC'!Q134,'Full LPMQ'!Q134,'Full AlQalam Zero TN'!Q134)</f>
        <v>0</v>
      </c>
      <c r="R134" s="14">
        <f>SUM('Full norehidayat'!R134,'Full norehuda'!R134,'Full norehira'!R134,'Full meQuran'!R134,'Full Amiri'!R134,'Full PDMS'!R134,'Full AlKareem'!R134,'Full KFGQPC'!R134,'Full LPMQ'!R134,'Full AlQalam Zero TN'!R134)</f>
        <v>0</v>
      </c>
      <c r="S134" s="14">
        <f>SUM('Full norehidayat'!S134,'Full norehuda'!S134,'Full norehira'!S134,'Full meQuran'!S134,'Full Amiri'!S134,'Full PDMS'!S134,'Full AlKareem'!S134,'Full KFGQPC'!S134,'Full LPMQ'!S134,'Full AlQalam Zero TN'!S134)</f>
        <v>0</v>
      </c>
      <c r="T134" s="13">
        <v>19</v>
      </c>
      <c r="U134" s="14">
        <f>SUM('Full norehidayat'!U134,'Full norehuda'!U134,'Full norehira'!U134,'Full meQuran'!U134,'Full Amiri'!U134,'Full PDMS'!U134,'Full AlKareem'!U134,'Full KFGQPC'!U134,'Full LPMQ'!U134,'Full AlQalam Zero TN'!U134)</f>
        <v>0</v>
      </c>
      <c r="V134" s="14">
        <f>SUM('Full norehidayat'!V134,'Full norehuda'!V134,'Full norehira'!V134,'Full meQuran'!V134,'Full Amiri'!V134,'Full PDMS'!V134,'Full AlKareem'!V134,'Full KFGQPC'!V134,'Full LPMQ'!V134,'Full AlQalam Zero TN'!V134)</f>
        <v>0</v>
      </c>
      <c r="W134" s="14">
        <f>SUM('Full norehidayat'!W134,'Full norehuda'!W134,'Full norehira'!W134,'Full meQuran'!W134,'Full Amiri'!W134,'Full PDMS'!W134,'Full AlKareem'!W134,'Full KFGQPC'!W134,'Full LPMQ'!W134,'Full AlQalam Zero TN'!W134)</f>
        <v>0</v>
      </c>
      <c r="X134" s="14">
        <f>SUM('Full norehidayat'!X134,'Full norehuda'!X134,'Full norehira'!X134,'Full meQuran'!X134,'Full Amiri'!X134,'Full PDMS'!X134,'Full AlKareem'!X134,'Full KFGQPC'!X134,'Full LPMQ'!X134,'Full AlQalam Zero TN'!X134)</f>
        <v>0</v>
      </c>
      <c r="Y134" s="14">
        <f>SUM('Full norehidayat'!Y134,'Full norehuda'!Y134,'Full norehira'!Y134,'Full meQuran'!Y134,'Full Amiri'!Y134,'Full PDMS'!Y134,'Full AlKareem'!Y134,'Full KFGQPC'!Y134,'Full LPMQ'!Y134,'Full AlQalam Zero TN'!Y134)</f>
        <v>0</v>
      </c>
      <c r="Z134" s="14">
        <f>SUM('Full norehidayat'!Z134,'Full norehuda'!Z134,'Full norehira'!Z134,'Full meQuran'!Z134,'Full Amiri'!Z134,'Full PDMS'!Z134,'Full AlKareem'!Z134,'Full KFGQPC'!Z134,'Full LPMQ'!Z134,'Full AlQalam Zero TN'!Z134)</f>
        <v>0</v>
      </c>
      <c r="AA134" s="14">
        <f>SUM('Full norehidayat'!AA134,'Full norehuda'!AA134,'Full norehira'!AA134,'Full meQuran'!AA134,'Full Amiri'!AA134,'Full PDMS'!AA134,'Full AlKareem'!AA134,'Full KFGQPC'!AA134,'Full LPMQ'!AA134,'Full AlQalam Zero TN'!AA134)</f>
        <v>0</v>
      </c>
      <c r="AB134" s="14">
        <f>SUM('Full norehidayat'!AB134,'Full norehuda'!AB134,'Full norehira'!AB134,'Full meQuran'!AB134,'Full Amiri'!AB134,'Full PDMS'!AB134,'Full AlKareem'!AB134,'Full KFGQPC'!AB134,'Full LPMQ'!AB134,'Full AlQalam Zero TN'!AB134)</f>
        <v>0</v>
      </c>
      <c r="AC134" s="14">
        <f>SUM('Full norehidayat'!AC134,'Full norehuda'!AC134,'Full norehira'!AC134,'Full meQuran'!AC134,'Full Amiri'!AC134,'Full PDMS'!AC134,'Full AlKareem'!AC134,'Full KFGQPC'!AC134,'Full LPMQ'!AC134,'Full AlQalam Zero TN'!AC134)</f>
        <v>0</v>
      </c>
      <c r="AD134" s="29">
        <f>T134</f>
        <v>19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6"/>
        <v>1</v>
      </c>
      <c r="AI134" s="5">
        <f t="shared" si="37"/>
        <v>1</v>
      </c>
      <c r="AJ134" s="5">
        <f t="shared" si="38"/>
        <v>1</v>
      </c>
      <c r="AK134" s="5">
        <f t="shared" si="39"/>
        <v>1</v>
      </c>
    </row>
    <row r="135" spans="1:37">
      <c r="A135" s="21" t="s">
        <v>26</v>
      </c>
      <c r="B135" s="14">
        <f>SUM('Full norehidayat'!B135,'Full norehuda'!B135,'Full norehira'!B135,'Full meQuran'!B135,'Full Amiri'!B135,'Full PDMS'!B135,'Full AlKareem'!B135,'Full KFGQPC'!B135,'Full LPMQ'!B135,'Full AlQalam Zero TN'!B135)</f>
        <v>0</v>
      </c>
      <c r="C135" s="14">
        <f>SUM('Full norehidayat'!C135,'Full norehuda'!C135,'Full norehira'!C135,'Full meQuran'!C135,'Full Amiri'!C135,'Full PDMS'!C135,'Full AlKareem'!C135,'Full KFGQPC'!C135,'Full LPMQ'!C135,'Full AlQalam Zero TN'!C135)</f>
        <v>0</v>
      </c>
      <c r="D135" s="14">
        <f>SUM('Full norehidayat'!D135,'Full norehuda'!D135,'Full norehira'!D135,'Full meQuran'!D135,'Full Amiri'!D135,'Full PDMS'!D135,'Full AlKareem'!D135,'Full KFGQPC'!D135,'Full LPMQ'!D135,'Full AlQalam Zero TN'!D135)</f>
        <v>0</v>
      </c>
      <c r="E135" s="14">
        <f>SUM('Full norehidayat'!E135,'Full norehuda'!E135,'Full norehira'!E135,'Full meQuran'!E135,'Full Amiri'!E135,'Full PDMS'!E135,'Full AlKareem'!E135,'Full KFGQPC'!E135,'Full LPMQ'!E135,'Full AlQalam Zero TN'!E135)</f>
        <v>0</v>
      </c>
      <c r="F135" s="14">
        <f>SUM('Full norehidayat'!F135,'Full norehuda'!F135,'Full norehira'!F135,'Full meQuran'!F135,'Full Amiri'!F135,'Full PDMS'!F135,'Full AlKareem'!F135,'Full KFGQPC'!F135,'Full LPMQ'!F135,'Full AlQalam Zero TN'!F135)</f>
        <v>0</v>
      </c>
      <c r="G135" s="14">
        <f>SUM('Full norehidayat'!G135,'Full norehuda'!G135,'Full norehira'!G135,'Full meQuran'!G135,'Full Amiri'!G135,'Full PDMS'!G135,'Full AlKareem'!G135,'Full KFGQPC'!G135,'Full LPMQ'!G135,'Full AlQalam Zero TN'!G135)</f>
        <v>0</v>
      </c>
      <c r="H135" s="14">
        <f>SUM('Full norehidayat'!H135,'Full norehuda'!H135,'Full norehira'!H135,'Full meQuran'!H135,'Full Amiri'!H135,'Full PDMS'!H135,'Full AlKareem'!H135,'Full KFGQPC'!H135,'Full LPMQ'!H135,'Full AlQalam Zero TN'!H135)</f>
        <v>0</v>
      </c>
      <c r="I135" s="14">
        <f>SUM('Full norehidayat'!I135,'Full norehuda'!I135,'Full norehira'!I135,'Full meQuran'!I135,'Full Amiri'!I135,'Full PDMS'!I135,'Full AlKareem'!I135,'Full KFGQPC'!I135,'Full LPMQ'!I135,'Full AlQalam Zero TN'!I135)</f>
        <v>0</v>
      </c>
      <c r="J135" s="14">
        <f>SUM('Full norehidayat'!J135,'Full norehuda'!J135,'Full norehira'!J135,'Full meQuran'!J135,'Full Amiri'!J135,'Full PDMS'!J135,'Full AlKareem'!J135,'Full KFGQPC'!J135,'Full LPMQ'!J135,'Full AlQalam Zero TN'!J135)</f>
        <v>0</v>
      </c>
      <c r="K135" s="14">
        <f>SUM('Full norehidayat'!K135,'Full norehuda'!K135,'Full norehira'!K135,'Full meQuran'!K135,'Full Amiri'!K135,'Full PDMS'!K135,'Full AlKareem'!K135,'Full KFGQPC'!K135,'Full LPMQ'!K135,'Full AlQalam Zero TN'!K135)</f>
        <v>0</v>
      </c>
      <c r="L135" s="14">
        <f>SUM('Full norehidayat'!L135,'Full norehuda'!L135,'Full norehira'!L135,'Full meQuran'!L135,'Full Amiri'!L135,'Full PDMS'!L135,'Full AlKareem'!L135,'Full KFGQPC'!L135,'Full LPMQ'!L135,'Full AlQalam Zero TN'!L135)</f>
        <v>0</v>
      </c>
      <c r="M135" s="14">
        <f>SUM('Full norehidayat'!M135,'Full norehuda'!M135,'Full norehira'!M135,'Full meQuran'!M135,'Full Amiri'!M135,'Full PDMS'!M135,'Full AlKareem'!M135,'Full KFGQPC'!M135,'Full LPMQ'!M135,'Full AlQalam Zero TN'!M135)</f>
        <v>0</v>
      </c>
      <c r="N135" s="14">
        <f>SUM('Full norehidayat'!N135,'Full norehuda'!N135,'Full norehira'!N135,'Full meQuran'!N135,'Full Amiri'!N135,'Full PDMS'!N135,'Full AlKareem'!N135,'Full KFGQPC'!N135,'Full LPMQ'!N135,'Full AlQalam Zero TN'!N135)</f>
        <v>0</v>
      </c>
      <c r="O135" s="14">
        <f>SUM('Full norehidayat'!O135,'Full norehuda'!O135,'Full norehira'!O135,'Full meQuran'!O135,'Full Amiri'!O135,'Full PDMS'!O135,'Full AlKareem'!O135,'Full KFGQPC'!O135,'Full LPMQ'!O135,'Full AlQalam Zero TN'!O135)</f>
        <v>0</v>
      </c>
      <c r="P135" s="14">
        <f>SUM('Full norehidayat'!P135,'Full norehuda'!P135,'Full norehira'!P135,'Full meQuran'!P135,'Full Amiri'!P135,'Full PDMS'!P135,'Full AlKareem'!P135,'Full KFGQPC'!P135,'Full LPMQ'!P135,'Full AlQalam Zero TN'!P135)</f>
        <v>0</v>
      </c>
      <c r="Q135" s="14">
        <f>SUM('Full norehidayat'!Q135,'Full norehuda'!Q135,'Full norehira'!Q135,'Full meQuran'!Q135,'Full Amiri'!Q135,'Full PDMS'!Q135,'Full AlKareem'!Q135,'Full KFGQPC'!Q135,'Full LPMQ'!Q135,'Full AlQalam Zero TN'!Q135)</f>
        <v>0</v>
      </c>
      <c r="R135" s="14">
        <f>SUM('Full norehidayat'!R135,'Full norehuda'!R135,'Full norehira'!R135,'Full meQuran'!R135,'Full Amiri'!R135,'Full PDMS'!R135,'Full AlKareem'!R135,'Full KFGQPC'!R135,'Full LPMQ'!R135,'Full AlQalam Zero TN'!R135)</f>
        <v>0</v>
      </c>
      <c r="S135" s="14">
        <f>SUM('Full norehidayat'!S135,'Full norehuda'!S135,'Full norehira'!S135,'Full meQuran'!S135,'Full Amiri'!S135,'Full PDMS'!S135,'Full AlKareem'!S135,'Full KFGQPC'!S135,'Full LPMQ'!S135,'Full AlQalam Zero TN'!S135)</f>
        <v>0</v>
      </c>
      <c r="T135" s="14">
        <f>SUM('Full norehidayat'!T135,'Full norehuda'!T135,'Full norehira'!T135,'Full meQuran'!T135,'Full Amiri'!T135,'Full PDMS'!T135,'Full AlKareem'!T135,'Full KFGQPC'!T135,'Full LPMQ'!T135,'Full AlQalam Zero TN'!T135)</f>
        <v>0</v>
      </c>
      <c r="U135" s="13">
        <f>SUM('Full norehidayat'!U135,'Full norehuda'!U135,'Full norehira'!U135,'Full meQuran'!U135,'Full Amiri'!U135,'Full PDMS'!U135,'Full AlKareem'!U135,'Full KFGQPC'!U135,'Full LPMQ'!U135,'Full AlQalam Zero TN'!U135)</f>
        <v>51</v>
      </c>
      <c r="V135" s="14">
        <f>SUM('Full norehidayat'!V135,'Full norehuda'!V135,'Full norehira'!V135,'Full meQuran'!V135,'Full Amiri'!V135,'Full PDMS'!V135,'Full AlKareem'!V135,'Full KFGQPC'!V135,'Full LPMQ'!V135,'Full AlQalam Zero TN'!V135)</f>
        <v>0</v>
      </c>
      <c r="W135" s="14">
        <f>SUM('Full norehidayat'!W135,'Full norehuda'!W135,'Full norehira'!W135,'Full meQuran'!W135,'Full Amiri'!W135,'Full PDMS'!W135,'Full AlKareem'!W135,'Full KFGQPC'!W135,'Full LPMQ'!W135,'Full AlQalam Zero TN'!W135)</f>
        <v>0</v>
      </c>
      <c r="X135" s="14">
        <f>SUM('Full norehidayat'!X135,'Full norehuda'!X135,'Full norehira'!X135,'Full meQuran'!X135,'Full Amiri'!X135,'Full PDMS'!X135,'Full AlKareem'!X135,'Full KFGQPC'!X135,'Full LPMQ'!X135,'Full AlQalam Zero TN'!X135)</f>
        <v>0</v>
      </c>
      <c r="Y135" s="14">
        <f>SUM('Full norehidayat'!Y135,'Full norehuda'!Y135,'Full norehira'!Y135,'Full meQuran'!Y135,'Full Amiri'!Y135,'Full PDMS'!Y135,'Full AlKareem'!Y135,'Full KFGQPC'!Y135,'Full LPMQ'!Y135,'Full AlQalam Zero TN'!Y135)</f>
        <v>0</v>
      </c>
      <c r="Z135" s="14">
        <f>SUM('Full norehidayat'!Z135,'Full norehuda'!Z135,'Full norehira'!Z135,'Full meQuran'!Z135,'Full Amiri'!Z135,'Full PDMS'!Z135,'Full AlKareem'!Z135,'Full KFGQPC'!Z135,'Full LPMQ'!Z135,'Full AlQalam Zero TN'!Z135)</f>
        <v>0</v>
      </c>
      <c r="AA135" s="14">
        <f>SUM('Full norehidayat'!AA135,'Full norehuda'!AA135,'Full norehira'!AA135,'Full meQuran'!AA135,'Full Amiri'!AA135,'Full PDMS'!AA135,'Full AlKareem'!AA135,'Full KFGQPC'!AA135,'Full LPMQ'!AA135,'Full AlQalam Zero TN'!AA135)</f>
        <v>0</v>
      </c>
      <c r="AB135" s="14">
        <f>SUM('Full norehidayat'!AB135,'Full norehuda'!AB135,'Full norehira'!AB135,'Full meQuran'!AB135,'Full Amiri'!AB135,'Full PDMS'!AB135,'Full AlKareem'!AB135,'Full KFGQPC'!AB135,'Full LPMQ'!AB135,'Full AlQalam Zero TN'!AB135)</f>
        <v>1</v>
      </c>
      <c r="AC135" s="14">
        <f>SUM('Full norehidayat'!AC135,'Full norehuda'!AC135,'Full norehira'!AC135,'Full meQuran'!AC135,'Full Amiri'!AC135,'Full PDMS'!AC135,'Full AlKareem'!AC135,'Full KFGQPC'!AC135,'Full LPMQ'!AC135,'Full AlQalam Zero TN'!AC135)</f>
        <v>0</v>
      </c>
      <c r="AD135" s="28">
        <f>U135</f>
        <v>51</v>
      </c>
      <c r="AE135" s="28">
        <f>SUM(B135:T135,V135:AC135)</f>
        <v>1</v>
      </c>
      <c r="AF135" s="28">
        <f>SUM(U116:U134,U136:U143)</f>
        <v>0</v>
      </c>
      <c r="AG135" s="28">
        <v>0</v>
      </c>
      <c r="AH135" s="4">
        <f t="shared" si="36"/>
        <v>0.980769230769231</v>
      </c>
      <c r="AI135" s="4">
        <f t="shared" si="37"/>
        <v>0.980769230769231</v>
      </c>
      <c r="AJ135" s="4">
        <f t="shared" si="38"/>
        <v>1</v>
      </c>
      <c r="AK135" s="4">
        <f t="shared" si="39"/>
        <v>0.990291262135922</v>
      </c>
    </row>
    <row r="136" spans="1:37">
      <c r="A136" s="21" t="s">
        <v>27</v>
      </c>
      <c r="B136" s="14">
        <f>SUM('Full norehidayat'!B136,'Full norehuda'!B136,'Full norehira'!B136,'Full meQuran'!B136,'Full Amiri'!B136,'Full PDMS'!B136,'Full AlKareem'!B136,'Full KFGQPC'!B136,'Full LPMQ'!B136,'Full AlQalam Zero TN'!B136)</f>
        <v>0</v>
      </c>
      <c r="C136" s="14">
        <f>SUM('Full norehidayat'!C136,'Full norehuda'!C136,'Full norehira'!C136,'Full meQuran'!C136,'Full Amiri'!C136,'Full PDMS'!C136,'Full AlKareem'!C136,'Full KFGQPC'!C136,'Full LPMQ'!C136,'Full AlQalam Zero TN'!C136)</f>
        <v>0</v>
      </c>
      <c r="D136" s="14">
        <v>0</v>
      </c>
      <c r="E136" s="14">
        <f>SUM('Full norehidayat'!E136,'Full norehuda'!E136,'Full norehira'!E136,'Full meQuran'!E136,'Full Amiri'!E136,'Full PDMS'!E136,'Full AlKareem'!E136,'Full KFGQPC'!E136,'Full LPMQ'!E136,'Full AlQalam Zero TN'!E136)</f>
        <v>0</v>
      </c>
      <c r="F136" s="14">
        <f>SUM('Full norehidayat'!F136,'Full norehuda'!F136,'Full norehira'!F136,'Full meQuran'!F136,'Full Amiri'!F136,'Full PDMS'!F136,'Full AlKareem'!F136,'Full KFGQPC'!F136,'Full LPMQ'!F136,'Full AlQalam Zero TN'!F136)</f>
        <v>0</v>
      </c>
      <c r="G136" s="14">
        <f>SUM('Full norehidayat'!G136,'Full norehuda'!G136,'Full norehira'!G136,'Full meQuran'!G136,'Full Amiri'!G136,'Full PDMS'!G136,'Full AlKareem'!G136,'Full KFGQPC'!G136,'Full LPMQ'!G136,'Full AlQalam Zero TN'!G136)</f>
        <v>0</v>
      </c>
      <c r="H136" s="14">
        <f>SUM('Full norehidayat'!H136,'Full norehuda'!H136,'Full norehira'!H136,'Full meQuran'!H136,'Full Amiri'!H136,'Full PDMS'!H136,'Full AlKareem'!H136,'Full KFGQPC'!H136,'Full LPMQ'!H136,'Full AlQalam Zero TN'!H136)</f>
        <v>0</v>
      </c>
      <c r="I136" s="14">
        <f>SUM('Full norehidayat'!I136,'Full norehuda'!I136,'Full norehira'!I136,'Full meQuran'!I136,'Full Amiri'!I136,'Full PDMS'!I136,'Full AlKareem'!I136,'Full KFGQPC'!I136,'Full LPMQ'!I136,'Full AlQalam Zero TN'!I136)</f>
        <v>0</v>
      </c>
      <c r="J136" s="14">
        <f>SUM('Full norehidayat'!J136,'Full norehuda'!J136,'Full norehira'!J136,'Full meQuran'!J136,'Full Amiri'!J136,'Full PDMS'!J136,'Full AlKareem'!J136,'Full KFGQPC'!J136,'Full LPMQ'!J136,'Full AlQalam Zero TN'!J136)</f>
        <v>0</v>
      </c>
      <c r="K136" s="14">
        <f>SUM('Full norehidayat'!K136,'Full norehuda'!K136,'Full norehira'!K136,'Full meQuran'!K136,'Full Amiri'!K136,'Full PDMS'!K136,'Full AlKareem'!K136,'Full KFGQPC'!K136,'Full LPMQ'!K136,'Full AlQalam Zero TN'!K136)</f>
        <v>0</v>
      </c>
      <c r="L136" s="14">
        <f>SUM('Full norehidayat'!L136,'Full norehuda'!L136,'Full norehira'!L136,'Full meQuran'!L136,'Full Amiri'!L136,'Full PDMS'!L136,'Full AlKareem'!L136,'Full KFGQPC'!L136,'Full LPMQ'!L136,'Full AlQalam Zero TN'!L136)</f>
        <v>0</v>
      </c>
      <c r="M136" s="14">
        <f>SUM('Full norehidayat'!M136,'Full norehuda'!M136,'Full norehira'!M136,'Full meQuran'!M136,'Full Amiri'!M136,'Full PDMS'!M136,'Full AlKareem'!M136,'Full KFGQPC'!M136,'Full LPMQ'!M136,'Full AlQalam Zero TN'!M136)</f>
        <v>0</v>
      </c>
      <c r="N136" s="14">
        <f>SUM('Full norehidayat'!N136,'Full norehuda'!N136,'Full norehira'!N136,'Full meQuran'!N136,'Full Amiri'!N136,'Full PDMS'!N136,'Full AlKareem'!N136,'Full KFGQPC'!N136,'Full LPMQ'!N136,'Full AlQalam Zero TN'!N136)</f>
        <v>0</v>
      </c>
      <c r="O136" s="14">
        <f>SUM('Full norehidayat'!O136,'Full norehuda'!O136,'Full norehira'!O136,'Full meQuran'!O136,'Full Amiri'!O136,'Full PDMS'!O136,'Full AlKareem'!O136,'Full KFGQPC'!O136,'Full LPMQ'!O136,'Full AlQalam Zero TN'!O136)</f>
        <v>0</v>
      </c>
      <c r="P136" s="14">
        <f>SUM('Full norehidayat'!P136,'Full norehuda'!P136,'Full norehira'!P136,'Full meQuran'!P136,'Full Amiri'!P136,'Full PDMS'!P136,'Full AlKareem'!P136,'Full KFGQPC'!P136,'Full LPMQ'!P136,'Full AlQalam Zero TN'!P136)</f>
        <v>0</v>
      </c>
      <c r="Q136" s="14">
        <f>SUM('Full norehidayat'!Q136,'Full norehuda'!Q136,'Full norehira'!Q136,'Full meQuran'!Q136,'Full Amiri'!Q136,'Full PDMS'!Q136,'Full AlKareem'!Q136,'Full KFGQPC'!Q136,'Full LPMQ'!Q136,'Full AlQalam Zero TN'!Q136)</f>
        <v>0</v>
      </c>
      <c r="R136" s="14">
        <f>SUM('Full norehidayat'!R136,'Full norehuda'!R136,'Full norehira'!R136,'Full meQuran'!R136,'Full Amiri'!R136,'Full PDMS'!R136,'Full AlKareem'!R136,'Full KFGQPC'!R136,'Full LPMQ'!R136,'Full AlQalam Zero TN'!R136)</f>
        <v>0</v>
      </c>
      <c r="S136" s="14">
        <f>SUM('Full norehidayat'!S136,'Full norehuda'!S136,'Full norehira'!S136,'Full meQuran'!S136,'Full Amiri'!S136,'Full PDMS'!S136,'Full AlKareem'!S136,'Full KFGQPC'!S136,'Full LPMQ'!S136,'Full AlQalam Zero TN'!S136)</f>
        <v>0</v>
      </c>
      <c r="T136" s="14">
        <f>SUM('Full norehidayat'!T136,'Full norehuda'!T136,'Full norehira'!T136,'Full meQuran'!T136,'Full Amiri'!T136,'Full PDMS'!T136,'Full AlKareem'!T136,'Full KFGQPC'!T136,'Full LPMQ'!T136,'Full AlQalam Zero TN'!T136)</f>
        <v>0</v>
      </c>
      <c r="U136" s="14">
        <f>SUM('Full norehidayat'!U136,'Full norehuda'!U136,'Full norehira'!U136,'Full meQuran'!U136,'Full Amiri'!U136,'Full PDMS'!U136,'Full AlKareem'!U136,'Full KFGQPC'!U136,'Full LPMQ'!U136,'Full AlQalam Zero TN'!U136)</f>
        <v>0</v>
      </c>
      <c r="V136" s="13">
        <f>SUM('Full norehidayat'!V136,'Full norehuda'!V136,'Full norehira'!V136,'Full meQuran'!V136,'Full Amiri'!V136,'Full PDMS'!V136,'Full AlKareem'!V136,'Full KFGQPC'!V136,'Full LPMQ'!V136,'Full AlQalam Zero TN'!V136)</f>
        <v>21</v>
      </c>
      <c r="W136" s="14">
        <f>SUM('Full norehidayat'!W136,'Full norehuda'!W136,'Full norehira'!W136,'Full meQuran'!W136,'Full Amiri'!W136,'Full PDMS'!W136,'Full AlKareem'!W136,'Full KFGQPC'!W136,'Full LPMQ'!W136,'Full AlQalam Zero TN'!W136)</f>
        <v>0</v>
      </c>
      <c r="X136" s="14">
        <f>SUM('Full norehidayat'!X136,'Full norehuda'!X136,'Full norehira'!X136,'Full meQuran'!X136,'Full Amiri'!X136,'Full PDMS'!X136,'Full AlKareem'!X136,'Full KFGQPC'!X136,'Full LPMQ'!X136,'Full AlQalam Zero TN'!X136)</f>
        <v>0</v>
      </c>
      <c r="Y136" s="14">
        <f>SUM('Full norehidayat'!Y136,'Full norehuda'!Y136,'Full norehira'!Y136,'Full meQuran'!Y136,'Full Amiri'!Y136,'Full PDMS'!Y136,'Full AlKareem'!Y136,'Full KFGQPC'!Y136,'Full LPMQ'!Y136,'Full AlQalam Zero TN'!Y136)</f>
        <v>0</v>
      </c>
      <c r="Z136" s="14">
        <f>SUM('Full norehidayat'!Z136,'Full norehuda'!Z136,'Full norehira'!Z136,'Full meQuran'!Z136,'Full Amiri'!Z136,'Full PDMS'!Z136,'Full AlKareem'!Z136,'Full KFGQPC'!Z136,'Full LPMQ'!Z136,'Full AlQalam Zero TN'!Z136)</f>
        <v>0</v>
      </c>
      <c r="AA136" s="14">
        <f>SUM('Full norehidayat'!AA136,'Full norehuda'!AA136,'Full norehira'!AA136,'Full meQuran'!AA136,'Full Amiri'!AA136,'Full PDMS'!AA136,'Full AlKareem'!AA136,'Full KFGQPC'!AA136,'Full LPMQ'!AA136,'Full AlQalam Zero TN'!AA136)</f>
        <v>0</v>
      </c>
      <c r="AB136" s="14">
        <f>SUM('Full norehidayat'!AB136,'Full norehuda'!AB136,'Full norehira'!AB136,'Full meQuran'!AB136,'Full Amiri'!AB136,'Full PDMS'!AB136,'Full AlKareem'!AB136,'Full KFGQPC'!AB136,'Full LPMQ'!AB136,'Full AlQalam Zero TN'!AB136)</f>
        <v>0</v>
      </c>
      <c r="AC136" s="14">
        <f>SUM('Full norehidayat'!AC136,'Full norehuda'!AC136,'Full norehira'!AC136,'Full meQuran'!AC136,'Full Amiri'!AC136,'Full PDMS'!AC136,'Full AlKareem'!AC136,'Full KFGQPC'!AC136,'Full LPMQ'!AC136,'Full AlQalam Zero TN'!AC136)</f>
        <v>0</v>
      </c>
      <c r="AD136" s="29">
        <f>V136</f>
        <v>21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6"/>
        <v>1</v>
      </c>
      <c r="AI136" s="5">
        <f t="shared" si="37"/>
        <v>1</v>
      </c>
      <c r="AJ136" s="5">
        <f t="shared" si="38"/>
        <v>1</v>
      </c>
      <c r="AK136" s="5">
        <f t="shared" si="39"/>
        <v>1</v>
      </c>
    </row>
    <row r="137" spans="1:37">
      <c r="A137" s="21" t="s">
        <v>28</v>
      </c>
      <c r="B137" s="14">
        <f>SUM('Full norehidayat'!B137,'Full norehuda'!B137,'Full norehira'!B137,'Full meQuran'!B137,'Full Amiri'!B137,'Full PDMS'!B137,'Full AlKareem'!B137,'Full KFGQPC'!B137,'Full LPMQ'!B137,'Full AlQalam Zero TN'!B137)</f>
        <v>0</v>
      </c>
      <c r="C137" s="14">
        <f>SUM('Full norehidayat'!C137,'Full norehuda'!C137,'Full norehira'!C137,'Full meQuran'!C137,'Full Amiri'!C137,'Full PDMS'!C137,'Full AlKareem'!C137,'Full KFGQPC'!C137,'Full LPMQ'!C137,'Full AlQalam Zero TN'!C137)</f>
        <v>0</v>
      </c>
      <c r="D137" s="14">
        <f>SUM('Full norehidayat'!D137,'Full norehuda'!D137,'Full norehira'!D137,'Full meQuran'!D137,'Full Amiri'!D137,'Full PDMS'!D137,'Full AlKareem'!D137,'Full KFGQPC'!D137,'Full LPMQ'!D137,'Full AlQalam Zero TN'!D137)</f>
        <v>0</v>
      </c>
      <c r="E137" s="14">
        <f>SUM('Full norehidayat'!E137,'Full norehuda'!E137,'Full norehira'!E137,'Full meQuran'!E137,'Full Amiri'!E137,'Full PDMS'!E137,'Full AlKareem'!E137,'Full KFGQPC'!E137,'Full LPMQ'!E137,'Full AlQalam Zero TN'!E137)</f>
        <v>0</v>
      </c>
      <c r="F137" s="14">
        <f>SUM('Full norehidayat'!F137,'Full norehuda'!F137,'Full norehira'!F137,'Full meQuran'!F137,'Full Amiri'!F137,'Full PDMS'!F137,'Full AlKareem'!F137,'Full KFGQPC'!F137,'Full LPMQ'!F137,'Full AlQalam Zero TN'!F137)</f>
        <v>0</v>
      </c>
      <c r="G137" s="14">
        <f>SUM('Full norehidayat'!G137,'Full norehuda'!G137,'Full norehira'!G137,'Full meQuran'!G137,'Full Amiri'!G137,'Full PDMS'!G137,'Full AlKareem'!G137,'Full KFGQPC'!G137,'Full LPMQ'!G137,'Full AlQalam Zero TN'!G137)</f>
        <v>0</v>
      </c>
      <c r="H137" s="14">
        <f>SUM('Full norehidayat'!H137,'Full norehuda'!H137,'Full norehira'!H137,'Full meQuran'!H137,'Full Amiri'!H137,'Full PDMS'!H137,'Full AlKareem'!H137,'Full KFGQPC'!H137,'Full LPMQ'!H137,'Full AlQalam Zero TN'!H137)</f>
        <v>0</v>
      </c>
      <c r="I137" s="14">
        <f>SUM('Full norehidayat'!I137,'Full norehuda'!I137,'Full norehira'!I137,'Full meQuran'!I137,'Full Amiri'!I137,'Full PDMS'!I137,'Full AlKareem'!I137,'Full KFGQPC'!I137,'Full LPMQ'!I137,'Full AlQalam Zero TN'!I137)</f>
        <v>0</v>
      </c>
      <c r="J137" s="14">
        <f>SUM('Full norehidayat'!J137,'Full norehuda'!J137,'Full norehira'!J137,'Full meQuran'!J137,'Full Amiri'!J137,'Full PDMS'!J137,'Full AlKareem'!J137,'Full KFGQPC'!J137,'Full LPMQ'!J137,'Full AlQalam Zero TN'!J137)</f>
        <v>0</v>
      </c>
      <c r="K137" s="14">
        <f>SUM('Full norehidayat'!K137,'Full norehuda'!K137,'Full norehira'!K137,'Full meQuran'!K137,'Full Amiri'!K137,'Full PDMS'!K137,'Full AlKareem'!K137,'Full KFGQPC'!K137,'Full LPMQ'!K137,'Full AlQalam Zero TN'!K137)</f>
        <v>0</v>
      </c>
      <c r="L137" s="14">
        <f>SUM('Full norehidayat'!L137,'Full norehuda'!L137,'Full norehira'!L137,'Full meQuran'!L137,'Full Amiri'!L137,'Full PDMS'!L137,'Full AlKareem'!L137,'Full KFGQPC'!L137,'Full LPMQ'!L137,'Full AlQalam Zero TN'!L137)</f>
        <v>0</v>
      </c>
      <c r="M137" s="14">
        <f>SUM('Full norehidayat'!M137,'Full norehuda'!M137,'Full norehira'!M137,'Full meQuran'!M137,'Full Amiri'!M137,'Full PDMS'!M137,'Full AlKareem'!M137,'Full KFGQPC'!M137,'Full LPMQ'!M137,'Full AlQalam Zero TN'!M137)</f>
        <v>0</v>
      </c>
      <c r="N137" s="14">
        <f>SUM('Full norehidayat'!N137,'Full norehuda'!N137,'Full norehira'!N137,'Full meQuran'!N137,'Full Amiri'!N137,'Full PDMS'!N137,'Full AlKareem'!N137,'Full KFGQPC'!N137,'Full LPMQ'!N137,'Full AlQalam Zero TN'!N137)</f>
        <v>0</v>
      </c>
      <c r="O137" s="14">
        <f>SUM('Full norehidayat'!O137,'Full norehuda'!O137,'Full norehira'!O137,'Full meQuran'!O137,'Full Amiri'!O137,'Full PDMS'!O137,'Full AlKareem'!O137,'Full KFGQPC'!O137,'Full LPMQ'!O137,'Full AlQalam Zero TN'!O137)</f>
        <v>0</v>
      </c>
      <c r="P137" s="14">
        <f>SUM('Full norehidayat'!P137,'Full norehuda'!P137,'Full norehira'!P137,'Full meQuran'!P137,'Full Amiri'!P137,'Full PDMS'!P137,'Full AlKareem'!P137,'Full KFGQPC'!P137,'Full LPMQ'!P137,'Full AlQalam Zero TN'!P137)</f>
        <v>0</v>
      </c>
      <c r="Q137" s="14">
        <f>SUM('Full norehidayat'!Q137,'Full norehuda'!Q137,'Full norehira'!Q137,'Full meQuran'!Q137,'Full Amiri'!Q137,'Full PDMS'!Q137,'Full AlKareem'!Q137,'Full KFGQPC'!Q137,'Full LPMQ'!Q137,'Full AlQalam Zero TN'!Q137)</f>
        <v>0</v>
      </c>
      <c r="R137" s="14">
        <v>0</v>
      </c>
      <c r="S137" s="14">
        <f>SUM('Full norehidayat'!S137,'Full norehuda'!S137,'Full norehira'!S137,'Full meQuran'!S137,'Full Amiri'!S137,'Full PDMS'!S137,'Full AlKareem'!S137,'Full KFGQPC'!S137,'Full LPMQ'!S137,'Full AlQalam Zero TN'!S137)</f>
        <v>0</v>
      </c>
      <c r="T137" s="14">
        <f>SUM('Full norehidayat'!T137,'Full norehuda'!T137,'Full norehira'!T137,'Full meQuran'!T137,'Full Amiri'!T137,'Full PDMS'!T137,'Full AlKareem'!T137,'Full KFGQPC'!T137,'Full LPMQ'!T137,'Full AlQalam Zero TN'!T137)</f>
        <v>0</v>
      </c>
      <c r="U137" s="14">
        <v>0</v>
      </c>
      <c r="V137" s="14">
        <f>SUM('Full norehidayat'!V137,'Full norehuda'!V137,'Full norehira'!V137,'Full meQuran'!V137,'Full Amiri'!V137,'Full PDMS'!V137,'Full AlKareem'!V137,'Full KFGQPC'!V137,'Full LPMQ'!V137,'Full AlQalam Zero TN'!V137)</f>
        <v>0</v>
      </c>
      <c r="W137" s="13">
        <f>SUM('Full norehidayat'!W137,'Full norehuda'!W137,'Full norehira'!W137,'Full meQuran'!W137,'Full Amiri'!W137,'Full PDMS'!W137,'Full AlKareem'!W137,'Full KFGQPC'!W137,'Full LPMQ'!W137,'Full AlQalam Zero TN'!W137)</f>
        <v>56</v>
      </c>
      <c r="X137" s="14">
        <f>SUM('Full norehidayat'!X137,'Full norehuda'!X137,'Full norehira'!X137,'Full meQuran'!X137,'Full Amiri'!X137,'Full PDMS'!X137,'Full AlKareem'!X137,'Full KFGQPC'!X137,'Full LPMQ'!X137,'Full AlQalam Zero TN'!X137)</f>
        <v>0</v>
      </c>
      <c r="Y137" s="14">
        <f>SUM('Full norehidayat'!Y137,'Full norehuda'!Y137,'Full norehira'!Y137,'Full meQuran'!Y137,'Full Amiri'!Y137,'Full PDMS'!Y137,'Full AlKareem'!Y137,'Full KFGQPC'!Y137,'Full LPMQ'!Y137,'Full AlQalam Zero TN'!Y137)</f>
        <v>0</v>
      </c>
      <c r="Z137" s="14">
        <f>SUM('Full norehidayat'!Z137,'Full norehuda'!Z137,'Full norehira'!Z137,'Full meQuran'!Z137,'Full Amiri'!Z137,'Full PDMS'!Z137,'Full AlKareem'!Z137,'Full KFGQPC'!Z137,'Full LPMQ'!Z137,'Full AlQalam Zero TN'!Z137)</f>
        <v>0</v>
      </c>
      <c r="AA137" s="14">
        <f>SUM('Full norehidayat'!AA137,'Full norehuda'!AA137,'Full norehira'!AA137,'Full meQuran'!AA137,'Full Amiri'!AA137,'Full PDMS'!AA137,'Full AlKareem'!AA137,'Full KFGQPC'!AA137,'Full LPMQ'!AA137,'Full AlQalam Zero TN'!AA137)</f>
        <v>0</v>
      </c>
      <c r="AB137" s="14">
        <f>SUM('Full norehidayat'!AB137,'Full norehuda'!AB137,'Full norehira'!AB137,'Full meQuran'!AB137,'Full Amiri'!AB137,'Full PDMS'!AB137,'Full AlKareem'!AB137,'Full KFGQPC'!AB137,'Full LPMQ'!AB137,'Full AlQalam Zero TN'!AB137)</f>
        <v>0</v>
      </c>
      <c r="AC137" s="14">
        <f>SUM('Full norehidayat'!AC137,'Full norehuda'!AC137,'Full norehira'!AC137,'Full meQuran'!AC137,'Full Amiri'!AC137,'Full PDMS'!AC137,'Full AlKareem'!AC137,'Full KFGQPC'!AC137,'Full LPMQ'!AC137,'Full AlQalam Zero TN'!AC137)</f>
        <v>0</v>
      </c>
      <c r="AD137" s="28">
        <f>W137</f>
        <v>56</v>
      </c>
      <c r="AE137" s="28">
        <f>SUM(B137:V137,X137:AC137)</f>
        <v>0</v>
      </c>
      <c r="AF137" s="28">
        <f>SUM(W116:W136,W138:W143)</f>
        <v>1</v>
      </c>
      <c r="AG137" s="29">
        <v>0</v>
      </c>
      <c r="AH137" s="4">
        <f t="shared" si="36"/>
        <v>0.982456140350877</v>
      </c>
      <c r="AI137" s="4">
        <f t="shared" si="37"/>
        <v>1</v>
      </c>
      <c r="AJ137" s="4">
        <f t="shared" si="38"/>
        <v>0.982456140350877</v>
      </c>
      <c r="AK137" s="4">
        <f t="shared" si="39"/>
        <v>0.991150442477876</v>
      </c>
    </row>
    <row r="138" spans="1:37">
      <c r="A138" s="21" t="s">
        <v>29</v>
      </c>
      <c r="B138" s="14">
        <f>SUM('Full norehidayat'!B138,'Full norehuda'!B138,'Full norehira'!B138,'Full meQuran'!B138,'Full Amiri'!B138,'Full PDMS'!B138,'Full AlKareem'!B138,'Full KFGQPC'!B138,'Full LPMQ'!B138,'Full AlQalam Zero TN'!B138)</f>
        <v>0</v>
      </c>
      <c r="C138" s="14">
        <f>SUM('Full norehidayat'!C138,'Full norehuda'!C138,'Full norehira'!C138,'Full meQuran'!C138,'Full Amiri'!C138,'Full PDMS'!C138,'Full AlKareem'!C138,'Full KFGQPC'!C138,'Full LPMQ'!C138,'Full AlQalam Zero TN'!C138)</f>
        <v>0</v>
      </c>
      <c r="D138" s="14">
        <f>SUM('Full norehidayat'!D138,'Full norehuda'!D138,'Full norehira'!D138,'Full meQuran'!D138,'Full Amiri'!D138,'Full PDMS'!D138,'Full AlKareem'!D138,'Full KFGQPC'!D138,'Full LPMQ'!D138,'Full AlQalam Zero TN'!D138)</f>
        <v>0</v>
      </c>
      <c r="E138" s="14">
        <f>SUM('Full norehidayat'!E138,'Full norehuda'!E138,'Full norehira'!E138,'Full meQuran'!E138,'Full Amiri'!E138,'Full PDMS'!E138,'Full AlKareem'!E138,'Full KFGQPC'!E138,'Full LPMQ'!E138,'Full AlQalam Zero TN'!E138)</f>
        <v>0</v>
      </c>
      <c r="F138" s="14">
        <f>SUM('Full norehidayat'!F138,'Full norehuda'!F138,'Full norehira'!F138,'Full meQuran'!F138,'Full Amiri'!F138,'Full PDMS'!F138,'Full AlKareem'!F138,'Full KFGQPC'!F138,'Full LPMQ'!F138,'Full AlQalam Zero TN'!F138)</f>
        <v>0</v>
      </c>
      <c r="G138" s="14">
        <f>SUM('Full norehidayat'!G138,'Full norehuda'!G138,'Full norehira'!G138,'Full meQuran'!G138,'Full Amiri'!G138,'Full PDMS'!G138,'Full AlKareem'!G138,'Full KFGQPC'!G138,'Full LPMQ'!G138,'Full AlQalam Zero TN'!G138)</f>
        <v>0</v>
      </c>
      <c r="H138" s="14">
        <f>SUM('Full norehidayat'!H138,'Full norehuda'!H138,'Full norehira'!H138,'Full meQuran'!H138,'Full Amiri'!H138,'Full PDMS'!H138,'Full AlKareem'!H138,'Full KFGQPC'!H138,'Full LPMQ'!H138,'Full AlQalam Zero TN'!H138)</f>
        <v>0</v>
      </c>
      <c r="I138" s="14">
        <v>4</v>
      </c>
      <c r="J138" s="14">
        <f>SUM('Full norehidayat'!J138,'Full norehuda'!J138,'Full norehira'!J138,'Full meQuran'!J138,'Full Amiri'!J138,'Full PDMS'!J138,'Full AlKareem'!J138,'Full KFGQPC'!J138,'Full LPMQ'!J138,'Full AlQalam Zero TN'!J138)</f>
        <v>0</v>
      </c>
      <c r="K138" s="14">
        <f>SUM('Full norehidayat'!K138,'Full norehuda'!K138,'Full norehira'!K138,'Full meQuran'!K138,'Full Amiri'!K138,'Full PDMS'!K138,'Full AlKareem'!K138,'Full KFGQPC'!K138,'Full LPMQ'!K138,'Full AlQalam Zero TN'!K138)</f>
        <v>0</v>
      </c>
      <c r="L138" s="14">
        <f>SUM('Full norehidayat'!L138,'Full norehuda'!L138,'Full norehira'!L138,'Full meQuran'!L138,'Full Amiri'!L138,'Full PDMS'!L138,'Full AlKareem'!L138,'Full KFGQPC'!L138,'Full LPMQ'!L138,'Full AlQalam Zero TN'!L138)</f>
        <v>0</v>
      </c>
      <c r="M138" s="14">
        <f>SUM('Full norehidayat'!M138,'Full norehuda'!M138,'Full norehira'!M138,'Full meQuran'!M138,'Full Amiri'!M138,'Full PDMS'!M138,'Full AlKareem'!M138,'Full KFGQPC'!M138,'Full LPMQ'!M138,'Full AlQalam Zero TN'!M138)</f>
        <v>0</v>
      </c>
      <c r="N138" s="14">
        <f>SUM('Full norehidayat'!N138,'Full norehuda'!N138,'Full norehira'!N138,'Full meQuran'!N138,'Full Amiri'!N138,'Full PDMS'!N138,'Full AlKareem'!N138,'Full KFGQPC'!N138,'Full LPMQ'!N138,'Full AlQalam Zero TN'!N138)</f>
        <v>0</v>
      </c>
      <c r="O138" s="14">
        <f>SUM('Full norehidayat'!O138,'Full norehuda'!O138,'Full norehira'!O138,'Full meQuran'!O138,'Full Amiri'!O138,'Full PDMS'!O138,'Full AlKareem'!O138,'Full KFGQPC'!O138,'Full LPMQ'!O138,'Full AlQalam Zero TN'!O138)</f>
        <v>0</v>
      </c>
      <c r="P138" s="14">
        <f>SUM('Full norehidayat'!P138,'Full norehuda'!P138,'Full norehira'!P138,'Full meQuran'!P138,'Full Amiri'!P138,'Full PDMS'!P138,'Full AlKareem'!P138,'Full KFGQPC'!P138,'Full LPMQ'!P138,'Full AlQalam Zero TN'!P138)</f>
        <v>0</v>
      </c>
      <c r="Q138" s="14">
        <f>SUM('Full norehidayat'!Q138,'Full norehuda'!Q138,'Full norehira'!Q138,'Full meQuran'!Q138,'Full Amiri'!Q138,'Full PDMS'!Q138,'Full AlKareem'!Q138,'Full KFGQPC'!Q138,'Full LPMQ'!Q138,'Full AlQalam Zero TN'!Q138)</f>
        <v>0</v>
      </c>
      <c r="R138" s="14">
        <f>SUM('Full norehidayat'!R138,'Full norehuda'!R138,'Full norehira'!R138,'Full meQuran'!R138,'Full Amiri'!R138,'Full PDMS'!R138,'Full AlKareem'!R138,'Full KFGQPC'!R138,'Full LPMQ'!R138,'Full AlQalam Zero TN'!R138)</f>
        <v>0</v>
      </c>
      <c r="S138" s="14">
        <f>SUM('Full norehidayat'!S138,'Full norehuda'!S138,'Full norehira'!S138,'Full meQuran'!S138,'Full Amiri'!S138,'Full PDMS'!S138,'Full AlKareem'!S138,'Full KFGQPC'!S138,'Full LPMQ'!S138,'Full AlQalam Zero TN'!S138)</f>
        <v>0</v>
      </c>
      <c r="T138" s="14">
        <f>SUM('Full norehidayat'!T138,'Full norehuda'!T138,'Full norehira'!T138,'Full meQuran'!T138,'Full Amiri'!T138,'Full PDMS'!T138,'Full AlKareem'!T138,'Full KFGQPC'!T138,'Full LPMQ'!T138,'Full AlQalam Zero TN'!T138)</f>
        <v>0</v>
      </c>
      <c r="U138" s="14">
        <f>SUM('Full norehidayat'!U138,'Full norehuda'!U138,'Full norehira'!U138,'Full meQuran'!U138,'Full Amiri'!U138,'Full PDMS'!U138,'Full AlKareem'!U138,'Full KFGQPC'!U138,'Full LPMQ'!U138,'Full AlQalam Zero TN'!U138)</f>
        <v>0</v>
      </c>
      <c r="V138" s="14">
        <f>SUM('Full norehidayat'!V138,'Full norehuda'!V138,'Full norehira'!V138,'Full meQuran'!V138,'Full Amiri'!V138,'Full PDMS'!V138,'Full AlKareem'!V138,'Full KFGQPC'!V138,'Full LPMQ'!V138,'Full AlQalam Zero TN'!V138)</f>
        <v>0</v>
      </c>
      <c r="W138" s="14">
        <v>0</v>
      </c>
      <c r="X138" s="13">
        <f>SUM('Full norehidayat'!X138,'Full norehuda'!X138,'Full norehira'!X138,'Full meQuran'!X138,'Full Amiri'!X138,'Full PDMS'!X138,'Full AlKareem'!X138,'Full KFGQPC'!X138,'Full LPMQ'!X138,'Full AlQalam Zero TN'!X138)</f>
        <v>31</v>
      </c>
      <c r="Y138" s="14">
        <f>SUM('Full norehidayat'!Y138,'Full norehuda'!Y138,'Full norehira'!Y138,'Full meQuran'!Y138,'Full Amiri'!Y138,'Full PDMS'!Y138,'Full AlKareem'!Y138,'Full KFGQPC'!Y138,'Full LPMQ'!Y138,'Full AlQalam Zero TN'!Y138)</f>
        <v>0</v>
      </c>
      <c r="Z138" s="14">
        <f>SUM('Full norehidayat'!Z138,'Full norehuda'!Z138,'Full norehira'!Z138,'Full meQuran'!Z138,'Full Amiri'!Z138,'Full PDMS'!Z138,'Full AlKareem'!Z138,'Full KFGQPC'!Z138,'Full LPMQ'!Z138,'Full AlQalam Zero TN'!Z138)</f>
        <v>0</v>
      </c>
      <c r="AA138" s="14">
        <f>SUM('Full norehidayat'!AA138,'Full norehuda'!AA138,'Full norehira'!AA138,'Full meQuran'!AA138,'Full Amiri'!AA138,'Full PDMS'!AA138,'Full AlKareem'!AA138,'Full KFGQPC'!AA138,'Full LPMQ'!AA138,'Full AlQalam Zero TN'!AA138)</f>
        <v>0</v>
      </c>
      <c r="AB138" s="14">
        <f>SUM('Full norehidayat'!AB138,'Full norehuda'!AB138,'Full norehira'!AB138,'Full meQuran'!AB138,'Full Amiri'!AB138,'Full PDMS'!AB138,'Full AlKareem'!AB138,'Full KFGQPC'!AB138,'Full LPMQ'!AB138,'Full AlQalam Zero TN'!AB138)</f>
        <v>0</v>
      </c>
      <c r="AC138" s="14">
        <f>SUM('Full norehidayat'!AC138,'Full norehuda'!AC138,'Full norehira'!AC138,'Full meQuran'!AC138,'Full Amiri'!AC138,'Full PDMS'!AC138,'Full AlKareem'!AC138,'Full KFGQPC'!AC138,'Full LPMQ'!AC138,'Full AlQalam Zero TN'!AC138)</f>
        <v>0</v>
      </c>
      <c r="AD138" s="29">
        <f>X138</f>
        <v>31</v>
      </c>
      <c r="AE138" s="29">
        <f>SUM(B138:W138,Y138:AC138)</f>
        <v>4</v>
      </c>
      <c r="AF138" s="29">
        <f>SUM(X116:X137,X139:X143)</f>
        <v>6</v>
      </c>
      <c r="AG138" s="28">
        <v>0</v>
      </c>
      <c r="AH138" s="5">
        <f t="shared" si="36"/>
        <v>0.75609756097561</v>
      </c>
      <c r="AI138" s="5">
        <f t="shared" si="37"/>
        <v>0.885714285714286</v>
      </c>
      <c r="AJ138" s="5">
        <f t="shared" si="38"/>
        <v>0.837837837837838</v>
      </c>
      <c r="AK138" s="5">
        <f t="shared" si="39"/>
        <v>0.861111111111111</v>
      </c>
    </row>
    <row r="139" spans="1:37">
      <c r="A139" s="21" t="s">
        <v>30</v>
      </c>
      <c r="B139" s="14">
        <f>SUM('Full norehidayat'!B139,'Full norehuda'!B139,'Full norehira'!B139,'Full meQuran'!B139,'Full Amiri'!B139,'Full PDMS'!B139,'Full AlKareem'!B139,'Full KFGQPC'!B139,'Full LPMQ'!B139,'Full AlQalam Zero TN'!B139)</f>
        <v>0</v>
      </c>
      <c r="C139" s="14">
        <f>SUM('Full norehidayat'!C139,'Full norehuda'!C139,'Full norehira'!C139,'Full meQuran'!C139,'Full Amiri'!C139,'Full PDMS'!C139,'Full AlKareem'!C139,'Full KFGQPC'!C139,'Full LPMQ'!C139,'Full AlQalam Zero TN'!C139)</f>
        <v>0</v>
      </c>
      <c r="D139" s="14">
        <f>SUM('Full norehidayat'!D139,'Full norehuda'!D139,'Full norehira'!D139,'Full meQuran'!D139,'Full Amiri'!D139,'Full PDMS'!D139,'Full AlKareem'!D139,'Full KFGQPC'!D139,'Full LPMQ'!D139,'Full AlQalam Zero TN'!D139)</f>
        <v>0</v>
      </c>
      <c r="E139" s="14">
        <f>SUM('Full norehidayat'!E139,'Full norehuda'!E139,'Full norehira'!E139,'Full meQuran'!E139,'Full Amiri'!E139,'Full PDMS'!E139,'Full AlKareem'!E139,'Full KFGQPC'!E139,'Full LPMQ'!E139,'Full AlQalam Zero TN'!E139)</f>
        <v>0</v>
      </c>
      <c r="F139" s="14">
        <f>SUM('Full norehidayat'!F139,'Full norehuda'!F139,'Full norehira'!F139,'Full meQuran'!F139,'Full Amiri'!F139,'Full PDMS'!F139,'Full AlKareem'!F139,'Full KFGQPC'!F139,'Full LPMQ'!F139,'Full AlQalam Zero TN'!F139)</f>
        <v>0</v>
      </c>
      <c r="G139" s="14">
        <f>SUM('Full norehidayat'!G139,'Full norehuda'!G139,'Full norehira'!G139,'Full meQuran'!G139,'Full Amiri'!G139,'Full PDMS'!G139,'Full AlKareem'!G139,'Full KFGQPC'!G139,'Full LPMQ'!G139,'Full AlQalam Zero TN'!G139)</f>
        <v>0</v>
      </c>
      <c r="H139" s="14">
        <f>SUM('Full norehidayat'!H139,'Full norehuda'!H139,'Full norehira'!H139,'Full meQuran'!H139,'Full Amiri'!H139,'Full PDMS'!H139,'Full AlKareem'!H139,'Full KFGQPC'!H139,'Full LPMQ'!H139,'Full AlQalam Zero TN'!H139)</f>
        <v>0</v>
      </c>
      <c r="I139" s="14">
        <f>SUM('Full norehidayat'!I139,'Full norehuda'!I139,'Full norehira'!I139,'Full meQuran'!I139,'Full Amiri'!I139,'Full PDMS'!I139,'Full AlKareem'!I139,'Full KFGQPC'!I139,'Full LPMQ'!I139,'Full AlQalam Zero TN'!I139)</f>
        <v>0</v>
      </c>
      <c r="J139" s="14">
        <f>SUM('Full norehidayat'!J139,'Full norehuda'!J139,'Full norehira'!J139,'Full meQuran'!J139,'Full Amiri'!J139,'Full PDMS'!J139,'Full AlKareem'!J139,'Full KFGQPC'!J139,'Full LPMQ'!J139,'Full AlQalam Zero TN'!J139)</f>
        <v>0</v>
      </c>
      <c r="K139" s="14">
        <f>SUM('Full norehidayat'!K139,'Full norehuda'!K139,'Full norehira'!K139,'Full meQuran'!K139,'Full Amiri'!K139,'Full PDMS'!K139,'Full AlKareem'!K139,'Full KFGQPC'!K139,'Full LPMQ'!K139,'Full AlQalam Zero TN'!K139)</f>
        <v>0</v>
      </c>
      <c r="L139" s="14">
        <f>SUM('Full norehidayat'!L139,'Full norehuda'!L139,'Full norehira'!L139,'Full meQuran'!L139,'Full Amiri'!L139,'Full PDMS'!L139,'Full AlKareem'!L139,'Full KFGQPC'!L139,'Full LPMQ'!L139,'Full AlQalam Zero TN'!L139)</f>
        <v>0</v>
      </c>
      <c r="M139" s="14">
        <f>SUM('Full norehidayat'!M139,'Full norehuda'!M139,'Full norehira'!M139,'Full meQuran'!M139,'Full Amiri'!M139,'Full PDMS'!M139,'Full AlKareem'!M139,'Full KFGQPC'!M139,'Full LPMQ'!M139,'Full AlQalam Zero TN'!M139)</f>
        <v>0</v>
      </c>
      <c r="N139" s="14">
        <f>SUM('Full norehidayat'!N139,'Full norehuda'!N139,'Full norehira'!N139,'Full meQuran'!N139,'Full Amiri'!N139,'Full PDMS'!N139,'Full AlKareem'!N139,'Full KFGQPC'!N139,'Full LPMQ'!N139,'Full AlQalam Zero TN'!N139)</f>
        <v>0</v>
      </c>
      <c r="O139" s="14">
        <f>SUM('Full norehidayat'!O139,'Full norehuda'!O139,'Full norehira'!O139,'Full meQuran'!O139,'Full Amiri'!O139,'Full PDMS'!O139,'Full AlKareem'!O139,'Full KFGQPC'!O139,'Full LPMQ'!O139,'Full AlQalam Zero TN'!O139)</f>
        <v>0</v>
      </c>
      <c r="P139" s="14">
        <f>SUM('Full norehidayat'!P139,'Full norehuda'!P139,'Full norehira'!P139,'Full meQuran'!P139,'Full Amiri'!P139,'Full PDMS'!P139,'Full AlKareem'!P139,'Full KFGQPC'!P139,'Full LPMQ'!P139,'Full AlQalam Zero TN'!P139)</f>
        <v>0</v>
      </c>
      <c r="Q139" s="14">
        <f>SUM('Full norehidayat'!Q139,'Full norehuda'!Q139,'Full norehira'!Q139,'Full meQuran'!Q139,'Full Amiri'!Q139,'Full PDMS'!Q139,'Full AlKareem'!Q139,'Full KFGQPC'!Q139,'Full LPMQ'!Q139,'Full AlQalam Zero TN'!Q139)</f>
        <v>0</v>
      </c>
      <c r="R139" s="14">
        <f>SUM('Full norehidayat'!R139,'Full norehuda'!R139,'Full norehira'!R139,'Full meQuran'!R139,'Full Amiri'!R139,'Full PDMS'!R139,'Full AlKareem'!R139,'Full KFGQPC'!R139,'Full LPMQ'!R139,'Full AlQalam Zero TN'!R139)</f>
        <v>0</v>
      </c>
      <c r="S139" s="14">
        <f>SUM('Full norehidayat'!S139,'Full norehuda'!S139,'Full norehira'!S139,'Full meQuran'!S139,'Full Amiri'!S139,'Full PDMS'!S139,'Full AlKareem'!S139,'Full KFGQPC'!S139,'Full LPMQ'!S139,'Full AlQalam Zero TN'!S139)</f>
        <v>0</v>
      </c>
      <c r="T139" s="14">
        <f>SUM('Full norehidayat'!T139,'Full norehuda'!T139,'Full norehira'!T139,'Full meQuran'!T139,'Full Amiri'!T139,'Full PDMS'!T139,'Full AlKareem'!T139,'Full KFGQPC'!T139,'Full LPMQ'!T139,'Full AlQalam Zero TN'!T139)</f>
        <v>0</v>
      </c>
      <c r="U139" s="14">
        <f>SUM('Full norehidayat'!U139,'Full norehuda'!U139,'Full norehira'!U139,'Full meQuran'!U139,'Full Amiri'!U139,'Full PDMS'!U139,'Full AlKareem'!U139,'Full KFGQPC'!U139,'Full LPMQ'!U139,'Full AlQalam Zero TN'!U139)</f>
        <v>0</v>
      </c>
      <c r="V139" s="14">
        <f>SUM('Full norehidayat'!V139,'Full norehuda'!V139,'Full norehira'!V139,'Full meQuran'!V139,'Full Amiri'!V139,'Full PDMS'!V139,'Full AlKareem'!V139,'Full KFGQPC'!V139,'Full LPMQ'!V139,'Full AlQalam Zero TN'!V139)</f>
        <v>0</v>
      </c>
      <c r="W139" s="14">
        <f>SUM('Full norehidayat'!W139,'Full norehuda'!W139,'Full norehira'!W139,'Full meQuran'!W139,'Full Amiri'!W139,'Full PDMS'!W139,'Full AlKareem'!W139,'Full KFGQPC'!W139,'Full LPMQ'!W139,'Full AlQalam Zero TN'!W139)</f>
        <v>0</v>
      </c>
      <c r="X139" s="14">
        <f>SUM('Full norehidayat'!X139,'Full norehuda'!X139,'Full norehira'!X139,'Full meQuran'!X139,'Full Amiri'!X139,'Full PDMS'!X139,'Full AlKareem'!X139,'Full KFGQPC'!X139,'Full LPMQ'!X139,'Full AlQalam Zero TN'!X139)</f>
        <v>4</v>
      </c>
      <c r="Y139" s="13">
        <f>SUM('Full norehidayat'!Y139,'Full norehuda'!Y139,'Full norehira'!Y139,'Full meQuran'!Y139,'Full Amiri'!Y139,'Full PDMS'!Y139,'Full AlKareem'!Y139,'Full KFGQPC'!Y139,'Full LPMQ'!Y139,'Full AlQalam Zero TN'!Y139)</f>
        <v>210</v>
      </c>
      <c r="Z139" s="14">
        <f>SUM('Full norehidayat'!Z139,'Full norehuda'!Z139,'Full norehira'!Z139,'Full meQuran'!Z139,'Full Amiri'!Z139,'Full PDMS'!Z139,'Full AlKareem'!Z139,'Full KFGQPC'!Z139,'Full LPMQ'!Z139,'Full AlQalam Zero TN'!Z139)</f>
        <v>0</v>
      </c>
      <c r="AA139" s="14">
        <f>SUM('Full norehidayat'!AA139,'Full norehuda'!AA139,'Full norehira'!AA139,'Full meQuran'!AA139,'Full Amiri'!AA139,'Full PDMS'!AA139,'Full AlKareem'!AA139,'Full KFGQPC'!AA139,'Full LPMQ'!AA139,'Full AlQalam Zero TN'!AA139)</f>
        <v>0</v>
      </c>
      <c r="AB139" s="14">
        <f>SUM('Full norehidayat'!AB139,'Full norehuda'!AB139,'Full norehira'!AB139,'Full meQuran'!AB139,'Full Amiri'!AB139,'Full PDMS'!AB139,'Full AlKareem'!AB139,'Full KFGQPC'!AB139,'Full LPMQ'!AB139,'Full AlQalam Zero TN'!AB139)</f>
        <v>0</v>
      </c>
      <c r="AC139" s="14">
        <f>SUM('Full norehidayat'!AC139,'Full norehuda'!AC139,'Full norehira'!AC139,'Full meQuran'!AC139,'Full Amiri'!AC139,'Full PDMS'!AC139,'Full AlKareem'!AC139,'Full KFGQPC'!AC139,'Full LPMQ'!AC139,'Full AlQalam Zero TN'!AC139)</f>
        <v>0</v>
      </c>
      <c r="AD139" s="28">
        <f>Y139</f>
        <v>210</v>
      </c>
      <c r="AE139" s="28">
        <f>SUM(B139:X139,Z139:AC139)</f>
        <v>4</v>
      </c>
      <c r="AF139" s="28">
        <f>SUM(Y116:Y138,Y140:Y143)</f>
        <v>0</v>
      </c>
      <c r="AG139" s="29">
        <v>0</v>
      </c>
      <c r="AH139" s="4">
        <f t="shared" si="36"/>
        <v>0.981308411214953</v>
      </c>
      <c r="AI139" s="4">
        <f t="shared" si="37"/>
        <v>0.981308411214953</v>
      </c>
      <c r="AJ139" s="4">
        <f t="shared" si="38"/>
        <v>1</v>
      </c>
      <c r="AK139" s="4">
        <f t="shared" si="39"/>
        <v>0.990566037735849</v>
      </c>
    </row>
    <row r="140" spans="1:37">
      <c r="A140" s="21" t="s">
        <v>31</v>
      </c>
      <c r="B140" s="14">
        <f>SUM('Full norehidayat'!B140,'Full norehuda'!B140,'Full norehira'!B140,'Full meQuran'!B140,'Full Amiri'!B140,'Full PDMS'!B140,'Full AlKareem'!B140,'Full KFGQPC'!B140,'Full LPMQ'!B140,'Full AlQalam Zero TN'!B140)</f>
        <v>0</v>
      </c>
      <c r="C140" s="14">
        <f>SUM('Full norehidayat'!C140,'Full norehuda'!C140,'Full norehira'!C140,'Full meQuran'!C140,'Full Amiri'!C140,'Full PDMS'!C140,'Full AlKareem'!C140,'Full KFGQPC'!C140,'Full LPMQ'!C140,'Full AlQalam Zero TN'!C140)</f>
        <v>4</v>
      </c>
      <c r="D140" s="14">
        <f>SUM('Full norehidayat'!D140,'Full norehuda'!D140,'Full norehira'!D140,'Full meQuran'!D140,'Full Amiri'!D140,'Full PDMS'!D140,'Full AlKareem'!D140,'Full KFGQPC'!D140,'Full LPMQ'!D140,'Full AlQalam Zero TN'!D140)</f>
        <v>0</v>
      </c>
      <c r="E140" s="14">
        <f>SUM('Full norehidayat'!E140,'Full norehuda'!E140,'Full norehira'!E140,'Full meQuran'!E140,'Full Amiri'!E140,'Full PDMS'!E140,'Full AlKareem'!E140,'Full KFGQPC'!E140,'Full LPMQ'!E140,'Full AlQalam Zero TN'!E140)</f>
        <v>0</v>
      </c>
      <c r="F140" s="14">
        <f>SUM('Full norehidayat'!F140,'Full norehuda'!F140,'Full norehira'!F140,'Full meQuran'!F140,'Full Amiri'!F140,'Full PDMS'!F140,'Full AlKareem'!F140,'Full KFGQPC'!F140,'Full LPMQ'!F140,'Full AlQalam Zero TN'!F140)</f>
        <v>0</v>
      </c>
      <c r="G140" s="14">
        <f>SUM('Full norehidayat'!G140,'Full norehuda'!G140,'Full norehira'!G140,'Full meQuran'!G140,'Full Amiri'!G140,'Full PDMS'!G140,'Full AlKareem'!G140,'Full KFGQPC'!G140,'Full LPMQ'!G140,'Full AlQalam Zero TN'!G140)</f>
        <v>0</v>
      </c>
      <c r="H140" s="14">
        <f>SUM('Full norehidayat'!H140,'Full norehuda'!H140,'Full norehira'!H140,'Full meQuran'!H140,'Full Amiri'!H140,'Full PDMS'!H140,'Full AlKareem'!H140,'Full KFGQPC'!H140,'Full LPMQ'!H140,'Full AlQalam Zero TN'!H140)</f>
        <v>0</v>
      </c>
      <c r="I140" s="14">
        <f>SUM('Full norehidayat'!I140,'Full norehuda'!I140,'Full norehira'!I140,'Full meQuran'!I140,'Full Amiri'!I140,'Full PDMS'!I140,'Full AlKareem'!I140,'Full KFGQPC'!I140,'Full LPMQ'!I140,'Full AlQalam Zero TN'!I140)</f>
        <v>0</v>
      </c>
      <c r="J140" s="14">
        <f>SUM('Full norehidayat'!J140,'Full norehuda'!J140,'Full norehira'!J140,'Full meQuran'!J140,'Full Amiri'!J140,'Full PDMS'!J140,'Full AlKareem'!J140,'Full KFGQPC'!J140,'Full LPMQ'!J140,'Full AlQalam Zero TN'!J140)</f>
        <v>0</v>
      </c>
      <c r="K140" s="14">
        <f>SUM('Full norehidayat'!K140,'Full norehuda'!K140,'Full norehira'!K140,'Full meQuran'!K140,'Full Amiri'!K140,'Full PDMS'!K140,'Full AlKareem'!K140,'Full KFGQPC'!K140,'Full LPMQ'!K140,'Full AlQalam Zero TN'!K140)</f>
        <v>0</v>
      </c>
      <c r="L140" s="14">
        <f>SUM('Full norehidayat'!L140,'Full norehuda'!L140,'Full norehira'!L140,'Full meQuran'!L140,'Full Amiri'!L140,'Full PDMS'!L140,'Full AlKareem'!L140,'Full KFGQPC'!L140,'Full LPMQ'!L140,'Full AlQalam Zero TN'!L140)</f>
        <v>0</v>
      </c>
      <c r="M140" s="14">
        <f>SUM('Full norehidayat'!M140,'Full norehuda'!M140,'Full norehira'!M140,'Full meQuran'!M140,'Full Amiri'!M140,'Full PDMS'!M140,'Full AlKareem'!M140,'Full KFGQPC'!M140,'Full LPMQ'!M140,'Full AlQalam Zero TN'!M140)</f>
        <v>0</v>
      </c>
      <c r="N140" s="14">
        <f>SUM('Full norehidayat'!N140,'Full norehuda'!N140,'Full norehira'!N140,'Full meQuran'!N140,'Full Amiri'!N140,'Full PDMS'!N140,'Full AlKareem'!N140,'Full KFGQPC'!N140,'Full LPMQ'!N140,'Full AlQalam Zero TN'!N140)</f>
        <v>0</v>
      </c>
      <c r="O140" s="14">
        <f>SUM('Full norehidayat'!O140,'Full norehuda'!O140,'Full norehira'!O140,'Full meQuran'!O140,'Full Amiri'!O140,'Full PDMS'!O140,'Full AlKareem'!O140,'Full KFGQPC'!O140,'Full LPMQ'!O140,'Full AlQalam Zero TN'!O140)</f>
        <v>0</v>
      </c>
      <c r="P140" s="14">
        <f>SUM('Full norehidayat'!P140,'Full norehuda'!P140,'Full norehira'!P140,'Full meQuran'!P140,'Full Amiri'!P140,'Full PDMS'!P140,'Full AlKareem'!P140,'Full KFGQPC'!P140,'Full LPMQ'!P140,'Full AlQalam Zero TN'!P140)</f>
        <v>1</v>
      </c>
      <c r="Q140" s="14">
        <f>SUM('Full norehidayat'!Q140,'Full norehuda'!Q140,'Full norehira'!Q140,'Full meQuran'!Q140,'Full Amiri'!Q140,'Full PDMS'!Q140,'Full AlKareem'!Q140,'Full KFGQPC'!Q140,'Full LPMQ'!Q140,'Full AlQalam Zero TN'!Q140)</f>
        <v>0</v>
      </c>
      <c r="R140" s="14">
        <f>SUM('Full norehidayat'!R140,'Full norehuda'!R140,'Full norehira'!R140,'Full meQuran'!R140,'Full Amiri'!R140,'Full PDMS'!R140,'Full AlKareem'!R140,'Full KFGQPC'!R140,'Full LPMQ'!R140,'Full AlQalam Zero TN'!R140)</f>
        <v>0</v>
      </c>
      <c r="S140" s="14">
        <f>SUM('Full norehidayat'!S140,'Full norehuda'!S140,'Full norehira'!S140,'Full meQuran'!S140,'Full Amiri'!S140,'Full PDMS'!S140,'Full AlKareem'!S140,'Full KFGQPC'!S140,'Full LPMQ'!S140,'Full AlQalam Zero TN'!S140)</f>
        <v>0</v>
      </c>
      <c r="T140" s="14">
        <f>SUM('Full norehidayat'!T140,'Full norehuda'!T140,'Full norehira'!T140,'Full meQuran'!T140,'Full Amiri'!T140,'Full PDMS'!T140,'Full AlKareem'!T140,'Full KFGQPC'!T140,'Full LPMQ'!T140,'Full AlQalam Zero TN'!T140)</f>
        <v>0</v>
      </c>
      <c r="U140" s="14">
        <f>SUM('Full norehidayat'!U140,'Full norehuda'!U140,'Full norehira'!U140,'Full meQuran'!U140,'Full Amiri'!U140,'Full PDMS'!U140,'Full AlKareem'!U140,'Full KFGQPC'!U140,'Full LPMQ'!U140,'Full AlQalam Zero TN'!U140)</f>
        <v>0</v>
      </c>
      <c r="V140" s="14">
        <f>SUM('Full norehidayat'!V140,'Full norehuda'!V140,'Full norehira'!V140,'Full meQuran'!V140,'Full Amiri'!V140,'Full PDMS'!V140,'Full AlKareem'!V140,'Full KFGQPC'!V140,'Full LPMQ'!V140,'Full AlQalam Zero TN'!V140)</f>
        <v>0</v>
      </c>
      <c r="W140" s="14">
        <f>SUM('Full norehidayat'!W140,'Full norehuda'!W140,'Full norehira'!W140,'Full meQuran'!W140,'Full Amiri'!W140,'Full PDMS'!W140,'Full AlKareem'!W140,'Full KFGQPC'!W140,'Full LPMQ'!W140,'Full AlQalam Zero TN'!W140)</f>
        <v>0</v>
      </c>
      <c r="X140" s="14">
        <f>SUM('Full norehidayat'!X140,'Full norehuda'!X140,'Full norehira'!X140,'Full meQuran'!X140,'Full Amiri'!X140,'Full PDMS'!X140,'Full AlKareem'!X140,'Full KFGQPC'!X140,'Full LPMQ'!X140,'Full AlQalam Zero TN'!X140)</f>
        <v>2</v>
      </c>
      <c r="Y140" s="14">
        <f>SUM('Full norehidayat'!Y140,'Full norehuda'!Y140,'Full norehira'!Y140,'Full meQuran'!Y140,'Full Amiri'!Y140,'Full PDMS'!Y140,'Full AlKareem'!Y140,'Full KFGQPC'!Y140,'Full LPMQ'!Y140,'Full AlQalam Zero TN'!Y140)</f>
        <v>0</v>
      </c>
      <c r="Z140" s="13">
        <f>SUM('Full norehidayat'!Z140,'Full norehuda'!Z140,'Full norehira'!Z140,'Full meQuran'!Z140,'Full Amiri'!Z140,'Full PDMS'!Z140,'Full AlKareem'!Z140,'Full KFGQPC'!Z140,'Full LPMQ'!Z140,'Full AlQalam Zero TN'!Z140)</f>
        <v>37</v>
      </c>
      <c r="AA140" s="14">
        <f>SUM('Full norehidayat'!AA140,'Full norehuda'!AA140,'Full norehira'!AA140,'Full meQuran'!AA140,'Full Amiri'!AA140,'Full PDMS'!AA140,'Full AlKareem'!AA140,'Full KFGQPC'!AA140,'Full LPMQ'!AA140,'Full AlQalam Zero TN'!AA140)</f>
        <v>0</v>
      </c>
      <c r="AB140" s="14">
        <f>SUM('Full norehidayat'!AB140,'Full norehuda'!AB140,'Full norehira'!AB140,'Full meQuran'!AB140,'Full Amiri'!AB140,'Full PDMS'!AB140,'Full AlKareem'!AB140,'Full KFGQPC'!AB140,'Full LPMQ'!AB140,'Full AlQalam Zero TN'!AB140)</f>
        <v>0</v>
      </c>
      <c r="AC140" s="14">
        <f>SUM('Full norehidayat'!AC140,'Full norehuda'!AC140,'Full norehira'!AC140,'Full meQuran'!AC140,'Full Amiri'!AC140,'Full PDMS'!AC140,'Full AlKareem'!AC140,'Full KFGQPC'!AC140,'Full LPMQ'!AC140,'Full AlQalam Zero TN'!AC140)</f>
        <v>0</v>
      </c>
      <c r="AD140" s="29">
        <f>Z140</f>
        <v>37</v>
      </c>
      <c r="AE140" s="29">
        <f>SUM(B140:Y140,AA140:AC140)</f>
        <v>7</v>
      </c>
      <c r="AF140" s="29">
        <f>SUM(Z116:Z139,Z141:Z143)</f>
        <v>1</v>
      </c>
      <c r="AG140" s="28">
        <v>0</v>
      </c>
      <c r="AH140" s="5">
        <f t="shared" si="36"/>
        <v>0.822222222222222</v>
      </c>
      <c r="AI140" s="5">
        <f t="shared" si="37"/>
        <v>0.840909090909091</v>
      </c>
      <c r="AJ140" s="5">
        <f t="shared" si="38"/>
        <v>0.973684210526316</v>
      </c>
      <c r="AK140" s="5">
        <f t="shared" si="39"/>
        <v>0.902439024390244</v>
      </c>
    </row>
    <row r="141" spans="1:37">
      <c r="A141" s="21" t="s">
        <v>32</v>
      </c>
      <c r="B141" s="14">
        <f>SUM('Full norehidayat'!B141,'Full norehuda'!B141,'Full norehira'!B141,'Full meQuran'!B141,'Full Amiri'!B141,'Full PDMS'!B141,'Full AlKareem'!B141,'Full KFGQPC'!B141,'Full LPMQ'!B141,'Full AlQalam Zero TN'!B141)</f>
        <v>0</v>
      </c>
      <c r="C141" s="14">
        <f>SUM('Full norehidayat'!C141,'Full norehuda'!C141,'Full norehira'!C141,'Full meQuran'!C141,'Full Amiri'!C141,'Full PDMS'!C141,'Full AlKareem'!C141,'Full KFGQPC'!C141,'Full LPMQ'!C141,'Full AlQalam Zero TN'!C141)</f>
        <v>0</v>
      </c>
      <c r="D141" s="14">
        <f>SUM('Full norehidayat'!D141,'Full norehuda'!D141,'Full norehira'!D141,'Full meQuran'!D141,'Full Amiri'!D141,'Full PDMS'!D141,'Full AlKareem'!D141,'Full KFGQPC'!D141,'Full LPMQ'!D141,'Full AlQalam Zero TN'!D141)</f>
        <v>0</v>
      </c>
      <c r="E141" s="14">
        <f>SUM('Full norehidayat'!E141,'Full norehuda'!E141,'Full norehira'!E141,'Full meQuran'!E141,'Full Amiri'!E141,'Full PDMS'!E141,'Full AlKareem'!E141,'Full KFGQPC'!E141,'Full LPMQ'!E141,'Full AlQalam Zero TN'!E141)</f>
        <v>0</v>
      </c>
      <c r="F141" s="14">
        <f>SUM('Full norehidayat'!F141,'Full norehuda'!F141,'Full norehira'!F141,'Full meQuran'!F141,'Full Amiri'!F141,'Full PDMS'!F141,'Full AlKareem'!F141,'Full KFGQPC'!F141,'Full LPMQ'!F141,'Full AlQalam Zero TN'!F141)</f>
        <v>0</v>
      </c>
      <c r="G141" s="14">
        <f>SUM('Full norehidayat'!G141,'Full norehuda'!G141,'Full norehira'!G141,'Full meQuran'!G141,'Full Amiri'!G141,'Full PDMS'!G141,'Full AlKareem'!G141,'Full KFGQPC'!G141,'Full LPMQ'!G141,'Full AlQalam Zero TN'!G141)</f>
        <v>0</v>
      </c>
      <c r="H141" s="14">
        <f>SUM('Full norehidayat'!H141,'Full norehuda'!H141,'Full norehira'!H141,'Full meQuran'!H141,'Full Amiri'!H141,'Full PDMS'!H141,'Full AlKareem'!H141,'Full KFGQPC'!H141,'Full LPMQ'!H141,'Full AlQalam Zero TN'!H141)</f>
        <v>0</v>
      </c>
      <c r="I141" s="14">
        <f>SUM('Full norehidayat'!I141,'Full norehuda'!I141,'Full norehira'!I141,'Full meQuran'!I141,'Full Amiri'!I141,'Full PDMS'!I141,'Full AlKareem'!I141,'Full KFGQPC'!I141,'Full LPMQ'!I141,'Full AlQalam Zero TN'!I141)</f>
        <v>0</v>
      </c>
      <c r="J141" s="14">
        <f>SUM('Full norehidayat'!J141,'Full norehuda'!J141,'Full norehira'!J141,'Full meQuran'!J141,'Full Amiri'!J141,'Full PDMS'!J141,'Full AlKareem'!J141,'Full KFGQPC'!J141,'Full LPMQ'!J141,'Full AlQalam Zero TN'!J141)</f>
        <v>0</v>
      </c>
      <c r="K141" s="14">
        <f>SUM('Full norehidayat'!K141,'Full norehuda'!K141,'Full norehira'!K141,'Full meQuran'!K141,'Full Amiri'!K141,'Full PDMS'!K141,'Full AlKareem'!K141,'Full KFGQPC'!K141,'Full LPMQ'!K141,'Full AlQalam Zero TN'!K141)</f>
        <v>0</v>
      </c>
      <c r="L141" s="14">
        <f>SUM('Full norehidayat'!L141,'Full norehuda'!L141,'Full norehira'!L141,'Full meQuran'!L141,'Full Amiri'!L141,'Full PDMS'!L141,'Full AlKareem'!L141,'Full KFGQPC'!L141,'Full LPMQ'!L141,'Full AlQalam Zero TN'!L141)</f>
        <v>0</v>
      </c>
      <c r="M141" s="14">
        <f>SUM('Full norehidayat'!M141,'Full norehuda'!M141,'Full norehira'!M141,'Full meQuran'!M141,'Full Amiri'!M141,'Full PDMS'!M141,'Full AlKareem'!M141,'Full KFGQPC'!M141,'Full LPMQ'!M141,'Full AlQalam Zero TN'!M141)</f>
        <v>0</v>
      </c>
      <c r="N141" s="14">
        <f>SUM('Full norehidayat'!N141,'Full norehuda'!N141,'Full norehira'!N141,'Full meQuran'!N141,'Full Amiri'!N141,'Full PDMS'!N141,'Full AlKareem'!N141,'Full KFGQPC'!N141,'Full LPMQ'!N141,'Full AlQalam Zero TN'!N141)</f>
        <v>0</v>
      </c>
      <c r="O141" s="14">
        <f>SUM('Full norehidayat'!O141,'Full norehuda'!O141,'Full norehira'!O141,'Full meQuran'!O141,'Full Amiri'!O141,'Full PDMS'!O141,'Full AlKareem'!O141,'Full KFGQPC'!O141,'Full LPMQ'!O141,'Full AlQalam Zero TN'!O141)</f>
        <v>0</v>
      </c>
      <c r="P141" s="14">
        <f>SUM('Full norehidayat'!P141,'Full norehuda'!P141,'Full norehira'!P141,'Full meQuran'!P141,'Full Amiri'!P141,'Full PDMS'!P141,'Full AlKareem'!P141,'Full KFGQPC'!P141,'Full LPMQ'!P141,'Full AlQalam Zero TN'!P141)</f>
        <v>0</v>
      </c>
      <c r="Q141" s="14">
        <f>SUM('Full norehidayat'!Q141,'Full norehuda'!Q141,'Full norehira'!Q141,'Full meQuran'!Q141,'Full Amiri'!Q141,'Full PDMS'!Q141,'Full AlKareem'!Q141,'Full KFGQPC'!Q141,'Full LPMQ'!Q141,'Full AlQalam Zero TN'!Q141)</f>
        <v>0</v>
      </c>
      <c r="R141" s="14">
        <f>SUM('Full norehidayat'!R141,'Full norehuda'!R141,'Full norehira'!R141,'Full meQuran'!R141,'Full Amiri'!R141,'Full PDMS'!R141,'Full AlKareem'!R141,'Full KFGQPC'!R141,'Full LPMQ'!R141,'Full AlQalam Zero TN'!R141)</f>
        <v>0</v>
      </c>
      <c r="S141" s="14">
        <f>SUM('Full norehidayat'!S141,'Full norehuda'!S141,'Full norehira'!S141,'Full meQuran'!S141,'Full Amiri'!S141,'Full PDMS'!S141,'Full AlKareem'!S141,'Full KFGQPC'!S141,'Full LPMQ'!S141,'Full AlQalam Zero TN'!S141)</f>
        <v>0</v>
      </c>
      <c r="T141" s="14">
        <f>SUM('Full norehidayat'!T141,'Full norehuda'!T141,'Full norehira'!T141,'Full meQuran'!T141,'Full Amiri'!T141,'Full PDMS'!T141,'Full AlKareem'!T141,'Full KFGQPC'!T141,'Full LPMQ'!T141,'Full AlQalam Zero TN'!T141)</f>
        <v>0</v>
      </c>
      <c r="U141" s="14">
        <f>SUM('Full norehidayat'!U141,'Full norehuda'!U141,'Full norehira'!U141,'Full meQuran'!U141,'Full Amiri'!U141,'Full PDMS'!U141,'Full AlKareem'!U141,'Full KFGQPC'!U141,'Full LPMQ'!U141,'Full AlQalam Zero TN'!U141)</f>
        <v>0</v>
      </c>
      <c r="V141" s="14">
        <f>SUM('Full norehidayat'!V141,'Full norehuda'!V141,'Full norehira'!V141,'Full meQuran'!V141,'Full Amiri'!V141,'Full PDMS'!V141,'Full AlKareem'!V141,'Full KFGQPC'!V141,'Full LPMQ'!V141,'Full AlQalam Zero TN'!V141)</f>
        <v>0</v>
      </c>
      <c r="W141" s="14">
        <f>SUM('Full norehidayat'!W141,'Full norehuda'!W141,'Full norehira'!W141,'Full meQuran'!W141,'Full Amiri'!W141,'Full PDMS'!W141,'Full AlKareem'!W141,'Full KFGQPC'!W141,'Full LPMQ'!W141,'Full AlQalam Zero TN'!W141)</f>
        <v>0</v>
      </c>
      <c r="X141" s="14">
        <f>SUM('Full norehidayat'!X141,'Full norehuda'!X141,'Full norehira'!X141,'Full meQuran'!X141,'Full Amiri'!X141,'Full PDMS'!X141,'Full AlKareem'!X141,'Full KFGQPC'!X141,'Full LPMQ'!X141,'Full AlQalam Zero TN'!X141)</f>
        <v>0</v>
      </c>
      <c r="Y141" s="14">
        <f>SUM('Full norehidayat'!Y141,'Full norehuda'!Y141,'Full norehira'!Y141,'Full meQuran'!Y141,'Full Amiri'!Y141,'Full PDMS'!Y141,'Full AlKareem'!Y141,'Full KFGQPC'!Y141,'Full LPMQ'!Y141,'Full AlQalam Zero TN'!Y141)</f>
        <v>0</v>
      </c>
      <c r="Z141" s="14">
        <f>SUM('Full norehidayat'!Z141,'Full norehuda'!Z141,'Full norehira'!Z141,'Full meQuran'!Z141,'Full Amiri'!Z141,'Full PDMS'!Z141,'Full AlKareem'!Z141,'Full KFGQPC'!Z141,'Full LPMQ'!Z141,'Full AlQalam Zero TN'!Z141)</f>
        <v>0</v>
      </c>
      <c r="AA141" s="13">
        <f>SUM('Full norehidayat'!AA141,'Full norehuda'!AA141,'Full norehira'!AA141,'Full meQuran'!AA141,'Full Amiri'!AA141,'Full PDMS'!AA141,'Full AlKareem'!AA141,'Full KFGQPC'!AA141,'Full LPMQ'!AA141,'Full AlQalam Zero TN'!AA141)</f>
        <v>59</v>
      </c>
      <c r="AB141" s="14">
        <f>SUM('Full norehidayat'!AB141,'Full norehuda'!AB141,'Full norehira'!AB141,'Full meQuran'!AB141,'Full Amiri'!AB141,'Full PDMS'!AB141,'Full AlKareem'!AB141,'Full KFGQPC'!AB141,'Full LPMQ'!AB141,'Full AlQalam Zero TN'!AB141)</f>
        <v>0</v>
      </c>
      <c r="AC141" s="14">
        <f>SUM('Full norehidayat'!AC141,'Full norehuda'!AC141,'Full norehira'!AC141,'Full meQuran'!AC141,'Full Amiri'!AC141,'Full PDMS'!AC141,'Full AlKareem'!AC141,'Full KFGQPC'!AC141,'Full LPMQ'!AC141,'Full AlQalam Zero TN'!AC141)</f>
        <v>0</v>
      </c>
      <c r="AD141" s="28">
        <f>AA141</f>
        <v>59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6"/>
        <v>1</v>
      </c>
      <c r="AI141" s="4">
        <f t="shared" si="37"/>
        <v>1</v>
      </c>
      <c r="AJ141" s="4">
        <f t="shared" si="38"/>
        <v>1</v>
      </c>
      <c r="AK141" s="4">
        <f t="shared" si="39"/>
        <v>1</v>
      </c>
    </row>
    <row r="142" spans="1:37">
      <c r="A142" s="21" t="s">
        <v>33</v>
      </c>
      <c r="B142" s="14">
        <f>SUM('Full norehidayat'!B142,'Full norehuda'!B142,'Full norehira'!B142,'Full meQuran'!B142,'Full Amiri'!B142,'Full PDMS'!B142,'Full AlKareem'!B142,'Full KFGQPC'!B142,'Full LPMQ'!B142,'Full AlQalam Zero TN'!B142)</f>
        <v>0</v>
      </c>
      <c r="C142" s="14">
        <f>SUM('Full norehidayat'!C142,'Full norehuda'!C142,'Full norehira'!C142,'Full meQuran'!C142,'Full Amiri'!C142,'Full PDMS'!C142,'Full AlKareem'!C142,'Full KFGQPC'!C142,'Full LPMQ'!C142,'Full AlQalam Zero TN'!C142)</f>
        <v>0</v>
      </c>
      <c r="D142" s="14">
        <f>SUM('Full norehidayat'!D142,'Full norehuda'!D142,'Full norehira'!D142,'Full meQuran'!D142,'Full Amiri'!D142,'Full PDMS'!D142,'Full AlKareem'!D142,'Full KFGQPC'!D142,'Full LPMQ'!D142,'Full AlQalam Zero TN'!D142)</f>
        <v>0</v>
      </c>
      <c r="E142" s="14">
        <f>SUM('Full norehidayat'!E142,'Full norehuda'!E142,'Full norehira'!E142,'Full meQuran'!E142,'Full Amiri'!E142,'Full PDMS'!E142,'Full AlKareem'!E142,'Full KFGQPC'!E142,'Full LPMQ'!E142,'Full AlQalam Zero TN'!E142)</f>
        <v>0</v>
      </c>
      <c r="F142" s="14">
        <f>SUM('Full norehidayat'!F142,'Full norehuda'!F142,'Full norehira'!F142,'Full meQuran'!F142,'Full Amiri'!F142,'Full PDMS'!F142,'Full AlKareem'!F142,'Full KFGQPC'!F142,'Full LPMQ'!F142,'Full AlQalam Zero TN'!F142)</f>
        <v>0</v>
      </c>
      <c r="G142" s="14">
        <f>SUM('Full norehidayat'!G142,'Full norehuda'!G142,'Full norehira'!G142,'Full meQuran'!G142,'Full Amiri'!G142,'Full PDMS'!G142,'Full AlKareem'!G142,'Full KFGQPC'!G142,'Full LPMQ'!G142,'Full AlQalam Zero TN'!G142)</f>
        <v>0</v>
      </c>
      <c r="H142" s="14">
        <f>SUM('Full norehidayat'!H142,'Full norehuda'!H142,'Full norehira'!H142,'Full meQuran'!H142,'Full Amiri'!H142,'Full PDMS'!H142,'Full AlKareem'!H142,'Full KFGQPC'!H142,'Full LPMQ'!H142,'Full AlQalam Zero TN'!H142)</f>
        <v>0</v>
      </c>
      <c r="I142" s="14">
        <f>SUM('Full norehidayat'!I142,'Full norehuda'!I142,'Full norehira'!I142,'Full meQuran'!I142,'Full Amiri'!I142,'Full PDMS'!I142,'Full AlKareem'!I142,'Full KFGQPC'!I142,'Full LPMQ'!I142,'Full AlQalam Zero TN'!I142)</f>
        <v>0</v>
      </c>
      <c r="J142" s="14">
        <f>SUM('Full norehidayat'!J142,'Full norehuda'!J142,'Full norehira'!J142,'Full meQuran'!J142,'Full Amiri'!J142,'Full PDMS'!J142,'Full AlKareem'!J142,'Full KFGQPC'!J142,'Full LPMQ'!J142,'Full AlQalam Zero TN'!J142)</f>
        <v>0</v>
      </c>
      <c r="K142" s="14">
        <f>SUM('Full norehidayat'!K142,'Full norehuda'!K142,'Full norehira'!K142,'Full meQuran'!K142,'Full Amiri'!K142,'Full PDMS'!K142,'Full AlKareem'!K142,'Full KFGQPC'!K142,'Full LPMQ'!K142,'Full AlQalam Zero TN'!K142)</f>
        <v>0</v>
      </c>
      <c r="L142" s="14">
        <f>SUM('Full norehidayat'!L142,'Full norehuda'!L142,'Full norehira'!L142,'Full meQuran'!L142,'Full Amiri'!L142,'Full PDMS'!L142,'Full AlKareem'!L142,'Full KFGQPC'!L142,'Full LPMQ'!L142,'Full AlQalam Zero TN'!L142)</f>
        <v>0</v>
      </c>
      <c r="M142" s="14">
        <f>SUM('Full norehidayat'!M142,'Full norehuda'!M142,'Full norehira'!M142,'Full meQuran'!M142,'Full Amiri'!M142,'Full PDMS'!M142,'Full AlKareem'!M142,'Full KFGQPC'!M142,'Full LPMQ'!M142,'Full AlQalam Zero TN'!M142)</f>
        <v>0</v>
      </c>
      <c r="N142" s="14">
        <f>SUM('Full norehidayat'!N142,'Full norehuda'!N142,'Full norehira'!N142,'Full meQuran'!N142,'Full Amiri'!N142,'Full PDMS'!N142,'Full AlKareem'!N142,'Full KFGQPC'!N142,'Full LPMQ'!N142,'Full AlQalam Zero TN'!N142)</f>
        <v>0</v>
      </c>
      <c r="O142" s="14">
        <f>SUM('Full norehidayat'!O142,'Full norehuda'!O142,'Full norehira'!O142,'Full meQuran'!O142,'Full Amiri'!O142,'Full PDMS'!O142,'Full AlKareem'!O142,'Full KFGQPC'!O142,'Full LPMQ'!O142,'Full AlQalam Zero TN'!O142)</f>
        <v>0</v>
      </c>
      <c r="P142" s="14">
        <f>SUM('Full norehidayat'!P142,'Full norehuda'!P142,'Full norehira'!P142,'Full meQuran'!P142,'Full Amiri'!P142,'Full PDMS'!P142,'Full AlKareem'!P142,'Full KFGQPC'!P142,'Full LPMQ'!P142,'Full AlQalam Zero TN'!P142)</f>
        <v>0</v>
      </c>
      <c r="Q142" s="14">
        <f>SUM('Full norehidayat'!Q142,'Full norehuda'!Q142,'Full norehira'!Q142,'Full meQuran'!Q142,'Full Amiri'!Q142,'Full PDMS'!Q142,'Full AlKareem'!Q142,'Full KFGQPC'!Q142,'Full LPMQ'!Q142,'Full AlQalam Zero TN'!Q142)</f>
        <v>0</v>
      </c>
      <c r="R142" s="14">
        <f>SUM('Full norehidayat'!R142,'Full norehuda'!R142,'Full norehira'!R142,'Full meQuran'!R142,'Full Amiri'!R142,'Full PDMS'!R142,'Full AlKareem'!R142,'Full KFGQPC'!R142,'Full LPMQ'!R142,'Full AlQalam Zero TN'!R142)</f>
        <v>0</v>
      </c>
      <c r="S142" s="14">
        <f>SUM('Full norehidayat'!S142,'Full norehuda'!S142,'Full norehira'!S142,'Full meQuran'!S142,'Full Amiri'!S142,'Full PDMS'!S142,'Full AlKareem'!S142,'Full KFGQPC'!S142,'Full LPMQ'!S142,'Full AlQalam Zero TN'!S142)</f>
        <v>0</v>
      </c>
      <c r="T142" s="14">
        <f>SUM('Full norehidayat'!T142,'Full norehuda'!T142,'Full norehira'!T142,'Full meQuran'!T142,'Full Amiri'!T142,'Full PDMS'!T142,'Full AlKareem'!T142,'Full KFGQPC'!T142,'Full LPMQ'!T142,'Full AlQalam Zero TN'!T142)</f>
        <v>0</v>
      </c>
      <c r="U142" s="14">
        <f>SUM('Full norehidayat'!U142,'Full norehuda'!U142,'Full norehira'!U142,'Full meQuran'!U142,'Full Amiri'!U142,'Full PDMS'!U142,'Full AlKareem'!U142,'Full KFGQPC'!U142,'Full LPMQ'!U142,'Full AlQalam Zero TN'!U142)</f>
        <v>0</v>
      </c>
      <c r="V142" s="14">
        <f>SUM('Full norehidayat'!V142,'Full norehuda'!V142,'Full norehira'!V142,'Full meQuran'!V142,'Full Amiri'!V142,'Full PDMS'!V142,'Full AlKareem'!V142,'Full KFGQPC'!V142,'Full LPMQ'!V142,'Full AlQalam Zero TN'!V142)</f>
        <v>0</v>
      </c>
      <c r="W142" s="14">
        <f>SUM('Full norehidayat'!W142,'Full norehuda'!W142,'Full norehira'!W142,'Full meQuran'!W142,'Full Amiri'!W142,'Full PDMS'!W142,'Full AlKareem'!W142,'Full KFGQPC'!W142,'Full LPMQ'!W142,'Full AlQalam Zero TN'!W142)</f>
        <v>0</v>
      </c>
      <c r="X142" s="14">
        <f>SUM('Full norehidayat'!X142,'Full norehuda'!X142,'Full norehira'!X142,'Full meQuran'!X142,'Full Amiri'!X142,'Full PDMS'!X142,'Full AlKareem'!X142,'Full KFGQPC'!X142,'Full LPMQ'!X142,'Full AlQalam Zero TN'!X142)</f>
        <v>0</v>
      </c>
      <c r="Y142" s="14">
        <f>SUM('Full norehidayat'!Y142,'Full norehuda'!Y142,'Full norehira'!Y142,'Full meQuran'!Y142,'Full Amiri'!Y142,'Full PDMS'!Y142,'Full AlKareem'!Y142,'Full KFGQPC'!Y142,'Full LPMQ'!Y142,'Full AlQalam Zero TN'!Y142)</f>
        <v>0</v>
      </c>
      <c r="Z142" s="14">
        <f>SUM('Full norehidayat'!Z142,'Full norehuda'!Z142,'Full norehira'!Z142,'Full meQuran'!Z142,'Full Amiri'!Z142,'Full PDMS'!Z142,'Full AlKareem'!Z142,'Full KFGQPC'!Z142,'Full LPMQ'!Z142,'Full AlQalam Zero TN'!Z142)</f>
        <v>0</v>
      </c>
      <c r="AA142" s="14">
        <f>SUM('Full norehidayat'!AA142,'Full norehuda'!AA142,'Full norehira'!AA142,'Full meQuran'!AA142,'Full Amiri'!AA142,'Full PDMS'!AA142,'Full AlKareem'!AA142,'Full KFGQPC'!AA142,'Full LPMQ'!AA142,'Full AlQalam Zero TN'!AA142)</f>
        <v>0</v>
      </c>
      <c r="AB142" s="13">
        <f>SUM('Full norehidayat'!AB142,'Full norehuda'!AB142,'Full norehira'!AB142,'Full meQuran'!AB142,'Full Amiri'!AB142,'Full PDMS'!AB142,'Full AlKareem'!AB142,'Full KFGQPC'!AB142,'Full LPMQ'!AB142,'Full AlQalam Zero TN'!AB142)</f>
        <v>24</v>
      </c>
      <c r="AC142" s="14">
        <f>SUM('Full norehidayat'!AC142,'Full norehuda'!AC142,'Full norehira'!AC142,'Full meQuran'!AC142,'Full Amiri'!AC142,'Full PDMS'!AC142,'Full AlKareem'!AC142,'Full KFGQPC'!AC142,'Full LPMQ'!AC142,'Full AlQalam Zero TN'!AC142)</f>
        <v>0</v>
      </c>
      <c r="AD142" s="29">
        <f>AB142</f>
        <v>24</v>
      </c>
      <c r="AE142" s="29">
        <f>SUM(B142:AA142,AC142)</f>
        <v>0</v>
      </c>
      <c r="AF142" s="29">
        <f>SUM(AB116:AB141,AB143)</f>
        <v>1</v>
      </c>
      <c r="AG142" s="29">
        <v>0</v>
      </c>
      <c r="AH142" s="5">
        <f t="shared" si="36"/>
        <v>0.96</v>
      </c>
      <c r="AI142" s="5">
        <f t="shared" si="37"/>
        <v>1</v>
      </c>
      <c r="AJ142" s="5">
        <f t="shared" si="38"/>
        <v>0.96</v>
      </c>
      <c r="AK142" s="5">
        <f t="shared" si="39"/>
        <v>0.979591836734694</v>
      </c>
    </row>
    <row r="143" spans="1:37">
      <c r="A143" s="22" t="s">
        <v>34</v>
      </c>
      <c r="B143" s="14">
        <f>SUM('Full norehidayat'!B143,'Full norehuda'!B143,'Full norehira'!B143,'Full meQuran'!B143,'Full Amiri'!B143,'Full PDMS'!B143,'Full AlKareem'!B143,'Full KFGQPC'!B143,'Full LPMQ'!B143,'Full AlQalam Zero TN'!B143)</f>
        <v>0</v>
      </c>
      <c r="C143" s="14">
        <f>SUM('Full norehidayat'!C143,'Full norehuda'!C143,'Full norehira'!C143,'Full meQuran'!C143,'Full Amiri'!C143,'Full PDMS'!C143,'Full AlKareem'!C143,'Full KFGQPC'!C143,'Full LPMQ'!C143,'Full AlQalam Zero TN'!C143)</f>
        <v>0</v>
      </c>
      <c r="D143" s="14">
        <f>SUM('Full norehidayat'!D143,'Full norehuda'!D143,'Full norehira'!D143,'Full meQuran'!D143,'Full Amiri'!D143,'Full PDMS'!D143,'Full AlKareem'!D143,'Full KFGQPC'!D143,'Full LPMQ'!D143,'Full AlQalam Zero TN'!D143)</f>
        <v>0</v>
      </c>
      <c r="E143" s="14">
        <f>SUM('Full norehidayat'!E143,'Full norehuda'!E143,'Full norehira'!E143,'Full meQuran'!E143,'Full Amiri'!E143,'Full PDMS'!E143,'Full AlKareem'!E143,'Full KFGQPC'!E143,'Full LPMQ'!E143,'Full AlQalam Zero TN'!E143)</f>
        <v>0</v>
      </c>
      <c r="F143" s="14">
        <f>SUM('Full norehidayat'!F143,'Full norehuda'!F143,'Full norehira'!F143,'Full meQuran'!F143,'Full Amiri'!F143,'Full PDMS'!F143,'Full AlKareem'!F143,'Full KFGQPC'!F143,'Full LPMQ'!F143,'Full AlQalam Zero TN'!F143)</f>
        <v>0</v>
      </c>
      <c r="G143" s="14">
        <f>SUM('Full norehidayat'!G143,'Full norehuda'!G143,'Full norehira'!G143,'Full meQuran'!G143,'Full Amiri'!G143,'Full PDMS'!G143,'Full AlKareem'!G143,'Full KFGQPC'!G143,'Full LPMQ'!G143,'Full AlQalam Zero TN'!G143)</f>
        <v>0</v>
      </c>
      <c r="H143" s="14">
        <f>SUM('Full norehidayat'!H143,'Full norehuda'!H143,'Full norehira'!H143,'Full meQuran'!H143,'Full Amiri'!H143,'Full PDMS'!H143,'Full AlKareem'!H143,'Full KFGQPC'!H143,'Full LPMQ'!H143,'Full AlQalam Zero TN'!H143)</f>
        <v>0</v>
      </c>
      <c r="I143" s="14">
        <f>SUM('Full norehidayat'!I143,'Full norehuda'!I143,'Full norehira'!I143,'Full meQuran'!I143,'Full Amiri'!I143,'Full PDMS'!I143,'Full AlKareem'!I143,'Full KFGQPC'!I143,'Full LPMQ'!I143,'Full AlQalam Zero TN'!I143)</f>
        <v>0</v>
      </c>
      <c r="J143" s="14">
        <f>SUM('Full norehidayat'!J143,'Full norehuda'!J143,'Full norehira'!J143,'Full meQuran'!J143,'Full Amiri'!J143,'Full PDMS'!J143,'Full AlKareem'!J143,'Full KFGQPC'!J143,'Full LPMQ'!J143,'Full AlQalam Zero TN'!J143)</f>
        <v>0</v>
      </c>
      <c r="K143" s="14">
        <f>SUM('Full norehidayat'!K143,'Full norehuda'!K143,'Full norehira'!K143,'Full meQuran'!K143,'Full Amiri'!K143,'Full PDMS'!K143,'Full AlKareem'!K143,'Full KFGQPC'!K143,'Full LPMQ'!K143,'Full AlQalam Zero TN'!K143)</f>
        <v>0</v>
      </c>
      <c r="L143" s="14">
        <f>SUM('Full norehidayat'!L143,'Full norehuda'!L143,'Full norehira'!L143,'Full meQuran'!L143,'Full Amiri'!L143,'Full PDMS'!L143,'Full AlKareem'!L143,'Full KFGQPC'!L143,'Full LPMQ'!L143,'Full AlQalam Zero TN'!L143)</f>
        <v>0</v>
      </c>
      <c r="M143" s="14">
        <f>SUM('Full norehidayat'!M143,'Full norehuda'!M143,'Full norehira'!M143,'Full meQuran'!M143,'Full Amiri'!M143,'Full PDMS'!M143,'Full AlKareem'!M143,'Full KFGQPC'!M143,'Full LPMQ'!M143,'Full AlQalam Zero TN'!M143)</f>
        <v>0</v>
      </c>
      <c r="N143" s="14">
        <f>SUM('Full norehidayat'!N143,'Full norehuda'!N143,'Full norehira'!N143,'Full meQuran'!N143,'Full Amiri'!N143,'Full PDMS'!N143,'Full AlKareem'!N143,'Full KFGQPC'!N143,'Full LPMQ'!N143,'Full AlQalam Zero TN'!N143)</f>
        <v>0</v>
      </c>
      <c r="O143" s="14">
        <f>SUM('Full norehidayat'!O143,'Full norehuda'!O143,'Full norehira'!O143,'Full meQuran'!O143,'Full Amiri'!O143,'Full PDMS'!O143,'Full AlKareem'!O143,'Full KFGQPC'!O143,'Full LPMQ'!O143,'Full AlQalam Zero TN'!O143)</f>
        <v>0</v>
      </c>
      <c r="P143" s="14">
        <f>SUM('Full norehidayat'!P143,'Full norehuda'!P143,'Full norehira'!P143,'Full meQuran'!P143,'Full Amiri'!P143,'Full PDMS'!P143,'Full AlKareem'!P143,'Full KFGQPC'!P143,'Full LPMQ'!P143,'Full AlQalam Zero TN'!P143)</f>
        <v>0</v>
      </c>
      <c r="Q143" s="14">
        <f>SUM('Full norehidayat'!Q143,'Full norehuda'!Q143,'Full norehira'!Q143,'Full meQuran'!Q143,'Full Amiri'!Q143,'Full PDMS'!Q143,'Full AlKareem'!Q143,'Full KFGQPC'!Q143,'Full LPMQ'!Q143,'Full AlQalam Zero TN'!Q143)</f>
        <v>0</v>
      </c>
      <c r="R143" s="14">
        <f>SUM('Full norehidayat'!R143,'Full norehuda'!R143,'Full norehira'!R143,'Full meQuran'!R143,'Full Amiri'!R143,'Full PDMS'!R143,'Full AlKareem'!R143,'Full KFGQPC'!R143,'Full LPMQ'!R143,'Full AlQalam Zero TN'!R143)</f>
        <v>0</v>
      </c>
      <c r="S143" s="14">
        <f>SUM('Full norehidayat'!S143,'Full norehuda'!S143,'Full norehira'!S143,'Full meQuran'!S143,'Full Amiri'!S143,'Full PDMS'!S143,'Full AlKareem'!S143,'Full KFGQPC'!S143,'Full LPMQ'!S143,'Full AlQalam Zero TN'!S143)</f>
        <v>0</v>
      </c>
      <c r="T143" s="14">
        <f>SUM('Full norehidayat'!T143,'Full norehuda'!T143,'Full norehira'!T143,'Full meQuran'!T143,'Full Amiri'!T143,'Full PDMS'!T143,'Full AlKareem'!T143,'Full KFGQPC'!T143,'Full LPMQ'!T143,'Full AlQalam Zero TN'!T143)</f>
        <v>0</v>
      </c>
      <c r="U143" s="14">
        <f>SUM('Full norehidayat'!U143,'Full norehuda'!U143,'Full norehira'!U143,'Full meQuran'!U143,'Full Amiri'!U143,'Full PDMS'!U143,'Full AlKareem'!U143,'Full KFGQPC'!U143,'Full LPMQ'!U143,'Full AlQalam Zero TN'!U143)</f>
        <v>0</v>
      </c>
      <c r="V143" s="14">
        <f>SUM('Full norehidayat'!V143,'Full norehuda'!V143,'Full norehira'!V143,'Full meQuran'!V143,'Full Amiri'!V143,'Full PDMS'!V143,'Full AlKareem'!V143,'Full KFGQPC'!V143,'Full LPMQ'!V143,'Full AlQalam Zero TN'!V143)</f>
        <v>0</v>
      </c>
      <c r="W143" s="14">
        <f>SUM('Full norehidayat'!W143,'Full norehuda'!W143,'Full norehira'!W143,'Full meQuran'!W143,'Full Amiri'!W143,'Full PDMS'!W143,'Full AlKareem'!W143,'Full KFGQPC'!W143,'Full LPMQ'!W143,'Full AlQalam Zero TN'!W143)</f>
        <v>0</v>
      </c>
      <c r="X143" s="14">
        <f>SUM('Full norehidayat'!X143,'Full norehuda'!X143,'Full norehira'!X143,'Full meQuran'!X143,'Full Amiri'!X143,'Full PDMS'!X143,'Full AlKareem'!X143,'Full KFGQPC'!X143,'Full LPMQ'!X143,'Full AlQalam Zero TN'!X143)</f>
        <v>0</v>
      </c>
      <c r="Y143" s="14">
        <f>SUM('Full norehidayat'!Y143,'Full norehuda'!Y143,'Full norehira'!Y143,'Full meQuran'!Y143,'Full Amiri'!Y143,'Full PDMS'!Y143,'Full AlKareem'!Y143,'Full KFGQPC'!Y143,'Full LPMQ'!Y143,'Full AlQalam Zero TN'!Y143)</f>
        <v>0</v>
      </c>
      <c r="Z143" s="14">
        <f>SUM('Full norehidayat'!Z143,'Full norehuda'!Z143,'Full norehira'!Z143,'Full meQuran'!Z143,'Full Amiri'!Z143,'Full PDMS'!Z143,'Full AlKareem'!Z143,'Full KFGQPC'!Z143,'Full LPMQ'!Z143,'Full AlQalam Zero TN'!Z143)</f>
        <v>0</v>
      </c>
      <c r="AA143" s="14">
        <f>SUM('Full norehidayat'!AA143,'Full norehuda'!AA143,'Full norehira'!AA143,'Full meQuran'!AA143,'Full Amiri'!AA143,'Full PDMS'!AA143,'Full AlKareem'!AA143,'Full KFGQPC'!AA143,'Full LPMQ'!AA143,'Full AlQalam Zero TN'!AA143)</f>
        <v>0</v>
      </c>
      <c r="AB143" s="14">
        <f>SUM('Full norehidayat'!AB143,'Full norehuda'!AB143,'Full norehira'!AB143,'Full meQuran'!AB143,'Full Amiri'!AB143,'Full PDMS'!AB143,'Full AlKareem'!AB143,'Full KFGQPC'!AB143,'Full LPMQ'!AB143,'Full AlQalam Zero TN'!AB143)</f>
        <v>0</v>
      </c>
      <c r="AC143" s="13">
        <f>SUM('Full norehidayat'!AC143,'Full norehuda'!AC143,'Full norehira'!AC143,'Full meQuran'!AC143,'Full Amiri'!AC143,'Full PDMS'!AC143,'Full AlKareem'!AC143,'Full KFGQPC'!AC143,'Full LPMQ'!AC143,'Full AlQalam Zero TN'!AC143)</f>
        <v>10</v>
      </c>
      <c r="AD143" s="28">
        <f>AC143</f>
        <v>10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6"/>
        <v>1</v>
      </c>
      <c r="AI143" s="4">
        <f t="shared" si="37"/>
        <v>1</v>
      </c>
      <c r="AJ143" s="4">
        <f t="shared" si="38"/>
        <v>1</v>
      </c>
      <c r="AK143" s="4">
        <f t="shared" si="39"/>
        <v>1</v>
      </c>
    </row>
    <row r="144" spans="28:37">
      <c r="AB144" s="25" t="s">
        <v>74</v>
      </c>
      <c r="AC144" s="25"/>
      <c r="AD144" s="29">
        <f t="shared" ref="AD144:AF144" si="40">SUM(AD116:AD143)</f>
        <v>1277</v>
      </c>
      <c r="AE144" s="29">
        <f t="shared" si="40"/>
        <v>26</v>
      </c>
      <c r="AF144" s="29">
        <f t="shared" si="40"/>
        <v>26</v>
      </c>
      <c r="AG144" s="29">
        <v>0</v>
      </c>
      <c r="AH144" s="5">
        <f t="shared" si="36"/>
        <v>0.960872836719338</v>
      </c>
      <c r="AI144" s="5">
        <f t="shared" si="37"/>
        <v>0.980046047582502</v>
      </c>
      <c r="AJ144" s="5">
        <f t="shared" si="38"/>
        <v>0.980046047582502</v>
      </c>
      <c r="AK144" s="5">
        <f t="shared" si="39"/>
        <v>0.980046047582502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FULL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13">
        <f>SUM('Full norehidayat'!B149,'Full norehuda'!B149,'Full norehira'!B149,'Full meQuran'!B149,'Full Amiri'!B149,'Full PDMS'!B149,'Full AlKareem'!B149,'Full KFGQPC'!B149,'Full LPMQ'!B149,'Full AlQalam Zero TN'!B149)</f>
        <v>167</v>
      </c>
      <c r="C149" s="14">
        <f>SUM('Full norehidayat'!C149,'Full norehuda'!C149,'Full norehira'!C149,'Full meQuran'!C149,'Full Amiri'!C149,'Full PDMS'!C149,'Full AlKareem'!C149,'Full KFGQPC'!C149,'Full LPMQ'!C149,'Full AlQalam Zero TN'!C149)</f>
        <v>5</v>
      </c>
      <c r="D149" s="14">
        <f>SUM('Full norehidayat'!D149,'Full norehuda'!D149,'Full norehira'!D149,'Full meQuran'!D149,'Full Amiri'!D149,'Full PDMS'!D149,'Full AlKareem'!D149,'Full KFGQPC'!D149,'Full LPMQ'!D149,'Full AlQalam Zero TN'!D149)</f>
        <v>0</v>
      </c>
      <c r="E149" s="14">
        <f>SUM('Full norehidayat'!E149,'Full norehuda'!E149,'Full norehira'!E149,'Full meQuran'!E149,'Full Amiri'!E149,'Full PDMS'!E149,'Full AlKareem'!E149,'Full KFGQPC'!E149,'Full LPMQ'!E149,'Full AlQalam Zero TN'!E149)</f>
        <v>3</v>
      </c>
      <c r="F149" s="14">
        <f>SUM('Full norehidayat'!F149,'Full norehuda'!F149,'Full norehira'!F149,'Full meQuran'!F149,'Full Amiri'!F149,'Full PDMS'!F149,'Full AlKareem'!F149,'Full KFGQPC'!F149,'Full LPMQ'!F149,'Full AlQalam Zero TN'!F149)</f>
        <v>1</v>
      </c>
      <c r="G149" s="14">
        <f>SUM('Full norehidayat'!G149,'Full norehuda'!G149,'Full norehira'!G149,'Full meQuran'!G149,'Full Amiri'!G149,'Full PDMS'!G149,'Full AlKareem'!G149,'Full KFGQPC'!G149,'Full LPMQ'!G149,'Full AlQalam Zero TN'!G149)</f>
        <v>16</v>
      </c>
      <c r="H149" s="14">
        <f>SUM('Full norehidayat'!H149,'Full norehuda'!H149,'Full norehira'!H149,'Full meQuran'!H149,'Full Amiri'!H149,'Full PDMS'!H149,'Full AlKareem'!H149,'Full KFGQPC'!H149,'Full LPMQ'!H149,'Full AlQalam Zero TN'!H149)</f>
        <v>0</v>
      </c>
      <c r="I149" s="14">
        <f>SUM('Full norehidayat'!I149,'Full norehuda'!I149,'Full norehira'!I149,'Full meQuran'!I149,'Full Amiri'!I149,'Full PDMS'!I149,'Full AlKareem'!I149,'Full KFGQPC'!I149,'Full LPMQ'!I149,'Full AlQalam Zero TN'!I149)</f>
        <v>3</v>
      </c>
      <c r="J149" s="14">
        <f>SUM('Full norehidayat'!J149,'Full norehuda'!J149,'Full norehira'!J149,'Full meQuran'!J149,'Full Amiri'!J149,'Full PDMS'!J149,'Full AlKareem'!J149,'Full KFGQPC'!J149,'Full LPMQ'!J149,'Full AlQalam Zero TN'!J149)</f>
        <v>20</v>
      </c>
      <c r="L149" s="1" t="s">
        <v>49</v>
      </c>
      <c r="M149" s="9" t="s">
        <v>58</v>
      </c>
      <c r="N149" s="9"/>
      <c r="O149" s="9"/>
      <c r="P149" s="9"/>
      <c r="Q149" s="29">
        <f>B149</f>
        <v>167</v>
      </c>
      <c r="R149" s="29">
        <f>SUM(C149:J149)</f>
        <v>48</v>
      </c>
      <c r="S149" s="29">
        <f>SUM(B150:B157)</f>
        <v>4</v>
      </c>
      <c r="T149" s="29">
        <v>0</v>
      </c>
      <c r="U149" s="5">
        <f t="shared" ref="U149:U156" si="41">(SUM(Q149,T149)/SUM(Q149,R149,S149,T149))</f>
        <v>0.762557077625571</v>
      </c>
      <c r="V149" s="5">
        <f t="shared" ref="V149:V156" si="42">Q149/(SUM(Q149,R149))</f>
        <v>0.776744186046512</v>
      </c>
      <c r="W149" s="5">
        <f t="shared" ref="W149:W156" si="43">Q149/SUM(Q149,S149)</f>
        <v>0.976608187134503</v>
      </c>
      <c r="X149" s="5">
        <f t="shared" ref="X149:X156" si="44">2*V149*W149/(SUM(V149,W149))</f>
        <v>0.865284974093264</v>
      </c>
    </row>
    <row r="150" spans="1:24">
      <c r="A150" s="15" t="s">
        <v>50</v>
      </c>
      <c r="B150" s="14">
        <f>SUM('Full norehidayat'!B150,'Full norehuda'!B150,'Full norehira'!B150,'Full meQuran'!B150,'Full Amiri'!B150,'Full PDMS'!B150,'Full AlKareem'!B150,'Full KFGQPC'!B150,'Full LPMQ'!B150,'Full AlQalam Zero TN'!B150)</f>
        <v>0</v>
      </c>
      <c r="C150" s="13">
        <f>SUM('Full norehidayat'!C150,'Full norehuda'!C150,'Full norehira'!C150,'Full meQuran'!C150,'Full Amiri'!C150,'Full PDMS'!C150,'Full AlKareem'!C150,'Full KFGQPC'!C150,'Full LPMQ'!C150,'Full AlQalam Zero TN'!C150)</f>
        <v>105</v>
      </c>
      <c r="D150" s="14">
        <f>SUM('Full norehidayat'!D150,'Full norehuda'!D150,'Full norehira'!D150,'Full meQuran'!D150,'Full Amiri'!D150,'Full PDMS'!D150,'Full AlKareem'!D150,'Full KFGQPC'!D150,'Full LPMQ'!D150,'Full AlQalam Zero TN'!D150)</f>
        <v>0</v>
      </c>
      <c r="E150" s="14">
        <f>SUM('Full norehidayat'!E150,'Full norehuda'!E150,'Full norehira'!E150,'Full meQuran'!E150,'Full Amiri'!E150,'Full PDMS'!E150,'Full AlKareem'!E150,'Full KFGQPC'!E150,'Full LPMQ'!E150,'Full AlQalam Zero TN'!E150)</f>
        <v>7</v>
      </c>
      <c r="F150" s="14">
        <f>SUM('Full norehidayat'!F150,'Full norehuda'!F150,'Full norehira'!F150,'Full meQuran'!F150,'Full Amiri'!F150,'Full PDMS'!F150,'Full AlKareem'!F150,'Full KFGQPC'!F150,'Full LPMQ'!F150,'Full AlQalam Zero TN'!F150)</f>
        <v>0</v>
      </c>
      <c r="G150" s="14">
        <f>SUM('Full norehidayat'!G150,'Full norehuda'!G150,'Full norehira'!G150,'Full meQuran'!G150,'Full Amiri'!G150,'Full PDMS'!G150,'Full AlKareem'!G150,'Full KFGQPC'!G150,'Full LPMQ'!G150,'Full AlQalam Zero TN'!G150)</f>
        <v>2</v>
      </c>
      <c r="H150" s="14">
        <f>SUM('Full norehidayat'!H150,'Full norehuda'!H150,'Full norehira'!H150,'Full meQuran'!H150,'Full Amiri'!H150,'Full PDMS'!H150,'Full AlKareem'!H150,'Full KFGQPC'!H150,'Full LPMQ'!H150,'Full AlQalam Zero TN'!H150)</f>
        <v>0</v>
      </c>
      <c r="I150" s="14">
        <f>SUM('Full norehidayat'!I150,'Full norehuda'!I150,'Full norehira'!I150,'Full meQuran'!I150,'Full Amiri'!I150,'Full PDMS'!I150,'Full AlKareem'!I150,'Full KFGQPC'!I150,'Full LPMQ'!I150,'Full AlQalam Zero TN'!I150)</f>
        <v>0</v>
      </c>
      <c r="J150" s="14">
        <f>SUM('Full norehidayat'!J150,'Full norehuda'!J150,'Full norehira'!J150,'Full meQuran'!J150,'Full Amiri'!J150,'Full PDMS'!J150,'Full AlKareem'!J150,'Full KFGQPC'!J150,'Full LPMQ'!J150,'Full AlQalam Zero TN'!J150)</f>
        <v>16</v>
      </c>
      <c r="L150" s="1" t="s">
        <v>50</v>
      </c>
      <c r="M150" s="9" t="s">
        <v>59</v>
      </c>
      <c r="N150" s="9"/>
      <c r="O150" s="9"/>
      <c r="P150" s="9"/>
      <c r="Q150" s="28">
        <f>C150</f>
        <v>105</v>
      </c>
      <c r="R150" s="28">
        <f>SUM(B150,D150:J150)</f>
        <v>25</v>
      </c>
      <c r="S150" s="28">
        <f>SUM(C149,C151:C157)</f>
        <v>9</v>
      </c>
      <c r="T150" s="28">
        <v>0</v>
      </c>
      <c r="U150" s="4">
        <f t="shared" si="41"/>
        <v>0.755395683453237</v>
      </c>
      <c r="V150" s="4">
        <f t="shared" si="42"/>
        <v>0.807692307692308</v>
      </c>
      <c r="W150" s="4">
        <f t="shared" si="43"/>
        <v>0.921052631578947</v>
      </c>
      <c r="X150" s="4">
        <f t="shared" si="44"/>
        <v>0.860655737704918</v>
      </c>
    </row>
    <row r="151" spans="1:24">
      <c r="A151" s="15" t="s">
        <v>51</v>
      </c>
      <c r="B151" s="14">
        <f>SUM('Full norehidayat'!B151,'Full norehuda'!B151,'Full norehira'!B151,'Full meQuran'!B151,'Full Amiri'!B151,'Full PDMS'!B151,'Full AlKareem'!B151,'Full KFGQPC'!B151,'Full LPMQ'!B151,'Full AlQalam Zero TN'!B151)</f>
        <v>3</v>
      </c>
      <c r="C151" s="14">
        <f>SUM('Full norehidayat'!C151,'Full norehuda'!C151,'Full norehira'!C151,'Full meQuran'!C151,'Full Amiri'!C151,'Full PDMS'!C151,'Full AlKareem'!C151,'Full KFGQPC'!C151,'Full LPMQ'!C151,'Full AlQalam Zero TN'!C151)</f>
        <v>0</v>
      </c>
      <c r="D151" s="13">
        <f>SUM('Full norehidayat'!D151,'Full norehuda'!D151,'Full norehira'!D151,'Full meQuran'!D151,'Full Amiri'!D151,'Full PDMS'!D151,'Full AlKareem'!D151,'Full KFGQPC'!D151,'Full LPMQ'!D151,'Full AlQalam Zero TN'!D151)</f>
        <v>96</v>
      </c>
      <c r="E151" s="14">
        <f>SUM('Full norehidayat'!E151,'Full norehuda'!E151,'Full norehira'!E151,'Full meQuran'!E151,'Full Amiri'!E151,'Full PDMS'!E151,'Full AlKareem'!E151,'Full KFGQPC'!E151,'Full LPMQ'!E151,'Full AlQalam Zero TN'!E151)</f>
        <v>0</v>
      </c>
      <c r="F151" s="14">
        <f>SUM('Full norehidayat'!F151,'Full norehuda'!F151,'Full norehira'!F151,'Full meQuran'!F151,'Full Amiri'!F151,'Full PDMS'!F151,'Full AlKareem'!F151,'Full KFGQPC'!F151,'Full LPMQ'!F151,'Full AlQalam Zero TN'!F151)</f>
        <v>0</v>
      </c>
      <c r="G151" s="14">
        <f>SUM('Full norehidayat'!G151,'Full norehuda'!G151,'Full norehira'!G151,'Full meQuran'!G151,'Full Amiri'!G151,'Full PDMS'!G151,'Full AlKareem'!G151,'Full KFGQPC'!G151,'Full LPMQ'!G151,'Full AlQalam Zero TN'!G151)</f>
        <v>0</v>
      </c>
      <c r="H151" s="14">
        <f>SUM('Full norehidayat'!H151,'Full norehuda'!H151,'Full norehira'!H151,'Full meQuran'!H151,'Full Amiri'!H151,'Full PDMS'!H151,'Full AlKareem'!H151,'Full KFGQPC'!H151,'Full LPMQ'!H151,'Full AlQalam Zero TN'!H151)</f>
        <v>0</v>
      </c>
      <c r="I151" s="14">
        <f>SUM('Full norehidayat'!I151,'Full norehuda'!I151,'Full norehira'!I151,'Full meQuran'!I151,'Full Amiri'!I151,'Full PDMS'!I151,'Full AlKareem'!I151,'Full KFGQPC'!I151,'Full LPMQ'!I151,'Full AlQalam Zero TN'!I151)</f>
        <v>0</v>
      </c>
      <c r="J151" s="14">
        <f>SUM('Full norehidayat'!J151,'Full norehuda'!J151,'Full norehira'!J151,'Full meQuran'!J151,'Full Amiri'!J151,'Full PDMS'!J151,'Full AlKareem'!J151,'Full KFGQPC'!J151,'Full LPMQ'!J151,'Full AlQalam Zero TN'!J151)</f>
        <v>5</v>
      </c>
      <c r="L151" s="1" t="s">
        <v>51</v>
      </c>
      <c r="M151" s="9" t="s">
        <v>60</v>
      </c>
      <c r="N151" s="9"/>
      <c r="O151" s="9"/>
      <c r="P151" s="9"/>
      <c r="Q151" s="29">
        <f>D151</f>
        <v>96</v>
      </c>
      <c r="R151" s="29">
        <f>SUM(B151:C151,E151:J151)</f>
        <v>8</v>
      </c>
      <c r="S151" s="29">
        <f>SUM(D149:D150,D152:D157)</f>
        <v>0</v>
      </c>
      <c r="T151" s="29">
        <v>0</v>
      </c>
      <c r="U151" s="5">
        <f t="shared" si="41"/>
        <v>0.923076923076923</v>
      </c>
      <c r="V151" s="5">
        <f t="shared" si="42"/>
        <v>0.923076923076923</v>
      </c>
      <c r="W151" s="5">
        <f t="shared" si="43"/>
        <v>1</v>
      </c>
      <c r="X151" s="5">
        <f t="shared" si="44"/>
        <v>0.96</v>
      </c>
    </row>
    <row r="152" spans="1:24">
      <c r="A152" s="15" t="s">
        <v>52</v>
      </c>
      <c r="B152" s="14">
        <f>SUM('Full norehidayat'!B152,'Full norehuda'!B152,'Full norehira'!B152,'Full meQuran'!B152,'Full Amiri'!B152,'Full PDMS'!B152,'Full AlKareem'!B152,'Full KFGQPC'!B152,'Full LPMQ'!B152,'Full AlQalam Zero TN'!B152)</f>
        <v>0</v>
      </c>
      <c r="C152" s="14">
        <f>SUM('Full norehidayat'!C152,'Full norehuda'!C152,'Full norehira'!C152,'Full meQuran'!C152,'Full Amiri'!C152,'Full PDMS'!C152,'Full AlKareem'!C152,'Full KFGQPC'!C152,'Full LPMQ'!C152,'Full AlQalam Zero TN'!C152)</f>
        <v>0</v>
      </c>
      <c r="D152" s="14">
        <f>SUM('Full norehidayat'!D152,'Full norehuda'!D152,'Full norehira'!D152,'Full meQuran'!D152,'Full Amiri'!D152,'Full PDMS'!D152,'Full AlKareem'!D152,'Full KFGQPC'!D152,'Full LPMQ'!D152,'Full AlQalam Zero TN'!D152)</f>
        <v>0</v>
      </c>
      <c r="E152" s="13">
        <f>SUM('Full norehidayat'!E152,'Full norehuda'!E152,'Full norehira'!E152,'Full meQuran'!E152,'Full Amiri'!E152,'Full PDMS'!E152,'Full AlKareem'!E152,'Full KFGQPC'!E152,'Full LPMQ'!E152,'Full AlQalam Zero TN'!E152)</f>
        <v>194</v>
      </c>
      <c r="F152" s="14">
        <f>SUM('Full norehidayat'!F152,'Full norehuda'!F152,'Full norehira'!F152,'Full meQuran'!F152,'Full Amiri'!F152,'Full PDMS'!F152,'Full AlKareem'!F152,'Full KFGQPC'!F152,'Full LPMQ'!F152,'Full AlQalam Zero TN'!F152)</f>
        <v>1</v>
      </c>
      <c r="G152" s="14">
        <f>SUM('Full norehidayat'!G152,'Full norehuda'!G152,'Full norehira'!G152,'Full meQuran'!G152,'Full Amiri'!G152,'Full PDMS'!G152,'Full AlKareem'!G152,'Full KFGQPC'!G152,'Full LPMQ'!G152,'Full AlQalam Zero TN'!G152)</f>
        <v>5</v>
      </c>
      <c r="H152" s="14">
        <f>SUM('Full norehidayat'!H152,'Full norehuda'!H152,'Full norehira'!H152,'Full meQuran'!H152,'Full Amiri'!H152,'Full PDMS'!H152,'Full AlKareem'!H152,'Full KFGQPC'!H152,'Full LPMQ'!H152,'Full AlQalam Zero TN'!H152)</f>
        <v>0</v>
      </c>
      <c r="I152" s="14">
        <f>SUM('Full norehidayat'!I152,'Full norehuda'!I152,'Full norehira'!I152,'Full meQuran'!I152,'Full Amiri'!I152,'Full PDMS'!I152,'Full AlKareem'!I152,'Full KFGQPC'!I152,'Full LPMQ'!I152,'Full AlQalam Zero TN'!I152)</f>
        <v>6</v>
      </c>
      <c r="J152" s="14">
        <f>SUM('Full norehidayat'!J152,'Full norehuda'!J152,'Full norehira'!J152,'Full meQuran'!J152,'Full Amiri'!J152,'Full PDMS'!J152,'Full AlKareem'!J152,'Full KFGQPC'!J152,'Full LPMQ'!J152,'Full AlQalam Zero TN'!J152)</f>
        <v>16</v>
      </c>
      <c r="L152" s="1" t="s">
        <v>52</v>
      </c>
      <c r="M152" s="9" t="s">
        <v>61</v>
      </c>
      <c r="N152" s="9"/>
      <c r="O152" s="9"/>
      <c r="P152" s="9"/>
      <c r="Q152" s="28">
        <f>E152</f>
        <v>194</v>
      </c>
      <c r="R152" s="28">
        <f>SUM(B152:D152,F152:J152)</f>
        <v>28</v>
      </c>
      <c r="S152" s="28">
        <f>SUM(E149:E151,E153:E157)</f>
        <v>18</v>
      </c>
      <c r="T152" s="28">
        <v>0</v>
      </c>
      <c r="U152" s="4">
        <f t="shared" si="41"/>
        <v>0.808333333333333</v>
      </c>
      <c r="V152" s="4">
        <f t="shared" si="42"/>
        <v>0.873873873873874</v>
      </c>
      <c r="W152" s="4">
        <f t="shared" si="43"/>
        <v>0.915094339622642</v>
      </c>
      <c r="X152" s="4">
        <f t="shared" si="44"/>
        <v>0.894009216589862</v>
      </c>
    </row>
    <row r="153" spans="1:24">
      <c r="A153" s="15" t="s">
        <v>53</v>
      </c>
      <c r="B153" s="14">
        <f>SUM('Full norehidayat'!B153,'Full norehuda'!B153,'Full norehira'!B153,'Full meQuran'!B153,'Full Amiri'!B153,'Full PDMS'!B153,'Full AlKareem'!B153,'Full KFGQPC'!B153,'Full LPMQ'!B153,'Full AlQalam Zero TN'!B153)</f>
        <v>1</v>
      </c>
      <c r="C153" s="14">
        <f>SUM('Full norehidayat'!C153,'Full norehuda'!C153,'Full norehira'!C153,'Full meQuran'!C153,'Full Amiri'!C153,'Full PDMS'!C153,'Full AlKareem'!C153,'Full KFGQPC'!C153,'Full LPMQ'!C153,'Full AlQalam Zero TN'!C153)</f>
        <v>0</v>
      </c>
      <c r="D153" s="14">
        <f>SUM('Full norehidayat'!D153,'Full norehuda'!D153,'Full norehira'!D153,'Full meQuran'!D153,'Full Amiri'!D153,'Full PDMS'!D153,'Full AlKareem'!D153,'Full KFGQPC'!D153,'Full LPMQ'!D153,'Full AlQalam Zero TN'!D153)</f>
        <v>0</v>
      </c>
      <c r="E153" s="14">
        <f>SUM('Full norehidayat'!E153,'Full norehuda'!E153,'Full norehira'!E153,'Full meQuran'!E153,'Full Amiri'!E153,'Full PDMS'!E153,'Full AlKareem'!E153,'Full KFGQPC'!E153,'Full LPMQ'!E153,'Full AlQalam Zero TN'!E153)</f>
        <v>4</v>
      </c>
      <c r="F153" s="13">
        <f>SUM('Full norehidayat'!F153,'Full norehuda'!F153,'Full norehira'!F153,'Full meQuran'!F153,'Full Amiri'!F153,'Full PDMS'!F153,'Full AlKareem'!F153,'Full KFGQPC'!F153,'Full LPMQ'!F153,'Full AlQalam Zero TN'!F153)</f>
        <v>287</v>
      </c>
      <c r="G153" s="14">
        <f>SUM('Full norehidayat'!G153,'Full norehuda'!G153,'Full norehira'!G153,'Full meQuran'!G153,'Full Amiri'!G153,'Full PDMS'!G153,'Full AlKareem'!G153,'Full KFGQPC'!G153,'Full LPMQ'!G153,'Full AlQalam Zero TN'!G153)</f>
        <v>5</v>
      </c>
      <c r="H153" s="14">
        <f>SUM('Full norehidayat'!H153,'Full norehuda'!H153,'Full norehira'!H153,'Full meQuran'!H153,'Full Amiri'!H153,'Full PDMS'!H153,'Full AlKareem'!H153,'Full KFGQPC'!H153,'Full LPMQ'!H153,'Full AlQalam Zero TN'!H153)</f>
        <v>3</v>
      </c>
      <c r="I153" s="14">
        <f>SUM('Full norehidayat'!I153,'Full norehuda'!I153,'Full norehira'!I153,'Full meQuran'!I153,'Full Amiri'!I153,'Full PDMS'!I153,'Full AlKareem'!I153,'Full KFGQPC'!I153,'Full LPMQ'!I153,'Full AlQalam Zero TN'!I153)</f>
        <v>0</v>
      </c>
      <c r="J153" s="14">
        <f>SUM('Full norehidayat'!J153,'Full norehuda'!J153,'Full norehira'!J153,'Full meQuran'!J153,'Full Amiri'!J153,'Full PDMS'!J153,'Full AlKareem'!J153,'Full KFGQPC'!J153,'Full LPMQ'!J153,'Full AlQalam Zero TN'!J153)</f>
        <v>30</v>
      </c>
      <c r="L153" s="1" t="s">
        <v>53</v>
      </c>
      <c r="M153" s="9" t="s">
        <v>62</v>
      </c>
      <c r="N153" s="9"/>
      <c r="O153" s="9"/>
      <c r="P153" s="9"/>
      <c r="Q153" s="29">
        <f>F153</f>
        <v>287</v>
      </c>
      <c r="R153" s="29">
        <f>SUM(B153:E153,G153:J153)</f>
        <v>43</v>
      </c>
      <c r="S153" s="29">
        <f>SUM(F149:F152,F154:F157)</f>
        <v>3</v>
      </c>
      <c r="T153" s="29">
        <v>0</v>
      </c>
      <c r="U153" s="5">
        <f t="shared" si="41"/>
        <v>0.861861861861862</v>
      </c>
      <c r="V153" s="5">
        <f t="shared" si="42"/>
        <v>0.86969696969697</v>
      </c>
      <c r="W153" s="5">
        <f t="shared" si="43"/>
        <v>0.989655172413793</v>
      </c>
      <c r="X153" s="5">
        <f t="shared" si="44"/>
        <v>0.925806451612903</v>
      </c>
    </row>
    <row r="154" spans="1:24">
      <c r="A154" s="15" t="s">
        <v>54</v>
      </c>
      <c r="B154" s="14">
        <f>SUM('Full norehidayat'!B154,'Full norehuda'!B154,'Full norehira'!B154,'Full meQuran'!B154,'Full Amiri'!B154,'Full PDMS'!B154,'Full AlKareem'!B154,'Full KFGQPC'!B154,'Full LPMQ'!B154,'Full AlQalam Zero TN'!B154)</f>
        <v>0</v>
      </c>
      <c r="C154" s="14">
        <f>SUM('Full norehidayat'!C154,'Full norehuda'!C154,'Full norehira'!C154,'Full meQuran'!C154,'Full Amiri'!C154,'Full PDMS'!C154,'Full AlKareem'!C154,'Full KFGQPC'!C154,'Full LPMQ'!C154,'Full AlQalam Zero TN'!C154)</f>
        <v>4</v>
      </c>
      <c r="D154" s="14">
        <f>SUM('Full norehidayat'!D154,'Full norehuda'!D154,'Full norehira'!D154,'Full meQuran'!D154,'Full Amiri'!D154,'Full PDMS'!D154,'Full AlKareem'!D154,'Full KFGQPC'!D154,'Full LPMQ'!D154,'Full AlQalam Zero TN'!D154)</f>
        <v>0</v>
      </c>
      <c r="E154" s="14">
        <f>SUM('Full norehidayat'!E154,'Full norehuda'!E154,'Full norehira'!E154,'Full meQuran'!E154,'Full Amiri'!E154,'Full PDMS'!E154,'Full AlKareem'!E154,'Full KFGQPC'!E154,'Full LPMQ'!E154,'Full AlQalam Zero TN'!E154)</f>
        <v>3</v>
      </c>
      <c r="F154" s="14">
        <f>SUM('Full norehidayat'!F154,'Full norehuda'!F154,'Full norehira'!F154,'Full meQuran'!F154,'Full Amiri'!F154,'Full PDMS'!F154,'Full AlKareem'!F154,'Full KFGQPC'!F154,'Full LPMQ'!F154,'Full AlQalam Zero TN'!F154)</f>
        <v>0</v>
      </c>
      <c r="G154" s="13">
        <f>SUM('Full norehidayat'!G154,'Full norehuda'!G154,'Full norehira'!G154,'Full meQuran'!G154,'Full Amiri'!G154,'Full PDMS'!G154,'Full AlKareem'!G154,'Full KFGQPC'!G154,'Full LPMQ'!G154,'Full AlQalam Zero TN'!G154)</f>
        <v>267</v>
      </c>
      <c r="H154" s="14">
        <f>SUM('Full norehidayat'!H154,'Full norehuda'!H154,'Full norehira'!H154,'Full meQuran'!H154,'Full Amiri'!H154,'Full PDMS'!H154,'Full AlKareem'!H154,'Full KFGQPC'!H154,'Full LPMQ'!H154,'Full AlQalam Zero TN'!H154)</f>
        <v>2</v>
      </c>
      <c r="I154" s="14">
        <f>SUM('Full norehidayat'!I154,'Full norehuda'!I154,'Full norehira'!I154,'Full meQuran'!I154,'Full Amiri'!I154,'Full PDMS'!I154,'Full AlKareem'!I154,'Full KFGQPC'!I154,'Full LPMQ'!I154,'Full AlQalam Zero TN'!I154)</f>
        <v>1</v>
      </c>
      <c r="J154" s="14">
        <f>SUM('Full norehidayat'!J154,'Full norehuda'!J154,'Full norehira'!J154,'Full meQuran'!J154,'Full Amiri'!J154,'Full PDMS'!J154,'Full AlKareem'!J154,'Full KFGQPC'!J154,'Full LPMQ'!J154,'Full AlQalam Zero TN'!J154)</f>
        <v>24</v>
      </c>
      <c r="L154" s="1" t="s">
        <v>54</v>
      </c>
      <c r="M154" s="9" t="s">
        <v>63</v>
      </c>
      <c r="N154" s="9"/>
      <c r="O154" s="9"/>
      <c r="P154" s="9"/>
      <c r="Q154" s="28">
        <f>G154</f>
        <v>267</v>
      </c>
      <c r="R154" s="28">
        <f>SUM(B154:F154,H154:J154)</f>
        <v>34</v>
      </c>
      <c r="S154" s="28">
        <f>SUM(G149:G153,G155:G157)</f>
        <v>29</v>
      </c>
      <c r="T154" s="28">
        <v>0</v>
      </c>
      <c r="U154" s="4">
        <f t="shared" si="41"/>
        <v>0.809090909090909</v>
      </c>
      <c r="V154" s="4">
        <f t="shared" si="42"/>
        <v>0.887043189368771</v>
      </c>
      <c r="W154" s="4">
        <f t="shared" si="43"/>
        <v>0.902027027027027</v>
      </c>
      <c r="X154" s="4">
        <f t="shared" si="44"/>
        <v>0.894472361809045</v>
      </c>
    </row>
    <row r="155" spans="1:24">
      <c r="A155" s="15" t="s">
        <v>55</v>
      </c>
      <c r="B155" s="14">
        <f>SUM('Full norehidayat'!B155,'Full norehuda'!B155,'Full norehira'!B155,'Full meQuran'!B155,'Full Amiri'!B155,'Full PDMS'!B155,'Full AlKareem'!B155,'Full KFGQPC'!B155,'Full LPMQ'!B155,'Full AlQalam Zero TN'!B155)</f>
        <v>0</v>
      </c>
      <c r="C155" s="14">
        <f>SUM('Full norehidayat'!C155,'Full norehuda'!C155,'Full norehira'!C155,'Full meQuran'!C155,'Full Amiri'!C155,'Full PDMS'!C155,'Full AlKareem'!C155,'Full KFGQPC'!C155,'Full LPMQ'!C155,'Full AlQalam Zero TN'!C155)</f>
        <v>0</v>
      </c>
      <c r="D155" s="14">
        <f>SUM('Full norehidayat'!D155,'Full norehuda'!D155,'Full norehira'!D155,'Full meQuran'!D155,'Full Amiri'!D155,'Full PDMS'!D155,'Full AlKareem'!D155,'Full KFGQPC'!D155,'Full LPMQ'!D155,'Full AlQalam Zero TN'!D155)</f>
        <v>0</v>
      </c>
      <c r="E155" s="14">
        <f>SUM('Full norehidayat'!E155,'Full norehuda'!E155,'Full norehira'!E155,'Full meQuran'!E155,'Full Amiri'!E155,'Full PDMS'!E155,'Full AlKareem'!E155,'Full KFGQPC'!E155,'Full LPMQ'!E155,'Full AlQalam Zero TN'!E155)</f>
        <v>0</v>
      </c>
      <c r="F155" s="14">
        <f>SUM('Full norehidayat'!F155,'Full norehuda'!F155,'Full norehira'!F155,'Full meQuran'!F155,'Full Amiri'!F155,'Full PDMS'!F155,'Full AlKareem'!F155,'Full KFGQPC'!F155,'Full LPMQ'!F155,'Full AlQalam Zero TN'!F155)</f>
        <v>1</v>
      </c>
      <c r="G155" s="14">
        <f>SUM('Full norehidayat'!G155,'Full norehuda'!G155,'Full norehira'!G155,'Full meQuran'!G155,'Full Amiri'!G155,'Full PDMS'!G155,'Full AlKareem'!G155,'Full KFGQPC'!G155,'Full LPMQ'!G155,'Full AlQalam Zero TN'!G155)</f>
        <v>0</v>
      </c>
      <c r="H155" s="13">
        <f>SUM('Full norehidayat'!H155,'Full norehuda'!H155,'Full norehira'!H155,'Full meQuran'!H155,'Full Amiri'!H155,'Full PDMS'!H155,'Full AlKareem'!H155,'Full KFGQPC'!H155,'Full LPMQ'!H155,'Full AlQalam Zero TN'!H155)</f>
        <v>102</v>
      </c>
      <c r="I155" s="14">
        <f>SUM('Full norehidayat'!I155,'Full norehuda'!I155,'Full norehira'!I155,'Full meQuran'!I155,'Full Amiri'!I155,'Full PDMS'!I155,'Full AlKareem'!I155,'Full KFGQPC'!I155,'Full LPMQ'!I155,'Full AlQalam Zero TN'!I155)</f>
        <v>1</v>
      </c>
      <c r="J155" s="14">
        <f>SUM('Full norehidayat'!J155,'Full norehuda'!J155,'Full norehira'!J155,'Full meQuran'!J155,'Full Amiri'!J155,'Full PDMS'!J155,'Full AlKareem'!J155,'Full KFGQPC'!J155,'Full LPMQ'!J155,'Full AlQalam Zero TN'!J155)</f>
        <v>1</v>
      </c>
      <c r="L155" s="1" t="s">
        <v>55</v>
      </c>
      <c r="M155" s="9" t="s">
        <v>64</v>
      </c>
      <c r="N155" s="9"/>
      <c r="O155" s="9"/>
      <c r="P155" s="9"/>
      <c r="Q155" s="29">
        <f>H155</f>
        <v>102</v>
      </c>
      <c r="R155" s="29">
        <f>SUM(B155:G155,I155:J155)</f>
        <v>3</v>
      </c>
      <c r="S155" s="29">
        <f>SUM(H149:H154,H156:H157)</f>
        <v>5</v>
      </c>
      <c r="T155" s="29">
        <v>0</v>
      </c>
      <c r="U155" s="5">
        <f t="shared" si="41"/>
        <v>0.927272727272727</v>
      </c>
      <c r="V155" s="5">
        <f t="shared" si="42"/>
        <v>0.971428571428571</v>
      </c>
      <c r="W155" s="5">
        <f t="shared" si="43"/>
        <v>0.953271028037383</v>
      </c>
      <c r="X155" s="5">
        <f t="shared" si="44"/>
        <v>0.962264150943396</v>
      </c>
    </row>
    <row r="156" spans="1:24">
      <c r="A156" s="15" t="s">
        <v>56</v>
      </c>
      <c r="B156" s="14">
        <f>SUM('Full norehidayat'!B156,'Full norehuda'!B156,'Full norehira'!B156,'Full meQuran'!B156,'Full Amiri'!B156,'Full PDMS'!B156,'Full AlKareem'!B156,'Full KFGQPC'!B156,'Full LPMQ'!B156,'Full AlQalam Zero TN'!B156)</f>
        <v>0</v>
      </c>
      <c r="C156" s="14">
        <f>SUM('Full norehidayat'!C156,'Full norehuda'!C156,'Full norehira'!C156,'Full meQuran'!C156,'Full Amiri'!C156,'Full PDMS'!C156,'Full AlKareem'!C156,'Full KFGQPC'!C156,'Full LPMQ'!C156,'Full AlQalam Zero TN'!C156)</f>
        <v>0</v>
      </c>
      <c r="D156" s="14">
        <f>SUM('Full norehidayat'!D156,'Full norehuda'!D156,'Full norehira'!D156,'Full meQuran'!D156,'Full Amiri'!D156,'Full PDMS'!D156,'Full AlKareem'!D156,'Full KFGQPC'!D156,'Full LPMQ'!D156,'Full AlQalam Zero TN'!D156)</f>
        <v>0</v>
      </c>
      <c r="E156" s="14">
        <f>SUM('Full norehidayat'!E156,'Full norehuda'!E156,'Full norehira'!E156,'Full meQuran'!E156,'Full Amiri'!E156,'Full PDMS'!E156,'Full AlKareem'!E156,'Full KFGQPC'!E156,'Full LPMQ'!E156,'Full AlQalam Zero TN'!E156)</f>
        <v>1</v>
      </c>
      <c r="F156" s="14">
        <f>SUM('Full norehidayat'!F156,'Full norehuda'!F156,'Full norehira'!F156,'Full meQuran'!F156,'Full Amiri'!F156,'Full PDMS'!F156,'Full AlKareem'!F156,'Full KFGQPC'!F156,'Full LPMQ'!F156,'Full AlQalam Zero TN'!F156)</f>
        <v>0</v>
      </c>
      <c r="G156" s="14">
        <f>SUM('Full norehidayat'!G156,'Full norehuda'!G156,'Full norehira'!G156,'Full meQuran'!G156,'Full Amiri'!G156,'Full PDMS'!G156,'Full AlKareem'!G156,'Full KFGQPC'!G156,'Full LPMQ'!G156,'Full AlQalam Zero TN'!G156)</f>
        <v>1</v>
      </c>
      <c r="H156" s="14">
        <f>SUM('Full norehidayat'!H156,'Full norehuda'!H156,'Full norehira'!H156,'Full meQuran'!H156,'Full Amiri'!H156,'Full PDMS'!H156,'Full AlKareem'!H156,'Full KFGQPC'!H156,'Full LPMQ'!H156,'Full AlQalam Zero TN'!H156)</f>
        <v>0</v>
      </c>
      <c r="I156" s="13">
        <f>SUM('Full norehidayat'!I156,'Full norehuda'!I156,'Full norehira'!I156,'Full meQuran'!I156,'Full Amiri'!I156,'Full PDMS'!I156,'Full AlKareem'!I156,'Full KFGQPC'!I156,'Full LPMQ'!I156,'Full AlQalam Zero TN'!I156)</f>
        <v>96</v>
      </c>
      <c r="J156" s="14">
        <f>SUM('Full norehidayat'!J156,'Full norehuda'!J156,'Full norehira'!J156,'Full meQuran'!J156,'Full Amiri'!J156,'Full PDMS'!J156,'Full AlKareem'!J156,'Full KFGQPC'!J156,'Full LPMQ'!J156,'Full AlQalam Zero TN'!J156)</f>
        <v>4</v>
      </c>
      <c r="L156" s="1" t="s">
        <v>56</v>
      </c>
      <c r="M156" s="9" t="s">
        <v>65</v>
      </c>
      <c r="N156" s="9"/>
      <c r="O156" s="9"/>
      <c r="P156" s="9"/>
      <c r="Q156" s="28">
        <f>I156</f>
        <v>96</v>
      </c>
      <c r="R156" s="28">
        <f>SUM(J156,B156:H156)</f>
        <v>6</v>
      </c>
      <c r="S156" s="28">
        <f>SUM(I149:I155,I157)</f>
        <v>12</v>
      </c>
      <c r="T156" s="28">
        <v>0</v>
      </c>
      <c r="U156" s="4">
        <f t="shared" si="41"/>
        <v>0.842105263157895</v>
      </c>
      <c r="V156" s="4">
        <f t="shared" si="42"/>
        <v>0.941176470588235</v>
      </c>
      <c r="W156" s="4">
        <f t="shared" si="43"/>
        <v>0.888888888888889</v>
      </c>
      <c r="X156" s="4">
        <f t="shared" si="44"/>
        <v>0.914285714285714</v>
      </c>
    </row>
    <row r="157" spans="1:24">
      <c r="A157" s="16" t="s">
        <v>57</v>
      </c>
      <c r="B157" s="14">
        <f>SUM('Full norehidayat'!B157,'Full norehuda'!B157,'Full norehira'!B157,'Full meQuran'!B157,'Full Amiri'!B157,'Full PDMS'!B157,'Full AlKareem'!B157,'Full KFGQPC'!B157,'Full LPMQ'!B157,'Full AlQalam Zero TN'!B157)</f>
        <v>0</v>
      </c>
      <c r="C157" s="14">
        <f>SUM('Full norehidayat'!C157,'Full norehuda'!C157,'Full norehira'!C157,'Full meQuran'!C157,'Full Amiri'!C157,'Full PDMS'!C157,'Full AlKareem'!C157,'Full KFGQPC'!C157,'Full LPMQ'!C157,'Full AlQalam Zero TN'!C157)</f>
        <v>0</v>
      </c>
      <c r="D157" s="14">
        <f>SUM('Full norehidayat'!D157,'Full norehuda'!D157,'Full norehira'!D157,'Full meQuran'!D157,'Full Amiri'!D157,'Full PDMS'!D157,'Full AlKareem'!D157,'Full KFGQPC'!D157,'Full LPMQ'!D157,'Full AlQalam Zero TN'!D157)</f>
        <v>0</v>
      </c>
      <c r="E157" s="14">
        <f>SUM('Full norehidayat'!E157,'Full norehuda'!E157,'Full norehira'!E157,'Full meQuran'!E157,'Full Amiri'!E157,'Full PDMS'!E157,'Full AlKareem'!E157,'Full KFGQPC'!E157,'Full LPMQ'!E157,'Full AlQalam Zero TN'!E157)</f>
        <v>0</v>
      </c>
      <c r="F157" s="14">
        <f>SUM('Full norehidayat'!F157,'Full norehuda'!F157,'Full norehira'!F157,'Full meQuran'!F157,'Full Amiri'!F157,'Full PDMS'!F157,'Full AlKareem'!F157,'Full KFGQPC'!F157,'Full LPMQ'!F157,'Full AlQalam Zero TN'!F157)</f>
        <v>0</v>
      </c>
      <c r="G157" s="14">
        <f>SUM('Full norehidayat'!G157,'Full norehuda'!G157,'Full norehira'!G157,'Full meQuran'!G157,'Full Amiri'!G157,'Full PDMS'!G157,'Full AlKareem'!G157,'Full KFGQPC'!G157,'Full LPMQ'!G157,'Full AlQalam Zero TN'!G157)</f>
        <v>0</v>
      </c>
      <c r="H157" s="14">
        <f>SUM('Full norehidayat'!H157,'Full norehuda'!H157,'Full norehira'!H157,'Full meQuran'!H157,'Full Amiri'!H157,'Full PDMS'!H157,'Full AlKareem'!H157,'Full KFGQPC'!H157,'Full LPMQ'!H157,'Full AlQalam Zero TN'!H157)</f>
        <v>0</v>
      </c>
      <c r="I157" s="14">
        <f>SUM('Full norehidayat'!I157,'Full norehuda'!I157,'Full norehira'!I157,'Full meQuran'!I157,'Full Amiri'!I157,'Full PDMS'!I157,'Full AlKareem'!I157,'Full KFGQPC'!I157,'Full LPMQ'!I157,'Full AlQalam Zero TN'!I157)</f>
        <v>1</v>
      </c>
      <c r="J157" s="13">
        <f>SUM('Full norehidayat'!J157,'Full norehuda'!J157,'Full norehira'!J157,'Full meQuran'!J157,'Full Amiri'!J157,'Full PDMS'!J157,'Full AlKareem'!J157,'Full KFGQPC'!J157,'Full LPMQ'!J157,'Full AlQalam Zero TN'!J157)</f>
        <v>0</v>
      </c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5">SUM(Q149:Q156)</f>
        <v>1314</v>
      </c>
      <c r="R158" s="28">
        <f t="shared" si="45"/>
        <v>195</v>
      </c>
      <c r="S158" s="28">
        <f t="shared" si="45"/>
        <v>80</v>
      </c>
      <c r="T158" s="28">
        <f t="shared" si="45"/>
        <v>0</v>
      </c>
      <c r="U158" s="4">
        <f>(SUM(Q158,T158)/SUM(Q158,R158,S158,T158))</f>
        <v>0.826935179358087</v>
      </c>
      <c r="V158" s="4">
        <f>Q158/(SUM(Q158,R158))</f>
        <v>0.870775347912525</v>
      </c>
      <c r="W158" s="4">
        <f>Q158/SUM(Q158,S158)</f>
        <v>0.942611190817791</v>
      </c>
      <c r="X158" s="4">
        <f>2*V158*W158/(SUM(V158,W158))</f>
        <v>0.905270409920772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1303</v>
      </c>
    </row>
    <row r="160" ht="14.25" spans="1:37">
      <c r="A160" s="18" t="str">
        <f>A1</f>
        <v>FULL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13">
        <f>SUM('Full norehidayat'!B161,'Full norehuda'!B161,'Full norehira'!B161,'Full meQuran'!B161,'Full Amiri'!B161,'Full PDMS'!B161,'Full AlKareem'!B161,'Full KFGQPC'!B161,'Full LPMQ'!B161,'Full AlQalam Zero TN'!B161)</f>
        <v>147</v>
      </c>
      <c r="C161" s="14">
        <f>SUM('Full norehidayat'!C161,'Full norehuda'!C161,'Full norehira'!C161,'Full meQuran'!C161,'Full Amiri'!C161,'Full PDMS'!C161,'Full AlKareem'!C161,'Full KFGQPC'!C161,'Full LPMQ'!C161,'Full AlQalam Zero TN'!C161)</f>
        <v>0</v>
      </c>
      <c r="D161" s="14">
        <f>SUM('Full norehidayat'!D161,'Full norehuda'!D161,'Full norehira'!D161,'Full meQuran'!D161,'Full Amiri'!D161,'Full PDMS'!D161,'Full AlKareem'!D161,'Full KFGQPC'!D161,'Full LPMQ'!D161,'Full AlQalam Zero TN'!D161)</f>
        <v>0</v>
      </c>
      <c r="E161" s="14">
        <f>SUM('Full norehidayat'!E161,'Full norehuda'!E161,'Full norehira'!E161,'Full meQuran'!E161,'Full Amiri'!E161,'Full PDMS'!E161,'Full AlKareem'!E161,'Full KFGQPC'!E161,'Full LPMQ'!E161,'Full AlQalam Zero TN'!E161)</f>
        <v>0</v>
      </c>
      <c r="F161" s="14">
        <f>SUM('Full norehidayat'!F161,'Full norehuda'!F161,'Full norehira'!F161,'Full meQuran'!F161,'Full Amiri'!F161,'Full PDMS'!F161,'Full AlKareem'!F161,'Full KFGQPC'!F161,'Full LPMQ'!F161,'Full AlQalam Zero TN'!F161)</f>
        <v>0</v>
      </c>
      <c r="G161" s="14">
        <f>SUM('Full norehidayat'!G161,'Full norehuda'!G161,'Full norehira'!G161,'Full meQuran'!G161,'Full Amiri'!G161,'Full PDMS'!G161,'Full AlKareem'!G161,'Full KFGQPC'!G161,'Full LPMQ'!G161,'Full AlQalam Zero TN'!G161)</f>
        <v>0</v>
      </c>
      <c r="H161" s="14">
        <f>SUM('Full norehidayat'!H161,'Full norehuda'!H161,'Full norehira'!H161,'Full meQuran'!H161,'Full Amiri'!H161,'Full PDMS'!H161,'Full AlKareem'!H161,'Full KFGQPC'!H161,'Full LPMQ'!H161,'Full AlQalam Zero TN'!H161)</f>
        <v>0</v>
      </c>
      <c r="I161" s="14">
        <f>SUM('Full norehidayat'!I161,'Full norehuda'!I161,'Full norehira'!I161,'Full meQuran'!I161,'Full Amiri'!I161,'Full PDMS'!I161,'Full AlKareem'!I161,'Full KFGQPC'!I161,'Full LPMQ'!I161,'Full AlQalam Zero TN'!I161)</f>
        <v>0</v>
      </c>
      <c r="J161" s="14">
        <f>SUM('Full norehidayat'!J161,'Full norehuda'!J161,'Full norehira'!J161,'Full meQuran'!J161,'Full Amiri'!J161,'Full PDMS'!J161,'Full AlKareem'!J161,'Full KFGQPC'!J161,'Full LPMQ'!J161,'Full AlQalam Zero TN'!J161)</f>
        <v>0</v>
      </c>
      <c r="K161" s="14">
        <f>SUM('Full norehidayat'!K161,'Full norehuda'!K161,'Full norehira'!K161,'Full meQuran'!K161,'Full Amiri'!K161,'Full PDMS'!K161,'Full AlKareem'!K161,'Full KFGQPC'!K161,'Full LPMQ'!K161,'Full AlQalam Zero TN'!K161)</f>
        <v>0</v>
      </c>
      <c r="L161" s="14">
        <f>SUM('Full norehidayat'!L161,'Full norehuda'!L161,'Full norehira'!L161,'Full meQuran'!L161,'Full Amiri'!L161,'Full PDMS'!L161,'Full AlKareem'!L161,'Full KFGQPC'!L161,'Full LPMQ'!L161,'Full AlQalam Zero TN'!L161)</f>
        <v>0</v>
      </c>
      <c r="M161" s="14">
        <f>SUM('Full norehidayat'!M161,'Full norehuda'!M161,'Full norehira'!M161,'Full meQuran'!M161,'Full Amiri'!M161,'Full PDMS'!M161,'Full AlKareem'!M161,'Full KFGQPC'!M161,'Full LPMQ'!M161,'Full AlQalam Zero TN'!M161)</f>
        <v>0</v>
      </c>
      <c r="N161" s="14">
        <f>SUM('Full norehidayat'!N161,'Full norehuda'!N161,'Full norehira'!N161,'Full meQuran'!N161,'Full Amiri'!N161,'Full PDMS'!N161,'Full AlKareem'!N161,'Full KFGQPC'!N161,'Full LPMQ'!N161,'Full AlQalam Zero TN'!N161)</f>
        <v>0</v>
      </c>
      <c r="O161" s="14">
        <f>SUM('Full norehidayat'!O161,'Full norehuda'!O161,'Full norehira'!O161,'Full meQuran'!O161,'Full Amiri'!O161,'Full PDMS'!O161,'Full AlKareem'!O161,'Full KFGQPC'!O161,'Full LPMQ'!O161,'Full AlQalam Zero TN'!O161)</f>
        <v>0</v>
      </c>
      <c r="P161" s="14">
        <f>SUM('Full norehidayat'!P161,'Full norehuda'!P161,'Full norehira'!P161,'Full meQuran'!P161,'Full Amiri'!P161,'Full PDMS'!P161,'Full AlKareem'!P161,'Full KFGQPC'!P161,'Full LPMQ'!P161,'Full AlQalam Zero TN'!P161)</f>
        <v>0</v>
      </c>
      <c r="Q161" s="14">
        <f>SUM('Full norehidayat'!Q161,'Full norehuda'!Q161,'Full norehira'!Q161,'Full meQuran'!Q161,'Full Amiri'!Q161,'Full PDMS'!Q161,'Full AlKareem'!Q161,'Full KFGQPC'!Q161,'Full LPMQ'!Q161,'Full AlQalam Zero TN'!Q161)</f>
        <v>0</v>
      </c>
      <c r="R161" s="14">
        <f>SUM('Full norehidayat'!R161,'Full norehuda'!R161,'Full norehira'!R161,'Full meQuran'!R161,'Full Amiri'!R161,'Full PDMS'!R161,'Full AlKareem'!R161,'Full KFGQPC'!R161,'Full LPMQ'!R161,'Full AlQalam Zero TN'!R161)</f>
        <v>0</v>
      </c>
      <c r="S161" s="14">
        <f>SUM('Full norehidayat'!S161,'Full norehuda'!S161,'Full norehira'!S161,'Full meQuran'!S161,'Full Amiri'!S161,'Full PDMS'!S161,'Full AlKareem'!S161,'Full KFGQPC'!S161,'Full LPMQ'!S161,'Full AlQalam Zero TN'!S161)</f>
        <v>0</v>
      </c>
      <c r="T161" s="14">
        <f>SUM('Full norehidayat'!T161,'Full norehuda'!T161,'Full norehira'!T161,'Full meQuran'!T161,'Full Amiri'!T161,'Full PDMS'!T161,'Full AlKareem'!T161,'Full KFGQPC'!T161,'Full LPMQ'!T161,'Full AlQalam Zero TN'!T161)</f>
        <v>0</v>
      </c>
      <c r="U161" s="14">
        <f>SUM('Full norehidayat'!U161,'Full norehuda'!U161,'Full norehira'!U161,'Full meQuran'!U161,'Full Amiri'!U161,'Full PDMS'!U161,'Full AlKareem'!U161,'Full KFGQPC'!U161,'Full LPMQ'!U161,'Full AlQalam Zero TN'!U161)</f>
        <v>0</v>
      </c>
      <c r="V161" s="14">
        <f>SUM('Full norehidayat'!V161,'Full norehuda'!V161,'Full norehira'!V161,'Full meQuran'!V161,'Full Amiri'!V161,'Full PDMS'!V161,'Full AlKareem'!V161,'Full KFGQPC'!V161,'Full LPMQ'!V161,'Full AlQalam Zero TN'!V161)</f>
        <v>0</v>
      </c>
      <c r="W161" s="14">
        <f>SUM('Full norehidayat'!W161,'Full norehuda'!W161,'Full norehira'!W161,'Full meQuran'!W161,'Full Amiri'!W161,'Full PDMS'!W161,'Full AlKareem'!W161,'Full KFGQPC'!W161,'Full LPMQ'!W161,'Full AlQalam Zero TN'!W161)</f>
        <v>0</v>
      </c>
      <c r="X161" s="14">
        <f>SUM('Full norehidayat'!X161,'Full norehuda'!X161,'Full norehira'!X161,'Full meQuran'!X161,'Full Amiri'!X161,'Full PDMS'!X161,'Full AlKareem'!X161,'Full KFGQPC'!X161,'Full LPMQ'!X161,'Full AlQalam Zero TN'!X161)</f>
        <v>0</v>
      </c>
      <c r="Y161" s="14">
        <f>SUM('Full norehidayat'!Y161,'Full norehuda'!Y161,'Full norehira'!Y161,'Full meQuran'!Y161,'Full Amiri'!Y161,'Full PDMS'!Y161,'Full AlKareem'!Y161,'Full KFGQPC'!Y161,'Full LPMQ'!Y161,'Full AlQalam Zero TN'!Y161)</f>
        <v>0</v>
      </c>
      <c r="Z161" s="14">
        <v>0</v>
      </c>
      <c r="AA161" s="14">
        <f>SUM('Full norehidayat'!AA161,'Full norehuda'!AA161,'Full norehira'!AA161,'Full meQuran'!AA161,'Full Amiri'!AA161,'Full PDMS'!AA161,'Full AlKareem'!AA161,'Full KFGQPC'!AA161,'Full LPMQ'!AA161,'Full AlQalam Zero TN'!AA161)</f>
        <v>0</v>
      </c>
      <c r="AB161" s="14">
        <f>SUM('Full norehidayat'!AB161,'Full norehuda'!AB161,'Full norehira'!AB161,'Full meQuran'!AB161,'Full Amiri'!AB161,'Full PDMS'!AB161,'Full AlKareem'!AB161,'Full KFGQPC'!AB161,'Full LPMQ'!AB161,'Full AlQalam Zero TN'!AB161)</f>
        <v>0</v>
      </c>
      <c r="AC161" s="14">
        <f>SUM('Full norehidayat'!AC161,'Full norehuda'!AC161,'Full norehira'!AC161,'Full meQuran'!AC161,'Full Amiri'!AC161,'Full PDMS'!AC161,'Full AlKareem'!AC161,'Full KFGQPC'!AC161,'Full LPMQ'!AC161,'Full AlQalam Zero TN'!AC161)</f>
        <v>0</v>
      </c>
      <c r="AD161" s="29">
        <f>B161</f>
        <v>147</v>
      </c>
      <c r="AE161" s="29">
        <f>SUM(C161:AC161)</f>
        <v>0</v>
      </c>
      <c r="AF161" s="29">
        <f>SUM(B162:B188)</f>
        <v>2</v>
      </c>
      <c r="AG161" s="29">
        <v>0</v>
      </c>
      <c r="AH161" s="5">
        <f t="shared" ref="AH161:AH189" si="46">(SUM(AD161,AG161)/SUM(AD161,AE161,AF161,AG161))</f>
        <v>0.986577181208054</v>
      </c>
      <c r="AI161" s="5">
        <f t="shared" ref="AI161:AI189" si="47">AD161/(SUM(AD161,AE161))</f>
        <v>1</v>
      </c>
      <c r="AJ161" s="5">
        <f t="shared" ref="AJ161:AJ189" si="48">AD161/SUM(AD161,AF161)</f>
        <v>0.986577181208054</v>
      </c>
      <c r="AK161" s="5">
        <f t="shared" ref="AK161:AK189" si="49">2*AI161*AJ161/(SUM(AI161,AJ161))</f>
        <v>0.993243243243243</v>
      </c>
    </row>
    <row r="162" spans="1:37">
      <c r="A162" s="21" t="s">
        <v>40</v>
      </c>
      <c r="B162" s="14">
        <f>SUM('Full norehidayat'!B162,'Full norehuda'!B162,'Full norehira'!B162,'Full meQuran'!B162,'Full Amiri'!B162,'Full PDMS'!B162,'Full AlKareem'!B162,'Full KFGQPC'!B162,'Full LPMQ'!B162,'Full AlQalam Zero TN'!B162)</f>
        <v>0</v>
      </c>
      <c r="C162" s="13">
        <f>SUM('Full norehidayat'!C162,'Full norehuda'!C162,'Full norehira'!C162,'Full meQuran'!C162,'Full Amiri'!C162,'Full PDMS'!C162,'Full AlKareem'!C162,'Full KFGQPC'!C162,'Full LPMQ'!C162,'Full AlQalam Zero TN'!C162)</f>
        <v>200</v>
      </c>
      <c r="D162" s="14">
        <f>SUM('Full norehidayat'!D162,'Full norehuda'!D162,'Full norehira'!D162,'Full meQuran'!D162,'Full Amiri'!D162,'Full PDMS'!D162,'Full AlKareem'!D162,'Full KFGQPC'!D162,'Full LPMQ'!D162,'Full AlQalam Zero TN'!D162)</f>
        <v>0</v>
      </c>
      <c r="E162" s="14">
        <f>SUM('Full norehidayat'!E162,'Full norehuda'!E162,'Full norehira'!E162,'Full meQuran'!E162,'Full Amiri'!E162,'Full PDMS'!E162,'Full AlKareem'!E162,'Full KFGQPC'!E162,'Full LPMQ'!E162,'Full AlQalam Zero TN'!E162)</f>
        <v>0</v>
      </c>
      <c r="F162" s="14">
        <f>SUM('Full norehidayat'!F162,'Full norehuda'!F162,'Full norehira'!F162,'Full meQuran'!F162,'Full Amiri'!F162,'Full PDMS'!F162,'Full AlKareem'!F162,'Full KFGQPC'!F162,'Full LPMQ'!F162,'Full AlQalam Zero TN'!F162)</f>
        <v>0</v>
      </c>
      <c r="G162" s="14">
        <f>SUM('Full norehidayat'!G162,'Full norehuda'!G162,'Full norehira'!G162,'Full meQuran'!G162,'Full Amiri'!G162,'Full PDMS'!G162,'Full AlKareem'!G162,'Full KFGQPC'!G162,'Full LPMQ'!G162,'Full AlQalam Zero TN'!G162)</f>
        <v>0</v>
      </c>
      <c r="H162" s="14">
        <f>SUM('Full norehidayat'!H162,'Full norehuda'!H162,'Full norehira'!H162,'Full meQuran'!H162,'Full Amiri'!H162,'Full PDMS'!H162,'Full AlKareem'!H162,'Full KFGQPC'!H162,'Full LPMQ'!H162,'Full AlQalam Zero TN'!H162)</f>
        <v>0</v>
      </c>
      <c r="I162" s="14">
        <f>SUM('Full norehidayat'!I162,'Full norehuda'!I162,'Full norehira'!I162,'Full meQuran'!I162,'Full Amiri'!I162,'Full PDMS'!I162,'Full AlKareem'!I162,'Full KFGQPC'!I162,'Full LPMQ'!I162,'Full AlQalam Zero TN'!I162)</f>
        <v>0</v>
      </c>
      <c r="J162" s="14">
        <f>SUM('Full norehidayat'!J162,'Full norehuda'!J162,'Full norehira'!J162,'Full meQuran'!J162,'Full Amiri'!J162,'Full PDMS'!J162,'Full AlKareem'!J162,'Full KFGQPC'!J162,'Full LPMQ'!J162,'Full AlQalam Zero TN'!J162)</f>
        <v>0</v>
      </c>
      <c r="K162" s="14">
        <f>SUM('Full norehidayat'!K162,'Full norehuda'!K162,'Full norehira'!K162,'Full meQuran'!K162,'Full Amiri'!K162,'Full PDMS'!K162,'Full AlKareem'!K162,'Full KFGQPC'!K162,'Full LPMQ'!K162,'Full AlQalam Zero TN'!K162)</f>
        <v>0</v>
      </c>
      <c r="L162" s="14">
        <f>SUM('Full norehidayat'!L162,'Full norehuda'!L162,'Full norehira'!L162,'Full meQuran'!L162,'Full Amiri'!L162,'Full PDMS'!L162,'Full AlKareem'!L162,'Full KFGQPC'!L162,'Full LPMQ'!L162,'Full AlQalam Zero TN'!L162)</f>
        <v>0</v>
      </c>
      <c r="M162" s="14">
        <f>SUM('Full norehidayat'!M162,'Full norehuda'!M162,'Full norehira'!M162,'Full meQuran'!M162,'Full Amiri'!M162,'Full PDMS'!M162,'Full AlKareem'!M162,'Full KFGQPC'!M162,'Full LPMQ'!M162,'Full AlQalam Zero TN'!M162)</f>
        <v>0</v>
      </c>
      <c r="N162" s="14">
        <f>SUM('Full norehidayat'!N162,'Full norehuda'!N162,'Full norehira'!N162,'Full meQuran'!N162,'Full Amiri'!N162,'Full PDMS'!N162,'Full AlKareem'!N162,'Full KFGQPC'!N162,'Full LPMQ'!N162,'Full AlQalam Zero TN'!N162)</f>
        <v>0</v>
      </c>
      <c r="O162" s="14">
        <f>SUM('Full norehidayat'!O162,'Full norehuda'!O162,'Full norehira'!O162,'Full meQuran'!O162,'Full Amiri'!O162,'Full PDMS'!O162,'Full AlKareem'!O162,'Full KFGQPC'!O162,'Full LPMQ'!O162,'Full AlQalam Zero TN'!O162)</f>
        <v>0</v>
      </c>
      <c r="P162" s="14">
        <f>SUM('Full norehidayat'!P162,'Full norehuda'!P162,'Full norehira'!P162,'Full meQuran'!P162,'Full Amiri'!P162,'Full PDMS'!P162,'Full AlKareem'!P162,'Full KFGQPC'!P162,'Full LPMQ'!P162,'Full AlQalam Zero TN'!P162)</f>
        <v>0</v>
      </c>
      <c r="Q162" s="14">
        <f>SUM('Full norehidayat'!Q162,'Full norehuda'!Q162,'Full norehira'!Q162,'Full meQuran'!Q162,'Full Amiri'!Q162,'Full PDMS'!Q162,'Full AlKareem'!Q162,'Full KFGQPC'!Q162,'Full LPMQ'!Q162,'Full AlQalam Zero TN'!Q162)</f>
        <v>0</v>
      </c>
      <c r="R162" s="14">
        <f>SUM('Full norehidayat'!R162,'Full norehuda'!R162,'Full norehira'!R162,'Full meQuran'!R162,'Full Amiri'!R162,'Full PDMS'!R162,'Full AlKareem'!R162,'Full KFGQPC'!R162,'Full LPMQ'!R162,'Full AlQalam Zero TN'!R162)</f>
        <v>0</v>
      </c>
      <c r="S162" s="14">
        <f>SUM('Full norehidayat'!S162,'Full norehuda'!S162,'Full norehira'!S162,'Full meQuran'!S162,'Full Amiri'!S162,'Full PDMS'!S162,'Full AlKareem'!S162,'Full KFGQPC'!S162,'Full LPMQ'!S162,'Full AlQalam Zero TN'!S162)</f>
        <v>0</v>
      </c>
      <c r="T162" s="14">
        <f>SUM('Full norehidayat'!T162,'Full norehuda'!T162,'Full norehira'!T162,'Full meQuran'!T162,'Full Amiri'!T162,'Full PDMS'!T162,'Full AlKareem'!T162,'Full KFGQPC'!T162,'Full LPMQ'!T162,'Full AlQalam Zero TN'!T162)</f>
        <v>0</v>
      </c>
      <c r="U162" s="14">
        <f>SUM('Full norehidayat'!U162,'Full norehuda'!U162,'Full norehira'!U162,'Full meQuran'!U162,'Full Amiri'!U162,'Full PDMS'!U162,'Full AlKareem'!U162,'Full KFGQPC'!U162,'Full LPMQ'!U162,'Full AlQalam Zero TN'!U162)</f>
        <v>0</v>
      </c>
      <c r="V162" s="14">
        <f>SUM('Full norehidayat'!V162,'Full norehuda'!V162,'Full norehira'!V162,'Full meQuran'!V162,'Full Amiri'!V162,'Full PDMS'!V162,'Full AlKareem'!V162,'Full KFGQPC'!V162,'Full LPMQ'!V162,'Full AlQalam Zero TN'!V162)</f>
        <v>0</v>
      </c>
      <c r="W162" s="14">
        <f>SUM('Full norehidayat'!W162,'Full norehuda'!W162,'Full norehira'!W162,'Full meQuran'!W162,'Full Amiri'!W162,'Full PDMS'!W162,'Full AlKareem'!W162,'Full KFGQPC'!W162,'Full LPMQ'!W162,'Full AlQalam Zero TN'!W162)</f>
        <v>0</v>
      </c>
      <c r="X162" s="14">
        <f>SUM('Full norehidayat'!X162,'Full norehuda'!X162,'Full norehira'!X162,'Full meQuran'!X162,'Full Amiri'!X162,'Full PDMS'!X162,'Full AlKareem'!X162,'Full KFGQPC'!X162,'Full LPMQ'!X162,'Full AlQalam Zero TN'!X162)</f>
        <v>0</v>
      </c>
      <c r="Y162" s="14">
        <f>SUM('Full norehidayat'!Y162,'Full norehuda'!Y162,'Full norehira'!Y162,'Full meQuran'!Y162,'Full Amiri'!Y162,'Full PDMS'!Y162,'Full AlKareem'!Y162,'Full KFGQPC'!Y162,'Full LPMQ'!Y162,'Full AlQalam Zero TN'!Y162)</f>
        <v>0</v>
      </c>
      <c r="Z162" s="14">
        <f>SUM('Full norehidayat'!Z162,'Full norehuda'!Z162,'Full norehira'!Z162,'Full meQuran'!Z162,'Full Amiri'!Z162,'Full PDMS'!Z162,'Full AlKareem'!Z162,'Full KFGQPC'!Z162,'Full LPMQ'!Z162,'Full AlQalam Zero TN'!Z162)</f>
        <v>0</v>
      </c>
      <c r="AA162" s="14">
        <v>0</v>
      </c>
      <c r="AB162" s="14">
        <f>SUM('Full norehidayat'!AB162,'Full norehuda'!AB162,'Full norehira'!AB162,'Full meQuran'!AB162,'Full Amiri'!AB162,'Full PDMS'!AB162,'Full AlKareem'!AB162,'Full KFGQPC'!AB162,'Full LPMQ'!AB162,'Full AlQalam Zero TN'!AB162)</f>
        <v>0</v>
      </c>
      <c r="AC162" s="14">
        <f>SUM('Full norehidayat'!AC162,'Full norehuda'!AC162,'Full norehira'!AC162,'Full meQuran'!AC162,'Full Amiri'!AC162,'Full PDMS'!AC162,'Full AlKareem'!AC162,'Full KFGQPC'!AC162,'Full LPMQ'!AC162,'Full AlQalam Zero TN'!AC162)</f>
        <v>0</v>
      </c>
      <c r="AD162" s="28">
        <f>C162</f>
        <v>200</v>
      </c>
      <c r="AE162" s="28">
        <f>SUM(D162:AC162,B162)</f>
        <v>0</v>
      </c>
      <c r="AF162" s="28">
        <f>SUM(C161,C163:C188)</f>
        <v>4</v>
      </c>
      <c r="AG162" s="28">
        <v>0</v>
      </c>
      <c r="AH162" s="4">
        <f t="shared" si="46"/>
        <v>0.980392156862745</v>
      </c>
      <c r="AI162" s="4">
        <f t="shared" si="47"/>
        <v>1</v>
      </c>
      <c r="AJ162" s="4">
        <f t="shared" si="48"/>
        <v>0.980392156862745</v>
      </c>
      <c r="AK162" s="4">
        <f t="shared" si="49"/>
        <v>0.99009900990099</v>
      </c>
    </row>
    <row r="163" spans="1:37">
      <c r="A163" s="21" t="s">
        <v>9</v>
      </c>
      <c r="B163" s="14">
        <f>SUM('Full norehidayat'!B163,'Full norehuda'!B163,'Full norehira'!B163,'Full meQuran'!B163,'Full Amiri'!B163,'Full PDMS'!B163,'Full AlKareem'!B163,'Full KFGQPC'!B163,'Full LPMQ'!B163,'Full AlQalam Zero TN'!B163)</f>
        <v>0</v>
      </c>
      <c r="C163" s="14">
        <f>SUM('Full norehidayat'!C163,'Full norehuda'!C163,'Full norehira'!C163,'Full meQuran'!C163,'Full Amiri'!C163,'Full PDMS'!C163,'Full AlKareem'!C163,'Full KFGQPC'!C163,'Full LPMQ'!C163,'Full AlQalam Zero TN'!C163)</f>
        <v>0</v>
      </c>
      <c r="D163" s="13">
        <f>SUM('Full norehidayat'!D163,'Full norehuda'!D163,'Full norehira'!D163,'Full meQuran'!D163,'Full Amiri'!D163,'Full PDMS'!D163,'Full AlKareem'!D163,'Full KFGQPC'!D163,'Full LPMQ'!D163,'Full AlQalam Zero TN'!D163)</f>
        <v>68</v>
      </c>
      <c r="E163" s="14">
        <v>0</v>
      </c>
      <c r="F163" s="14">
        <f>SUM('Full norehidayat'!F163,'Full norehuda'!F163,'Full norehira'!F163,'Full meQuran'!F163,'Full Amiri'!F163,'Full PDMS'!F163,'Full AlKareem'!F163,'Full KFGQPC'!F163,'Full LPMQ'!F163,'Full AlQalam Zero TN'!F163)</f>
        <v>0</v>
      </c>
      <c r="G163" s="14">
        <f>SUM('Full norehidayat'!G163,'Full norehuda'!G163,'Full norehira'!G163,'Full meQuran'!G163,'Full Amiri'!G163,'Full PDMS'!G163,'Full AlKareem'!G163,'Full KFGQPC'!G163,'Full LPMQ'!G163,'Full AlQalam Zero TN'!G163)</f>
        <v>0</v>
      </c>
      <c r="H163" s="14">
        <f>SUM('Full norehidayat'!H163,'Full norehuda'!H163,'Full norehira'!H163,'Full meQuran'!H163,'Full Amiri'!H163,'Full PDMS'!H163,'Full AlKareem'!H163,'Full KFGQPC'!H163,'Full LPMQ'!H163,'Full AlQalam Zero TN'!H163)</f>
        <v>0</v>
      </c>
      <c r="I163" s="14">
        <f>SUM('Full norehidayat'!I163,'Full norehuda'!I163,'Full norehira'!I163,'Full meQuran'!I163,'Full Amiri'!I163,'Full PDMS'!I163,'Full AlKareem'!I163,'Full KFGQPC'!I163,'Full LPMQ'!I163,'Full AlQalam Zero TN'!I163)</f>
        <v>0</v>
      </c>
      <c r="J163" s="14">
        <f>SUM('Full norehidayat'!J163,'Full norehuda'!J163,'Full norehira'!J163,'Full meQuran'!J163,'Full Amiri'!J163,'Full PDMS'!J163,'Full AlKareem'!J163,'Full KFGQPC'!J163,'Full LPMQ'!J163,'Full AlQalam Zero TN'!J163)</f>
        <v>0</v>
      </c>
      <c r="K163" s="14">
        <f>SUM('Full norehidayat'!K163,'Full norehuda'!K163,'Full norehira'!K163,'Full meQuran'!K163,'Full Amiri'!K163,'Full PDMS'!K163,'Full AlKareem'!K163,'Full KFGQPC'!K163,'Full LPMQ'!K163,'Full AlQalam Zero TN'!K163)</f>
        <v>0</v>
      </c>
      <c r="L163" s="14">
        <f>SUM('Full norehidayat'!L163,'Full norehuda'!L163,'Full norehira'!L163,'Full meQuran'!L163,'Full Amiri'!L163,'Full PDMS'!L163,'Full AlKareem'!L163,'Full KFGQPC'!L163,'Full LPMQ'!L163,'Full AlQalam Zero TN'!L163)</f>
        <v>0</v>
      </c>
      <c r="M163" s="14">
        <f>SUM('Full norehidayat'!M163,'Full norehuda'!M163,'Full norehira'!M163,'Full meQuran'!M163,'Full Amiri'!M163,'Full PDMS'!M163,'Full AlKareem'!M163,'Full KFGQPC'!M163,'Full LPMQ'!M163,'Full AlQalam Zero TN'!M163)</f>
        <v>0</v>
      </c>
      <c r="N163" s="14">
        <f>SUM('Full norehidayat'!N163,'Full norehuda'!N163,'Full norehira'!N163,'Full meQuran'!N163,'Full Amiri'!N163,'Full PDMS'!N163,'Full AlKareem'!N163,'Full KFGQPC'!N163,'Full LPMQ'!N163,'Full AlQalam Zero TN'!N163)</f>
        <v>0</v>
      </c>
      <c r="O163" s="14">
        <f>SUM('Full norehidayat'!O163,'Full norehuda'!O163,'Full norehira'!O163,'Full meQuran'!O163,'Full Amiri'!O163,'Full PDMS'!O163,'Full AlKareem'!O163,'Full KFGQPC'!O163,'Full LPMQ'!O163,'Full AlQalam Zero TN'!O163)</f>
        <v>0</v>
      </c>
      <c r="P163" s="14">
        <f>SUM('Full norehidayat'!P163,'Full norehuda'!P163,'Full norehira'!P163,'Full meQuran'!P163,'Full Amiri'!P163,'Full PDMS'!P163,'Full AlKareem'!P163,'Full KFGQPC'!P163,'Full LPMQ'!P163,'Full AlQalam Zero TN'!P163)</f>
        <v>0</v>
      </c>
      <c r="Q163" s="14">
        <f>SUM('Full norehidayat'!Q163,'Full norehuda'!Q163,'Full norehira'!Q163,'Full meQuran'!Q163,'Full Amiri'!Q163,'Full PDMS'!Q163,'Full AlKareem'!Q163,'Full KFGQPC'!Q163,'Full LPMQ'!Q163,'Full AlQalam Zero TN'!Q163)</f>
        <v>0</v>
      </c>
      <c r="R163" s="14">
        <v>0</v>
      </c>
      <c r="S163" s="14">
        <f>SUM('Full norehidayat'!S163,'Full norehuda'!S163,'Full norehira'!S163,'Full meQuran'!S163,'Full Amiri'!S163,'Full PDMS'!S163,'Full AlKareem'!S163,'Full KFGQPC'!S163,'Full LPMQ'!S163,'Full AlQalam Zero TN'!S163)</f>
        <v>0</v>
      </c>
      <c r="T163" s="14">
        <f>SUM('Full norehidayat'!T163,'Full norehuda'!T163,'Full norehira'!T163,'Full meQuran'!T163,'Full Amiri'!T163,'Full PDMS'!T163,'Full AlKareem'!T163,'Full KFGQPC'!T163,'Full LPMQ'!T163,'Full AlQalam Zero TN'!T163)</f>
        <v>0</v>
      </c>
      <c r="U163" s="14">
        <f>SUM('Full norehidayat'!U163,'Full norehuda'!U163,'Full norehira'!U163,'Full meQuran'!U163,'Full Amiri'!U163,'Full PDMS'!U163,'Full AlKareem'!U163,'Full KFGQPC'!U163,'Full LPMQ'!U163,'Full AlQalam Zero TN'!U163)</f>
        <v>0</v>
      </c>
      <c r="V163" s="14">
        <f>SUM('Full norehidayat'!V163,'Full norehuda'!V163,'Full norehira'!V163,'Full meQuran'!V163,'Full Amiri'!V163,'Full PDMS'!V163,'Full AlKareem'!V163,'Full KFGQPC'!V163,'Full LPMQ'!V163,'Full AlQalam Zero TN'!V163)</f>
        <v>0</v>
      </c>
      <c r="W163" s="14">
        <f>SUM('Full norehidayat'!W163,'Full norehuda'!W163,'Full norehira'!W163,'Full meQuran'!W163,'Full Amiri'!W163,'Full PDMS'!W163,'Full AlKareem'!W163,'Full KFGQPC'!W163,'Full LPMQ'!W163,'Full AlQalam Zero TN'!W163)</f>
        <v>0</v>
      </c>
      <c r="X163" s="14">
        <f>SUM('Full norehidayat'!X163,'Full norehuda'!X163,'Full norehira'!X163,'Full meQuran'!X163,'Full Amiri'!X163,'Full PDMS'!X163,'Full AlKareem'!X163,'Full KFGQPC'!X163,'Full LPMQ'!X163,'Full AlQalam Zero TN'!X163)</f>
        <v>0</v>
      </c>
      <c r="Y163" s="14">
        <f>SUM('Full norehidayat'!Y163,'Full norehuda'!Y163,'Full norehira'!Y163,'Full meQuran'!Y163,'Full Amiri'!Y163,'Full PDMS'!Y163,'Full AlKareem'!Y163,'Full KFGQPC'!Y163,'Full LPMQ'!Y163,'Full AlQalam Zero TN'!Y163)</f>
        <v>0</v>
      </c>
      <c r="Z163" s="14">
        <f>SUM('Full norehidayat'!Z163,'Full norehuda'!Z163,'Full norehira'!Z163,'Full meQuran'!Z163,'Full Amiri'!Z163,'Full PDMS'!Z163,'Full AlKareem'!Z163,'Full KFGQPC'!Z163,'Full LPMQ'!Z163,'Full AlQalam Zero TN'!Z163)</f>
        <v>1</v>
      </c>
      <c r="AA163" s="14">
        <f>SUM('Full norehidayat'!AA163,'Full norehuda'!AA163,'Full norehira'!AA163,'Full meQuran'!AA163,'Full Amiri'!AA163,'Full PDMS'!AA163,'Full AlKareem'!AA163,'Full KFGQPC'!AA163,'Full LPMQ'!AA163,'Full AlQalam Zero TN'!AA163)</f>
        <v>0</v>
      </c>
      <c r="AB163" s="14">
        <f>SUM('Full norehidayat'!AB163,'Full norehuda'!AB163,'Full norehira'!AB163,'Full meQuran'!AB163,'Full Amiri'!AB163,'Full PDMS'!AB163,'Full AlKareem'!AB163,'Full KFGQPC'!AB163,'Full LPMQ'!AB163,'Full AlQalam Zero TN'!AB163)</f>
        <v>0</v>
      </c>
      <c r="AC163" s="14">
        <f>SUM('Full norehidayat'!AC163,'Full norehuda'!AC163,'Full norehira'!AC163,'Full meQuran'!AC163,'Full Amiri'!AC163,'Full PDMS'!AC163,'Full AlKareem'!AC163,'Full KFGQPC'!AC163,'Full LPMQ'!AC163,'Full AlQalam Zero TN'!AC163)</f>
        <v>0</v>
      </c>
      <c r="AD163" s="29">
        <f>D163</f>
        <v>68</v>
      </c>
      <c r="AE163" s="29">
        <f>SUM(B163,C163,E163:AC163)</f>
        <v>1</v>
      </c>
      <c r="AF163" s="29">
        <f>SUM(D161,D162,D164:D188)</f>
        <v>0</v>
      </c>
      <c r="AG163" s="29">
        <v>0</v>
      </c>
      <c r="AH163" s="5">
        <f t="shared" si="46"/>
        <v>0.985507246376812</v>
      </c>
      <c r="AI163" s="5">
        <f t="shared" si="47"/>
        <v>0.985507246376812</v>
      </c>
      <c r="AJ163" s="5">
        <f t="shared" si="48"/>
        <v>1</v>
      </c>
      <c r="AK163" s="5">
        <f t="shared" si="49"/>
        <v>0.992700729927007</v>
      </c>
    </row>
    <row r="164" spans="1:37">
      <c r="A164" s="21" t="s">
        <v>10</v>
      </c>
      <c r="B164" s="14">
        <f>SUM('Full norehidayat'!B164,'Full norehuda'!B164,'Full norehira'!B164,'Full meQuran'!B164,'Full Amiri'!B164,'Full PDMS'!B164,'Full AlKareem'!B164,'Full KFGQPC'!B164,'Full LPMQ'!B164,'Full AlQalam Zero TN'!B164)</f>
        <v>0</v>
      </c>
      <c r="C164" s="14">
        <f>SUM('Full norehidayat'!C164,'Full norehuda'!C164,'Full norehira'!C164,'Full meQuran'!C164,'Full Amiri'!C164,'Full PDMS'!C164,'Full AlKareem'!C164,'Full KFGQPC'!C164,'Full LPMQ'!C164,'Full AlQalam Zero TN'!C164)</f>
        <v>0</v>
      </c>
      <c r="D164" s="14">
        <f>SUM('Full norehidayat'!D164,'Full norehuda'!D164,'Full norehira'!D164,'Full meQuran'!D164,'Full Amiri'!D164,'Full PDMS'!D164,'Full AlKareem'!D164,'Full KFGQPC'!D164,'Full LPMQ'!D164,'Full AlQalam Zero TN'!D164)</f>
        <v>0</v>
      </c>
      <c r="E164" s="13">
        <f>SUM('Full norehidayat'!E164,'Full norehuda'!E164,'Full norehira'!E164,'Full meQuran'!E164,'Full Amiri'!E164,'Full PDMS'!E164,'Full AlKareem'!E164,'Full KFGQPC'!E164,'Full LPMQ'!E164,'Full AlQalam Zero TN'!E164)</f>
        <v>19</v>
      </c>
      <c r="F164" s="14">
        <f>SUM('Full norehidayat'!F164,'Full norehuda'!F164,'Full norehira'!F164,'Full meQuran'!F164,'Full Amiri'!F164,'Full PDMS'!F164,'Full AlKareem'!F164,'Full KFGQPC'!F164,'Full LPMQ'!F164,'Full AlQalam Zero TN'!F164)</f>
        <v>0</v>
      </c>
      <c r="G164" s="14">
        <f>SUM('Full norehidayat'!G164,'Full norehuda'!G164,'Full norehira'!G164,'Full meQuran'!G164,'Full Amiri'!G164,'Full PDMS'!G164,'Full AlKareem'!G164,'Full KFGQPC'!G164,'Full LPMQ'!G164,'Full AlQalam Zero TN'!G164)</f>
        <v>0</v>
      </c>
      <c r="H164" s="14">
        <f>SUM('Full norehidayat'!H164,'Full norehuda'!H164,'Full norehira'!H164,'Full meQuran'!H164,'Full Amiri'!H164,'Full PDMS'!H164,'Full AlKareem'!H164,'Full KFGQPC'!H164,'Full LPMQ'!H164,'Full AlQalam Zero TN'!H164)</f>
        <v>0</v>
      </c>
      <c r="I164" s="14">
        <f>SUM('Full norehidayat'!I164,'Full norehuda'!I164,'Full norehira'!I164,'Full meQuran'!I164,'Full Amiri'!I164,'Full PDMS'!I164,'Full AlKareem'!I164,'Full KFGQPC'!I164,'Full LPMQ'!I164,'Full AlQalam Zero TN'!I164)</f>
        <v>0</v>
      </c>
      <c r="J164" s="14">
        <f>SUM('Full norehidayat'!J164,'Full norehuda'!J164,'Full norehira'!J164,'Full meQuran'!J164,'Full Amiri'!J164,'Full PDMS'!J164,'Full AlKareem'!J164,'Full KFGQPC'!J164,'Full LPMQ'!J164,'Full AlQalam Zero TN'!J164)</f>
        <v>0</v>
      </c>
      <c r="K164" s="14">
        <f>SUM('Full norehidayat'!K164,'Full norehuda'!K164,'Full norehira'!K164,'Full meQuran'!K164,'Full Amiri'!K164,'Full PDMS'!K164,'Full AlKareem'!K164,'Full KFGQPC'!K164,'Full LPMQ'!K164,'Full AlQalam Zero TN'!K164)</f>
        <v>0</v>
      </c>
      <c r="L164" s="14">
        <f>SUM('Full norehidayat'!L164,'Full norehuda'!L164,'Full norehira'!L164,'Full meQuran'!L164,'Full Amiri'!L164,'Full PDMS'!L164,'Full AlKareem'!L164,'Full KFGQPC'!L164,'Full LPMQ'!L164,'Full AlQalam Zero TN'!L164)</f>
        <v>0</v>
      </c>
      <c r="M164" s="14">
        <f>SUM('Full norehidayat'!M164,'Full norehuda'!M164,'Full norehira'!M164,'Full meQuran'!M164,'Full Amiri'!M164,'Full PDMS'!M164,'Full AlKareem'!M164,'Full KFGQPC'!M164,'Full LPMQ'!M164,'Full AlQalam Zero TN'!M164)</f>
        <v>0</v>
      </c>
      <c r="N164" s="14">
        <f>SUM('Full norehidayat'!N164,'Full norehuda'!N164,'Full norehira'!N164,'Full meQuran'!N164,'Full Amiri'!N164,'Full PDMS'!N164,'Full AlKareem'!N164,'Full KFGQPC'!N164,'Full LPMQ'!N164,'Full AlQalam Zero TN'!N164)</f>
        <v>0</v>
      </c>
      <c r="O164" s="14">
        <f>SUM('Full norehidayat'!O164,'Full norehuda'!O164,'Full norehira'!O164,'Full meQuran'!O164,'Full Amiri'!O164,'Full PDMS'!O164,'Full AlKareem'!O164,'Full KFGQPC'!O164,'Full LPMQ'!O164,'Full AlQalam Zero TN'!O164)</f>
        <v>0</v>
      </c>
      <c r="P164" s="14">
        <f>SUM('Full norehidayat'!P164,'Full norehuda'!P164,'Full norehira'!P164,'Full meQuran'!P164,'Full Amiri'!P164,'Full PDMS'!P164,'Full AlKareem'!P164,'Full KFGQPC'!P164,'Full LPMQ'!P164,'Full AlQalam Zero TN'!P164)</f>
        <v>0</v>
      </c>
      <c r="Q164" s="14">
        <f>SUM('Full norehidayat'!Q164,'Full norehuda'!Q164,'Full norehira'!Q164,'Full meQuran'!Q164,'Full Amiri'!Q164,'Full PDMS'!Q164,'Full AlKareem'!Q164,'Full KFGQPC'!Q164,'Full LPMQ'!Q164,'Full AlQalam Zero TN'!Q164)</f>
        <v>0</v>
      </c>
      <c r="R164" s="14">
        <f>SUM('Full norehidayat'!R164,'Full norehuda'!R164,'Full norehira'!R164,'Full meQuran'!R164,'Full Amiri'!R164,'Full PDMS'!R164,'Full AlKareem'!R164,'Full KFGQPC'!R164,'Full LPMQ'!R164,'Full AlQalam Zero TN'!R164)</f>
        <v>0</v>
      </c>
      <c r="S164" s="14">
        <f>SUM('Full norehidayat'!S164,'Full norehuda'!S164,'Full norehira'!S164,'Full meQuran'!S164,'Full Amiri'!S164,'Full PDMS'!S164,'Full AlKareem'!S164,'Full KFGQPC'!S164,'Full LPMQ'!S164,'Full AlQalam Zero TN'!S164)</f>
        <v>0</v>
      </c>
      <c r="T164" s="14">
        <f>SUM('Full norehidayat'!T164,'Full norehuda'!T164,'Full norehira'!T164,'Full meQuran'!T164,'Full Amiri'!T164,'Full PDMS'!T164,'Full AlKareem'!T164,'Full KFGQPC'!T164,'Full LPMQ'!T164,'Full AlQalam Zero TN'!T164)</f>
        <v>0</v>
      </c>
      <c r="U164" s="14">
        <f>SUM('Full norehidayat'!U164,'Full norehuda'!U164,'Full norehira'!U164,'Full meQuran'!U164,'Full Amiri'!U164,'Full PDMS'!U164,'Full AlKareem'!U164,'Full KFGQPC'!U164,'Full LPMQ'!U164,'Full AlQalam Zero TN'!U164)</f>
        <v>0</v>
      </c>
      <c r="V164" s="14">
        <f>SUM('Full norehidayat'!V164,'Full norehuda'!V164,'Full norehira'!V164,'Full meQuran'!V164,'Full Amiri'!V164,'Full PDMS'!V164,'Full AlKareem'!V164,'Full KFGQPC'!V164,'Full LPMQ'!V164,'Full AlQalam Zero TN'!V164)</f>
        <v>0</v>
      </c>
      <c r="W164" s="14">
        <f>SUM('Full norehidayat'!W164,'Full norehuda'!W164,'Full norehira'!W164,'Full meQuran'!W164,'Full Amiri'!W164,'Full PDMS'!W164,'Full AlKareem'!W164,'Full KFGQPC'!W164,'Full LPMQ'!W164,'Full AlQalam Zero TN'!W164)</f>
        <v>0</v>
      </c>
      <c r="X164" s="14">
        <f>SUM('Full norehidayat'!X164,'Full norehuda'!X164,'Full norehira'!X164,'Full meQuran'!X164,'Full Amiri'!X164,'Full PDMS'!X164,'Full AlKareem'!X164,'Full KFGQPC'!X164,'Full LPMQ'!X164,'Full AlQalam Zero TN'!X164)</f>
        <v>0</v>
      </c>
      <c r="Y164" s="14">
        <f>SUM('Full norehidayat'!Y164,'Full norehuda'!Y164,'Full norehira'!Y164,'Full meQuran'!Y164,'Full Amiri'!Y164,'Full PDMS'!Y164,'Full AlKareem'!Y164,'Full KFGQPC'!Y164,'Full LPMQ'!Y164,'Full AlQalam Zero TN'!Y164)</f>
        <v>0</v>
      </c>
      <c r="Z164" s="14">
        <f>SUM('Full norehidayat'!Z164,'Full norehuda'!Z164,'Full norehira'!Z164,'Full meQuran'!Z164,'Full Amiri'!Z164,'Full PDMS'!Z164,'Full AlKareem'!Z164,'Full KFGQPC'!Z164,'Full LPMQ'!Z164,'Full AlQalam Zero TN'!Z164)</f>
        <v>0</v>
      </c>
      <c r="AA164" s="14">
        <f>SUM('Full norehidayat'!AA164,'Full norehuda'!AA164,'Full norehira'!AA164,'Full meQuran'!AA164,'Full Amiri'!AA164,'Full PDMS'!AA164,'Full AlKareem'!AA164,'Full KFGQPC'!AA164,'Full LPMQ'!AA164,'Full AlQalam Zero TN'!AA164)</f>
        <v>0</v>
      </c>
      <c r="AB164" s="14">
        <f>SUM('Full norehidayat'!AB164,'Full norehuda'!AB164,'Full norehira'!AB164,'Full meQuran'!AB164,'Full Amiri'!AB164,'Full PDMS'!AB164,'Full AlKareem'!AB164,'Full KFGQPC'!AB164,'Full LPMQ'!AB164,'Full AlQalam Zero TN'!AB164)</f>
        <v>0</v>
      </c>
      <c r="AC164" s="14">
        <f>SUM('Full norehidayat'!AC164,'Full norehuda'!AC164,'Full norehira'!AC164,'Full meQuran'!AC164,'Full Amiri'!AC164,'Full PDMS'!AC164,'Full AlKareem'!AC164,'Full KFGQPC'!AC164,'Full LPMQ'!AC164,'Full AlQalam Zero TN'!AC164)</f>
        <v>0</v>
      </c>
      <c r="AD164" s="28">
        <f>E164</f>
        <v>19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6"/>
        <v>1</v>
      </c>
      <c r="AI164" s="4">
        <f t="shared" si="47"/>
        <v>1</v>
      </c>
      <c r="AJ164" s="4">
        <f t="shared" si="48"/>
        <v>1</v>
      </c>
      <c r="AK164" s="4">
        <f t="shared" si="49"/>
        <v>1</v>
      </c>
    </row>
    <row r="165" spans="1:37">
      <c r="A165" s="21" t="s">
        <v>11</v>
      </c>
      <c r="B165" s="14">
        <f>SUM('Full norehidayat'!B165,'Full norehuda'!B165,'Full norehira'!B165,'Full meQuran'!B165,'Full Amiri'!B165,'Full PDMS'!B165,'Full AlKareem'!B165,'Full KFGQPC'!B165,'Full LPMQ'!B165,'Full AlQalam Zero TN'!B165)</f>
        <v>0</v>
      </c>
      <c r="C165" s="14">
        <f>SUM('Full norehidayat'!C165,'Full norehuda'!C165,'Full norehira'!C165,'Full meQuran'!C165,'Full Amiri'!C165,'Full PDMS'!C165,'Full AlKareem'!C165,'Full KFGQPC'!C165,'Full LPMQ'!C165,'Full AlQalam Zero TN'!C165)</f>
        <v>0</v>
      </c>
      <c r="D165" s="14">
        <f>SUM('Full norehidayat'!D165,'Full norehuda'!D165,'Full norehira'!D165,'Full meQuran'!D165,'Full Amiri'!D165,'Full PDMS'!D165,'Full AlKareem'!D165,'Full KFGQPC'!D165,'Full LPMQ'!D165,'Full AlQalam Zero TN'!D165)</f>
        <v>0</v>
      </c>
      <c r="E165" s="14">
        <f>SUM('Full norehidayat'!E165,'Full norehuda'!E165,'Full norehira'!E165,'Full meQuran'!E165,'Full Amiri'!E165,'Full PDMS'!E165,'Full AlKareem'!E165,'Full KFGQPC'!E165,'Full LPMQ'!E165,'Full AlQalam Zero TN'!E165)</f>
        <v>0</v>
      </c>
      <c r="F165" s="13">
        <f>SUM('Full norehidayat'!F165,'Full norehuda'!F165,'Full norehira'!F165,'Full meQuran'!F165,'Full Amiri'!F165,'Full PDMS'!F165,'Full AlKareem'!F165,'Full KFGQPC'!F165,'Full LPMQ'!F165,'Full AlQalam Zero TN'!F165)</f>
        <v>9</v>
      </c>
      <c r="G165" s="14">
        <f>SUM('Full norehidayat'!G165,'Full norehuda'!G165,'Full norehira'!G165,'Full meQuran'!G165,'Full Amiri'!G165,'Full PDMS'!G165,'Full AlKareem'!G165,'Full KFGQPC'!G165,'Full LPMQ'!G165,'Full AlQalam Zero TN'!G165)</f>
        <v>0</v>
      </c>
      <c r="H165" s="14">
        <f>SUM('Full norehidayat'!H165,'Full norehuda'!H165,'Full norehira'!H165,'Full meQuran'!H165,'Full Amiri'!H165,'Full PDMS'!H165,'Full AlKareem'!H165,'Full KFGQPC'!H165,'Full LPMQ'!H165,'Full AlQalam Zero TN'!H165)</f>
        <v>0</v>
      </c>
      <c r="I165" s="14">
        <f>SUM('Full norehidayat'!I165,'Full norehuda'!I165,'Full norehira'!I165,'Full meQuran'!I165,'Full Amiri'!I165,'Full PDMS'!I165,'Full AlKareem'!I165,'Full KFGQPC'!I165,'Full LPMQ'!I165,'Full AlQalam Zero TN'!I165)</f>
        <v>0</v>
      </c>
      <c r="J165" s="14">
        <f>SUM('Full norehidayat'!J165,'Full norehuda'!J165,'Full norehira'!J165,'Full meQuran'!J165,'Full Amiri'!J165,'Full PDMS'!J165,'Full AlKareem'!J165,'Full KFGQPC'!J165,'Full LPMQ'!J165,'Full AlQalam Zero TN'!J165)</f>
        <v>0</v>
      </c>
      <c r="K165" s="14">
        <f>SUM('Full norehidayat'!K165,'Full norehuda'!K165,'Full norehira'!K165,'Full meQuran'!K165,'Full Amiri'!K165,'Full PDMS'!K165,'Full AlKareem'!K165,'Full KFGQPC'!K165,'Full LPMQ'!K165,'Full AlQalam Zero TN'!K165)</f>
        <v>0</v>
      </c>
      <c r="L165" s="14">
        <f>SUM('Full norehidayat'!L165,'Full norehuda'!L165,'Full norehira'!L165,'Full meQuran'!L165,'Full Amiri'!L165,'Full PDMS'!L165,'Full AlKareem'!L165,'Full KFGQPC'!L165,'Full LPMQ'!L165,'Full AlQalam Zero TN'!L165)</f>
        <v>0</v>
      </c>
      <c r="M165" s="14">
        <f>SUM('Full norehidayat'!M165,'Full norehuda'!M165,'Full norehira'!M165,'Full meQuran'!M165,'Full Amiri'!M165,'Full PDMS'!M165,'Full AlKareem'!M165,'Full KFGQPC'!M165,'Full LPMQ'!M165,'Full AlQalam Zero TN'!M165)</f>
        <v>0</v>
      </c>
      <c r="N165" s="14">
        <f>SUM('Full norehidayat'!N165,'Full norehuda'!N165,'Full norehira'!N165,'Full meQuran'!N165,'Full Amiri'!N165,'Full PDMS'!N165,'Full AlKareem'!N165,'Full KFGQPC'!N165,'Full LPMQ'!N165,'Full AlQalam Zero TN'!N165)</f>
        <v>0</v>
      </c>
      <c r="O165" s="14">
        <f>SUM('Full norehidayat'!O165,'Full norehuda'!O165,'Full norehira'!O165,'Full meQuran'!O165,'Full Amiri'!O165,'Full PDMS'!O165,'Full AlKareem'!O165,'Full KFGQPC'!O165,'Full LPMQ'!O165,'Full AlQalam Zero TN'!O165)</f>
        <v>0</v>
      </c>
      <c r="P165" s="14">
        <f>SUM('Full norehidayat'!P165,'Full norehuda'!P165,'Full norehira'!P165,'Full meQuran'!P165,'Full Amiri'!P165,'Full PDMS'!P165,'Full AlKareem'!P165,'Full KFGQPC'!P165,'Full LPMQ'!P165,'Full AlQalam Zero TN'!P165)</f>
        <v>0</v>
      </c>
      <c r="Q165" s="14">
        <f>SUM('Full norehidayat'!Q165,'Full norehuda'!Q165,'Full norehira'!Q165,'Full meQuran'!Q165,'Full Amiri'!Q165,'Full PDMS'!Q165,'Full AlKareem'!Q165,'Full KFGQPC'!Q165,'Full LPMQ'!Q165,'Full AlQalam Zero TN'!Q165)</f>
        <v>0</v>
      </c>
      <c r="R165" s="14">
        <f>SUM('Full norehidayat'!R165,'Full norehuda'!R165,'Full norehira'!R165,'Full meQuran'!R165,'Full Amiri'!R165,'Full PDMS'!R165,'Full AlKareem'!R165,'Full KFGQPC'!R165,'Full LPMQ'!R165,'Full AlQalam Zero TN'!R165)</f>
        <v>0</v>
      </c>
      <c r="S165" s="14">
        <f>SUM('Full norehidayat'!S165,'Full norehuda'!S165,'Full norehira'!S165,'Full meQuran'!S165,'Full Amiri'!S165,'Full PDMS'!S165,'Full AlKareem'!S165,'Full KFGQPC'!S165,'Full LPMQ'!S165,'Full AlQalam Zero TN'!S165)</f>
        <v>0</v>
      </c>
      <c r="T165" s="14">
        <f>SUM('Full norehidayat'!T165,'Full norehuda'!T165,'Full norehira'!T165,'Full meQuran'!T165,'Full Amiri'!T165,'Full PDMS'!T165,'Full AlKareem'!T165,'Full KFGQPC'!T165,'Full LPMQ'!T165,'Full AlQalam Zero TN'!T165)</f>
        <v>0</v>
      </c>
      <c r="U165" s="14">
        <f>SUM('Full norehidayat'!U165,'Full norehuda'!U165,'Full norehira'!U165,'Full meQuran'!U165,'Full Amiri'!U165,'Full PDMS'!U165,'Full AlKareem'!U165,'Full KFGQPC'!U165,'Full LPMQ'!U165,'Full AlQalam Zero TN'!U165)</f>
        <v>0</v>
      </c>
      <c r="V165" s="14">
        <f>SUM('Full norehidayat'!V165,'Full norehuda'!V165,'Full norehira'!V165,'Full meQuran'!V165,'Full Amiri'!V165,'Full PDMS'!V165,'Full AlKareem'!V165,'Full KFGQPC'!V165,'Full LPMQ'!V165,'Full AlQalam Zero TN'!V165)</f>
        <v>0</v>
      </c>
      <c r="W165" s="14">
        <f>SUM('Full norehidayat'!W165,'Full norehuda'!W165,'Full norehira'!W165,'Full meQuran'!W165,'Full Amiri'!W165,'Full PDMS'!W165,'Full AlKareem'!W165,'Full KFGQPC'!W165,'Full LPMQ'!W165,'Full AlQalam Zero TN'!W165)</f>
        <v>0</v>
      </c>
      <c r="X165" s="14">
        <f>SUM('Full norehidayat'!X165,'Full norehuda'!X165,'Full norehira'!X165,'Full meQuran'!X165,'Full Amiri'!X165,'Full PDMS'!X165,'Full AlKareem'!X165,'Full KFGQPC'!X165,'Full LPMQ'!X165,'Full AlQalam Zero TN'!X165)</f>
        <v>0</v>
      </c>
      <c r="Y165" s="14">
        <f>SUM('Full norehidayat'!Y165,'Full norehuda'!Y165,'Full norehira'!Y165,'Full meQuran'!Y165,'Full Amiri'!Y165,'Full PDMS'!Y165,'Full AlKareem'!Y165,'Full KFGQPC'!Y165,'Full LPMQ'!Y165,'Full AlQalam Zero TN'!Y165)</f>
        <v>0</v>
      </c>
      <c r="Z165" s="14">
        <f>SUM('Full norehidayat'!Z165,'Full norehuda'!Z165,'Full norehira'!Z165,'Full meQuran'!Z165,'Full Amiri'!Z165,'Full PDMS'!Z165,'Full AlKareem'!Z165,'Full KFGQPC'!Z165,'Full LPMQ'!Z165,'Full AlQalam Zero TN'!Z165)</f>
        <v>0</v>
      </c>
      <c r="AA165" s="14">
        <f>SUM('Full norehidayat'!AA165,'Full norehuda'!AA165,'Full norehira'!AA165,'Full meQuran'!AA165,'Full Amiri'!AA165,'Full PDMS'!AA165,'Full AlKareem'!AA165,'Full KFGQPC'!AA165,'Full LPMQ'!AA165,'Full AlQalam Zero TN'!AA165)</f>
        <v>0</v>
      </c>
      <c r="AB165" s="14">
        <f>SUM('Full norehidayat'!AB165,'Full norehuda'!AB165,'Full norehira'!AB165,'Full meQuran'!AB165,'Full Amiri'!AB165,'Full PDMS'!AB165,'Full AlKareem'!AB165,'Full KFGQPC'!AB165,'Full LPMQ'!AB165,'Full AlQalam Zero TN'!AB165)</f>
        <v>0</v>
      </c>
      <c r="AC165" s="14">
        <f>SUM('Full norehidayat'!AC165,'Full norehuda'!AC165,'Full norehira'!AC165,'Full meQuran'!AC165,'Full Amiri'!AC165,'Full PDMS'!AC165,'Full AlKareem'!AC165,'Full KFGQPC'!AC165,'Full LPMQ'!AC165,'Full AlQalam Zero TN'!AC165)</f>
        <v>0</v>
      </c>
      <c r="AD165" s="29">
        <f>F165</f>
        <v>9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6"/>
        <v>1</v>
      </c>
      <c r="AI165" s="5">
        <f t="shared" si="47"/>
        <v>1</v>
      </c>
      <c r="AJ165" s="5">
        <f t="shared" si="48"/>
        <v>1</v>
      </c>
      <c r="AK165" s="5">
        <f t="shared" si="49"/>
        <v>1</v>
      </c>
    </row>
    <row r="166" spans="1:37">
      <c r="A166" s="21" t="s">
        <v>12</v>
      </c>
      <c r="B166" s="14">
        <f>SUM('Full norehidayat'!B166,'Full norehuda'!B166,'Full norehira'!B166,'Full meQuran'!B166,'Full Amiri'!B166,'Full PDMS'!B166,'Full AlKareem'!B166,'Full KFGQPC'!B166,'Full LPMQ'!B166,'Full AlQalam Zero TN'!B166)</f>
        <v>2</v>
      </c>
      <c r="C166" s="14">
        <f>SUM('Full norehidayat'!C166,'Full norehuda'!C166,'Full norehira'!C166,'Full meQuran'!C166,'Full Amiri'!C166,'Full PDMS'!C166,'Full AlKareem'!C166,'Full KFGQPC'!C166,'Full LPMQ'!C166,'Full AlQalam Zero TN'!C166)</f>
        <v>0</v>
      </c>
      <c r="D166" s="14">
        <f>SUM('Full norehidayat'!D166,'Full norehuda'!D166,'Full norehira'!D166,'Full meQuran'!D166,'Full Amiri'!D166,'Full PDMS'!D166,'Full AlKareem'!D166,'Full KFGQPC'!D166,'Full LPMQ'!D166,'Full AlQalam Zero TN'!D166)</f>
        <v>0</v>
      </c>
      <c r="E166" s="14">
        <f>SUM('Full norehidayat'!E166,'Full norehuda'!E166,'Full norehira'!E166,'Full meQuran'!E166,'Full Amiri'!E166,'Full PDMS'!E166,'Full AlKareem'!E166,'Full KFGQPC'!E166,'Full LPMQ'!E166,'Full AlQalam Zero TN'!E166)</f>
        <v>0</v>
      </c>
      <c r="F166" s="14">
        <f>SUM('Full norehidayat'!F166,'Full norehuda'!F166,'Full norehira'!F166,'Full meQuran'!F166,'Full Amiri'!F166,'Full PDMS'!F166,'Full AlKareem'!F166,'Full KFGQPC'!F166,'Full LPMQ'!F166,'Full AlQalam Zero TN'!F166)</f>
        <v>0</v>
      </c>
      <c r="G166" s="13">
        <f>SUM('Full norehidayat'!G166,'Full norehuda'!G166,'Full norehira'!G166,'Full meQuran'!G166,'Full Amiri'!G166,'Full PDMS'!G166,'Full AlKareem'!G166,'Full KFGQPC'!G166,'Full LPMQ'!G166,'Full AlQalam Zero TN'!G166)</f>
        <v>19</v>
      </c>
      <c r="H166" s="14">
        <f>SUM('Full norehidayat'!H166,'Full norehuda'!H166,'Full norehira'!H166,'Full meQuran'!H166,'Full Amiri'!H166,'Full PDMS'!H166,'Full AlKareem'!H166,'Full KFGQPC'!H166,'Full LPMQ'!H166,'Full AlQalam Zero TN'!H166)</f>
        <v>0</v>
      </c>
      <c r="I166" s="14">
        <f>SUM('Full norehidayat'!I166,'Full norehuda'!I166,'Full norehira'!I166,'Full meQuran'!I166,'Full Amiri'!I166,'Full PDMS'!I166,'Full AlKareem'!I166,'Full KFGQPC'!I166,'Full LPMQ'!I166,'Full AlQalam Zero TN'!I166)</f>
        <v>0</v>
      </c>
      <c r="J166" s="14">
        <f>SUM('Full norehidayat'!J166,'Full norehuda'!J166,'Full norehira'!J166,'Full meQuran'!J166,'Full Amiri'!J166,'Full PDMS'!J166,'Full AlKareem'!J166,'Full KFGQPC'!J166,'Full LPMQ'!J166,'Full AlQalam Zero TN'!J166)</f>
        <v>0</v>
      </c>
      <c r="K166" s="14">
        <f>SUM('Full norehidayat'!K166,'Full norehuda'!K166,'Full norehira'!K166,'Full meQuran'!K166,'Full Amiri'!K166,'Full PDMS'!K166,'Full AlKareem'!K166,'Full KFGQPC'!K166,'Full LPMQ'!K166,'Full AlQalam Zero TN'!K166)</f>
        <v>0</v>
      </c>
      <c r="L166" s="14">
        <f>SUM('Full norehidayat'!L166,'Full norehuda'!L166,'Full norehira'!L166,'Full meQuran'!L166,'Full Amiri'!L166,'Full PDMS'!L166,'Full AlKareem'!L166,'Full KFGQPC'!L166,'Full LPMQ'!L166,'Full AlQalam Zero TN'!L166)</f>
        <v>0</v>
      </c>
      <c r="M166" s="14">
        <f>SUM('Full norehidayat'!M166,'Full norehuda'!M166,'Full norehira'!M166,'Full meQuran'!M166,'Full Amiri'!M166,'Full PDMS'!M166,'Full AlKareem'!M166,'Full KFGQPC'!M166,'Full LPMQ'!M166,'Full AlQalam Zero TN'!M166)</f>
        <v>0</v>
      </c>
      <c r="N166" s="14">
        <f>SUM('Full norehidayat'!N166,'Full norehuda'!N166,'Full norehira'!N166,'Full meQuran'!N166,'Full Amiri'!N166,'Full PDMS'!N166,'Full AlKareem'!N166,'Full KFGQPC'!N166,'Full LPMQ'!N166,'Full AlQalam Zero TN'!N166)</f>
        <v>0</v>
      </c>
      <c r="O166" s="14">
        <f>SUM('Full norehidayat'!O166,'Full norehuda'!O166,'Full norehira'!O166,'Full meQuran'!O166,'Full Amiri'!O166,'Full PDMS'!O166,'Full AlKareem'!O166,'Full KFGQPC'!O166,'Full LPMQ'!O166,'Full AlQalam Zero TN'!O166)</f>
        <v>0</v>
      </c>
      <c r="P166" s="14">
        <f>SUM('Full norehidayat'!P166,'Full norehuda'!P166,'Full norehira'!P166,'Full meQuran'!P166,'Full Amiri'!P166,'Full PDMS'!P166,'Full AlKareem'!P166,'Full KFGQPC'!P166,'Full LPMQ'!P166,'Full AlQalam Zero TN'!P166)</f>
        <v>0</v>
      </c>
      <c r="Q166" s="14">
        <f>SUM('Full norehidayat'!Q166,'Full norehuda'!Q166,'Full norehira'!Q166,'Full meQuran'!Q166,'Full Amiri'!Q166,'Full PDMS'!Q166,'Full AlKareem'!Q166,'Full KFGQPC'!Q166,'Full LPMQ'!Q166,'Full AlQalam Zero TN'!Q166)</f>
        <v>0</v>
      </c>
      <c r="R166" s="14">
        <f>SUM('Full norehidayat'!R166,'Full norehuda'!R166,'Full norehira'!R166,'Full meQuran'!R166,'Full Amiri'!R166,'Full PDMS'!R166,'Full AlKareem'!R166,'Full KFGQPC'!R166,'Full LPMQ'!R166,'Full AlQalam Zero TN'!R166)</f>
        <v>0</v>
      </c>
      <c r="S166" s="14">
        <f>SUM('Full norehidayat'!S166,'Full norehuda'!S166,'Full norehira'!S166,'Full meQuran'!S166,'Full Amiri'!S166,'Full PDMS'!S166,'Full AlKareem'!S166,'Full KFGQPC'!S166,'Full LPMQ'!S166,'Full AlQalam Zero TN'!S166)</f>
        <v>0</v>
      </c>
      <c r="T166" s="14">
        <f>SUM('Full norehidayat'!T166,'Full norehuda'!T166,'Full norehira'!T166,'Full meQuran'!T166,'Full Amiri'!T166,'Full PDMS'!T166,'Full AlKareem'!T166,'Full KFGQPC'!T166,'Full LPMQ'!T166,'Full AlQalam Zero TN'!T166)</f>
        <v>0</v>
      </c>
      <c r="U166" s="14">
        <f>SUM('Full norehidayat'!U166,'Full norehuda'!U166,'Full norehira'!U166,'Full meQuran'!U166,'Full Amiri'!U166,'Full PDMS'!U166,'Full AlKareem'!U166,'Full KFGQPC'!U166,'Full LPMQ'!U166,'Full AlQalam Zero TN'!U166)</f>
        <v>0</v>
      </c>
      <c r="V166" s="14">
        <f>SUM('Full norehidayat'!V166,'Full norehuda'!V166,'Full norehira'!V166,'Full meQuran'!V166,'Full Amiri'!V166,'Full PDMS'!V166,'Full AlKareem'!V166,'Full KFGQPC'!V166,'Full LPMQ'!V166,'Full AlQalam Zero TN'!V166)</f>
        <v>0</v>
      </c>
      <c r="W166" s="14">
        <f>SUM('Full norehidayat'!W166,'Full norehuda'!W166,'Full norehira'!W166,'Full meQuran'!W166,'Full Amiri'!W166,'Full PDMS'!W166,'Full AlKareem'!W166,'Full KFGQPC'!W166,'Full LPMQ'!W166,'Full AlQalam Zero TN'!W166)</f>
        <v>0</v>
      </c>
      <c r="X166" s="14">
        <f>SUM('Full norehidayat'!X166,'Full norehuda'!X166,'Full norehira'!X166,'Full meQuran'!X166,'Full Amiri'!X166,'Full PDMS'!X166,'Full AlKareem'!X166,'Full KFGQPC'!X166,'Full LPMQ'!X166,'Full AlQalam Zero TN'!X166)</f>
        <v>0</v>
      </c>
      <c r="Y166" s="14">
        <f>SUM('Full norehidayat'!Y166,'Full norehuda'!Y166,'Full norehira'!Y166,'Full meQuran'!Y166,'Full Amiri'!Y166,'Full PDMS'!Y166,'Full AlKareem'!Y166,'Full KFGQPC'!Y166,'Full LPMQ'!Y166,'Full AlQalam Zero TN'!Y166)</f>
        <v>0</v>
      </c>
      <c r="Z166" s="14">
        <f>SUM('Full norehidayat'!Z166,'Full norehuda'!Z166,'Full norehira'!Z166,'Full meQuran'!Z166,'Full Amiri'!Z166,'Full PDMS'!Z166,'Full AlKareem'!Z166,'Full KFGQPC'!Z166,'Full LPMQ'!Z166,'Full AlQalam Zero TN'!Z166)</f>
        <v>0</v>
      </c>
      <c r="AA166" s="14">
        <f>SUM('Full norehidayat'!AA166,'Full norehuda'!AA166,'Full norehira'!AA166,'Full meQuran'!AA166,'Full Amiri'!AA166,'Full PDMS'!AA166,'Full AlKareem'!AA166,'Full KFGQPC'!AA166,'Full LPMQ'!AA166,'Full AlQalam Zero TN'!AA166)</f>
        <v>0</v>
      </c>
      <c r="AB166" s="14">
        <f>SUM('Full norehidayat'!AB166,'Full norehuda'!AB166,'Full norehira'!AB166,'Full meQuran'!AB166,'Full Amiri'!AB166,'Full PDMS'!AB166,'Full AlKareem'!AB166,'Full KFGQPC'!AB166,'Full LPMQ'!AB166,'Full AlQalam Zero TN'!AB166)</f>
        <v>0</v>
      </c>
      <c r="AC166" s="14">
        <f>SUM('Full norehidayat'!AC166,'Full norehuda'!AC166,'Full norehira'!AC166,'Full meQuran'!AC166,'Full Amiri'!AC166,'Full PDMS'!AC166,'Full AlKareem'!AC166,'Full KFGQPC'!AC166,'Full LPMQ'!AC166,'Full AlQalam Zero TN'!AC166)</f>
        <v>0</v>
      </c>
      <c r="AD166" s="28">
        <f>G166</f>
        <v>19</v>
      </c>
      <c r="AE166" s="28">
        <f>SUM(B166:F166,H166:AC166)</f>
        <v>2</v>
      </c>
      <c r="AF166" s="28">
        <f>SUM(G161:G165,G167:G188)</f>
        <v>0</v>
      </c>
      <c r="AG166" s="28">
        <v>0</v>
      </c>
      <c r="AH166" s="4">
        <f t="shared" si="46"/>
        <v>0.904761904761905</v>
      </c>
      <c r="AI166" s="4">
        <f t="shared" si="47"/>
        <v>0.904761904761905</v>
      </c>
      <c r="AJ166" s="4">
        <f t="shared" si="48"/>
        <v>1</v>
      </c>
      <c r="AK166" s="4">
        <f t="shared" si="49"/>
        <v>0.95</v>
      </c>
    </row>
    <row r="167" spans="1:37">
      <c r="A167" s="21" t="s">
        <v>13</v>
      </c>
      <c r="B167" s="14">
        <f>SUM('Full norehidayat'!B167,'Full norehuda'!B167,'Full norehira'!B167,'Full meQuran'!B167,'Full Amiri'!B167,'Full PDMS'!B167,'Full AlKareem'!B167,'Full KFGQPC'!B167,'Full LPMQ'!B167,'Full AlQalam Zero TN'!B167)</f>
        <v>0</v>
      </c>
      <c r="C167" s="14">
        <f>SUM('Full norehidayat'!C167,'Full norehuda'!C167,'Full norehira'!C167,'Full meQuran'!C167,'Full Amiri'!C167,'Full PDMS'!C167,'Full AlKareem'!C167,'Full KFGQPC'!C167,'Full LPMQ'!C167,'Full AlQalam Zero TN'!C167)</f>
        <v>0</v>
      </c>
      <c r="D167" s="14">
        <f>SUM('Full norehidayat'!D167,'Full norehuda'!D167,'Full norehira'!D167,'Full meQuran'!D167,'Full Amiri'!D167,'Full PDMS'!D167,'Full AlKareem'!D167,'Full KFGQPC'!D167,'Full LPMQ'!D167,'Full AlQalam Zero TN'!D167)</f>
        <v>0</v>
      </c>
      <c r="E167" s="14">
        <f>SUM('Full norehidayat'!E167,'Full norehuda'!E167,'Full norehira'!E167,'Full meQuran'!E167,'Full Amiri'!E167,'Full PDMS'!E167,'Full AlKareem'!E167,'Full KFGQPC'!E167,'Full LPMQ'!E167,'Full AlQalam Zero TN'!E167)</f>
        <v>0</v>
      </c>
      <c r="F167" s="14">
        <f>SUM('Full norehidayat'!F167,'Full norehuda'!F167,'Full norehira'!F167,'Full meQuran'!F167,'Full Amiri'!F167,'Full PDMS'!F167,'Full AlKareem'!F167,'Full KFGQPC'!F167,'Full LPMQ'!F167,'Full AlQalam Zero TN'!F167)</f>
        <v>0</v>
      </c>
      <c r="G167" s="14">
        <f>SUM('Full norehidayat'!G167,'Full norehuda'!G167,'Full norehira'!G167,'Full meQuran'!G167,'Full Amiri'!G167,'Full PDMS'!G167,'Full AlKareem'!G167,'Full KFGQPC'!G167,'Full LPMQ'!G167,'Full AlQalam Zero TN'!G167)</f>
        <v>0</v>
      </c>
      <c r="H167" s="13">
        <f>SUM('Full norehidayat'!H167,'Full norehuda'!H167,'Full norehira'!H167,'Full meQuran'!H167,'Full Amiri'!H167,'Full PDMS'!H167,'Full AlKareem'!H167,'Full KFGQPC'!H167,'Full LPMQ'!H167,'Full AlQalam Zero TN'!H167)</f>
        <v>20</v>
      </c>
      <c r="I167" s="14">
        <f>SUM('Full norehidayat'!I167,'Full norehuda'!I167,'Full norehira'!I167,'Full meQuran'!I167,'Full Amiri'!I167,'Full PDMS'!I167,'Full AlKareem'!I167,'Full KFGQPC'!I167,'Full LPMQ'!I167,'Full AlQalam Zero TN'!I167)</f>
        <v>0</v>
      </c>
      <c r="J167" s="14">
        <f>SUM('Full norehidayat'!J167,'Full norehuda'!J167,'Full norehira'!J167,'Full meQuran'!J167,'Full Amiri'!J167,'Full PDMS'!J167,'Full AlKareem'!J167,'Full KFGQPC'!J167,'Full LPMQ'!J167,'Full AlQalam Zero TN'!J167)</f>
        <v>3</v>
      </c>
      <c r="K167" s="14">
        <f>SUM('Full norehidayat'!K167,'Full norehuda'!K167,'Full norehira'!K167,'Full meQuran'!K167,'Full Amiri'!K167,'Full PDMS'!K167,'Full AlKareem'!K167,'Full KFGQPC'!K167,'Full LPMQ'!K167,'Full AlQalam Zero TN'!K167)</f>
        <v>0</v>
      </c>
      <c r="L167" s="14">
        <f>SUM('Full norehidayat'!L167,'Full norehuda'!L167,'Full norehira'!L167,'Full meQuran'!L167,'Full Amiri'!L167,'Full PDMS'!L167,'Full AlKareem'!L167,'Full KFGQPC'!L167,'Full LPMQ'!L167,'Full AlQalam Zero TN'!L167)</f>
        <v>1</v>
      </c>
      <c r="M167" s="14">
        <f>SUM('Full norehidayat'!M167,'Full norehuda'!M167,'Full norehira'!M167,'Full meQuran'!M167,'Full Amiri'!M167,'Full PDMS'!M167,'Full AlKareem'!M167,'Full KFGQPC'!M167,'Full LPMQ'!M167,'Full AlQalam Zero TN'!M167)</f>
        <v>0</v>
      </c>
      <c r="N167" s="14">
        <f>SUM('Full norehidayat'!N167,'Full norehuda'!N167,'Full norehira'!N167,'Full meQuran'!N167,'Full Amiri'!N167,'Full PDMS'!N167,'Full AlKareem'!N167,'Full KFGQPC'!N167,'Full LPMQ'!N167,'Full AlQalam Zero TN'!N167)</f>
        <v>0</v>
      </c>
      <c r="O167" s="14">
        <f>SUM('Full norehidayat'!O167,'Full norehuda'!O167,'Full norehira'!O167,'Full meQuran'!O167,'Full Amiri'!O167,'Full PDMS'!O167,'Full AlKareem'!O167,'Full KFGQPC'!O167,'Full LPMQ'!O167,'Full AlQalam Zero TN'!O167)</f>
        <v>0</v>
      </c>
      <c r="P167" s="14">
        <v>0</v>
      </c>
      <c r="Q167" s="14">
        <f>SUM('Full norehidayat'!Q167,'Full norehuda'!Q167,'Full norehira'!Q167,'Full meQuran'!Q167,'Full Amiri'!Q167,'Full PDMS'!Q167,'Full AlKareem'!Q167,'Full KFGQPC'!Q167,'Full LPMQ'!Q167,'Full AlQalam Zero TN'!Q167)</f>
        <v>0</v>
      </c>
      <c r="R167" s="14">
        <f>SUM('Full norehidayat'!R167,'Full norehuda'!R167,'Full norehira'!R167,'Full meQuran'!R167,'Full Amiri'!R167,'Full PDMS'!R167,'Full AlKareem'!R167,'Full KFGQPC'!R167,'Full LPMQ'!R167,'Full AlQalam Zero TN'!R167)</f>
        <v>0</v>
      </c>
      <c r="S167" s="14">
        <f>SUM('Full norehidayat'!S167,'Full norehuda'!S167,'Full norehira'!S167,'Full meQuran'!S167,'Full Amiri'!S167,'Full PDMS'!S167,'Full AlKareem'!S167,'Full KFGQPC'!S167,'Full LPMQ'!S167,'Full AlQalam Zero TN'!S167)</f>
        <v>0</v>
      </c>
      <c r="T167" s="14">
        <f>SUM('Full norehidayat'!T167,'Full norehuda'!T167,'Full norehira'!T167,'Full meQuran'!T167,'Full Amiri'!T167,'Full PDMS'!T167,'Full AlKareem'!T167,'Full KFGQPC'!T167,'Full LPMQ'!T167,'Full AlQalam Zero TN'!T167)</f>
        <v>0</v>
      </c>
      <c r="U167" s="14">
        <f>SUM('Full norehidayat'!U167,'Full norehuda'!U167,'Full norehira'!U167,'Full meQuran'!U167,'Full Amiri'!U167,'Full PDMS'!U167,'Full AlKareem'!U167,'Full KFGQPC'!U167,'Full LPMQ'!U167,'Full AlQalam Zero TN'!U167)</f>
        <v>0</v>
      </c>
      <c r="V167" s="14">
        <f>SUM('Full norehidayat'!V167,'Full norehuda'!V167,'Full norehira'!V167,'Full meQuran'!V167,'Full Amiri'!V167,'Full PDMS'!V167,'Full AlKareem'!V167,'Full KFGQPC'!V167,'Full LPMQ'!V167,'Full AlQalam Zero TN'!V167)</f>
        <v>0</v>
      </c>
      <c r="W167" s="14">
        <f>SUM('Full norehidayat'!W167,'Full norehuda'!W167,'Full norehira'!W167,'Full meQuran'!W167,'Full Amiri'!W167,'Full PDMS'!W167,'Full AlKareem'!W167,'Full KFGQPC'!W167,'Full LPMQ'!W167,'Full AlQalam Zero TN'!W167)</f>
        <v>1</v>
      </c>
      <c r="X167" s="14">
        <f>SUM('Full norehidayat'!X167,'Full norehuda'!X167,'Full norehira'!X167,'Full meQuran'!X167,'Full Amiri'!X167,'Full PDMS'!X167,'Full AlKareem'!X167,'Full KFGQPC'!X167,'Full LPMQ'!X167,'Full AlQalam Zero TN'!X167)</f>
        <v>0</v>
      </c>
      <c r="Y167" s="14">
        <f>SUM('Full norehidayat'!Y167,'Full norehuda'!Y167,'Full norehira'!Y167,'Full meQuran'!Y167,'Full Amiri'!Y167,'Full PDMS'!Y167,'Full AlKareem'!Y167,'Full KFGQPC'!Y167,'Full LPMQ'!Y167,'Full AlQalam Zero TN'!Y167)</f>
        <v>0</v>
      </c>
      <c r="Z167" s="14">
        <f>SUM('Full norehidayat'!Z167,'Full norehuda'!Z167,'Full norehira'!Z167,'Full meQuran'!Z167,'Full Amiri'!Z167,'Full PDMS'!Z167,'Full AlKareem'!Z167,'Full KFGQPC'!Z167,'Full LPMQ'!Z167,'Full AlQalam Zero TN'!Z167)</f>
        <v>0</v>
      </c>
      <c r="AA167" s="14">
        <f>SUM('Full norehidayat'!AA167,'Full norehuda'!AA167,'Full norehira'!AA167,'Full meQuran'!AA167,'Full Amiri'!AA167,'Full PDMS'!AA167,'Full AlKareem'!AA167,'Full KFGQPC'!AA167,'Full LPMQ'!AA167,'Full AlQalam Zero TN'!AA167)</f>
        <v>0</v>
      </c>
      <c r="AB167" s="14">
        <f>SUM('Full norehidayat'!AB167,'Full norehuda'!AB167,'Full norehira'!AB167,'Full meQuran'!AB167,'Full Amiri'!AB167,'Full PDMS'!AB167,'Full AlKareem'!AB167,'Full KFGQPC'!AB167,'Full LPMQ'!AB167,'Full AlQalam Zero TN'!AB167)</f>
        <v>0</v>
      </c>
      <c r="AC167" s="14">
        <f>SUM('Full norehidayat'!AC167,'Full norehuda'!AC167,'Full norehira'!AC167,'Full meQuran'!AC167,'Full Amiri'!AC167,'Full PDMS'!AC167,'Full AlKareem'!AC167,'Full KFGQPC'!AC167,'Full LPMQ'!AC167,'Full AlQalam Zero TN'!AC167)</f>
        <v>0</v>
      </c>
      <c r="AD167" s="29">
        <f>H167</f>
        <v>20</v>
      </c>
      <c r="AE167" s="29">
        <f>SUM(B167:G167,I167:AC167)</f>
        <v>5</v>
      </c>
      <c r="AF167" s="29">
        <f>SUM(H161:H166,H168:H188)</f>
        <v>0</v>
      </c>
      <c r="AG167" s="29">
        <v>0</v>
      </c>
      <c r="AH167" s="5">
        <f t="shared" si="46"/>
        <v>0.8</v>
      </c>
      <c r="AI167" s="5">
        <f t="shared" si="47"/>
        <v>0.8</v>
      </c>
      <c r="AJ167" s="5">
        <f t="shared" si="48"/>
        <v>1</v>
      </c>
      <c r="AK167" s="5">
        <f t="shared" si="49"/>
        <v>0.888888888888889</v>
      </c>
    </row>
    <row r="168" spans="1:37">
      <c r="A168" s="21" t="s">
        <v>14</v>
      </c>
      <c r="B168" s="14">
        <f>SUM('Full norehidayat'!B168,'Full norehuda'!B168,'Full norehira'!B168,'Full meQuran'!B168,'Full Amiri'!B168,'Full PDMS'!B168,'Full AlKareem'!B168,'Full KFGQPC'!B168,'Full LPMQ'!B168,'Full AlQalam Zero TN'!B168)</f>
        <v>0</v>
      </c>
      <c r="C168" s="14">
        <f>SUM('Full norehidayat'!C168,'Full norehuda'!C168,'Full norehira'!C168,'Full meQuran'!C168,'Full Amiri'!C168,'Full PDMS'!C168,'Full AlKareem'!C168,'Full KFGQPC'!C168,'Full LPMQ'!C168,'Full AlQalam Zero TN'!C168)</f>
        <v>0</v>
      </c>
      <c r="D168" s="14">
        <f>SUM('Full norehidayat'!D168,'Full norehuda'!D168,'Full norehira'!D168,'Full meQuran'!D168,'Full Amiri'!D168,'Full PDMS'!D168,'Full AlKareem'!D168,'Full KFGQPC'!D168,'Full LPMQ'!D168,'Full AlQalam Zero TN'!D168)</f>
        <v>0</v>
      </c>
      <c r="E168" s="14">
        <f>SUM('Full norehidayat'!E168,'Full norehuda'!E168,'Full norehira'!E168,'Full meQuran'!E168,'Full Amiri'!E168,'Full PDMS'!E168,'Full AlKareem'!E168,'Full KFGQPC'!E168,'Full LPMQ'!E168,'Full AlQalam Zero TN'!E168)</f>
        <v>0</v>
      </c>
      <c r="F168" s="14">
        <f>SUM('Full norehidayat'!F168,'Full norehuda'!F168,'Full norehira'!F168,'Full meQuran'!F168,'Full Amiri'!F168,'Full PDMS'!F168,'Full AlKareem'!F168,'Full KFGQPC'!F168,'Full LPMQ'!F168,'Full AlQalam Zero TN'!F168)</f>
        <v>0</v>
      </c>
      <c r="G168" s="14">
        <f>SUM('Full norehidayat'!G168,'Full norehuda'!G168,'Full norehira'!G168,'Full meQuran'!G168,'Full Amiri'!G168,'Full PDMS'!G168,'Full AlKareem'!G168,'Full KFGQPC'!G168,'Full LPMQ'!G168,'Full AlQalam Zero TN'!G168)</f>
        <v>0</v>
      </c>
      <c r="H168" s="14">
        <f>SUM('Full norehidayat'!H168,'Full norehuda'!H168,'Full norehira'!H168,'Full meQuran'!H168,'Full Amiri'!H168,'Full PDMS'!H168,'Full AlKareem'!H168,'Full KFGQPC'!H168,'Full LPMQ'!H168,'Full AlQalam Zero TN'!H168)</f>
        <v>0</v>
      </c>
      <c r="I168" s="13">
        <f>SUM('Full norehidayat'!I168,'Full norehuda'!I168,'Full norehira'!I168,'Full meQuran'!I168,'Full Amiri'!I168,'Full PDMS'!I168,'Full AlKareem'!I168,'Full KFGQPC'!I168,'Full LPMQ'!I168,'Full AlQalam Zero TN'!I168)</f>
        <v>45</v>
      </c>
      <c r="J168" s="14">
        <f>SUM('Full norehidayat'!J168,'Full norehuda'!J168,'Full norehira'!J168,'Full meQuran'!J168,'Full Amiri'!J168,'Full PDMS'!J168,'Full AlKareem'!J168,'Full KFGQPC'!J168,'Full LPMQ'!J168,'Full AlQalam Zero TN'!J168)</f>
        <v>0</v>
      </c>
      <c r="K168" s="14">
        <f>SUM('Full norehidayat'!K168,'Full norehuda'!K168,'Full norehira'!K168,'Full meQuran'!K168,'Full Amiri'!K168,'Full PDMS'!K168,'Full AlKareem'!K168,'Full KFGQPC'!K168,'Full LPMQ'!K168,'Full AlQalam Zero TN'!K168)</f>
        <v>0</v>
      </c>
      <c r="L168" s="14">
        <f>SUM('Full norehidayat'!L168,'Full norehuda'!L168,'Full norehira'!L168,'Full meQuran'!L168,'Full Amiri'!L168,'Full PDMS'!L168,'Full AlKareem'!L168,'Full KFGQPC'!L168,'Full LPMQ'!L168,'Full AlQalam Zero TN'!L168)</f>
        <v>0</v>
      </c>
      <c r="M168" s="14">
        <f>SUM('Full norehidayat'!M168,'Full norehuda'!M168,'Full norehira'!M168,'Full meQuran'!M168,'Full Amiri'!M168,'Full PDMS'!M168,'Full AlKareem'!M168,'Full KFGQPC'!M168,'Full LPMQ'!M168,'Full AlQalam Zero TN'!M168)</f>
        <v>0</v>
      </c>
      <c r="N168" s="14">
        <f>SUM('Full norehidayat'!N168,'Full norehuda'!N168,'Full norehira'!N168,'Full meQuran'!N168,'Full Amiri'!N168,'Full PDMS'!N168,'Full AlKareem'!N168,'Full KFGQPC'!N168,'Full LPMQ'!N168,'Full AlQalam Zero TN'!N168)</f>
        <v>0</v>
      </c>
      <c r="O168" s="14">
        <f>SUM('Full norehidayat'!O168,'Full norehuda'!O168,'Full norehira'!O168,'Full meQuran'!O168,'Full Amiri'!O168,'Full PDMS'!O168,'Full AlKareem'!O168,'Full KFGQPC'!O168,'Full LPMQ'!O168,'Full AlQalam Zero TN'!O168)</f>
        <v>0</v>
      </c>
      <c r="P168" s="14">
        <f>SUM('Full norehidayat'!P168,'Full norehuda'!P168,'Full norehira'!P168,'Full meQuran'!P168,'Full Amiri'!P168,'Full PDMS'!P168,'Full AlKareem'!P168,'Full KFGQPC'!P168,'Full LPMQ'!P168,'Full AlQalam Zero TN'!P168)</f>
        <v>0</v>
      </c>
      <c r="Q168" s="14">
        <f>SUM('Full norehidayat'!Q168,'Full norehuda'!Q168,'Full norehira'!Q168,'Full meQuran'!Q168,'Full Amiri'!Q168,'Full PDMS'!Q168,'Full AlKareem'!Q168,'Full KFGQPC'!Q168,'Full LPMQ'!Q168,'Full AlQalam Zero TN'!Q168)</f>
        <v>0</v>
      </c>
      <c r="R168" s="14">
        <f>SUM('Full norehidayat'!R168,'Full norehuda'!R168,'Full norehira'!R168,'Full meQuran'!R168,'Full Amiri'!R168,'Full PDMS'!R168,'Full AlKareem'!R168,'Full KFGQPC'!R168,'Full LPMQ'!R168,'Full AlQalam Zero TN'!R168)</f>
        <v>0</v>
      </c>
      <c r="S168" s="14">
        <f>SUM('Full norehidayat'!S168,'Full norehuda'!S168,'Full norehira'!S168,'Full meQuran'!S168,'Full Amiri'!S168,'Full PDMS'!S168,'Full AlKareem'!S168,'Full KFGQPC'!S168,'Full LPMQ'!S168,'Full AlQalam Zero TN'!S168)</f>
        <v>0</v>
      </c>
      <c r="T168" s="14">
        <f>SUM('Full norehidayat'!T168,'Full norehuda'!T168,'Full norehira'!T168,'Full meQuran'!T168,'Full Amiri'!T168,'Full PDMS'!T168,'Full AlKareem'!T168,'Full KFGQPC'!T168,'Full LPMQ'!T168,'Full AlQalam Zero TN'!T168)</f>
        <v>0</v>
      </c>
      <c r="U168" s="14">
        <f>SUM('Full norehidayat'!U168,'Full norehuda'!U168,'Full norehira'!U168,'Full meQuran'!U168,'Full Amiri'!U168,'Full PDMS'!U168,'Full AlKareem'!U168,'Full KFGQPC'!U168,'Full LPMQ'!U168,'Full AlQalam Zero TN'!U168)</f>
        <v>0</v>
      </c>
      <c r="V168" s="14">
        <f>SUM('Full norehidayat'!V168,'Full norehuda'!V168,'Full norehira'!V168,'Full meQuran'!V168,'Full Amiri'!V168,'Full PDMS'!V168,'Full AlKareem'!V168,'Full KFGQPC'!V168,'Full LPMQ'!V168,'Full AlQalam Zero TN'!V168)</f>
        <v>0</v>
      </c>
      <c r="W168" s="14">
        <f>SUM('Full norehidayat'!W168,'Full norehuda'!W168,'Full norehira'!W168,'Full meQuran'!W168,'Full Amiri'!W168,'Full PDMS'!W168,'Full AlKareem'!W168,'Full KFGQPC'!W168,'Full LPMQ'!W168,'Full AlQalam Zero TN'!W168)</f>
        <v>0</v>
      </c>
      <c r="X168" s="14">
        <f>SUM('Full norehidayat'!X168,'Full norehuda'!X168,'Full norehira'!X168,'Full meQuran'!X168,'Full Amiri'!X168,'Full PDMS'!X168,'Full AlKareem'!X168,'Full KFGQPC'!X168,'Full LPMQ'!X168,'Full AlQalam Zero TN'!X168)</f>
        <v>0</v>
      </c>
      <c r="Y168" s="14">
        <f>SUM('Full norehidayat'!Y168,'Full norehuda'!Y168,'Full norehira'!Y168,'Full meQuran'!Y168,'Full Amiri'!Y168,'Full PDMS'!Y168,'Full AlKareem'!Y168,'Full KFGQPC'!Y168,'Full LPMQ'!Y168,'Full AlQalam Zero TN'!Y168)</f>
        <v>0</v>
      </c>
      <c r="Z168" s="14">
        <f>SUM('Full norehidayat'!Z168,'Full norehuda'!Z168,'Full norehira'!Z168,'Full meQuran'!Z168,'Full Amiri'!Z168,'Full PDMS'!Z168,'Full AlKareem'!Z168,'Full KFGQPC'!Z168,'Full LPMQ'!Z168,'Full AlQalam Zero TN'!Z168)</f>
        <v>0</v>
      </c>
      <c r="AA168" s="14">
        <f>SUM('Full norehidayat'!AA168,'Full norehuda'!AA168,'Full norehira'!AA168,'Full meQuran'!AA168,'Full Amiri'!AA168,'Full PDMS'!AA168,'Full AlKareem'!AA168,'Full KFGQPC'!AA168,'Full LPMQ'!AA168,'Full AlQalam Zero TN'!AA168)</f>
        <v>0</v>
      </c>
      <c r="AB168" s="14">
        <f>SUM('Full norehidayat'!AB168,'Full norehuda'!AB168,'Full norehira'!AB168,'Full meQuran'!AB168,'Full Amiri'!AB168,'Full PDMS'!AB168,'Full AlKareem'!AB168,'Full KFGQPC'!AB168,'Full LPMQ'!AB168,'Full AlQalam Zero TN'!AB168)</f>
        <v>0</v>
      </c>
      <c r="AC168" s="14">
        <f>SUM('Full norehidayat'!AC168,'Full norehuda'!AC168,'Full norehira'!AC168,'Full meQuran'!AC168,'Full Amiri'!AC168,'Full PDMS'!AC168,'Full AlKareem'!AC168,'Full KFGQPC'!AC168,'Full LPMQ'!AC168,'Full AlQalam Zero TN'!AC168)</f>
        <v>0</v>
      </c>
      <c r="AD168" s="28">
        <f>I168</f>
        <v>45</v>
      </c>
      <c r="AE168" s="28">
        <f>SUM(B168:H168,J168:AC168)</f>
        <v>0</v>
      </c>
      <c r="AF168" s="28">
        <f>SUM(I161:I167,I169:I188)</f>
        <v>4</v>
      </c>
      <c r="AG168" s="29">
        <v>0</v>
      </c>
      <c r="AH168" s="4">
        <f t="shared" si="46"/>
        <v>0.918367346938776</v>
      </c>
      <c r="AI168" s="4">
        <f t="shared" si="47"/>
        <v>1</v>
      </c>
      <c r="AJ168" s="4">
        <f t="shared" si="48"/>
        <v>0.918367346938776</v>
      </c>
      <c r="AK168" s="4">
        <f t="shared" si="49"/>
        <v>0.957446808510638</v>
      </c>
    </row>
    <row r="169" spans="1:37">
      <c r="A169" s="21" t="s">
        <v>48</v>
      </c>
      <c r="B169" s="14">
        <f>SUM('Full norehidayat'!B169,'Full norehuda'!B169,'Full norehira'!B169,'Full meQuran'!B169,'Full Amiri'!B169,'Full PDMS'!B169,'Full AlKareem'!B169,'Full KFGQPC'!B169,'Full LPMQ'!B169,'Full AlQalam Zero TN'!B169)</f>
        <v>0</v>
      </c>
      <c r="C169" s="14">
        <f>SUM('Full norehidayat'!C169,'Full norehuda'!C169,'Full norehira'!C169,'Full meQuran'!C169,'Full Amiri'!C169,'Full PDMS'!C169,'Full AlKareem'!C169,'Full KFGQPC'!C169,'Full LPMQ'!C169,'Full AlQalam Zero TN'!C169)</f>
        <v>0</v>
      </c>
      <c r="D169" s="14">
        <f>SUM('Full norehidayat'!D169,'Full norehuda'!D169,'Full norehira'!D169,'Full meQuran'!D169,'Full Amiri'!D169,'Full PDMS'!D169,'Full AlKareem'!D169,'Full KFGQPC'!D169,'Full LPMQ'!D169,'Full AlQalam Zero TN'!D169)</f>
        <v>0</v>
      </c>
      <c r="E169" s="14">
        <f>SUM('Full norehidayat'!E169,'Full norehuda'!E169,'Full norehira'!E169,'Full meQuran'!E169,'Full Amiri'!E169,'Full PDMS'!E169,'Full AlKareem'!E169,'Full KFGQPC'!E169,'Full LPMQ'!E169,'Full AlQalam Zero TN'!E169)</f>
        <v>0</v>
      </c>
      <c r="F169" s="14">
        <f>SUM('Full norehidayat'!F169,'Full norehuda'!F169,'Full norehira'!F169,'Full meQuran'!F169,'Full Amiri'!F169,'Full PDMS'!F169,'Full AlKareem'!F169,'Full KFGQPC'!F169,'Full LPMQ'!F169,'Full AlQalam Zero TN'!F169)</f>
        <v>0</v>
      </c>
      <c r="G169" s="14">
        <f>SUM('Full norehidayat'!G169,'Full norehuda'!G169,'Full norehira'!G169,'Full meQuran'!G169,'Full Amiri'!G169,'Full PDMS'!G169,'Full AlKareem'!G169,'Full KFGQPC'!G169,'Full LPMQ'!G169,'Full AlQalam Zero TN'!G169)</f>
        <v>0</v>
      </c>
      <c r="H169" s="14">
        <f>SUM('Full norehidayat'!H169,'Full norehuda'!H169,'Full norehira'!H169,'Full meQuran'!H169,'Full Amiri'!H169,'Full PDMS'!H169,'Full AlKareem'!H169,'Full KFGQPC'!H169,'Full LPMQ'!H169,'Full AlQalam Zero TN'!H169)</f>
        <v>0</v>
      </c>
      <c r="I169" s="14">
        <f>SUM('Full norehidayat'!I169,'Full norehuda'!I169,'Full norehira'!I169,'Full meQuran'!I169,'Full Amiri'!I169,'Full PDMS'!I169,'Full AlKareem'!I169,'Full KFGQPC'!I169,'Full LPMQ'!I169,'Full AlQalam Zero TN'!I169)</f>
        <v>0</v>
      </c>
      <c r="J169" s="13">
        <f>SUM('Full norehidayat'!J169,'Full norehuda'!J169,'Full norehira'!J169,'Full meQuran'!J169,'Full Amiri'!J169,'Full PDMS'!J169,'Full AlKareem'!J169,'Full KFGQPC'!J169,'Full LPMQ'!J169,'Full AlQalam Zero TN'!J169)</f>
        <v>25</v>
      </c>
      <c r="K169" s="14">
        <f>SUM('Full norehidayat'!K169,'Full norehuda'!K169,'Full norehira'!K169,'Full meQuran'!K169,'Full Amiri'!K169,'Full PDMS'!K169,'Full AlKareem'!K169,'Full KFGQPC'!K169,'Full LPMQ'!K169,'Full AlQalam Zero TN'!K169)</f>
        <v>0</v>
      </c>
      <c r="L169" s="14">
        <f>SUM('Full norehidayat'!L169,'Full norehuda'!L169,'Full norehira'!L169,'Full meQuran'!L169,'Full Amiri'!L169,'Full PDMS'!L169,'Full AlKareem'!L169,'Full KFGQPC'!L169,'Full LPMQ'!L169,'Full AlQalam Zero TN'!L169)</f>
        <v>1</v>
      </c>
      <c r="M169" s="14">
        <f>SUM('Full norehidayat'!M169,'Full norehuda'!M169,'Full norehira'!M169,'Full meQuran'!M169,'Full Amiri'!M169,'Full PDMS'!M169,'Full AlKareem'!M169,'Full KFGQPC'!M169,'Full LPMQ'!M169,'Full AlQalam Zero TN'!M169)</f>
        <v>0</v>
      </c>
      <c r="N169" s="14">
        <f>SUM('Full norehidayat'!N169,'Full norehuda'!N169,'Full norehira'!N169,'Full meQuran'!N169,'Full Amiri'!N169,'Full PDMS'!N169,'Full AlKareem'!N169,'Full KFGQPC'!N169,'Full LPMQ'!N169,'Full AlQalam Zero TN'!N169)</f>
        <v>0</v>
      </c>
      <c r="O169" s="14">
        <f>SUM('Full norehidayat'!O169,'Full norehuda'!O169,'Full norehira'!O169,'Full meQuran'!O169,'Full Amiri'!O169,'Full PDMS'!O169,'Full AlKareem'!O169,'Full KFGQPC'!O169,'Full LPMQ'!O169,'Full AlQalam Zero TN'!O169)</f>
        <v>0</v>
      </c>
      <c r="P169" s="14">
        <f>SUM('Full norehidayat'!P169,'Full norehuda'!P169,'Full norehira'!P169,'Full meQuran'!P169,'Full Amiri'!P169,'Full PDMS'!P169,'Full AlKareem'!P169,'Full KFGQPC'!P169,'Full LPMQ'!P169,'Full AlQalam Zero TN'!P169)</f>
        <v>0</v>
      </c>
      <c r="Q169" s="14">
        <f>SUM('Full norehidayat'!Q169,'Full norehuda'!Q169,'Full norehira'!Q169,'Full meQuran'!Q169,'Full Amiri'!Q169,'Full PDMS'!Q169,'Full AlKareem'!Q169,'Full KFGQPC'!Q169,'Full LPMQ'!Q169,'Full AlQalam Zero TN'!Q169)</f>
        <v>0</v>
      </c>
      <c r="R169" s="14">
        <f>SUM('Full norehidayat'!R169,'Full norehuda'!R169,'Full norehira'!R169,'Full meQuran'!R169,'Full Amiri'!R169,'Full PDMS'!R169,'Full AlKareem'!R169,'Full KFGQPC'!R169,'Full LPMQ'!R169,'Full AlQalam Zero TN'!R169)</f>
        <v>0</v>
      </c>
      <c r="S169" s="14">
        <f>SUM('Full norehidayat'!S169,'Full norehuda'!S169,'Full norehira'!S169,'Full meQuran'!S169,'Full Amiri'!S169,'Full PDMS'!S169,'Full AlKareem'!S169,'Full KFGQPC'!S169,'Full LPMQ'!S169,'Full AlQalam Zero TN'!S169)</f>
        <v>0</v>
      </c>
      <c r="T169" s="14">
        <f>SUM('Full norehidayat'!T169,'Full norehuda'!T169,'Full norehira'!T169,'Full meQuran'!T169,'Full Amiri'!T169,'Full PDMS'!T169,'Full AlKareem'!T169,'Full KFGQPC'!T169,'Full LPMQ'!T169,'Full AlQalam Zero TN'!T169)</f>
        <v>0</v>
      </c>
      <c r="U169" s="14">
        <f>SUM('Full norehidayat'!U169,'Full norehuda'!U169,'Full norehira'!U169,'Full meQuran'!U169,'Full Amiri'!U169,'Full PDMS'!U169,'Full AlKareem'!U169,'Full KFGQPC'!U169,'Full LPMQ'!U169,'Full AlQalam Zero TN'!U169)</f>
        <v>0</v>
      </c>
      <c r="V169" s="14">
        <f>SUM('Full norehidayat'!V169,'Full norehuda'!V169,'Full norehira'!V169,'Full meQuran'!V169,'Full Amiri'!V169,'Full PDMS'!V169,'Full AlKareem'!V169,'Full KFGQPC'!V169,'Full LPMQ'!V169,'Full AlQalam Zero TN'!V169)</f>
        <v>0</v>
      </c>
      <c r="W169" s="14">
        <f>SUM('Full norehidayat'!W169,'Full norehuda'!W169,'Full norehira'!W169,'Full meQuran'!W169,'Full Amiri'!W169,'Full PDMS'!W169,'Full AlKareem'!W169,'Full KFGQPC'!W169,'Full LPMQ'!W169,'Full AlQalam Zero TN'!W169)</f>
        <v>0</v>
      </c>
      <c r="X169" s="14">
        <f>SUM('Full norehidayat'!X169,'Full norehuda'!X169,'Full norehira'!X169,'Full meQuran'!X169,'Full Amiri'!X169,'Full PDMS'!X169,'Full AlKareem'!X169,'Full KFGQPC'!X169,'Full LPMQ'!X169,'Full AlQalam Zero TN'!X169)</f>
        <v>0</v>
      </c>
      <c r="Y169" s="14">
        <f>SUM('Full norehidayat'!Y169,'Full norehuda'!Y169,'Full norehira'!Y169,'Full meQuran'!Y169,'Full Amiri'!Y169,'Full PDMS'!Y169,'Full AlKareem'!Y169,'Full KFGQPC'!Y169,'Full LPMQ'!Y169,'Full AlQalam Zero TN'!Y169)</f>
        <v>0</v>
      </c>
      <c r="Z169" s="14">
        <f>SUM('Full norehidayat'!Z169,'Full norehuda'!Z169,'Full norehira'!Z169,'Full meQuran'!Z169,'Full Amiri'!Z169,'Full PDMS'!Z169,'Full AlKareem'!Z169,'Full KFGQPC'!Z169,'Full LPMQ'!Z169,'Full AlQalam Zero TN'!Z169)</f>
        <v>0</v>
      </c>
      <c r="AA169" s="14">
        <f>SUM('Full norehidayat'!AA169,'Full norehuda'!AA169,'Full norehira'!AA169,'Full meQuran'!AA169,'Full Amiri'!AA169,'Full PDMS'!AA169,'Full AlKareem'!AA169,'Full KFGQPC'!AA169,'Full LPMQ'!AA169,'Full AlQalam Zero TN'!AA169)</f>
        <v>0</v>
      </c>
      <c r="AB169" s="14">
        <f>SUM('Full norehidayat'!AB169,'Full norehuda'!AB169,'Full norehira'!AB169,'Full meQuran'!AB169,'Full Amiri'!AB169,'Full PDMS'!AB169,'Full AlKareem'!AB169,'Full KFGQPC'!AB169,'Full LPMQ'!AB169,'Full AlQalam Zero TN'!AB169)</f>
        <v>0</v>
      </c>
      <c r="AC169" s="14">
        <f>SUM('Full norehidayat'!AC169,'Full norehuda'!AC169,'Full norehira'!AC169,'Full meQuran'!AC169,'Full Amiri'!AC169,'Full PDMS'!AC169,'Full AlKareem'!AC169,'Full KFGQPC'!AC169,'Full LPMQ'!AC169,'Full AlQalam Zero TN'!AC169)</f>
        <v>0</v>
      </c>
      <c r="AD169" s="29">
        <f>J169</f>
        <v>25</v>
      </c>
      <c r="AE169" s="29">
        <f>SUM(B169:I169,K169:AC169)</f>
        <v>1</v>
      </c>
      <c r="AF169" s="29">
        <f>SUM(J161:J168,J170:J188)</f>
        <v>3</v>
      </c>
      <c r="AG169" s="28">
        <v>0</v>
      </c>
      <c r="AH169" s="5">
        <f t="shared" si="46"/>
        <v>0.862068965517241</v>
      </c>
      <c r="AI169" s="5">
        <f t="shared" si="47"/>
        <v>0.961538461538462</v>
      </c>
      <c r="AJ169" s="5">
        <f t="shared" si="48"/>
        <v>0.892857142857143</v>
      </c>
      <c r="AK169" s="5">
        <f t="shared" si="49"/>
        <v>0.925925925925926</v>
      </c>
    </row>
    <row r="170" spans="1:37">
      <c r="A170" s="21" t="s">
        <v>16</v>
      </c>
      <c r="B170" s="14">
        <f>SUM('Full norehidayat'!B170,'Full norehuda'!B170,'Full norehira'!B170,'Full meQuran'!B170,'Full Amiri'!B170,'Full PDMS'!B170,'Full AlKareem'!B170,'Full KFGQPC'!B170,'Full LPMQ'!B170,'Full AlQalam Zero TN'!B170)</f>
        <v>0</v>
      </c>
      <c r="C170" s="14">
        <f>SUM('Full norehidayat'!C170,'Full norehuda'!C170,'Full norehira'!C170,'Full meQuran'!C170,'Full Amiri'!C170,'Full PDMS'!C170,'Full AlKareem'!C170,'Full KFGQPC'!C170,'Full LPMQ'!C170,'Full AlQalam Zero TN'!C170)</f>
        <v>0</v>
      </c>
      <c r="D170" s="14">
        <f>SUM('Full norehidayat'!D170,'Full norehuda'!D170,'Full norehira'!D170,'Full meQuran'!D170,'Full Amiri'!D170,'Full PDMS'!D170,'Full AlKareem'!D170,'Full KFGQPC'!D170,'Full LPMQ'!D170,'Full AlQalam Zero TN'!D170)</f>
        <v>0</v>
      </c>
      <c r="E170" s="14">
        <f>SUM('Full norehidayat'!E170,'Full norehuda'!E170,'Full norehira'!E170,'Full meQuran'!E170,'Full Amiri'!E170,'Full PDMS'!E170,'Full AlKareem'!E170,'Full KFGQPC'!E170,'Full LPMQ'!E170,'Full AlQalam Zero TN'!E170)</f>
        <v>0</v>
      </c>
      <c r="F170" s="14">
        <f>SUM('Full norehidayat'!F170,'Full norehuda'!F170,'Full norehira'!F170,'Full meQuran'!F170,'Full Amiri'!F170,'Full PDMS'!F170,'Full AlKareem'!F170,'Full KFGQPC'!F170,'Full LPMQ'!F170,'Full AlQalam Zero TN'!F170)</f>
        <v>0</v>
      </c>
      <c r="G170" s="14">
        <f>SUM('Full norehidayat'!G170,'Full norehuda'!G170,'Full norehira'!G170,'Full meQuran'!G170,'Full Amiri'!G170,'Full PDMS'!G170,'Full AlKareem'!G170,'Full KFGQPC'!G170,'Full LPMQ'!G170,'Full AlQalam Zero TN'!G170)</f>
        <v>0</v>
      </c>
      <c r="H170" s="14">
        <f>SUM('Full norehidayat'!H170,'Full norehuda'!H170,'Full norehira'!H170,'Full meQuran'!H170,'Full Amiri'!H170,'Full PDMS'!H170,'Full AlKareem'!H170,'Full KFGQPC'!H170,'Full LPMQ'!H170,'Full AlQalam Zero TN'!H170)</f>
        <v>0</v>
      </c>
      <c r="I170" s="14">
        <f>SUM('Full norehidayat'!I170,'Full norehuda'!I170,'Full norehira'!I170,'Full meQuran'!I170,'Full Amiri'!I170,'Full PDMS'!I170,'Full AlKareem'!I170,'Full KFGQPC'!I170,'Full LPMQ'!I170,'Full AlQalam Zero TN'!I170)</f>
        <v>0</v>
      </c>
      <c r="J170" s="14">
        <f>SUM('Full norehidayat'!J170,'Full norehuda'!J170,'Full norehira'!J170,'Full meQuran'!J170,'Full Amiri'!J170,'Full PDMS'!J170,'Full AlKareem'!J170,'Full KFGQPC'!J170,'Full LPMQ'!J170,'Full AlQalam Zero TN'!J170)</f>
        <v>0</v>
      </c>
      <c r="K170" s="13">
        <f>SUM('Full norehidayat'!K170,'Full norehuda'!K170,'Full norehira'!K170,'Full meQuran'!K170,'Full Amiri'!K170,'Full PDMS'!K170,'Full AlKareem'!K170,'Full KFGQPC'!K170,'Full LPMQ'!K170,'Full AlQalam Zero TN'!K170)</f>
        <v>94</v>
      </c>
      <c r="L170" s="14">
        <f>SUM('Full norehidayat'!L170,'Full norehuda'!L170,'Full norehira'!L170,'Full meQuran'!L170,'Full Amiri'!L170,'Full PDMS'!L170,'Full AlKareem'!L170,'Full KFGQPC'!L170,'Full LPMQ'!L170,'Full AlQalam Zero TN'!L170)</f>
        <v>0</v>
      </c>
      <c r="M170" s="14">
        <f>SUM('Full norehidayat'!M170,'Full norehuda'!M170,'Full norehira'!M170,'Full meQuran'!M170,'Full Amiri'!M170,'Full PDMS'!M170,'Full AlKareem'!M170,'Full KFGQPC'!M170,'Full LPMQ'!M170,'Full AlQalam Zero TN'!M170)</f>
        <v>0</v>
      </c>
      <c r="N170" s="14">
        <f>SUM('Full norehidayat'!N170,'Full norehuda'!N170,'Full norehira'!N170,'Full meQuran'!N170,'Full Amiri'!N170,'Full PDMS'!N170,'Full AlKareem'!N170,'Full KFGQPC'!N170,'Full LPMQ'!N170,'Full AlQalam Zero TN'!N170)</f>
        <v>0</v>
      </c>
      <c r="O170" s="14">
        <f>SUM('Full norehidayat'!O170,'Full norehuda'!O170,'Full norehira'!O170,'Full meQuran'!O170,'Full Amiri'!O170,'Full PDMS'!O170,'Full AlKareem'!O170,'Full KFGQPC'!O170,'Full LPMQ'!O170,'Full AlQalam Zero TN'!O170)</f>
        <v>0</v>
      </c>
      <c r="P170" s="14">
        <f>SUM('Full norehidayat'!P170,'Full norehuda'!P170,'Full norehira'!P170,'Full meQuran'!P170,'Full Amiri'!P170,'Full PDMS'!P170,'Full AlKareem'!P170,'Full KFGQPC'!P170,'Full LPMQ'!P170,'Full AlQalam Zero TN'!P170)</f>
        <v>0</v>
      </c>
      <c r="Q170" s="14">
        <f>SUM('Full norehidayat'!Q170,'Full norehuda'!Q170,'Full norehira'!Q170,'Full meQuran'!Q170,'Full Amiri'!Q170,'Full PDMS'!Q170,'Full AlKareem'!Q170,'Full KFGQPC'!Q170,'Full LPMQ'!Q170,'Full AlQalam Zero TN'!Q170)</f>
        <v>0</v>
      </c>
      <c r="R170" s="14">
        <f>SUM('Full norehidayat'!R170,'Full norehuda'!R170,'Full norehira'!R170,'Full meQuran'!R170,'Full Amiri'!R170,'Full PDMS'!R170,'Full AlKareem'!R170,'Full KFGQPC'!R170,'Full LPMQ'!R170,'Full AlQalam Zero TN'!R170)</f>
        <v>0</v>
      </c>
      <c r="S170" s="14">
        <f>SUM('Full norehidayat'!S170,'Full norehuda'!S170,'Full norehira'!S170,'Full meQuran'!S170,'Full Amiri'!S170,'Full PDMS'!S170,'Full AlKareem'!S170,'Full KFGQPC'!S170,'Full LPMQ'!S170,'Full AlQalam Zero TN'!S170)</f>
        <v>0</v>
      </c>
      <c r="T170" s="14">
        <f>SUM('Full norehidayat'!T170,'Full norehuda'!T170,'Full norehira'!T170,'Full meQuran'!T170,'Full Amiri'!T170,'Full PDMS'!T170,'Full AlKareem'!T170,'Full KFGQPC'!T170,'Full LPMQ'!T170,'Full AlQalam Zero TN'!T170)</f>
        <v>0</v>
      </c>
      <c r="U170" s="14">
        <f>SUM('Full norehidayat'!U170,'Full norehuda'!U170,'Full norehira'!U170,'Full meQuran'!U170,'Full Amiri'!U170,'Full PDMS'!U170,'Full AlKareem'!U170,'Full KFGQPC'!U170,'Full LPMQ'!U170,'Full AlQalam Zero TN'!U170)</f>
        <v>0</v>
      </c>
      <c r="V170" s="14">
        <f>SUM('Full norehidayat'!V170,'Full norehuda'!V170,'Full norehira'!V170,'Full meQuran'!V170,'Full Amiri'!V170,'Full PDMS'!V170,'Full AlKareem'!V170,'Full KFGQPC'!V170,'Full LPMQ'!V170,'Full AlQalam Zero TN'!V170)</f>
        <v>0</v>
      </c>
      <c r="W170" s="14">
        <f>SUM('Full norehidayat'!W170,'Full norehuda'!W170,'Full norehira'!W170,'Full meQuran'!W170,'Full Amiri'!W170,'Full PDMS'!W170,'Full AlKareem'!W170,'Full KFGQPC'!W170,'Full LPMQ'!W170,'Full AlQalam Zero TN'!W170)</f>
        <v>0</v>
      </c>
      <c r="X170" s="14">
        <f>SUM('Full norehidayat'!X170,'Full norehuda'!X170,'Full norehira'!X170,'Full meQuran'!X170,'Full Amiri'!X170,'Full PDMS'!X170,'Full AlKareem'!X170,'Full KFGQPC'!X170,'Full LPMQ'!X170,'Full AlQalam Zero TN'!X170)</f>
        <v>0</v>
      </c>
      <c r="Y170" s="14">
        <f>SUM('Full norehidayat'!Y170,'Full norehuda'!Y170,'Full norehira'!Y170,'Full meQuran'!Y170,'Full Amiri'!Y170,'Full PDMS'!Y170,'Full AlKareem'!Y170,'Full KFGQPC'!Y170,'Full LPMQ'!Y170,'Full AlQalam Zero TN'!Y170)</f>
        <v>0</v>
      </c>
      <c r="Z170" s="14">
        <f>SUM('Full norehidayat'!Z170,'Full norehuda'!Z170,'Full norehira'!Z170,'Full meQuran'!Z170,'Full Amiri'!Z170,'Full PDMS'!Z170,'Full AlKareem'!Z170,'Full KFGQPC'!Z170,'Full LPMQ'!Z170,'Full AlQalam Zero TN'!Z170)</f>
        <v>0</v>
      </c>
      <c r="AA170" s="14">
        <f>SUM('Full norehidayat'!AA170,'Full norehuda'!AA170,'Full norehira'!AA170,'Full meQuran'!AA170,'Full Amiri'!AA170,'Full PDMS'!AA170,'Full AlKareem'!AA170,'Full KFGQPC'!AA170,'Full LPMQ'!AA170,'Full AlQalam Zero TN'!AA170)</f>
        <v>0</v>
      </c>
      <c r="AB170" s="14">
        <f>SUM('Full norehidayat'!AB170,'Full norehuda'!AB170,'Full norehira'!AB170,'Full meQuran'!AB170,'Full Amiri'!AB170,'Full PDMS'!AB170,'Full AlKareem'!AB170,'Full KFGQPC'!AB170,'Full LPMQ'!AB170,'Full AlQalam Zero TN'!AB170)</f>
        <v>0</v>
      </c>
      <c r="AC170" s="14">
        <f>SUM('Full norehidayat'!AC170,'Full norehuda'!AC170,'Full norehira'!AC170,'Full meQuran'!AC170,'Full Amiri'!AC170,'Full PDMS'!AC170,'Full AlKareem'!AC170,'Full KFGQPC'!AC170,'Full LPMQ'!AC170,'Full AlQalam Zero TN'!AC170)</f>
        <v>0</v>
      </c>
      <c r="AD170" s="28">
        <f>K170</f>
        <v>94</v>
      </c>
      <c r="AE170" s="28">
        <f>SUM(B170:J170,L170:AC170)</f>
        <v>0</v>
      </c>
      <c r="AF170" s="28">
        <f>SUM(K161:K169,K171:K188)</f>
        <v>1</v>
      </c>
      <c r="AG170" s="29">
        <v>0</v>
      </c>
      <c r="AH170" s="4">
        <f t="shared" si="46"/>
        <v>0.989473684210526</v>
      </c>
      <c r="AI170" s="4">
        <f t="shared" si="47"/>
        <v>1</v>
      </c>
      <c r="AJ170" s="4">
        <f t="shared" si="48"/>
        <v>0.989473684210526</v>
      </c>
      <c r="AK170" s="4">
        <f t="shared" si="49"/>
        <v>0.994708994708995</v>
      </c>
    </row>
    <row r="171" spans="1:37">
      <c r="A171" s="21" t="s">
        <v>17</v>
      </c>
      <c r="B171" s="14">
        <f>SUM('Full norehidayat'!B171,'Full norehuda'!B171,'Full norehira'!B171,'Full meQuran'!B171,'Full Amiri'!B171,'Full PDMS'!B171,'Full AlKareem'!B171,'Full KFGQPC'!B171,'Full LPMQ'!B171,'Full AlQalam Zero TN'!B171)</f>
        <v>0</v>
      </c>
      <c r="C171" s="14">
        <f>SUM('Full norehidayat'!C171,'Full norehuda'!C171,'Full norehira'!C171,'Full meQuran'!C171,'Full Amiri'!C171,'Full PDMS'!C171,'Full AlKareem'!C171,'Full KFGQPC'!C171,'Full LPMQ'!C171,'Full AlQalam Zero TN'!C171)</f>
        <v>0</v>
      </c>
      <c r="D171" s="14">
        <f>SUM('Full norehidayat'!D171,'Full norehuda'!D171,'Full norehira'!D171,'Full meQuran'!D171,'Full Amiri'!D171,'Full PDMS'!D171,'Full AlKareem'!D171,'Full KFGQPC'!D171,'Full LPMQ'!D171,'Full AlQalam Zero TN'!D171)</f>
        <v>0</v>
      </c>
      <c r="E171" s="14">
        <f>SUM('Full norehidayat'!E171,'Full norehuda'!E171,'Full norehira'!E171,'Full meQuran'!E171,'Full Amiri'!E171,'Full PDMS'!E171,'Full AlKareem'!E171,'Full KFGQPC'!E171,'Full LPMQ'!E171,'Full AlQalam Zero TN'!E171)</f>
        <v>0</v>
      </c>
      <c r="F171" s="14">
        <f>SUM('Full norehidayat'!F171,'Full norehuda'!F171,'Full norehira'!F171,'Full meQuran'!F171,'Full Amiri'!F171,'Full PDMS'!F171,'Full AlKareem'!F171,'Full KFGQPC'!F171,'Full LPMQ'!F171,'Full AlQalam Zero TN'!F171)</f>
        <v>0</v>
      </c>
      <c r="G171" s="14">
        <f>SUM('Full norehidayat'!G171,'Full norehuda'!G171,'Full norehira'!G171,'Full meQuran'!G171,'Full Amiri'!G171,'Full PDMS'!G171,'Full AlKareem'!G171,'Full KFGQPC'!G171,'Full LPMQ'!G171,'Full AlQalam Zero TN'!G171)</f>
        <v>0</v>
      </c>
      <c r="H171" s="14">
        <f>SUM('Full norehidayat'!H171,'Full norehuda'!H171,'Full norehira'!H171,'Full meQuran'!H171,'Full Amiri'!H171,'Full PDMS'!H171,'Full AlKareem'!H171,'Full KFGQPC'!H171,'Full LPMQ'!H171,'Full AlQalam Zero TN'!H171)</f>
        <v>0</v>
      </c>
      <c r="I171" s="14">
        <f>SUM('Full norehidayat'!I171,'Full norehuda'!I171,'Full norehira'!I171,'Full meQuran'!I171,'Full Amiri'!I171,'Full PDMS'!I171,'Full AlKareem'!I171,'Full KFGQPC'!I171,'Full LPMQ'!I171,'Full AlQalam Zero TN'!I171)</f>
        <v>0</v>
      </c>
      <c r="J171" s="14">
        <f>SUM('Full norehidayat'!J171,'Full norehuda'!J171,'Full norehira'!J171,'Full meQuran'!J171,'Full Amiri'!J171,'Full PDMS'!J171,'Full AlKareem'!J171,'Full KFGQPC'!J171,'Full LPMQ'!J171,'Full AlQalam Zero TN'!J171)</f>
        <v>0</v>
      </c>
      <c r="K171" s="14">
        <f>SUM('Full norehidayat'!K171,'Full norehuda'!K171,'Full norehira'!K171,'Full meQuran'!K171,'Full Amiri'!K171,'Full PDMS'!K171,'Full AlKareem'!K171,'Full KFGQPC'!K171,'Full LPMQ'!K171,'Full AlQalam Zero TN'!K171)</f>
        <v>1</v>
      </c>
      <c r="L171" s="13">
        <f>SUM('Full norehidayat'!L171,'Full norehuda'!L171,'Full norehira'!L171,'Full meQuran'!L171,'Full Amiri'!L171,'Full PDMS'!L171,'Full AlKareem'!L171,'Full KFGQPC'!L171,'Full LPMQ'!L171,'Full AlQalam Zero TN'!L171)</f>
        <v>6</v>
      </c>
      <c r="M171" s="14">
        <f>SUM('Full norehidayat'!M171,'Full norehuda'!M171,'Full norehira'!M171,'Full meQuran'!M171,'Full Amiri'!M171,'Full PDMS'!M171,'Full AlKareem'!M171,'Full KFGQPC'!M171,'Full LPMQ'!M171,'Full AlQalam Zero TN'!M171)</f>
        <v>0</v>
      </c>
      <c r="N171" s="14">
        <f>SUM('Full norehidayat'!N171,'Full norehuda'!N171,'Full norehira'!N171,'Full meQuran'!N171,'Full Amiri'!N171,'Full PDMS'!N171,'Full AlKareem'!N171,'Full KFGQPC'!N171,'Full LPMQ'!N171,'Full AlQalam Zero TN'!N171)</f>
        <v>0</v>
      </c>
      <c r="O171" s="14">
        <f>SUM('Full norehidayat'!O171,'Full norehuda'!O171,'Full norehira'!O171,'Full meQuran'!O171,'Full Amiri'!O171,'Full PDMS'!O171,'Full AlKareem'!O171,'Full KFGQPC'!O171,'Full LPMQ'!O171,'Full AlQalam Zero TN'!O171)</f>
        <v>0</v>
      </c>
      <c r="P171" s="14">
        <f>SUM('Full norehidayat'!P171,'Full norehuda'!P171,'Full norehira'!P171,'Full meQuran'!P171,'Full Amiri'!P171,'Full PDMS'!P171,'Full AlKareem'!P171,'Full KFGQPC'!P171,'Full LPMQ'!P171,'Full AlQalam Zero TN'!P171)</f>
        <v>0</v>
      </c>
      <c r="Q171" s="14">
        <f>SUM('Full norehidayat'!Q171,'Full norehuda'!Q171,'Full norehira'!Q171,'Full meQuran'!Q171,'Full Amiri'!Q171,'Full PDMS'!Q171,'Full AlKareem'!Q171,'Full KFGQPC'!Q171,'Full LPMQ'!Q171,'Full AlQalam Zero TN'!Q171)</f>
        <v>0</v>
      </c>
      <c r="R171" s="14">
        <f>SUM('Full norehidayat'!R171,'Full norehuda'!R171,'Full norehira'!R171,'Full meQuran'!R171,'Full Amiri'!R171,'Full PDMS'!R171,'Full AlKareem'!R171,'Full KFGQPC'!R171,'Full LPMQ'!R171,'Full AlQalam Zero TN'!R171)</f>
        <v>0</v>
      </c>
      <c r="S171" s="14">
        <f>SUM('Full norehidayat'!S171,'Full norehuda'!S171,'Full norehira'!S171,'Full meQuran'!S171,'Full Amiri'!S171,'Full PDMS'!S171,'Full AlKareem'!S171,'Full KFGQPC'!S171,'Full LPMQ'!S171,'Full AlQalam Zero TN'!S171)</f>
        <v>0</v>
      </c>
      <c r="T171" s="14">
        <f>SUM('Full norehidayat'!T171,'Full norehuda'!T171,'Full norehira'!T171,'Full meQuran'!T171,'Full Amiri'!T171,'Full PDMS'!T171,'Full AlKareem'!T171,'Full KFGQPC'!T171,'Full LPMQ'!T171,'Full AlQalam Zero TN'!T171)</f>
        <v>0</v>
      </c>
      <c r="U171" s="14">
        <f>SUM('Full norehidayat'!U171,'Full norehuda'!U171,'Full norehira'!U171,'Full meQuran'!U171,'Full Amiri'!U171,'Full PDMS'!U171,'Full AlKareem'!U171,'Full KFGQPC'!U171,'Full LPMQ'!U171,'Full AlQalam Zero TN'!U171)</f>
        <v>0</v>
      </c>
      <c r="V171" s="14">
        <f>SUM('Full norehidayat'!V171,'Full norehuda'!V171,'Full norehira'!V171,'Full meQuran'!V171,'Full Amiri'!V171,'Full PDMS'!V171,'Full AlKareem'!V171,'Full KFGQPC'!V171,'Full LPMQ'!V171,'Full AlQalam Zero TN'!V171)</f>
        <v>0</v>
      </c>
      <c r="W171" s="14">
        <f>SUM('Full norehidayat'!W171,'Full norehuda'!W171,'Full norehira'!W171,'Full meQuran'!W171,'Full Amiri'!W171,'Full PDMS'!W171,'Full AlKareem'!W171,'Full KFGQPC'!W171,'Full LPMQ'!W171,'Full AlQalam Zero TN'!W171)</f>
        <v>0</v>
      </c>
      <c r="X171" s="14">
        <f>SUM('Full norehidayat'!X171,'Full norehuda'!X171,'Full norehira'!X171,'Full meQuran'!X171,'Full Amiri'!X171,'Full PDMS'!X171,'Full AlKareem'!X171,'Full KFGQPC'!X171,'Full LPMQ'!X171,'Full AlQalam Zero TN'!X171)</f>
        <v>0</v>
      </c>
      <c r="Y171" s="14">
        <f>SUM('Full norehidayat'!Y171,'Full norehuda'!Y171,'Full norehira'!Y171,'Full meQuran'!Y171,'Full Amiri'!Y171,'Full PDMS'!Y171,'Full AlKareem'!Y171,'Full KFGQPC'!Y171,'Full LPMQ'!Y171,'Full AlQalam Zero TN'!Y171)</f>
        <v>0</v>
      </c>
      <c r="Z171" s="14">
        <f>SUM('Full norehidayat'!Z171,'Full norehuda'!Z171,'Full norehira'!Z171,'Full meQuran'!Z171,'Full Amiri'!Z171,'Full PDMS'!Z171,'Full AlKareem'!Z171,'Full KFGQPC'!Z171,'Full LPMQ'!Z171,'Full AlQalam Zero TN'!Z171)</f>
        <v>0</v>
      </c>
      <c r="AA171" s="14">
        <f>SUM('Full norehidayat'!AA171,'Full norehuda'!AA171,'Full norehira'!AA171,'Full meQuran'!AA171,'Full Amiri'!AA171,'Full PDMS'!AA171,'Full AlKareem'!AA171,'Full KFGQPC'!AA171,'Full LPMQ'!AA171,'Full AlQalam Zero TN'!AA171)</f>
        <v>0</v>
      </c>
      <c r="AB171" s="14">
        <f>SUM('Full norehidayat'!AB171,'Full norehuda'!AB171,'Full norehira'!AB171,'Full meQuran'!AB171,'Full Amiri'!AB171,'Full PDMS'!AB171,'Full AlKareem'!AB171,'Full KFGQPC'!AB171,'Full LPMQ'!AB171,'Full AlQalam Zero TN'!AB171)</f>
        <v>0</v>
      </c>
      <c r="AC171" s="14">
        <f>SUM('Full norehidayat'!AC171,'Full norehuda'!AC171,'Full norehira'!AC171,'Full meQuran'!AC171,'Full Amiri'!AC171,'Full PDMS'!AC171,'Full AlKareem'!AC171,'Full KFGQPC'!AC171,'Full LPMQ'!AC171,'Full AlQalam Zero TN'!AC171)</f>
        <v>0</v>
      </c>
      <c r="AD171" s="29">
        <f>L171</f>
        <v>6</v>
      </c>
      <c r="AE171" s="29">
        <f>SUM(B171:K171,M171:AC171)</f>
        <v>1</v>
      </c>
      <c r="AF171" s="29">
        <f>SUM(L161:L170,L172:L188)</f>
        <v>2</v>
      </c>
      <c r="AG171" s="28">
        <v>0</v>
      </c>
      <c r="AH171" s="5">
        <f t="shared" si="46"/>
        <v>0.666666666666667</v>
      </c>
      <c r="AI171" s="5">
        <f t="shared" si="47"/>
        <v>0.857142857142857</v>
      </c>
      <c r="AJ171" s="5">
        <f t="shared" si="48"/>
        <v>0.75</v>
      </c>
      <c r="AK171" s="5">
        <f t="shared" si="49"/>
        <v>0.8</v>
      </c>
    </row>
    <row r="172" spans="1:37">
      <c r="A172" s="21" t="s">
        <v>18</v>
      </c>
      <c r="B172" s="14">
        <f>SUM('Full norehidayat'!B172,'Full norehuda'!B172,'Full norehira'!B172,'Full meQuran'!B172,'Full Amiri'!B172,'Full PDMS'!B172,'Full AlKareem'!B172,'Full KFGQPC'!B172,'Full LPMQ'!B172,'Full AlQalam Zero TN'!B172)</f>
        <v>0</v>
      </c>
      <c r="C172" s="14">
        <f>SUM('Full norehidayat'!C172,'Full norehuda'!C172,'Full norehira'!C172,'Full meQuran'!C172,'Full Amiri'!C172,'Full PDMS'!C172,'Full AlKareem'!C172,'Full KFGQPC'!C172,'Full LPMQ'!C172,'Full AlQalam Zero TN'!C172)</f>
        <v>0</v>
      </c>
      <c r="D172" s="14">
        <f>SUM('Full norehidayat'!D172,'Full norehuda'!D172,'Full norehira'!D172,'Full meQuran'!D172,'Full Amiri'!D172,'Full PDMS'!D172,'Full AlKareem'!D172,'Full KFGQPC'!D172,'Full LPMQ'!D172,'Full AlQalam Zero TN'!D172)</f>
        <v>0</v>
      </c>
      <c r="E172" s="14">
        <f>SUM('Full norehidayat'!E172,'Full norehuda'!E172,'Full norehira'!E172,'Full meQuran'!E172,'Full Amiri'!E172,'Full PDMS'!E172,'Full AlKareem'!E172,'Full KFGQPC'!E172,'Full LPMQ'!E172,'Full AlQalam Zero TN'!E172)</f>
        <v>0</v>
      </c>
      <c r="F172" s="14">
        <f>SUM('Full norehidayat'!F172,'Full norehuda'!F172,'Full norehira'!F172,'Full meQuran'!F172,'Full Amiri'!F172,'Full PDMS'!F172,'Full AlKareem'!F172,'Full KFGQPC'!F172,'Full LPMQ'!F172,'Full AlQalam Zero TN'!F172)</f>
        <v>0</v>
      </c>
      <c r="G172" s="14">
        <f>SUM('Full norehidayat'!G172,'Full norehuda'!G172,'Full norehira'!G172,'Full meQuran'!G172,'Full Amiri'!G172,'Full PDMS'!G172,'Full AlKareem'!G172,'Full KFGQPC'!G172,'Full LPMQ'!G172,'Full AlQalam Zero TN'!G172)</f>
        <v>0</v>
      </c>
      <c r="H172" s="14">
        <f>SUM('Full norehidayat'!H172,'Full norehuda'!H172,'Full norehira'!H172,'Full meQuran'!H172,'Full Amiri'!H172,'Full PDMS'!H172,'Full AlKareem'!H172,'Full KFGQPC'!H172,'Full LPMQ'!H172,'Full AlQalam Zero TN'!H172)</f>
        <v>0</v>
      </c>
      <c r="I172" s="14">
        <f>SUM('Full norehidayat'!I172,'Full norehuda'!I172,'Full norehira'!I172,'Full meQuran'!I172,'Full Amiri'!I172,'Full PDMS'!I172,'Full AlKareem'!I172,'Full KFGQPC'!I172,'Full LPMQ'!I172,'Full AlQalam Zero TN'!I172)</f>
        <v>0</v>
      </c>
      <c r="J172" s="14">
        <f>SUM('Full norehidayat'!J172,'Full norehuda'!J172,'Full norehira'!J172,'Full meQuran'!J172,'Full Amiri'!J172,'Full PDMS'!J172,'Full AlKareem'!J172,'Full KFGQPC'!J172,'Full LPMQ'!J172,'Full AlQalam Zero TN'!J172)</f>
        <v>0</v>
      </c>
      <c r="K172" s="14">
        <f>SUM('Full norehidayat'!K172,'Full norehuda'!K172,'Full norehira'!K172,'Full meQuran'!K172,'Full Amiri'!K172,'Full PDMS'!K172,'Full AlKareem'!K172,'Full KFGQPC'!K172,'Full LPMQ'!K172,'Full AlQalam Zero TN'!K172)</f>
        <v>0</v>
      </c>
      <c r="L172" s="14">
        <f>SUM('Full norehidayat'!L172,'Full norehuda'!L172,'Full norehira'!L172,'Full meQuran'!L172,'Full Amiri'!L172,'Full PDMS'!L172,'Full AlKareem'!L172,'Full KFGQPC'!L172,'Full LPMQ'!L172,'Full AlQalam Zero TN'!L172)</f>
        <v>0</v>
      </c>
      <c r="M172" s="13">
        <f>SUM('Full norehidayat'!M172,'Full norehuda'!M172,'Full norehira'!M172,'Full meQuran'!M172,'Full Amiri'!M172,'Full PDMS'!M172,'Full AlKareem'!M172,'Full KFGQPC'!M172,'Full LPMQ'!M172,'Full AlQalam Zero TN'!M172)</f>
        <v>20</v>
      </c>
      <c r="N172" s="14">
        <f>SUM('Full norehidayat'!N172,'Full norehuda'!N172,'Full norehira'!N172,'Full meQuran'!N172,'Full Amiri'!N172,'Full PDMS'!N172,'Full AlKareem'!N172,'Full KFGQPC'!N172,'Full LPMQ'!N172,'Full AlQalam Zero TN'!N172)</f>
        <v>0</v>
      </c>
      <c r="O172" s="14">
        <f>SUM('Full norehidayat'!O172,'Full norehuda'!O172,'Full norehira'!O172,'Full meQuran'!O172,'Full Amiri'!O172,'Full PDMS'!O172,'Full AlKareem'!O172,'Full KFGQPC'!O172,'Full LPMQ'!O172,'Full AlQalam Zero TN'!O172)</f>
        <v>0</v>
      </c>
      <c r="P172" s="14">
        <f>SUM('Full norehidayat'!P172,'Full norehuda'!P172,'Full norehira'!P172,'Full meQuran'!P172,'Full Amiri'!P172,'Full PDMS'!P172,'Full AlKareem'!P172,'Full KFGQPC'!P172,'Full LPMQ'!P172,'Full AlQalam Zero TN'!P172)</f>
        <v>0</v>
      </c>
      <c r="Q172" s="14">
        <f>SUM('Full norehidayat'!Q172,'Full norehuda'!Q172,'Full norehira'!Q172,'Full meQuran'!Q172,'Full Amiri'!Q172,'Full PDMS'!Q172,'Full AlKareem'!Q172,'Full KFGQPC'!Q172,'Full LPMQ'!Q172,'Full AlQalam Zero TN'!Q172)</f>
        <v>0</v>
      </c>
      <c r="R172" s="14">
        <f>SUM('Full norehidayat'!R172,'Full norehuda'!R172,'Full norehira'!R172,'Full meQuran'!R172,'Full Amiri'!R172,'Full PDMS'!R172,'Full AlKareem'!R172,'Full KFGQPC'!R172,'Full LPMQ'!R172,'Full AlQalam Zero TN'!R172)</f>
        <v>0</v>
      </c>
      <c r="S172" s="14">
        <f>SUM('Full norehidayat'!S172,'Full norehuda'!S172,'Full norehira'!S172,'Full meQuran'!S172,'Full Amiri'!S172,'Full PDMS'!S172,'Full AlKareem'!S172,'Full KFGQPC'!S172,'Full LPMQ'!S172,'Full AlQalam Zero TN'!S172)</f>
        <v>0</v>
      </c>
      <c r="T172" s="14">
        <f>SUM('Full norehidayat'!T172,'Full norehuda'!T172,'Full norehira'!T172,'Full meQuran'!T172,'Full Amiri'!T172,'Full PDMS'!T172,'Full AlKareem'!T172,'Full KFGQPC'!T172,'Full LPMQ'!T172,'Full AlQalam Zero TN'!T172)</f>
        <v>0</v>
      </c>
      <c r="U172" s="14">
        <f>SUM('Full norehidayat'!U172,'Full norehuda'!U172,'Full norehira'!U172,'Full meQuran'!U172,'Full Amiri'!U172,'Full PDMS'!U172,'Full AlKareem'!U172,'Full KFGQPC'!U172,'Full LPMQ'!U172,'Full AlQalam Zero TN'!U172)</f>
        <v>0</v>
      </c>
      <c r="V172" s="14">
        <f>SUM('Full norehidayat'!V172,'Full norehuda'!V172,'Full norehira'!V172,'Full meQuran'!V172,'Full Amiri'!V172,'Full PDMS'!V172,'Full AlKareem'!V172,'Full KFGQPC'!V172,'Full LPMQ'!V172,'Full AlQalam Zero TN'!V172)</f>
        <v>0</v>
      </c>
      <c r="W172" s="14">
        <f>SUM('Full norehidayat'!W172,'Full norehuda'!W172,'Full norehira'!W172,'Full meQuran'!W172,'Full Amiri'!W172,'Full PDMS'!W172,'Full AlKareem'!W172,'Full KFGQPC'!W172,'Full LPMQ'!W172,'Full AlQalam Zero TN'!W172)</f>
        <v>0</v>
      </c>
      <c r="X172" s="14">
        <f>SUM('Full norehidayat'!X172,'Full norehuda'!X172,'Full norehira'!X172,'Full meQuran'!X172,'Full Amiri'!X172,'Full PDMS'!X172,'Full AlKareem'!X172,'Full KFGQPC'!X172,'Full LPMQ'!X172,'Full AlQalam Zero TN'!X172)</f>
        <v>0</v>
      </c>
      <c r="Y172" s="14">
        <f>SUM('Full norehidayat'!Y172,'Full norehuda'!Y172,'Full norehira'!Y172,'Full meQuran'!Y172,'Full Amiri'!Y172,'Full PDMS'!Y172,'Full AlKareem'!Y172,'Full KFGQPC'!Y172,'Full LPMQ'!Y172,'Full AlQalam Zero TN'!Y172)</f>
        <v>0</v>
      </c>
      <c r="Z172" s="14">
        <f>SUM('Full norehidayat'!Z172,'Full norehuda'!Z172,'Full norehira'!Z172,'Full meQuran'!Z172,'Full Amiri'!Z172,'Full PDMS'!Z172,'Full AlKareem'!Z172,'Full KFGQPC'!Z172,'Full LPMQ'!Z172,'Full AlQalam Zero TN'!Z172)</f>
        <v>0</v>
      </c>
      <c r="AA172" s="14">
        <f>SUM('Full norehidayat'!AA172,'Full norehuda'!AA172,'Full norehira'!AA172,'Full meQuran'!AA172,'Full Amiri'!AA172,'Full PDMS'!AA172,'Full AlKareem'!AA172,'Full KFGQPC'!AA172,'Full LPMQ'!AA172,'Full AlQalam Zero TN'!AA172)</f>
        <v>0</v>
      </c>
      <c r="AB172" s="14">
        <f>SUM('Full norehidayat'!AB172,'Full norehuda'!AB172,'Full norehira'!AB172,'Full meQuran'!AB172,'Full Amiri'!AB172,'Full PDMS'!AB172,'Full AlKareem'!AB172,'Full KFGQPC'!AB172,'Full LPMQ'!AB172,'Full AlQalam Zero TN'!AB172)</f>
        <v>0</v>
      </c>
      <c r="AC172" s="14">
        <f>SUM('Full norehidayat'!AC172,'Full norehuda'!AC172,'Full norehira'!AC172,'Full meQuran'!AC172,'Full Amiri'!AC172,'Full PDMS'!AC172,'Full AlKareem'!AC172,'Full KFGQPC'!AC172,'Full LPMQ'!AC172,'Full AlQalam Zero TN'!AC172)</f>
        <v>0</v>
      </c>
      <c r="AD172" s="28">
        <f>M172</f>
        <v>20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6"/>
        <v>1</v>
      </c>
      <c r="AI172" s="4">
        <f t="shared" si="47"/>
        <v>1</v>
      </c>
      <c r="AJ172" s="4">
        <f t="shared" si="48"/>
        <v>1</v>
      </c>
      <c r="AK172" s="4">
        <f t="shared" si="49"/>
        <v>1</v>
      </c>
    </row>
    <row r="173" spans="1:37">
      <c r="A173" s="21" t="s">
        <v>19</v>
      </c>
      <c r="B173" s="14">
        <f>SUM('Full norehidayat'!B173,'Full norehuda'!B173,'Full norehira'!B173,'Full meQuran'!B173,'Full Amiri'!B173,'Full PDMS'!B173,'Full AlKareem'!B173,'Full KFGQPC'!B173,'Full LPMQ'!B173,'Full AlQalam Zero TN'!B173)</f>
        <v>0</v>
      </c>
      <c r="C173" s="14">
        <f>SUM('Full norehidayat'!C173,'Full norehuda'!C173,'Full norehira'!C173,'Full meQuran'!C173,'Full Amiri'!C173,'Full PDMS'!C173,'Full AlKareem'!C173,'Full KFGQPC'!C173,'Full LPMQ'!C173,'Full AlQalam Zero TN'!C173)</f>
        <v>0</v>
      </c>
      <c r="D173" s="14">
        <f>SUM('Full norehidayat'!D173,'Full norehuda'!D173,'Full norehira'!D173,'Full meQuran'!D173,'Full Amiri'!D173,'Full PDMS'!D173,'Full AlKareem'!D173,'Full KFGQPC'!D173,'Full LPMQ'!D173,'Full AlQalam Zero TN'!D173)</f>
        <v>0</v>
      </c>
      <c r="E173" s="14">
        <f>SUM('Full norehidayat'!E173,'Full norehuda'!E173,'Full norehira'!E173,'Full meQuran'!E173,'Full Amiri'!E173,'Full PDMS'!E173,'Full AlKareem'!E173,'Full KFGQPC'!E173,'Full LPMQ'!E173,'Full AlQalam Zero TN'!E173)</f>
        <v>0</v>
      </c>
      <c r="F173" s="14">
        <f>SUM('Full norehidayat'!F173,'Full norehuda'!F173,'Full norehira'!F173,'Full meQuran'!F173,'Full Amiri'!F173,'Full PDMS'!F173,'Full AlKareem'!F173,'Full KFGQPC'!F173,'Full LPMQ'!F173,'Full AlQalam Zero TN'!F173)</f>
        <v>0</v>
      </c>
      <c r="G173" s="14">
        <f>SUM('Full norehidayat'!G173,'Full norehuda'!G173,'Full norehira'!G173,'Full meQuran'!G173,'Full Amiri'!G173,'Full PDMS'!G173,'Full AlKareem'!G173,'Full KFGQPC'!G173,'Full LPMQ'!G173,'Full AlQalam Zero TN'!G173)</f>
        <v>0</v>
      </c>
      <c r="H173" s="14">
        <f>SUM('Full norehidayat'!H173,'Full norehuda'!H173,'Full norehira'!H173,'Full meQuran'!H173,'Full Amiri'!H173,'Full PDMS'!H173,'Full AlKareem'!H173,'Full KFGQPC'!H173,'Full LPMQ'!H173,'Full AlQalam Zero TN'!H173)</f>
        <v>0</v>
      </c>
      <c r="I173" s="14">
        <f>SUM('Full norehidayat'!I173,'Full norehuda'!I173,'Full norehira'!I173,'Full meQuran'!I173,'Full Amiri'!I173,'Full PDMS'!I173,'Full AlKareem'!I173,'Full KFGQPC'!I173,'Full LPMQ'!I173,'Full AlQalam Zero TN'!I173)</f>
        <v>0</v>
      </c>
      <c r="J173" s="14">
        <f>SUM('Full norehidayat'!J173,'Full norehuda'!J173,'Full norehira'!J173,'Full meQuran'!J173,'Full Amiri'!J173,'Full PDMS'!J173,'Full AlKareem'!J173,'Full KFGQPC'!J173,'Full LPMQ'!J173,'Full AlQalam Zero TN'!J173)</f>
        <v>0</v>
      </c>
      <c r="K173" s="14">
        <f>SUM('Full norehidayat'!K173,'Full norehuda'!K173,'Full norehira'!K173,'Full meQuran'!K173,'Full Amiri'!K173,'Full PDMS'!K173,'Full AlKareem'!K173,'Full KFGQPC'!K173,'Full LPMQ'!K173,'Full AlQalam Zero TN'!K173)</f>
        <v>0</v>
      </c>
      <c r="L173" s="14">
        <f>SUM('Full norehidayat'!L173,'Full norehuda'!L173,'Full norehira'!L173,'Full meQuran'!L173,'Full Amiri'!L173,'Full PDMS'!L173,'Full AlKareem'!L173,'Full KFGQPC'!L173,'Full LPMQ'!L173,'Full AlQalam Zero TN'!L173)</f>
        <v>0</v>
      </c>
      <c r="M173" s="14">
        <f>SUM('Full norehidayat'!M173,'Full norehuda'!M173,'Full norehira'!M173,'Full meQuran'!M173,'Full Amiri'!M173,'Full PDMS'!M173,'Full AlKareem'!M173,'Full KFGQPC'!M173,'Full LPMQ'!M173,'Full AlQalam Zero TN'!M173)</f>
        <v>0</v>
      </c>
      <c r="N173" s="13">
        <f>SUM('Full norehidayat'!N173,'Full norehuda'!N173,'Full norehira'!N173,'Full meQuran'!N173,'Full Amiri'!N173,'Full PDMS'!N173,'Full AlKareem'!N173,'Full KFGQPC'!N173,'Full LPMQ'!N173,'Full AlQalam Zero TN'!N173)</f>
        <v>18</v>
      </c>
      <c r="O173" s="14">
        <f>SUM('Full norehidayat'!O173,'Full norehuda'!O173,'Full norehira'!O173,'Full meQuran'!O173,'Full Amiri'!O173,'Full PDMS'!O173,'Full AlKareem'!O173,'Full KFGQPC'!O173,'Full LPMQ'!O173,'Full AlQalam Zero TN'!O173)</f>
        <v>0</v>
      </c>
      <c r="P173" s="14">
        <f>SUM('Full norehidayat'!P173,'Full norehuda'!P173,'Full norehira'!P173,'Full meQuran'!P173,'Full Amiri'!P173,'Full PDMS'!P173,'Full AlKareem'!P173,'Full KFGQPC'!P173,'Full LPMQ'!P173,'Full AlQalam Zero TN'!P173)</f>
        <v>0</v>
      </c>
      <c r="Q173" s="14">
        <f>SUM('Full norehidayat'!Q173,'Full norehuda'!Q173,'Full norehira'!Q173,'Full meQuran'!Q173,'Full Amiri'!Q173,'Full PDMS'!Q173,'Full AlKareem'!Q173,'Full KFGQPC'!Q173,'Full LPMQ'!Q173,'Full AlQalam Zero TN'!Q173)</f>
        <v>0</v>
      </c>
      <c r="R173" s="14">
        <f>SUM('Full norehidayat'!R173,'Full norehuda'!R173,'Full norehira'!R173,'Full meQuran'!R173,'Full Amiri'!R173,'Full PDMS'!R173,'Full AlKareem'!R173,'Full KFGQPC'!R173,'Full LPMQ'!R173,'Full AlQalam Zero TN'!R173)</f>
        <v>0</v>
      </c>
      <c r="S173" s="14">
        <f>SUM('Full norehidayat'!S173,'Full norehuda'!S173,'Full norehira'!S173,'Full meQuran'!S173,'Full Amiri'!S173,'Full PDMS'!S173,'Full AlKareem'!S173,'Full KFGQPC'!S173,'Full LPMQ'!S173,'Full AlQalam Zero TN'!S173)</f>
        <v>0</v>
      </c>
      <c r="T173" s="14">
        <f>SUM('Full norehidayat'!T173,'Full norehuda'!T173,'Full norehira'!T173,'Full meQuran'!T173,'Full Amiri'!T173,'Full PDMS'!T173,'Full AlKareem'!T173,'Full KFGQPC'!T173,'Full LPMQ'!T173,'Full AlQalam Zero TN'!T173)</f>
        <v>0</v>
      </c>
      <c r="U173" s="14">
        <f>SUM('Full norehidayat'!U173,'Full norehuda'!U173,'Full norehira'!U173,'Full meQuran'!U173,'Full Amiri'!U173,'Full PDMS'!U173,'Full AlKareem'!U173,'Full KFGQPC'!U173,'Full LPMQ'!U173,'Full AlQalam Zero TN'!U173)</f>
        <v>0</v>
      </c>
      <c r="V173" s="14">
        <f>SUM('Full norehidayat'!V173,'Full norehuda'!V173,'Full norehira'!V173,'Full meQuran'!V173,'Full Amiri'!V173,'Full PDMS'!V173,'Full AlKareem'!V173,'Full KFGQPC'!V173,'Full LPMQ'!V173,'Full AlQalam Zero TN'!V173)</f>
        <v>0</v>
      </c>
      <c r="W173" s="14">
        <f>SUM('Full norehidayat'!W173,'Full norehuda'!W173,'Full norehira'!W173,'Full meQuran'!W173,'Full Amiri'!W173,'Full PDMS'!W173,'Full AlKareem'!W173,'Full KFGQPC'!W173,'Full LPMQ'!W173,'Full AlQalam Zero TN'!W173)</f>
        <v>0</v>
      </c>
      <c r="X173" s="14">
        <f>SUM('Full norehidayat'!X173,'Full norehuda'!X173,'Full norehira'!X173,'Full meQuran'!X173,'Full Amiri'!X173,'Full PDMS'!X173,'Full AlKareem'!X173,'Full KFGQPC'!X173,'Full LPMQ'!X173,'Full AlQalam Zero TN'!X173)</f>
        <v>0</v>
      </c>
      <c r="Y173" s="14">
        <f>SUM('Full norehidayat'!Y173,'Full norehuda'!Y173,'Full norehira'!Y173,'Full meQuran'!Y173,'Full Amiri'!Y173,'Full PDMS'!Y173,'Full AlKareem'!Y173,'Full KFGQPC'!Y173,'Full LPMQ'!Y173,'Full AlQalam Zero TN'!Y173)</f>
        <v>0</v>
      </c>
      <c r="Z173" s="14">
        <f>SUM('Full norehidayat'!Z173,'Full norehuda'!Z173,'Full norehira'!Z173,'Full meQuran'!Z173,'Full Amiri'!Z173,'Full PDMS'!Z173,'Full AlKareem'!Z173,'Full KFGQPC'!Z173,'Full LPMQ'!Z173,'Full AlQalam Zero TN'!Z173)</f>
        <v>0</v>
      </c>
      <c r="AA173" s="14">
        <f>SUM('Full norehidayat'!AA173,'Full norehuda'!AA173,'Full norehira'!AA173,'Full meQuran'!AA173,'Full Amiri'!AA173,'Full PDMS'!AA173,'Full AlKareem'!AA173,'Full KFGQPC'!AA173,'Full LPMQ'!AA173,'Full AlQalam Zero TN'!AA173)</f>
        <v>0</v>
      </c>
      <c r="AB173" s="14">
        <f>SUM('Full norehidayat'!AB173,'Full norehuda'!AB173,'Full norehira'!AB173,'Full meQuran'!AB173,'Full Amiri'!AB173,'Full PDMS'!AB173,'Full AlKareem'!AB173,'Full KFGQPC'!AB173,'Full LPMQ'!AB173,'Full AlQalam Zero TN'!AB173)</f>
        <v>0</v>
      </c>
      <c r="AC173" s="14">
        <f>SUM('Full norehidayat'!AC173,'Full norehuda'!AC173,'Full norehira'!AC173,'Full meQuran'!AC173,'Full Amiri'!AC173,'Full PDMS'!AC173,'Full AlKareem'!AC173,'Full KFGQPC'!AC173,'Full LPMQ'!AC173,'Full AlQalam Zero TN'!AC173)</f>
        <v>0</v>
      </c>
      <c r="AD173" s="29">
        <f>N173</f>
        <v>18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6"/>
        <v>1</v>
      </c>
      <c r="AI173" s="5">
        <f t="shared" si="47"/>
        <v>1</v>
      </c>
      <c r="AJ173" s="5">
        <f t="shared" si="48"/>
        <v>1</v>
      </c>
      <c r="AK173" s="5">
        <f t="shared" si="49"/>
        <v>1</v>
      </c>
    </row>
    <row r="174" spans="1:37">
      <c r="A174" s="21" t="s">
        <v>20</v>
      </c>
      <c r="B174" s="14">
        <f>SUM('Full norehidayat'!B174,'Full norehuda'!B174,'Full norehira'!B174,'Full meQuran'!B174,'Full Amiri'!B174,'Full PDMS'!B174,'Full AlKareem'!B174,'Full KFGQPC'!B174,'Full LPMQ'!B174,'Full AlQalam Zero TN'!B174)</f>
        <v>0</v>
      </c>
      <c r="C174" s="14">
        <f>SUM('Full norehidayat'!C174,'Full norehuda'!C174,'Full norehira'!C174,'Full meQuran'!C174,'Full Amiri'!C174,'Full PDMS'!C174,'Full AlKareem'!C174,'Full KFGQPC'!C174,'Full LPMQ'!C174,'Full AlQalam Zero TN'!C174)</f>
        <v>0</v>
      </c>
      <c r="D174" s="14">
        <f>SUM('Full norehidayat'!D174,'Full norehuda'!D174,'Full norehira'!D174,'Full meQuran'!D174,'Full Amiri'!D174,'Full PDMS'!D174,'Full AlKareem'!D174,'Full KFGQPC'!D174,'Full LPMQ'!D174,'Full AlQalam Zero TN'!D174)</f>
        <v>0</v>
      </c>
      <c r="E174" s="14">
        <f>SUM('Full norehidayat'!E174,'Full norehuda'!E174,'Full norehira'!E174,'Full meQuran'!E174,'Full Amiri'!E174,'Full PDMS'!E174,'Full AlKareem'!E174,'Full KFGQPC'!E174,'Full LPMQ'!E174,'Full AlQalam Zero TN'!E174)</f>
        <v>0</v>
      </c>
      <c r="F174" s="14">
        <f>SUM('Full norehidayat'!F174,'Full norehuda'!F174,'Full norehira'!F174,'Full meQuran'!F174,'Full Amiri'!F174,'Full PDMS'!F174,'Full AlKareem'!F174,'Full KFGQPC'!F174,'Full LPMQ'!F174,'Full AlQalam Zero TN'!F174)</f>
        <v>0</v>
      </c>
      <c r="G174" s="14">
        <f>SUM('Full norehidayat'!G174,'Full norehuda'!G174,'Full norehira'!G174,'Full meQuran'!G174,'Full Amiri'!G174,'Full PDMS'!G174,'Full AlKareem'!G174,'Full KFGQPC'!G174,'Full LPMQ'!G174,'Full AlQalam Zero TN'!G174)</f>
        <v>0</v>
      </c>
      <c r="H174" s="14">
        <f>SUM('Full norehidayat'!H174,'Full norehuda'!H174,'Full norehira'!H174,'Full meQuran'!H174,'Full Amiri'!H174,'Full PDMS'!H174,'Full AlKareem'!H174,'Full KFGQPC'!H174,'Full LPMQ'!H174,'Full AlQalam Zero TN'!H174)</f>
        <v>0</v>
      </c>
      <c r="I174" s="14">
        <f>SUM('Full norehidayat'!I174,'Full norehuda'!I174,'Full norehira'!I174,'Full meQuran'!I174,'Full Amiri'!I174,'Full PDMS'!I174,'Full AlKareem'!I174,'Full KFGQPC'!I174,'Full LPMQ'!I174,'Full AlQalam Zero TN'!I174)</f>
        <v>0</v>
      </c>
      <c r="J174" s="14">
        <f>SUM('Full norehidayat'!J174,'Full norehuda'!J174,'Full norehira'!J174,'Full meQuran'!J174,'Full Amiri'!J174,'Full PDMS'!J174,'Full AlKareem'!J174,'Full KFGQPC'!J174,'Full LPMQ'!J174,'Full AlQalam Zero TN'!J174)</f>
        <v>0</v>
      </c>
      <c r="K174" s="14">
        <f>SUM('Full norehidayat'!K174,'Full norehuda'!K174,'Full norehira'!K174,'Full meQuran'!K174,'Full Amiri'!K174,'Full PDMS'!K174,'Full AlKareem'!K174,'Full KFGQPC'!K174,'Full LPMQ'!K174,'Full AlQalam Zero TN'!K174)</f>
        <v>0</v>
      </c>
      <c r="L174" s="14">
        <f>SUM('Full norehidayat'!L174,'Full norehuda'!L174,'Full norehira'!L174,'Full meQuran'!L174,'Full Amiri'!L174,'Full PDMS'!L174,'Full AlKareem'!L174,'Full KFGQPC'!L174,'Full LPMQ'!L174,'Full AlQalam Zero TN'!L174)</f>
        <v>0</v>
      </c>
      <c r="M174" s="14">
        <f>SUM('Full norehidayat'!M174,'Full norehuda'!M174,'Full norehira'!M174,'Full meQuran'!M174,'Full Amiri'!M174,'Full PDMS'!M174,'Full AlKareem'!M174,'Full KFGQPC'!M174,'Full LPMQ'!M174,'Full AlQalam Zero TN'!M174)</f>
        <v>0</v>
      </c>
      <c r="N174" s="14">
        <f>SUM('Full norehidayat'!N174,'Full norehuda'!N174,'Full norehira'!N174,'Full meQuran'!N174,'Full Amiri'!N174,'Full PDMS'!N174,'Full AlKareem'!N174,'Full KFGQPC'!N174,'Full LPMQ'!N174,'Full AlQalam Zero TN'!N174)</f>
        <v>0</v>
      </c>
      <c r="O174" s="13">
        <f>SUM('Full norehidayat'!O174,'Full norehuda'!O174,'Full norehira'!O174,'Full meQuran'!O174,'Full Amiri'!O174,'Full PDMS'!O174,'Full AlKareem'!O174,'Full KFGQPC'!O174,'Full LPMQ'!O174,'Full AlQalam Zero TN'!O174)</f>
        <v>20</v>
      </c>
      <c r="P174" s="14">
        <f>SUM('Full norehidayat'!P174,'Full norehuda'!P174,'Full norehira'!P174,'Full meQuran'!P174,'Full Amiri'!P174,'Full PDMS'!P174,'Full AlKareem'!P174,'Full KFGQPC'!P174,'Full LPMQ'!P174,'Full AlQalam Zero TN'!P174)</f>
        <v>0</v>
      </c>
      <c r="Q174" s="14">
        <f>SUM('Full norehidayat'!Q174,'Full norehuda'!Q174,'Full norehira'!Q174,'Full meQuran'!Q174,'Full Amiri'!Q174,'Full PDMS'!Q174,'Full AlKareem'!Q174,'Full KFGQPC'!Q174,'Full LPMQ'!Q174,'Full AlQalam Zero TN'!Q174)</f>
        <v>0</v>
      </c>
      <c r="R174" s="14">
        <f>SUM('Full norehidayat'!R174,'Full norehuda'!R174,'Full norehira'!R174,'Full meQuran'!R174,'Full Amiri'!R174,'Full PDMS'!R174,'Full AlKareem'!R174,'Full KFGQPC'!R174,'Full LPMQ'!R174,'Full AlQalam Zero TN'!R174)</f>
        <v>0</v>
      </c>
      <c r="S174" s="14">
        <f>SUM('Full norehidayat'!S174,'Full norehuda'!S174,'Full norehira'!S174,'Full meQuran'!S174,'Full Amiri'!S174,'Full PDMS'!S174,'Full AlKareem'!S174,'Full KFGQPC'!S174,'Full LPMQ'!S174,'Full AlQalam Zero TN'!S174)</f>
        <v>0</v>
      </c>
      <c r="T174" s="14">
        <f>SUM('Full norehidayat'!T174,'Full norehuda'!T174,'Full norehira'!T174,'Full meQuran'!T174,'Full Amiri'!T174,'Full PDMS'!T174,'Full AlKareem'!T174,'Full KFGQPC'!T174,'Full LPMQ'!T174,'Full AlQalam Zero TN'!T174)</f>
        <v>0</v>
      </c>
      <c r="U174" s="14">
        <f>SUM('Full norehidayat'!U174,'Full norehuda'!U174,'Full norehira'!U174,'Full meQuran'!U174,'Full Amiri'!U174,'Full PDMS'!U174,'Full AlKareem'!U174,'Full KFGQPC'!U174,'Full LPMQ'!U174,'Full AlQalam Zero TN'!U174)</f>
        <v>0</v>
      </c>
      <c r="V174" s="14">
        <f>SUM('Full norehidayat'!V174,'Full norehuda'!V174,'Full norehira'!V174,'Full meQuran'!V174,'Full Amiri'!V174,'Full PDMS'!V174,'Full AlKareem'!V174,'Full KFGQPC'!V174,'Full LPMQ'!V174,'Full AlQalam Zero TN'!V174)</f>
        <v>0</v>
      </c>
      <c r="W174" s="14">
        <f>SUM('Full norehidayat'!W174,'Full norehuda'!W174,'Full norehira'!W174,'Full meQuran'!W174,'Full Amiri'!W174,'Full PDMS'!W174,'Full AlKareem'!W174,'Full KFGQPC'!W174,'Full LPMQ'!W174,'Full AlQalam Zero TN'!W174)</f>
        <v>0</v>
      </c>
      <c r="X174" s="14">
        <f>SUM('Full norehidayat'!X174,'Full norehuda'!X174,'Full norehira'!X174,'Full meQuran'!X174,'Full Amiri'!X174,'Full PDMS'!X174,'Full AlKareem'!X174,'Full KFGQPC'!X174,'Full LPMQ'!X174,'Full AlQalam Zero TN'!X174)</f>
        <v>0</v>
      </c>
      <c r="Y174" s="14">
        <f>SUM('Full norehidayat'!Y174,'Full norehuda'!Y174,'Full norehira'!Y174,'Full meQuran'!Y174,'Full Amiri'!Y174,'Full PDMS'!Y174,'Full AlKareem'!Y174,'Full KFGQPC'!Y174,'Full LPMQ'!Y174,'Full AlQalam Zero TN'!Y174)</f>
        <v>0</v>
      </c>
      <c r="Z174" s="14">
        <f>SUM('Full norehidayat'!Z174,'Full norehuda'!Z174,'Full norehira'!Z174,'Full meQuran'!Z174,'Full Amiri'!Z174,'Full PDMS'!Z174,'Full AlKareem'!Z174,'Full KFGQPC'!Z174,'Full LPMQ'!Z174,'Full AlQalam Zero TN'!Z174)</f>
        <v>0</v>
      </c>
      <c r="AA174" s="14">
        <f>SUM('Full norehidayat'!AA174,'Full norehuda'!AA174,'Full norehira'!AA174,'Full meQuran'!AA174,'Full Amiri'!AA174,'Full PDMS'!AA174,'Full AlKareem'!AA174,'Full KFGQPC'!AA174,'Full LPMQ'!AA174,'Full AlQalam Zero TN'!AA174)</f>
        <v>0</v>
      </c>
      <c r="AB174" s="14">
        <f>SUM('Full norehidayat'!AB174,'Full norehuda'!AB174,'Full norehira'!AB174,'Full meQuran'!AB174,'Full Amiri'!AB174,'Full PDMS'!AB174,'Full AlKareem'!AB174,'Full KFGQPC'!AB174,'Full LPMQ'!AB174,'Full AlQalam Zero TN'!AB174)</f>
        <v>0</v>
      </c>
      <c r="AC174" s="14">
        <f>SUM('Full norehidayat'!AC174,'Full norehuda'!AC174,'Full norehira'!AC174,'Full meQuran'!AC174,'Full Amiri'!AC174,'Full PDMS'!AC174,'Full AlKareem'!AC174,'Full KFGQPC'!AC174,'Full LPMQ'!AC174,'Full AlQalam Zero TN'!AC174)</f>
        <v>0</v>
      </c>
      <c r="AD174" s="28">
        <f>O174</f>
        <v>20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6"/>
        <v>1</v>
      </c>
      <c r="AI174" s="4">
        <f t="shared" si="47"/>
        <v>1</v>
      </c>
      <c r="AJ174" s="4">
        <f t="shared" si="48"/>
        <v>1</v>
      </c>
      <c r="AK174" s="4">
        <f t="shared" si="49"/>
        <v>1</v>
      </c>
    </row>
    <row r="175" spans="1:37">
      <c r="A175" s="21" t="s">
        <v>21</v>
      </c>
      <c r="B175" s="14">
        <f>SUM('Full norehidayat'!B175,'Full norehuda'!B175,'Full norehira'!B175,'Full meQuran'!B175,'Full Amiri'!B175,'Full PDMS'!B175,'Full AlKareem'!B175,'Full KFGQPC'!B175,'Full LPMQ'!B175,'Full AlQalam Zero TN'!B175)</f>
        <v>0</v>
      </c>
      <c r="C175" s="14">
        <f>SUM('Full norehidayat'!C175,'Full norehuda'!C175,'Full norehira'!C175,'Full meQuran'!C175,'Full Amiri'!C175,'Full PDMS'!C175,'Full AlKareem'!C175,'Full KFGQPC'!C175,'Full LPMQ'!C175,'Full AlQalam Zero TN'!C175)</f>
        <v>0</v>
      </c>
      <c r="D175" s="14">
        <f>SUM('Full norehidayat'!D175,'Full norehuda'!D175,'Full norehira'!D175,'Full meQuran'!D175,'Full Amiri'!D175,'Full PDMS'!D175,'Full AlKareem'!D175,'Full KFGQPC'!D175,'Full LPMQ'!D175,'Full AlQalam Zero TN'!D175)</f>
        <v>0</v>
      </c>
      <c r="E175" s="14">
        <f>SUM('Full norehidayat'!E175,'Full norehuda'!E175,'Full norehira'!E175,'Full meQuran'!E175,'Full Amiri'!E175,'Full PDMS'!E175,'Full AlKareem'!E175,'Full KFGQPC'!E175,'Full LPMQ'!E175,'Full AlQalam Zero TN'!E175)</f>
        <v>0</v>
      </c>
      <c r="F175" s="14">
        <f>SUM('Full norehidayat'!F175,'Full norehuda'!F175,'Full norehira'!F175,'Full meQuran'!F175,'Full Amiri'!F175,'Full PDMS'!F175,'Full AlKareem'!F175,'Full KFGQPC'!F175,'Full LPMQ'!F175,'Full AlQalam Zero TN'!F175)</f>
        <v>0</v>
      </c>
      <c r="G175" s="14">
        <f>SUM('Full norehidayat'!G175,'Full norehuda'!G175,'Full norehira'!G175,'Full meQuran'!G175,'Full Amiri'!G175,'Full PDMS'!G175,'Full AlKareem'!G175,'Full KFGQPC'!G175,'Full LPMQ'!G175,'Full AlQalam Zero TN'!G175)</f>
        <v>0</v>
      </c>
      <c r="H175" s="14">
        <f>SUM('Full norehidayat'!H175,'Full norehuda'!H175,'Full norehira'!H175,'Full meQuran'!H175,'Full Amiri'!H175,'Full PDMS'!H175,'Full AlKareem'!H175,'Full KFGQPC'!H175,'Full LPMQ'!H175,'Full AlQalam Zero TN'!H175)</f>
        <v>0</v>
      </c>
      <c r="I175" s="14">
        <f>SUM('Full norehidayat'!I175,'Full norehuda'!I175,'Full norehira'!I175,'Full meQuran'!I175,'Full Amiri'!I175,'Full PDMS'!I175,'Full AlKareem'!I175,'Full KFGQPC'!I175,'Full LPMQ'!I175,'Full AlQalam Zero TN'!I175)</f>
        <v>0</v>
      </c>
      <c r="J175" s="14">
        <f>SUM('Full norehidayat'!J175,'Full norehuda'!J175,'Full norehira'!J175,'Full meQuran'!J175,'Full Amiri'!J175,'Full PDMS'!J175,'Full AlKareem'!J175,'Full KFGQPC'!J175,'Full LPMQ'!J175,'Full AlQalam Zero TN'!J175)</f>
        <v>0</v>
      </c>
      <c r="K175" s="14">
        <f>SUM('Full norehidayat'!K175,'Full norehuda'!K175,'Full norehira'!K175,'Full meQuran'!K175,'Full Amiri'!K175,'Full PDMS'!K175,'Full AlKareem'!K175,'Full KFGQPC'!K175,'Full LPMQ'!K175,'Full AlQalam Zero TN'!K175)</f>
        <v>0</v>
      </c>
      <c r="L175" s="14">
        <f>SUM('Full norehidayat'!L175,'Full norehuda'!L175,'Full norehira'!L175,'Full meQuran'!L175,'Full Amiri'!L175,'Full PDMS'!L175,'Full AlKareem'!L175,'Full KFGQPC'!L175,'Full LPMQ'!L175,'Full AlQalam Zero TN'!L175)</f>
        <v>0</v>
      </c>
      <c r="M175" s="14">
        <f>SUM('Full norehidayat'!M175,'Full norehuda'!M175,'Full norehira'!M175,'Full meQuran'!M175,'Full Amiri'!M175,'Full PDMS'!M175,'Full AlKareem'!M175,'Full KFGQPC'!M175,'Full LPMQ'!M175,'Full AlQalam Zero TN'!M175)</f>
        <v>0</v>
      </c>
      <c r="N175" s="14">
        <f>SUM('Full norehidayat'!N175,'Full norehuda'!N175,'Full norehira'!N175,'Full meQuran'!N175,'Full Amiri'!N175,'Full PDMS'!N175,'Full AlKareem'!N175,'Full KFGQPC'!N175,'Full LPMQ'!N175,'Full AlQalam Zero TN'!N175)</f>
        <v>0</v>
      </c>
      <c r="O175" s="14">
        <f>SUM('Full norehidayat'!O175,'Full norehuda'!O175,'Full norehira'!O175,'Full meQuran'!O175,'Full Amiri'!O175,'Full PDMS'!O175,'Full AlKareem'!O175,'Full KFGQPC'!O175,'Full LPMQ'!O175,'Full AlQalam Zero TN'!O175)</f>
        <v>0</v>
      </c>
      <c r="P175" s="13">
        <f>SUM('Full norehidayat'!P175,'Full norehuda'!P175,'Full norehira'!P175,'Full meQuran'!P175,'Full Amiri'!P175,'Full PDMS'!P175,'Full AlKareem'!P175,'Full KFGQPC'!P175,'Full LPMQ'!P175,'Full AlQalam Zero TN'!P175)</f>
        <v>9</v>
      </c>
      <c r="Q175" s="14">
        <f>SUM('Full norehidayat'!Q175,'Full norehuda'!Q175,'Full norehira'!Q175,'Full meQuran'!Q175,'Full Amiri'!Q175,'Full PDMS'!Q175,'Full AlKareem'!Q175,'Full KFGQPC'!Q175,'Full LPMQ'!Q175,'Full AlQalam Zero TN'!Q175)</f>
        <v>0</v>
      </c>
      <c r="R175" s="14">
        <f>SUM('Full norehidayat'!R175,'Full norehuda'!R175,'Full norehira'!R175,'Full meQuran'!R175,'Full Amiri'!R175,'Full PDMS'!R175,'Full AlKareem'!R175,'Full KFGQPC'!R175,'Full LPMQ'!R175,'Full AlQalam Zero TN'!R175)</f>
        <v>0</v>
      </c>
      <c r="S175" s="14">
        <f>SUM('Full norehidayat'!S175,'Full norehuda'!S175,'Full norehira'!S175,'Full meQuran'!S175,'Full Amiri'!S175,'Full PDMS'!S175,'Full AlKareem'!S175,'Full KFGQPC'!S175,'Full LPMQ'!S175,'Full AlQalam Zero TN'!S175)</f>
        <v>0</v>
      </c>
      <c r="T175" s="14">
        <f>SUM('Full norehidayat'!T175,'Full norehuda'!T175,'Full norehira'!T175,'Full meQuran'!T175,'Full Amiri'!T175,'Full PDMS'!T175,'Full AlKareem'!T175,'Full KFGQPC'!T175,'Full LPMQ'!T175,'Full AlQalam Zero TN'!T175)</f>
        <v>0</v>
      </c>
      <c r="U175" s="14">
        <f>SUM('Full norehidayat'!U175,'Full norehuda'!U175,'Full norehira'!U175,'Full meQuran'!U175,'Full Amiri'!U175,'Full PDMS'!U175,'Full AlKareem'!U175,'Full KFGQPC'!U175,'Full LPMQ'!U175,'Full AlQalam Zero TN'!U175)</f>
        <v>0</v>
      </c>
      <c r="V175" s="14">
        <f>SUM('Full norehidayat'!V175,'Full norehuda'!V175,'Full norehira'!V175,'Full meQuran'!V175,'Full Amiri'!V175,'Full PDMS'!V175,'Full AlKareem'!V175,'Full KFGQPC'!V175,'Full LPMQ'!V175,'Full AlQalam Zero TN'!V175)</f>
        <v>0</v>
      </c>
      <c r="W175" s="14">
        <f>SUM('Full norehidayat'!W175,'Full norehuda'!W175,'Full norehira'!W175,'Full meQuran'!W175,'Full Amiri'!W175,'Full PDMS'!W175,'Full AlKareem'!W175,'Full KFGQPC'!W175,'Full LPMQ'!W175,'Full AlQalam Zero TN'!W175)</f>
        <v>0</v>
      </c>
      <c r="X175" s="14">
        <f>SUM('Full norehidayat'!X175,'Full norehuda'!X175,'Full norehira'!X175,'Full meQuran'!X175,'Full Amiri'!X175,'Full PDMS'!X175,'Full AlKareem'!X175,'Full KFGQPC'!X175,'Full LPMQ'!X175,'Full AlQalam Zero TN'!X175)</f>
        <v>0</v>
      </c>
      <c r="Y175" s="14">
        <f>SUM('Full norehidayat'!Y175,'Full norehuda'!Y175,'Full norehira'!Y175,'Full meQuran'!Y175,'Full Amiri'!Y175,'Full PDMS'!Y175,'Full AlKareem'!Y175,'Full KFGQPC'!Y175,'Full LPMQ'!Y175,'Full AlQalam Zero TN'!Y175)</f>
        <v>0</v>
      </c>
      <c r="Z175" s="14">
        <f>SUM('Full norehidayat'!Z175,'Full norehuda'!Z175,'Full norehira'!Z175,'Full meQuran'!Z175,'Full Amiri'!Z175,'Full PDMS'!Z175,'Full AlKareem'!Z175,'Full KFGQPC'!Z175,'Full LPMQ'!Z175,'Full AlQalam Zero TN'!Z175)</f>
        <v>0</v>
      </c>
      <c r="AA175" s="14">
        <f>SUM('Full norehidayat'!AA175,'Full norehuda'!AA175,'Full norehira'!AA175,'Full meQuran'!AA175,'Full Amiri'!AA175,'Full PDMS'!AA175,'Full AlKareem'!AA175,'Full KFGQPC'!AA175,'Full LPMQ'!AA175,'Full AlQalam Zero TN'!AA175)</f>
        <v>0</v>
      </c>
      <c r="AB175" s="14">
        <f>SUM('Full norehidayat'!AB175,'Full norehuda'!AB175,'Full norehira'!AB175,'Full meQuran'!AB175,'Full Amiri'!AB175,'Full PDMS'!AB175,'Full AlKareem'!AB175,'Full KFGQPC'!AB175,'Full LPMQ'!AB175,'Full AlQalam Zero TN'!AB175)</f>
        <v>0</v>
      </c>
      <c r="AC175" s="14">
        <f>SUM('Full norehidayat'!AC175,'Full norehuda'!AC175,'Full norehira'!AC175,'Full meQuran'!AC175,'Full Amiri'!AC175,'Full PDMS'!AC175,'Full AlKareem'!AC175,'Full KFGQPC'!AC175,'Full LPMQ'!AC175,'Full AlQalam Zero TN'!AC175)</f>
        <v>0</v>
      </c>
      <c r="AD175" s="29">
        <f>P175</f>
        <v>9</v>
      </c>
      <c r="AE175" s="29">
        <f>SUM(B175:O175,Q175:AC175)</f>
        <v>0</v>
      </c>
      <c r="AF175" s="29">
        <f>SUM(P161:P174,P176:P188)</f>
        <v>1</v>
      </c>
      <c r="AG175" s="29">
        <v>0</v>
      </c>
      <c r="AH175" s="5">
        <f t="shared" si="46"/>
        <v>0.9</v>
      </c>
      <c r="AI175" s="5">
        <f t="shared" si="47"/>
        <v>1</v>
      </c>
      <c r="AJ175" s="5">
        <f t="shared" si="48"/>
        <v>0.9</v>
      </c>
      <c r="AK175" s="5">
        <f t="shared" si="49"/>
        <v>0.947368421052632</v>
      </c>
    </row>
    <row r="176" spans="1:37">
      <c r="A176" s="21" t="s">
        <v>22</v>
      </c>
      <c r="B176" s="14">
        <f>SUM('Full norehidayat'!B176,'Full norehuda'!B176,'Full norehira'!B176,'Full meQuran'!B176,'Full Amiri'!B176,'Full PDMS'!B176,'Full AlKareem'!B176,'Full KFGQPC'!B176,'Full LPMQ'!B176,'Full AlQalam Zero TN'!B176)</f>
        <v>0</v>
      </c>
      <c r="C176" s="14">
        <f>SUM('Full norehidayat'!C176,'Full norehuda'!C176,'Full norehira'!C176,'Full meQuran'!C176,'Full Amiri'!C176,'Full PDMS'!C176,'Full AlKareem'!C176,'Full KFGQPC'!C176,'Full LPMQ'!C176,'Full AlQalam Zero TN'!C176)</f>
        <v>0</v>
      </c>
      <c r="D176" s="14">
        <f>SUM('Full norehidayat'!D176,'Full norehuda'!D176,'Full norehira'!D176,'Full meQuran'!D176,'Full Amiri'!D176,'Full PDMS'!D176,'Full AlKareem'!D176,'Full KFGQPC'!D176,'Full LPMQ'!D176,'Full AlQalam Zero TN'!D176)</f>
        <v>0</v>
      </c>
      <c r="E176" s="14">
        <f>SUM('Full norehidayat'!E176,'Full norehuda'!E176,'Full norehira'!E176,'Full meQuran'!E176,'Full Amiri'!E176,'Full PDMS'!E176,'Full AlKareem'!E176,'Full KFGQPC'!E176,'Full LPMQ'!E176,'Full AlQalam Zero TN'!E176)</f>
        <v>0</v>
      </c>
      <c r="F176" s="14">
        <f>SUM('Full norehidayat'!F176,'Full norehuda'!F176,'Full norehira'!F176,'Full meQuran'!F176,'Full Amiri'!F176,'Full PDMS'!F176,'Full AlKareem'!F176,'Full KFGQPC'!F176,'Full LPMQ'!F176,'Full AlQalam Zero TN'!F176)</f>
        <v>0</v>
      </c>
      <c r="G176" s="14">
        <f>SUM('Full norehidayat'!G176,'Full norehuda'!G176,'Full norehira'!G176,'Full meQuran'!G176,'Full Amiri'!G176,'Full PDMS'!G176,'Full AlKareem'!G176,'Full KFGQPC'!G176,'Full LPMQ'!G176,'Full AlQalam Zero TN'!G176)</f>
        <v>0</v>
      </c>
      <c r="H176" s="14">
        <f>SUM('Full norehidayat'!H176,'Full norehuda'!H176,'Full norehira'!H176,'Full meQuran'!H176,'Full Amiri'!H176,'Full PDMS'!H176,'Full AlKareem'!H176,'Full KFGQPC'!H176,'Full LPMQ'!H176,'Full AlQalam Zero TN'!H176)</f>
        <v>0</v>
      </c>
      <c r="I176" s="14">
        <f>SUM('Full norehidayat'!I176,'Full norehuda'!I176,'Full norehira'!I176,'Full meQuran'!I176,'Full Amiri'!I176,'Full PDMS'!I176,'Full AlKareem'!I176,'Full KFGQPC'!I176,'Full LPMQ'!I176,'Full AlQalam Zero TN'!I176)</f>
        <v>0</v>
      </c>
      <c r="J176" s="14">
        <f>SUM('Full norehidayat'!J176,'Full norehuda'!J176,'Full norehira'!J176,'Full meQuran'!J176,'Full Amiri'!J176,'Full PDMS'!J176,'Full AlKareem'!J176,'Full KFGQPC'!J176,'Full LPMQ'!J176,'Full AlQalam Zero TN'!J176)</f>
        <v>0</v>
      </c>
      <c r="K176" s="14">
        <f>SUM('Full norehidayat'!K176,'Full norehuda'!K176,'Full norehira'!K176,'Full meQuran'!K176,'Full Amiri'!K176,'Full PDMS'!K176,'Full AlKareem'!K176,'Full KFGQPC'!K176,'Full LPMQ'!K176,'Full AlQalam Zero TN'!K176)</f>
        <v>0</v>
      </c>
      <c r="L176" s="14">
        <f>SUM('Full norehidayat'!L176,'Full norehuda'!L176,'Full norehira'!L176,'Full meQuran'!L176,'Full Amiri'!L176,'Full PDMS'!L176,'Full AlKareem'!L176,'Full KFGQPC'!L176,'Full LPMQ'!L176,'Full AlQalam Zero TN'!L176)</f>
        <v>0</v>
      </c>
      <c r="M176" s="14">
        <f>SUM('Full norehidayat'!M176,'Full norehuda'!M176,'Full norehira'!M176,'Full meQuran'!M176,'Full Amiri'!M176,'Full PDMS'!M176,'Full AlKareem'!M176,'Full KFGQPC'!M176,'Full LPMQ'!M176,'Full AlQalam Zero TN'!M176)</f>
        <v>0</v>
      </c>
      <c r="N176" s="14">
        <f>SUM('Full norehidayat'!N176,'Full norehuda'!N176,'Full norehira'!N176,'Full meQuran'!N176,'Full Amiri'!N176,'Full PDMS'!N176,'Full AlKareem'!N176,'Full KFGQPC'!N176,'Full LPMQ'!N176,'Full AlQalam Zero TN'!N176)</f>
        <v>0</v>
      </c>
      <c r="O176" s="14">
        <f>SUM('Full norehidayat'!O176,'Full norehuda'!O176,'Full norehira'!O176,'Full meQuran'!O176,'Full Amiri'!O176,'Full PDMS'!O176,'Full AlKareem'!O176,'Full KFGQPC'!O176,'Full LPMQ'!O176,'Full AlQalam Zero TN'!O176)</f>
        <v>0</v>
      </c>
      <c r="P176" s="14">
        <f>SUM('Full norehidayat'!P176,'Full norehuda'!P176,'Full norehira'!P176,'Full meQuran'!P176,'Full Amiri'!P176,'Full PDMS'!P176,'Full AlKareem'!P176,'Full KFGQPC'!P176,'Full LPMQ'!P176,'Full AlQalam Zero TN'!P176)</f>
        <v>0</v>
      </c>
      <c r="Q176" s="13">
        <f>SUM('Full norehidayat'!Q176,'Full norehuda'!Q176,'Full norehira'!Q176,'Full meQuran'!Q176,'Full Amiri'!Q176,'Full PDMS'!Q176,'Full AlKareem'!Q176,'Full KFGQPC'!Q176,'Full LPMQ'!Q176,'Full AlQalam Zero TN'!Q176)</f>
        <v>10</v>
      </c>
      <c r="R176" s="14">
        <f>SUM('Full norehidayat'!R176,'Full norehuda'!R176,'Full norehira'!R176,'Full meQuran'!R176,'Full Amiri'!R176,'Full PDMS'!R176,'Full AlKareem'!R176,'Full KFGQPC'!R176,'Full LPMQ'!R176,'Full AlQalam Zero TN'!R176)</f>
        <v>0</v>
      </c>
      <c r="S176" s="14">
        <f>SUM('Full norehidayat'!S176,'Full norehuda'!S176,'Full norehira'!S176,'Full meQuran'!S176,'Full Amiri'!S176,'Full PDMS'!S176,'Full AlKareem'!S176,'Full KFGQPC'!S176,'Full LPMQ'!S176,'Full AlQalam Zero TN'!S176)</f>
        <v>0</v>
      </c>
      <c r="T176" s="14">
        <f>SUM('Full norehidayat'!T176,'Full norehuda'!T176,'Full norehira'!T176,'Full meQuran'!T176,'Full Amiri'!T176,'Full PDMS'!T176,'Full AlKareem'!T176,'Full KFGQPC'!T176,'Full LPMQ'!T176,'Full AlQalam Zero TN'!T176)</f>
        <v>0</v>
      </c>
      <c r="U176" s="14">
        <f>SUM('Full norehidayat'!U176,'Full norehuda'!U176,'Full norehira'!U176,'Full meQuran'!U176,'Full Amiri'!U176,'Full PDMS'!U176,'Full AlKareem'!U176,'Full KFGQPC'!U176,'Full LPMQ'!U176,'Full AlQalam Zero TN'!U176)</f>
        <v>0</v>
      </c>
      <c r="V176" s="14">
        <f>SUM('Full norehidayat'!V176,'Full norehuda'!V176,'Full norehira'!V176,'Full meQuran'!V176,'Full Amiri'!V176,'Full PDMS'!V176,'Full AlKareem'!V176,'Full KFGQPC'!V176,'Full LPMQ'!V176,'Full AlQalam Zero TN'!V176)</f>
        <v>0</v>
      </c>
      <c r="W176" s="14">
        <f>SUM('Full norehidayat'!W176,'Full norehuda'!W176,'Full norehira'!W176,'Full meQuran'!W176,'Full Amiri'!W176,'Full PDMS'!W176,'Full AlKareem'!W176,'Full KFGQPC'!W176,'Full LPMQ'!W176,'Full AlQalam Zero TN'!W176)</f>
        <v>0</v>
      </c>
      <c r="X176" s="14">
        <f>SUM('Full norehidayat'!X176,'Full norehuda'!X176,'Full norehira'!X176,'Full meQuran'!X176,'Full Amiri'!X176,'Full PDMS'!X176,'Full AlKareem'!X176,'Full KFGQPC'!X176,'Full LPMQ'!X176,'Full AlQalam Zero TN'!X176)</f>
        <v>0</v>
      </c>
      <c r="Y176" s="14">
        <f>SUM('Full norehidayat'!Y176,'Full norehuda'!Y176,'Full norehira'!Y176,'Full meQuran'!Y176,'Full Amiri'!Y176,'Full PDMS'!Y176,'Full AlKareem'!Y176,'Full KFGQPC'!Y176,'Full LPMQ'!Y176,'Full AlQalam Zero TN'!Y176)</f>
        <v>0</v>
      </c>
      <c r="Z176" s="14">
        <f>SUM('Full norehidayat'!Z176,'Full norehuda'!Z176,'Full norehira'!Z176,'Full meQuran'!Z176,'Full Amiri'!Z176,'Full PDMS'!Z176,'Full AlKareem'!Z176,'Full KFGQPC'!Z176,'Full LPMQ'!Z176,'Full AlQalam Zero TN'!Z176)</f>
        <v>0</v>
      </c>
      <c r="AA176" s="14">
        <f>SUM('Full norehidayat'!AA176,'Full norehuda'!AA176,'Full norehira'!AA176,'Full meQuran'!AA176,'Full Amiri'!AA176,'Full PDMS'!AA176,'Full AlKareem'!AA176,'Full KFGQPC'!AA176,'Full LPMQ'!AA176,'Full AlQalam Zero TN'!AA176)</f>
        <v>0</v>
      </c>
      <c r="AB176" s="14">
        <f>SUM('Full norehidayat'!AB176,'Full norehuda'!AB176,'Full norehira'!AB176,'Full meQuran'!AB176,'Full Amiri'!AB176,'Full PDMS'!AB176,'Full AlKareem'!AB176,'Full KFGQPC'!AB176,'Full LPMQ'!AB176,'Full AlQalam Zero TN'!AB176)</f>
        <v>0</v>
      </c>
      <c r="AC176" s="14">
        <f>SUM('Full norehidayat'!AC176,'Full norehuda'!AC176,'Full norehira'!AC176,'Full meQuran'!AC176,'Full Amiri'!AC176,'Full PDMS'!AC176,'Full AlKareem'!AC176,'Full KFGQPC'!AC176,'Full LPMQ'!AC176,'Full AlQalam Zero TN'!AC176)</f>
        <v>0</v>
      </c>
      <c r="AD176" s="28">
        <f>Q176</f>
        <v>10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6"/>
        <v>1</v>
      </c>
      <c r="AI176" s="4">
        <f t="shared" si="47"/>
        <v>1</v>
      </c>
      <c r="AJ176" s="4">
        <f t="shared" si="48"/>
        <v>1</v>
      </c>
      <c r="AK176" s="4">
        <f t="shared" si="49"/>
        <v>1</v>
      </c>
    </row>
    <row r="177" spans="1:37">
      <c r="A177" s="21" t="s">
        <v>23</v>
      </c>
      <c r="B177" s="14">
        <f>SUM('Full norehidayat'!B177,'Full norehuda'!B177,'Full norehira'!B177,'Full meQuran'!B177,'Full Amiri'!B177,'Full PDMS'!B177,'Full AlKareem'!B177,'Full KFGQPC'!B177,'Full LPMQ'!B177,'Full AlQalam Zero TN'!B177)</f>
        <v>0</v>
      </c>
      <c r="C177" s="14">
        <f>SUM('Full norehidayat'!C177,'Full norehuda'!C177,'Full norehira'!C177,'Full meQuran'!C177,'Full Amiri'!C177,'Full PDMS'!C177,'Full AlKareem'!C177,'Full KFGQPC'!C177,'Full LPMQ'!C177,'Full AlQalam Zero TN'!C177)</f>
        <v>0</v>
      </c>
      <c r="D177" s="14">
        <f>SUM('Full norehidayat'!D177,'Full norehuda'!D177,'Full norehira'!D177,'Full meQuran'!D177,'Full Amiri'!D177,'Full PDMS'!D177,'Full AlKareem'!D177,'Full KFGQPC'!D177,'Full LPMQ'!D177,'Full AlQalam Zero TN'!D177)</f>
        <v>0</v>
      </c>
      <c r="E177" s="14">
        <f>SUM('Full norehidayat'!E177,'Full norehuda'!E177,'Full norehira'!E177,'Full meQuran'!E177,'Full Amiri'!E177,'Full PDMS'!E177,'Full AlKareem'!E177,'Full KFGQPC'!E177,'Full LPMQ'!E177,'Full AlQalam Zero TN'!E177)</f>
        <v>0</v>
      </c>
      <c r="F177" s="14">
        <f>SUM('Full norehidayat'!F177,'Full norehuda'!F177,'Full norehira'!F177,'Full meQuran'!F177,'Full Amiri'!F177,'Full PDMS'!F177,'Full AlKareem'!F177,'Full KFGQPC'!F177,'Full LPMQ'!F177,'Full AlQalam Zero TN'!F177)</f>
        <v>0</v>
      </c>
      <c r="G177" s="14">
        <f>SUM('Full norehidayat'!G177,'Full norehuda'!G177,'Full norehira'!G177,'Full meQuran'!G177,'Full Amiri'!G177,'Full PDMS'!G177,'Full AlKareem'!G177,'Full KFGQPC'!G177,'Full LPMQ'!G177,'Full AlQalam Zero TN'!G177)</f>
        <v>0</v>
      </c>
      <c r="H177" s="14">
        <f>SUM('Full norehidayat'!H177,'Full norehuda'!H177,'Full norehira'!H177,'Full meQuran'!H177,'Full Amiri'!H177,'Full PDMS'!H177,'Full AlKareem'!H177,'Full KFGQPC'!H177,'Full LPMQ'!H177,'Full AlQalam Zero TN'!H177)</f>
        <v>0</v>
      </c>
      <c r="I177" s="14">
        <f>SUM('Full norehidayat'!I177,'Full norehuda'!I177,'Full norehira'!I177,'Full meQuran'!I177,'Full Amiri'!I177,'Full PDMS'!I177,'Full AlKareem'!I177,'Full KFGQPC'!I177,'Full LPMQ'!I177,'Full AlQalam Zero TN'!I177)</f>
        <v>0</v>
      </c>
      <c r="J177" s="14">
        <f>SUM('Full norehidayat'!J177,'Full norehuda'!J177,'Full norehira'!J177,'Full meQuran'!J177,'Full Amiri'!J177,'Full PDMS'!J177,'Full AlKareem'!J177,'Full KFGQPC'!J177,'Full LPMQ'!J177,'Full AlQalam Zero TN'!J177)</f>
        <v>0</v>
      </c>
      <c r="K177" s="14">
        <f>SUM('Full norehidayat'!K177,'Full norehuda'!K177,'Full norehira'!K177,'Full meQuran'!K177,'Full Amiri'!K177,'Full PDMS'!K177,'Full AlKareem'!K177,'Full KFGQPC'!K177,'Full LPMQ'!K177,'Full AlQalam Zero TN'!K177)</f>
        <v>0</v>
      </c>
      <c r="L177" s="14">
        <f>SUM('Full norehidayat'!L177,'Full norehuda'!L177,'Full norehira'!L177,'Full meQuran'!L177,'Full Amiri'!L177,'Full PDMS'!L177,'Full AlKareem'!L177,'Full KFGQPC'!L177,'Full LPMQ'!L177,'Full AlQalam Zero TN'!L177)</f>
        <v>0</v>
      </c>
      <c r="M177" s="14">
        <f>SUM('Full norehidayat'!M177,'Full norehuda'!M177,'Full norehira'!M177,'Full meQuran'!M177,'Full Amiri'!M177,'Full PDMS'!M177,'Full AlKareem'!M177,'Full KFGQPC'!M177,'Full LPMQ'!M177,'Full AlQalam Zero TN'!M177)</f>
        <v>0</v>
      </c>
      <c r="N177" s="14">
        <f>SUM('Full norehidayat'!N177,'Full norehuda'!N177,'Full norehira'!N177,'Full meQuran'!N177,'Full Amiri'!N177,'Full PDMS'!N177,'Full AlKareem'!N177,'Full KFGQPC'!N177,'Full LPMQ'!N177,'Full AlQalam Zero TN'!N177)</f>
        <v>0</v>
      </c>
      <c r="O177" s="14">
        <f>SUM('Full norehidayat'!O177,'Full norehuda'!O177,'Full norehira'!O177,'Full meQuran'!O177,'Full Amiri'!O177,'Full PDMS'!O177,'Full AlKareem'!O177,'Full KFGQPC'!O177,'Full LPMQ'!O177,'Full AlQalam Zero TN'!O177)</f>
        <v>0</v>
      </c>
      <c r="P177" s="14">
        <f>SUM('Full norehidayat'!P177,'Full norehuda'!P177,'Full norehira'!P177,'Full meQuran'!P177,'Full Amiri'!P177,'Full PDMS'!P177,'Full AlKareem'!P177,'Full KFGQPC'!P177,'Full LPMQ'!P177,'Full AlQalam Zero TN'!P177)</f>
        <v>0</v>
      </c>
      <c r="Q177" s="14">
        <f>SUM('Full norehidayat'!Q177,'Full norehuda'!Q177,'Full norehira'!Q177,'Full meQuran'!Q177,'Full Amiri'!Q177,'Full PDMS'!Q177,'Full AlKareem'!Q177,'Full KFGQPC'!Q177,'Full LPMQ'!Q177,'Full AlQalam Zero TN'!Q177)</f>
        <v>0</v>
      </c>
      <c r="R177" s="13">
        <f>SUM('Full norehidayat'!R177,'Full norehuda'!R177,'Full norehira'!R177,'Full meQuran'!R177,'Full Amiri'!R177,'Full PDMS'!R177,'Full AlKareem'!R177,'Full KFGQPC'!R177,'Full LPMQ'!R177,'Full AlQalam Zero TN'!R177)</f>
        <v>9</v>
      </c>
      <c r="S177" s="14">
        <f>SUM('Full norehidayat'!S177,'Full norehuda'!S177,'Full norehira'!S177,'Full meQuran'!S177,'Full Amiri'!S177,'Full PDMS'!S177,'Full AlKareem'!S177,'Full KFGQPC'!S177,'Full LPMQ'!S177,'Full AlQalam Zero TN'!S177)</f>
        <v>0</v>
      </c>
      <c r="T177" s="14">
        <f>SUM('Full norehidayat'!T177,'Full norehuda'!T177,'Full norehira'!T177,'Full meQuran'!T177,'Full Amiri'!T177,'Full PDMS'!T177,'Full AlKareem'!T177,'Full KFGQPC'!T177,'Full LPMQ'!T177,'Full AlQalam Zero TN'!T177)</f>
        <v>0</v>
      </c>
      <c r="U177" s="14">
        <f>SUM('Full norehidayat'!U177,'Full norehuda'!U177,'Full norehira'!U177,'Full meQuran'!U177,'Full Amiri'!U177,'Full PDMS'!U177,'Full AlKareem'!U177,'Full KFGQPC'!U177,'Full LPMQ'!U177,'Full AlQalam Zero TN'!U177)</f>
        <v>0</v>
      </c>
      <c r="V177" s="14">
        <f>SUM('Full norehidayat'!V177,'Full norehuda'!V177,'Full norehira'!V177,'Full meQuran'!V177,'Full Amiri'!V177,'Full PDMS'!V177,'Full AlKareem'!V177,'Full KFGQPC'!V177,'Full LPMQ'!V177,'Full AlQalam Zero TN'!V177)</f>
        <v>0</v>
      </c>
      <c r="W177" s="14">
        <f>SUM('Full norehidayat'!W177,'Full norehuda'!W177,'Full norehira'!W177,'Full meQuran'!W177,'Full Amiri'!W177,'Full PDMS'!W177,'Full AlKareem'!W177,'Full KFGQPC'!W177,'Full LPMQ'!W177,'Full AlQalam Zero TN'!W177)</f>
        <v>0</v>
      </c>
      <c r="X177" s="14">
        <f>SUM('Full norehidayat'!X177,'Full norehuda'!X177,'Full norehira'!X177,'Full meQuran'!X177,'Full Amiri'!X177,'Full PDMS'!X177,'Full AlKareem'!X177,'Full KFGQPC'!X177,'Full LPMQ'!X177,'Full AlQalam Zero TN'!X177)</f>
        <v>0</v>
      </c>
      <c r="Y177" s="14">
        <f>SUM('Full norehidayat'!Y177,'Full norehuda'!Y177,'Full norehira'!Y177,'Full meQuran'!Y177,'Full Amiri'!Y177,'Full PDMS'!Y177,'Full AlKareem'!Y177,'Full KFGQPC'!Y177,'Full LPMQ'!Y177,'Full AlQalam Zero TN'!Y177)</f>
        <v>0</v>
      </c>
      <c r="Z177" s="14">
        <f>SUM('Full norehidayat'!Z177,'Full norehuda'!Z177,'Full norehira'!Z177,'Full meQuran'!Z177,'Full Amiri'!Z177,'Full PDMS'!Z177,'Full AlKareem'!Z177,'Full KFGQPC'!Z177,'Full LPMQ'!Z177,'Full AlQalam Zero TN'!Z177)</f>
        <v>0</v>
      </c>
      <c r="AA177" s="14">
        <f>SUM('Full norehidayat'!AA177,'Full norehuda'!AA177,'Full norehira'!AA177,'Full meQuran'!AA177,'Full Amiri'!AA177,'Full PDMS'!AA177,'Full AlKareem'!AA177,'Full KFGQPC'!AA177,'Full LPMQ'!AA177,'Full AlQalam Zero TN'!AA177)</f>
        <v>0</v>
      </c>
      <c r="AB177" s="14">
        <f>SUM('Full norehidayat'!AB177,'Full norehuda'!AB177,'Full norehira'!AB177,'Full meQuran'!AB177,'Full Amiri'!AB177,'Full PDMS'!AB177,'Full AlKareem'!AB177,'Full KFGQPC'!AB177,'Full LPMQ'!AB177,'Full AlQalam Zero TN'!AB177)</f>
        <v>0</v>
      </c>
      <c r="AC177" s="14">
        <f>SUM('Full norehidayat'!AC177,'Full norehuda'!AC177,'Full norehira'!AC177,'Full meQuran'!AC177,'Full Amiri'!AC177,'Full PDMS'!AC177,'Full AlKareem'!AC177,'Full KFGQPC'!AC177,'Full LPMQ'!AC177,'Full AlQalam Zero TN'!AC177)</f>
        <v>0</v>
      </c>
      <c r="AD177" s="29">
        <f>R177</f>
        <v>9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6"/>
        <v>1</v>
      </c>
      <c r="AI177" s="5">
        <f t="shared" si="47"/>
        <v>1</v>
      </c>
      <c r="AJ177" s="5">
        <f t="shared" si="48"/>
        <v>1</v>
      </c>
      <c r="AK177" s="5">
        <f t="shared" si="49"/>
        <v>1</v>
      </c>
    </row>
    <row r="178" spans="1:37">
      <c r="A178" s="21" t="s">
        <v>24</v>
      </c>
      <c r="B178" s="14">
        <f>SUM('Full norehidayat'!B178,'Full norehuda'!B178,'Full norehira'!B178,'Full meQuran'!B178,'Full Amiri'!B178,'Full PDMS'!B178,'Full AlKareem'!B178,'Full KFGQPC'!B178,'Full LPMQ'!B178,'Full AlQalam Zero TN'!B178)</f>
        <v>0</v>
      </c>
      <c r="C178" s="14">
        <f>SUM('Full norehidayat'!C178,'Full norehuda'!C178,'Full norehira'!C178,'Full meQuran'!C178,'Full Amiri'!C178,'Full PDMS'!C178,'Full AlKareem'!C178,'Full KFGQPC'!C178,'Full LPMQ'!C178,'Full AlQalam Zero TN'!C178)</f>
        <v>0</v>
      </c>
      <c r="D178" s="14">
        <f>SUM('Full norehidayat'!D178,'Full norehuda'!D178,'Full norehira'!D178,'Full meQuran'!D178,'Full Amiri'!D178,'Full PDMS'!D178,'Full AlKareem'!D178,'Full KFGQPC'!D178,'Full LPMQ'!D178,'Full AlQalam Zero TN'!D178)</f>
        <v>0</v>
      </c>
      <c r="E178" s="14">
        <f>SUM('Full norehidayat'!E178,'Full norehuda'!E178,'Full norehira'!E178,'Full meQuran'!E178,'Full Amiri'!E178,'Full PDMS'!E178,'Full AlKareem'!E178,'Full KFGQPC'!E178,'Full LPMQ'!E178,'Full AlQalam Zero TN'!E178)</f>
        <v>0</v>
      </c>
      <c r="F178" s="14">
        <f>SUM('Full norehidayat'!F178,'Full norehuda'!F178,'Full norehira'!F178,'Full meQuran'!F178,'Full Amiri'!F178,'Full PDMS'!F178,'Full AlKareem'!F178,'Full KFGQPC'!F178,'Full LPMQ'!F178,'Full AlQalam Zero TN'!F178)</f>
        <v>0</v>
      </c>
      <c r="G178" s="14">
        <f>SUM('Full norehidayat'!G178,'Full norehuda'!G178,'Full norehira'!G178,'Full meQuran'!G178,'Full Amiri'!G178,'Full PDMS'!G178,'Full AlKareem'!G178,'Full KFGQPC'!G178,'Full LPMQ'!G178,'Full AlQalam Zero TN'!G178)</f>
        <v>0</v>
      </c>
      <c r="H178" s="14">
        <f>SUM('Full norehidayat'!H178,'Full norehuda'!H178,'Full norehira'!H178,'Full meQuran'!H178,'Full Amiri'!H178,'Full PDMS'!H178,'Full AlKareem'!H178,'Full KFGQPC'!H178,'Full LPMQ'!H178,'Full AlQalam Zero TN'!H178)</f>
        <v>0</v>
      </c>
      <c r="I178" s="14">
        <f>SUM('Full norehidayat'!I178,'Full norehuda'!I178,'Full norehira'!I178,'Full meQuran'!I178,'Full Amiri'!I178,'Full PDMS'!I178,'Full AlKareem'!I178,'Full KFGQPC'!I178,'Full LPMQ'!I178,'Full AlQalam Zero TN'!I178)</f>
        <v>0</v>
      </c>
      <c r="J178" s="14">
        <f>SUM('Full norehidayat'!J178,'Full norehuda'!J178,'Full norehira'!J178,'Full meQuran'!J178,'Full Amiri'!J178,'Full PDMS'!J178,'Full AlKareem'!J178,'Full KFGQPC'!J178,'Full LPMQ'!J178,'Full AlQalam Zero TN'!J178)</f>
        <v>0</v>
      </c>
      <c r="K178" s="14">
        <f>SUM('Full norehidayat'!K178,'Full norehuda'!K178,'Full norehira'!K178,'Full meQuran'!K178,'Full Amiri'!K178,'Full PDMS'!K178,'Full AlKareem'!K178,'Full KFGQPC'!K178,'Full LPMQ'!K178,'Full AlQalam Zero TN'!K178)</f>
        <v>0</v>
      </c>
      <c r="L178" s="14">
        <f>SUM('Full norehidayat'!L178,'Full norehuda'!L178,'Full norehira'!L178,'Full meQuran'!L178,'Full Amiri'!L178,'Full PDMS'!L178,'Full AlKareem'!L178,'Full KFGQPC'!L178,'Full LPMQ'!L178,'Full AlQalam Zero TN'!L178)</f>
        <v>0</v>
      </c>
      <c r="M178" s="14">
        <f>SUM('Full norehidayat'!M178,'Full norehuda'!M178,'Full norehira'!M178,'Full meQuran'!M178,'Full Amiri'!M178,'Full PDMS'!M178,'Full AlKareem'!M178,'Full KFGQPC'!M178,'Full LPMQ'!M178,'Full AlQalam Zero TN'!M178)</f>
        <v>0</v>
      </c>
      <c r="N178" s="14">
        <f>SUM('Full norehidayat'!N178,'Full norehuda'!N178,'Full norehira'!N178,'Full meQuran'!N178,'Full Amiri'!N178,'Full PDMS'!N178,'Full AlKareem'!N178,'Full KFGQPC'!N178,'Full LPMQ'!N178,'Full AlQalam Zero TN'!N178)</f>
        <v>0</v>
      </c>
      <c r="O178" s="14">
        <f>SUM('Full norehidayat'!O178,'Full norehuda'!O178,'Full norehira'!O178,'Full meQuran'!O178,'Full Amiri'!O178,'Full PDMS'!O178,'Full AlKareem'!O178,'Full KFGQPC'!O178,'Full LPMQ'!O178,'Full AlQalam Zero TN'!O178)</f>
        <v>0</v>
      </c>
      <c r="P178" s="14">
        <f>SUM('Full norehidayat'!P178,'Full norehuda'!P178,'Full norehira'!P178,'Full meQuran'!P178,'Full Amiri'!P178,'Full PDMS'!P178,'Full AlKareem'!P178,'Full KFGQPC'!P178,'Full LPMQ'!P178,'Full AlQalam Zero TN'!P178)</f>
        <v>0</v>
      </c>
      <c r="Q178" s="14">
        <f>SUM('Full norehidayat'!Q178,'Full norehuda'!Q178,'Full norehira'!Q178,'Full meQuran'!Q178,'Full Amiri'!Q178,'Full PDMS'!Q178,'Full AlKareem'!Q178,'Full KFGQPC'!Q178,'Full LPMQ'!Q178,'Full AlQalam Zero TN'!Q178)</f>
        <v>0</v>
      </c>
      <c r="R178" s="14">
        <f>SUM('Full norehidayat'!R178,'Full norehuda'!R178,'Full norehira'!R178,'Full meQuran'!R178,'Full Amiri'!R178,'Full PDMS'!R178,'Full AlKareem'!R178,'Full KFGQPC'!R178,'Full LPMQ'!R178,'Full AlQalam Zero TN'!R178)</f>
        <v>0</v>
      </c>
      <c r="S178" s="13">
        <f>SUM('Full norehidayat'!S178,'Full norehuda'!S178,'Full norehira'!S178,'Full meQuran'!S178,'Full Amiri'!S178,'Full PDMS'!S178,'Full AlKareem'!S178,'Full KFGQPC'!S178,'Full LPMQ'!S178,'Full AlQalam Zero TN'!S178)</f>
        <v>20</v>
      </c>
      <c r="T178" s="14">
        <f>SUM('Full norehidayat'!T178,'Full norehuda'!T178,'Full norehira'!T178,'Full meQuran'!T178,'Full Amiri'!T178,'Full PDMS'!T178,'Full AlKareem'!T178,'Full KFGQPC'!T178,'Full LPMQ'!T178,'Full AlQalam Zero TN'!T178)</f>
        <v>0</v>
      </c>
      <c r="U178" s="14">
        <f>SUM('Full norehidayat'!U178,'Full norehuda'!U178,'Full norehira'!U178,'Full meQuran'!U178,'Full Amiri'!U178,'Full PDMS'!U178,'Full AlKareem'!U178,'Full KFGQPC'!U178,'Full LPMQ'!U178,'Full AlQalam Zero TN'!U178)</f>
        <v>0</v>
      </c>
      <c r="V178" s="14">
        <f>SUM('Full norehidayat'!V178,'Full norehuda'!V178,'Full norehira'!V178,'Full meQuran'!V178,'Full Amiri'!V178,'Full PDMS'!V178,'Full AlKareem'!V178,'Full KFGQPC'!V178,'Full LPMQ'!V178,'Full AlQalam Zero TN'!V178)</f>
        <v>0</v>
      </c>
      <c r="W178" s="14">
        <f>SUM('Full norehidayat'!W178,'Full norehuda'!W178,'Full norehira'!W178,'Full meQuran'!W178,'Full Amiri'!W178,'Full PDMS'!W178,'Full AlKareem'!W178,'Full KFGQPC'!W178,'Full LPMQ'!W178,'Full AlQalam Zero TN'!W178)</f>
        <v>0</v>
      </c>
      <c r="X178" s="14">
        <f>SUM('Full norehidayat'!X178,'Full norehuda'!X178,'Full norehira'!X178,'Full meQuran'!X178,'Full Amiri'!X178,'Full PDMS'!X178,'Full AlKareem'!X178,'Full KFGQPC'!X178,'Full LPMQ'!X178,'Full AlQalam Zero TN'!X178)</f>
        <v>0</v>
      </c>
      <c r="Y178" s="14">
        <f>SUM('Full norehidayat'!Y178,'Full norehuda'!Y178,'Full norehira'!Y178,'Full meQuran'!Y178,'Full Amiri'!Y178,'Full PDMS'!Y178,'Full AlKareem'!Y178,'Full KFGQPC'!Y178,'Full LPMQ'!Y178,'Full AlQalam Zero TN'!Y178)</f>
        <v>0</v>
      </c>
      <c r="Z178" s="14">
        <f>SUM('Full norehidayat'!Z178,'Full norehuda'!Z178,'Full norehira'!Z178,'Full meQuran'!Z178,'Full Amiri'!Z178,'Full PDMS'!Z178,'Full AlKareem'!Z178,'Full KFGQPC'!Z178,'Full LPMQ'!Z178,'Full AlQalam Zero TN'!Z178)</f>
        <v>0</v>
      </c>
      <c r="AA178" s="14">
        <f>SUM('Full norehidayat'!AA178,'Full norehuda'!AA178,'Full norehira'!AA178,'Full meQuran'!AA178,'Full Amiri'!AA178,'Full PDMS'!AA178,'Full AlKareem'!AA178,'Full KFGQPC'!AA178,'Full LPMQ'!AA178,'Full AlQalam Zero TN'!AA178)</f>
        <v>0</v>
      </c>
      <c r="AB178" s="14">
        <f>SUM('Full norehidayat'!AB178,'Full norehuda'!AB178,'Full norehira'!AB178,'Full meQuran'!AB178,'Full Amiri'!AB178,'Full PDMS'!AB178,'Full AlKareem'!AB178,'Full KFGQPC'!AB178,'Full LPMQ'!AB178,'Full AlQalam Zero TN'!AB178)</f>
        <v>0</v>
      </c>
      <c r="AC178" s="14">
        <f>SUM('Full norehidayat'!AC178,'Full norehuda'!AC178,'Full norehira'!AC178,'Full meQuran'!AC178,'Full Amiri'!AC178,'Full PDMS'!AC178,'Full AlKareem'!AC178,'Full KFGQPC'!AC178,'Full LPMQ'!AC178,'Full AlQalam Zero TN'!AC178)</f>
        <v>0</v>
      </c>
      <c r="AD178" s="28">
        <f>S178</f>
        <v>20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6"/>
        <v>1</v>
      </c>
      <c r="AI178" s="4">
        <f t="shared" si="47"/>
        <v>1</v>
      </c>
      <c r="AJ178" s="4">
        <f t="shared" si="48"/>
        <v>1</v>
      </c>
      <c r="AK178" s="4">
        <f t="shared" si="49"/>
        <v>1</v>
      </c>
    </row>
    <row r="179" spans="1:37">
      <c r="A179" s="21" t="s">
        <v>25</v>
      </c>
      <c r="B179" s="14">
        <f>SUM('Full norehidayat'!B179,'Full norehuda'!B179,'Full norehira'!B179,'Full meQuran'!B179,'Full Amiri'!B179,'Full PDMS'!B179,'Full AlKareem'!B179,'Full KFGQPC'!B179,'Full LPMQ'!B179,'Full AlQalam Zero TN'!B179)</f>
        <v>0</v>
      </c>
      <c r="C179" s="14">
        <f>SUM('Full norehidayat'!C179,'Full norehuda'!C179,'Full norehira'!C179,'Full meQuran'!C179,'Full Amiri'!C179,'Full PDMS'!C179,'Full AlKareem'!C179,'Full KFGQPC'!C179,'Full LPMQ'!C179,'Full AlQalam Zero TN'!C179)</f>
        <v>0</v>
      </c>
      <c r="D179" s="14">
        <f>SUM('Full norehidayat'!D179,'Full norehuda'!D179,'Full norehira'!D179,'Full meQuran'!D179,'Full Amiri'!D179,'Full PDMS'!D179,'Full AlKareem'!D179,'Full KFGQPC'!D179,'Full LPMQ'!D179,'Full AlQalam Zero TN'!D179)</f>
        <v>0</v>
      </c>
      <c r="E179" s="14">
        <f>SUM('Full norehidayat'!E179,'Full norehuda'!E179,'Full norehira'!E179,'Full meQuran'!E179,'Full Amiri'!E179,'Full PDMS'!E179,'Full AlKareem'!E179,'Full KFGQPC'!E179,'Full LPMQ'!E179,'Full AlQalam Zero TN'!E179)</f>
        <v>0</v>
      </c>
      <c r="F179" s="14">
        <f>SUM('Full norehidayat'!F179,'Full norehuda'!F179,'Full norehira'!F179,'Full meQuran'!F179,'Full Amiri'!F179,'Full PDMS'!F179,'Full AlKareem'!F179,'Full KFGQPC'!F179,'Full LPMQ'!F179,'Full AlQalam Zero TN'!F179)</f>
        <v>0</v>
      </c>
      <c r="G179" s="14">
        <f>SUM('Full norehidayat'!G179,'Full norehuda'!G179,'Full norehira'!G179,'Full meQuran'!G179,'Full Amiri'!G179,'Full PDMS'!G179,'Full AlKareem'!G179,'Full KFGQPC'!G179,'Full LPMQ'!G179,'Full AlQalam Zero TN'!G179)</f>
        <v>0</v>
      </c>
      <c r="H179" s="14">
        <f>SUM('Full norehidayat'!H179,'Full norehuda'!H179,'Full norehira'!H179,'Full meQuran'!H179,'Full Amiri'!H179,'Full PDMS'!H179,'Full AlKareem'!H179,'Full KFGQPC'!H179,'Full LPMQ'!H179,'Full AlQalam Zero TN'!H179)</f>
        <v>0</v>
      </c>
      <c r="I179" s="14">
        <f>SUM('Full norehidayat'!I179,'Full norehuda'!I179,'Full norehira'!I179,'Full meQuran'!I179,'Full Amiri'!I179,'Full PDMS'!I179,'Full AlKareem'!I179,'Full KFGQPC'!I179,'Full LPMQ'!I179,'Full AlQalam Zero TN'!I179)</f>
        <v>0</v>
      </c>
      <c r="J179" s="14">
        <f>SUM('Full norehidayat'!J179,'Full norehuda'!J179,'Full norehira'!J179,'Full meQuran'!J179,'Full Amiri'!J179,'Full PDMS'!J179,'Full AlKareem'!J179,'Full KFGQPC'!J179,'Full LPMQ'!J179,'Full AlQalam Zero TN'!J179)</f>
        <v>0</v>
      </c>
      <c r="K179" s="14">
        <f>SUM('Full norehidayat'!K179,'Full norehuda'!K179,'Full norehira'!K179,'Full meQuran'!K179,'Full Amiri'!K179,'Full PDMS'!K179,'Full AlKareem'!K179,'Full KFGQPC'!K179,'Full LPMQ'!K179,'Full AlQalam Zero TN'!K179)</f>
        <v>0</v>
      </c>
      <c r="L179" s="14">
        <f>SUM('Full norehidayat'!L179,'Full norehuda'!L179,'Full norehira'!L179,'Full meQuran'!L179,'Full Amiri'!L179,'Full PDMS'!L179,'Full AlKareem'!L179,'Full KFGQPC'!L179,'Full LPMQ'!L179,'Full AlQalam Zero TN'!L179)</f>
        <v>0</v>
      </c>
      <c r="M179" s="14">
        <f>SUM('Full norehidayat'!M179,'Full norehuda'!M179,'Full norehira'!M179,'Full meQuran'!M179,'Full Amiri'!M179,'Full PDMS'!M179,'Full AlKareem'!M179,'Full KFGQPC'!M179,'Full LPMQ'!M179,'Full AlQalam Zero TN'!M179)</f>
        <v>0</v>
      </c>
      <c r="N179" s="14">
        <f>SUM('Full norehidayat'!N179,'Full norehuda'!N179,'Full norehira'!N179,'Full meQuran'!N179,'Full Amiri'!N179,'Full PDMS'!N179,'Full AlKareem'!N179,'Full KFGQPC'!N179,'Full LPMQ'!N179,'Full AlQalam Zero TN'!N179)</f>
        <v>0</v>
      </c>
      <c r="O179" s="14">
        <f>SUM('Full norehidayat'!O179,'Full norehuda'!O179,'Full norehira'!O179,'Full meQuran'!O179,'Full Amiri'!O179,'Full PDMS'!O179,'Full AlKareem'!O179,'Full KFGQPC'!O179,'Full LPMQ'!O179,'Full AlQalam Zero TN'!O179)</f>
        <v>0</v>
      </c>
      <c r="P179" s="14">
        <f>SUM('Full norehidayat'!P179,'Full norehuda'!P179,'Full norehira'!P179,'Full meQuran'!P179,'Full Amiri'!P179,'Full PDMS'!P179,'Full AlKareem'!P179,'Full KFGQPC'!P179,'Full LPMQ'!P179,'Full AlQalam Zero TN'!P179)</f>
        <v>0</v>
      </c>
      <c r="Q179" s="14">
        <f>SUM('Full norehidayat'!Q179,'Full norehuda'!Q179,'Full norehira'!Q179,'Full meQuran'!Q179,'Full Amiri'!Q179,'Full PDMS'!Q179,'Full AlKareem'!Q179,'Full KFGQPC'!Q179,'Full LPMQ'!Q179,'Full AlQalam Zero TN'!Q179)</f>
        <v>0</v>
      </c>
      <c r="R179" s="14">
        <f>SUM('Full norehidayat'!R179,'Full norehuda'!R179,'Full norehira'!R179,'Full meQuran'!R179,'Full Amiri'!R179,'Full PDMS'!R179,'Full AlKareem'!R179,'Full KFGQPC'!R179,'Full LPMQ'!R179,'Full AlQalam Zero TN'!R179)</f>
        <v>0</v>
      </c>
      <c r="S179" s="14">
        <f>SUM('Full norehidayat'!S179,'Full norehuda'!S179,'Full norehira'!S179,'Full meQuran'!S179,'Full Amiri'!S179,'Full PDMS'!S179,'Full AlKareem'!S179,'Full KFGQPC'!S179,'Full LPMQ'!S179,'Full AlQalam Zero TN'!S179)</f>
        <v>0</v>
      </c>
      <c r="T179" s="13">
        <f>SUM('Full norehidayat'!T179,'Full norehuda'!T179,'Full norehira'!T179,'Full meQuran'!T179,'Full Amiri'!T179,'Full PDMS'!T179,'Full AlKareem'!T179,'Full KFGQPC'!T179,'Full LPMQ'!T179,'Full AlQalam Zero TN'!T179)</f>
        <v>20</v>
      </c>
      <c r="U179" s="14">
        <f>SUM('Full norehidayat'!U179,'Full norehuda'!U179,'Full norehira'!U179,'Full meQuran'!U179,'Full Amiri'!U179,'Full PDMS'!U179,'Full AlKareem'!U179,'Full KFGQPC'!U179,'Full LPMQ'!U179,'Full AlQalam Zero TN'!U179)</f>
        <v>0</v>
      </c>
      <c r="V179" s="14">
        <f>SUM('Full norehidayat'!V179,'Full norehuda'!V179,'Full norehira'!V179,'Full meQuran'!V179,'Full Amiri'!V179,'Full PDMS'!V179,'Full AlKareem'!V179,'Full KFGQPC'!V179,'Full LPMQ'!V179,'Full AlQalam Zero TN'!V179)</f>
        <v>0</v>
      </c>
      <c r="W179" s="14">
        <f>SUM('Full norehidayat'!W179,'Full norehuda'!W179,'Full norehira'!W179,'Full meQuran'!W179,'Full Amiri'!W179,'Full PDMS'!W179,'Full AlKareem'!W179,'Full KFGQPC'!W179,'Full LPMQ'!W179,'Full AlQalam Zero TN'!W179)</f>
        <v>0</v>
      </c>
      <c r="X179" s="14">
        <f>SUM('Full norehidayat'!X179,'Full norehuda'!X179,'Full norehira'!X179,'Full meQuran'!X179,'Full Amiri'!X179,'Full PDMS'!X179,'Full AlKareem'!X179,'Full KFGQPC'!X179,'Full LPMQ'!X179,'Full AlQalam Zero TN'!X179)</f>
        <v>0</v>
      </c>
      <c r="Y179" s="14">
        <f>SUM('Full norehidayat'!Y179,'Full norehuda'!Y179,'Full norehira'!Y179,'Full meQuran'!Y179,'Full Amiri'!Y179,'Full PDMS'!Y179,'Full AlKareem'!Y179,'Full KFGQPC'!Y179,'Full LPMQ'!Y179,'Full AlQalam Zero TN'!Y179)</f>
        <v>0</v>
      </c>
      <c r="Z179" s="14">
        <f>SUM('Full norehidayat'!Z179,'Full norehuda'!Z179,'Full norehira'!Z179,'Full meQuran'!Z179,'Full Amiri'!Z179,'Full PDMS'!Z179,'Full AlKareem'!Z179,'Full KFGQPC'!Z179,'Full LPMQ'!Z179,'Full AlQalam Zero TN'!Z179)</f>
        <v>0</v>
      </c>
      <c r="AA179" s="14">
        <f>SUM('Full norehidayat'!AA179,'Full norehuda'!AA179,'Full norehira'!AA179,'Full meQuran'!AA179,'Full Amiri'!AA179,'Full PDMS'!AA179,'Full AlKareem'!AA179,'Full KFGQPC'!AA179,'Full LPMQ'!AA179,'Full AlQalam Zero TN'!AA179)</f>
        <v>0</v>
      </c>
      <c r="AB179" s="14">
        <f>SUM('Full norehidayat'!AB179,'Full norehuda'!AB179,'Full norehira'!AB179,'Full meQuran'!AB179,'Full Amiri'!AB179,'Full PDMS'!AB179,'Full AlKareem'!AB179,'Full KFGQPC'!AB179,'Full LPMQ'!AB179,'Full AlQalam Zero TN'!AB179)</f>
        <v>0</v>
      </c>
      <c r="AC179" s="14">
        <f>SUM('Full norehidayat'!AC179,'Full norehuda'!AC179,'Full norehira'!AC179,'Full meQuran'!AC179,'Full Amiri'!AC179,'Full PDMS'!AC179,'Full AlKareem'!AC179,'Full KFGQPC'!AC179,'Full LPMQ'!AC179,'Full AlQalam Zero TN'!AC179)</f>
        <v>0</v>
      </c>
      <c r="AD179" s="29">
        <f>T179</f>
        <v>20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6"/>
        <v>1</v>
      </c>
      <c r="AI179" s="5">
        <f t="shared" si="47"/>
        <v>1</v>
      </c>
      <c r="AJ179" s="5">
        <f t="shared" si="48"/>
        <v>1</v>
      </c>
      <c r="AK179" s="5">
        <f t="shared" si="49"/>
        <v>1</v>
      </c>
    </row>
    <row r="180" spans="1:37">
      <c r="A180" s="21" t="s">
        <v>26</v>
      </c>
      <c r="B180" s="14">
        <f>SUM('Full norehidayat'!B180,'Full norehuda'!B180,'Full norehira'!B180,'Full meQuran'!B180,'Full Amiri'!B180,'Full PDMS'!B180,'Full AlKareem'!B180,'Full KFGQPC'!B180,'Full LPMQ'!B180,'Full AlQalam Zero TN'!B180)</f>
        <v>0</v>
      </c>
      <c r="C180" s="14">
        <f>SUM('Full norehidayat'!C180,'Full norehuda'!C180,'Full norehira'!C180,'Full meQuran'!C180,'Full Amiri'!C180,'Full PDMS'!C180,'Full AlKareem'!C180,'Full KFGQPC'!C180,'Full LPMQ'!C180,'Full AlQalam Zero TN'!C180)</f>
        <v>0</v>
      </c>
      <c r="D180" s="14">
        <f>SUM('Full norehidayat'!D180,'Full norehuda'!D180,'Full norehira'!D180,'Full meQuran'!D180,'Full Amiri'!D180,'Full PDMS'!D180,'Full AlKareem'!D180,'Full KFGQPC'!D180,'Full LPMQ'!D180,'Full AlQalam Zero TN'!D180)</f>
        <v>0</v>
      </c>
      <c r="E180" s="14">
        <f>SUM('Full norehidayat'!E180,'Full norehuda'!E180,'Full norehira'!E180,'Full meQuran'!E180,'Full Amiri'!E180,'Full PDMS'!E180,'Full AlKareem'!E180,'Full KFGQPC'!E180,'Full LPMQ'!E180,'Full AlQalam Zero TN'!E180)</f>
        <v>0</v>
      </c>
      <c r="F180" s="14">
        <f>SUM('Full norehidayat'!F180,'Full norehuda'!F180,'Full norehira'!F180,'Full meQuran'!F180,'Full Amiri'!F180,'Full PDMS'!F180,'Full AlKareem'!F180,'Full KFGQPC'!F180,'Full LPMQ'!F180,'Full AlQalam Zero TN'!F180)</f>
        <v>0</v>
      </c>
      <c r="G180" s="14">
        <f>SUM('Full norehidayat'!G180,'Full norehuda'!G180,'Full norehira'!G180,'Full meQuran'!G180,'Full Amiri'!G180,'Full PDMS'!G180,'Full AlKareem'!G180,'Full KFGQPC'!G180,'Full LPMQ'!G180,'Full AlQalam Zero TN'!G180)</f>
        <v>0</v>
      </c>
      <c r="H180" s="14">
        <f>SUM('Full norehidayat'!H180,'Full norehuda'!H180,'Full norehira'!H180,'Full meQuran'!H180,'Full Amiri'!H180,'Full PDMS'!H180,'Full AlKareem'!H180,'Full KFGQPC'!H180,'Full LPMQ'!H180,'Full AlQalam Zero TN'!H180)</f>
        <v>0</v>
      </c>
      <c r="I180" s="14">
        <f>SUM('Full norehidayat'!I180,'Full norehuda'!I180,'Full norehira'!I180,'Full meQuran'!I180,'Full Amiri'!I180,'Full PDMS'!I180,'Full AlKareem'!I180,'Full KFGQPC'!I180,'Full LPMQ'!I180,'Full AlQalam Zero TN'!I180)</f>
        <v>0</v>
      </c>
      <c r="J180" s="14">
        <f>SUM('Full norehidayat'!J180,'Full norehuda'!J180,'Full norehira'!J180,'Full meQuran'!J180,'Full Amiri'!J180,'Full PDMS'!J180,'Full AlKareem'!J180,'Full KFGQPC'!J180,'Full LPMQ'!J180,'Full AlQalam Zero TN'!J180)</f>
        <v>0</v>
      </c>
      <c r="K180" s="14">
        <f>SUM('Full norehidayat'!K180,'Full norehuda'!K180,'Full norehira'!K180,'Full meQuran'!K180,'Full Amiri'!K180,'Full PDMS'!K180,'Full AlKareem'!K180,'Full KFGQPC'!K180,'Full LPMQ'!K180,'Full AlQalam Zero TN'!K180)</f>
        <v>0</v>
      </c>
      <c r="L180" s="14">
        <f>SUM('Full norehidayat'!L180,'Full norehuda'!L180,'Full norehira'!L180,'Full meQuran'!L180,'Full Amiri'!L180,'Full PDMS'!L180,'Full AlKareem'!L180,'Full KFGQPC'!L180,'Full LPMQ'!L180,'Full AlQalam Zero TN'!L180)</f>
        <v>0</v>
      </c>
      <c r="M180" s="14">
        <f>SUM('Full norehidayat'!M180,'Full norehuda'!M180,'Full norehira'!M180,'Full meQuran'!M180,'Full Amiri'!M180,'Full PDMS'!M180,'Full AlKareem'!M180,'Full KFGQPC'!M180,'Full LPMQ'!M180,'Full AlQalam Zero TN'!M180)</f>
        <v>0</v>
      </c>
      <c r="N180" s="14">
        <f>SUM('Full norehidayat'!N180,'Full norehuda'!N180,'Full norehira'!N180,'Full meQuran'!N180,'Full Amiri'!N180,'Full PDMS'!N180,'Full AlKareem'!N180,'Full KFGQPC'!N180,'Full LPMQ'!N180,'Full AlQalam Zero TN'!N180)</f>
        <v>0</v>
      </c>
      <c r="O180" s="14">
        <f>SUM('Full norehidayat'!O180,'Full norehuda'!O180,'Full norehira'!O180,'Full meQuran'!O180,'Full Amiri'!O180,'Full PDMS'!O180,'Full AlKareem'!O180,'Full KFGQPC'!O180,'Full LPMQ'!O180,'Full AlQalam Zero TN'!O180)</f>
        <v>0</v>
      </c>
      <c r="P180" s="14">
        <f>SUM('Full norehidayat'!P180,'Full norehuda'!P180,'Full norehira'!P180,'Full meQuran'!P180,'Full Amiri'!P180,'Full PDMS'!P180,'Full AlKareem'!P180,'Full KFGQPC'!P180,'Full LPMQ'!P180,'Full AlQalam Zero TN'!P180)</f>
        <v>0</v>
      </c>
      <c r="Q180" s="14">
        <f>SUM('Full norehidayat'!Q180,'Full norehuda'!Q180,'Full norehira'!Q180,'Full meQuran'!Q180,'Full Amiri'!Q180,'Full PDMS'!Q180,'Full AlKareem'!Q180,'Full KFGQPC'!Q180,'Full LPMQ'!Q180,'Full AlQalam Zero TN'!Q180)</f>
        <v>0</v>
      </c>
      <c r="R180" s="14">
        <f>SUM('Full norehidayat'!R180,'Full norehuda'!R180,'Full norehira'!R180,'Full meQuran'!R180,'Full Amiri'!R180,'Full PDMS'!R180,'Full AlKareem'!R180,'Full KFGQPC'!R180,'Full LPMQ'!R180,'Full AlQalam Zero TN'!R180)</f>
        <v>0</v>
      </c>
      <c r="S180" s="14">
        <f>SUM('Full norehidayat'!S180,'Full norehuda'!S180,'Full norehira'!S180,'Full meQuran'!S180,'Full Amiri'!S180,'Full PDMS'!S180,'Full AlKareem'!S180,'Full KFGQPC'!S180,'Full LPMQ'!S180,'Full AlQalam Zero TN'!S180)</f>
        <v>0</v>
      </c>
      <c r="T180" s="14">
        <f>SUM('Full norehidayat'!T180,'Full norehuda'!T180,'Full norehira'!T180,'Full meQuran'!T180,'Full Amiri'!T180,'Full PDMS'!T180,'Full AlKareem'!T180,'Full KFGQPC'!T180,'Full LPMQ'!T180,'Full AlQalam Zero TN'!T180)</f>
        <v>0</v>
      </c>
      <c r="U180" s="13">
        <f>SUM('Full norehidayat'!U180,'Full norehuda'!U180,'Full norehira'!U180,'Full meQuran'!U180,'Full Amiri'!U180,'Full PDMS'!U180,'Full AlKareem'!U180,'Full KFGQPC'!U180,'Full LPMQ'!U180,'Full AlQalam Zero TN'!U180)</f>
        <v>50</v>
      </c>
      <c r="V180" s="14">
        <f>SUM('Full norehidayat'!V180,'Full norehuda'!V180,'Full norehira'!V180,'Full meQuran'!V180,'Full Amiri'!V180,'Full PDMS'!V180,'Full AlKareem'!V180,'Full KFGQPC'!V180,'Full LPMQ'!V180,'Full AlQalam Zero TN'!V180)</f>
        <v>0</v>
      </c>
      <c r="W180" s="14">
        <f>SUM('Full norehidayat'!W180,'Full norehuda'!W180,'Full norehira'!W180,'Full meQuran'!W180,'Full Amiri'!W180,'Full PDMS'!W180,'Full AlKareem'!W180,'Full KFGQPC'!W180,'Full LPMQ'!W180,'Full AlQalam Zero TN'!W180)</f>
        <v>0</v>
      </c>
      <c r="X180" s="14">
        <f>SUM('Full norehidayat'!X180,'Full norehuda'!X180,'Full norehira'!X180,'Full meQuran'!X180,'Full Amiri'!X180,'Full PDMS'!X180,'Full AlKareem'!X180,'Full KFGQPC'!X180,'Full LPMQ'!X180,'Full AlQalam Zero TN'!X180)</f>
        <v>0</v>
      </c>
      <c r="Y180" s="14">
        <f>SUM('Full norehidayat'!Y180,'Full norehuda'!Y180,'Full norehira'!Y180,'Full meQuran'!Y180,'Full Amiri'!Y180,'Full PDMS'!Y180,'Full AlKareem'!Y180,'Full KFGQPC'!Y180,'Full LPMQ'!Y180,'Full AlQalam Zero TN'!Y180)</f>
        <v>0</v>
      </c>
      <c r="Z180" s="14">
        <f>SUM('Full norehidayat'!Z180,'Full norehuda'!Z180,'Full norehira'!Z180,'Full meQuran'!Z180,'Full Amiri'!Z180,'Full PDMS'!Z180,'Full AlKareem'!Z180,'Full KFGQPC'!Z180,'Full LPMQ'!Z180,'Full AlQalam Zero TN'!Z180)</f>
        <v>0</v>
      </c>
      <c r="AA180" s="14">
        <f>SUM('Full norehidayat'!AA180,'Full norehuda'!AA180,'Full norehira'!AA180,'Full meQuran'!AA180,'Full Amiri'!AA180,'Full PDMS'!AA180,'Full AlKareem'!AA180,'Full KFGQPC'!AA180,'Full LPMQ'!AA180,'Full AlQalam Zero TN'!AA180)</f>
        <v>0</v>
      </c>
      <c r="AB180" s="14">
        <f>SUM('Full norehidayat'!AB180,'Full norehuda'!AB180,'Full norehira'!AB180,'Full meQuran'!AB180,'Full Amiri'!AB180,'Full PDMS'!AB180,'Full AlKareem'!AB180,'Full KFGQPC'!AB180,'Full LPMQ'!AB180,'Full AlQalam Zero TN'!AB180)</f>
        <v>1</v>
      </c>
      <c r="AC180" s="14">
        <f>SUM('Full norehidayat'!AC180,'Full norehuda'!AC180,'Full norehira'!AC180,'Full meQuran'!AC180,'Full Amiri'!AC180,'Full PDMS'!AC180,'Full AlKareem'!AC180,'Full KFGQPC'!AC180,'Full LPMQ'!AC180,'Full AlQalam Zero TN'!AC180)</f>
        <v>0</v>
      </c>
      <c r="AD180" s="28">
        <f>U180</f>
        <v>50</v>
      </c>
      <c r="AE180" s="28">
        <f>SUM(B180:T180,V180:AC180)</f>
        <v>1</v>
      </c>
      <c r="AF180" s="28">
        <f>SUM(U161:U179,U181:U188)</f>
        <v>0</v>
      </c>
      <c r="AG180" s="28">
        <v>0</v>
      </c>
      <c r="AH180" s="4">
        <f t="shared" si="46"/>
        <v>0.980392156862745</v>
      </c>
      <c r="AI180" s="4">
        <f t="shared" si="47"/>
        <v>0.980392156862745</v>
      </c>
      <c r="AJ180" s="4">
        <f t="shared" si="48"/>
        <v>1</v>
      </c>
      <c r="AK180" s="4">
        <f t="shared" si="49"/>
        <v>0.99009900990099</v>
      </c>
    </row>
    <row r="181" spans="1:37">
      <c r="A181" s="21" t="s">
        <v>27</v>
      </c>
      <c r="B181" s="14">
        <f>SUM('Full norehidayat'!B181,'Full norehuda'!B181,'Full norehira'!B181,'Full meQuran'!B181,'Full Amiri'!B181,'Full PDMS'!B181,'Full AlKareem'!B181,'Full KFGQPC'!B181,'Full LPMQ'!B181,'Full AlQalam Zero TN'!B181)</f>
        <v>0</v>
      </c>
      <c r="C181" s="14">
        <f>SUM('Full norehidayat'!C181,'Full norehuda'!C181,'Full norehira'!C181,'Full meQuran'!C181,'Full Amiri'!C181,'Full PDMS'!C181,'Full AlKareem'!C181,'Full KFGQPC'!C181,'Full LPMQ'!C181,'Full AlQalam Zero TN'!C181)</f>
        <v>0</v>
      </c>
      <c r="D181" s="14">
        <f>SUM('Full norehidayat'!D181,'Full norehuda'!D181,'Full norehira'!D181,'Full meQuran'!D181,'Full Amiri'!D181,'Full PDMS'!D181,'Full AlKareem'!D181,'Full KFGQPC'!D181,'Full LPMQ'!D181,'Full AlQalam Zero TN'!D181)</f>
        <v>0</v>
      </c>
      <c r="E181" s="14">
        <f>SUM('Full norehidayat'!E181,'Full norehuda'!E181,'Full norehira'!E181,'Full meQuran'!E181,'Full Amiri'!E181,'Full PDMS'!E181,'Full AlKareem'!E181,'Full KFGQPC'!E181,'Full LPMQ'!E181,'Full AlQalam Zero TN'!E181)</f>
        <v>0</v>
      </c>
      <c r="F181" s="14">
        <f>SUM('Full norehidayat'!F181,'Full norehuda'!F181,'Full norehira'!F181,'Full meQuran'!F181,'Full Amiri'!F181,'Full PDMS'!F181,'Full AlKareem'!F181,'Full KFGQPC'!F181,'Full LPMQ'!F181,'Full AlQalam Zero TN'!F181)</f>
        <v>0</v>
      </c>
      <c r="G181" s="14">
        <f>SUM('Full norehidayat'!G181,'Full norehuda'!G181,'Full norehira'!G181,'Full meQuran'!G181,'Full Amiri'!G181,'Full PDMS'!G181,'Full AlKareem'!G181,'Full KFGQPC'!G181,'Full LPMQ'!G181,'Full AlQalam Zero TN'!G181)</f>
        <v>0</v>
      </c>
      <c r="H181" s="14">
        <f>SUM('Full norehidayat'!H181,'Full norehuda'!H181,'Full norehira'!H181,'Full meQuran'!H181,'Full Amiri'!H181,'Full PDMS'!H181,'Full AlKareem'!H181,'Full KFGQPC'!H181,'Full LPMQ'!H181,'Full AlQalam Zero TN'!H181)</f>
        <v>0</v>
      </c>
      <c r="I181" s="14">
        <f>SUM('Full norehidayat'!I181,'Full norehuda'!I181,'Full norehira'!I181,'Full meQuran'!I181,'Full Amiri'!I181,'Full PDMS'!I181,'Full AlKareem'!I181,'Full KFGQPC'!I181,'Full LPMQ'!I181,'Full AlQalam Zero TN'!I181)</f>
        <v>0</v>
      </c>
      <c r="J181" s="14">
        <f>SUM('Full norehidayat'!J181,'Full norehuda'!J181,'Full norehira'!J181,'Full meQuran'!J181,'Full Amiri'!J181,'Full PDMS'!J181,'Full AlKareem'!J181,'Full KFGQPC'!J181,'Full LPMQ'!J181,'Full AlQalam Zero TN'!J181)</f>
        <v>0</v>
      </c>
      <c r="K181" s="14">
        <f>SUM('Full norehidayat'!K181,'Full norehuda'!K181,'Full norehira'!K181,'Full meQuran'!K181,'Full Amiri'!K181,'Full PDMS'!K181,'Full AlKareem'!K181,'Full KFGQPC'!K181,'Full LPMQ'!K181,'Full AlQalam Zero TN'!K181)</f>
        <v>0</v>
      </c>
      <c r="L181" s="14">
        <f>SUM('Full norehidayat'!L181,'Full norehuda'!L181,'Full norehira'!L181,'Full meQuran'!L181,'Full Amiri'!L181,'Full PDMS'!L181,'Full AlKareem'!L181,'Full KFGQPC'!L181,'Full LPMQ'!L181,'Full AlQalam Zero TN'!L181)</f>
        <v>0</v>
      </c>
      <c r="M181" s="14">
        <f>SUM('Full norehidayat'!M181,'Full norehuda'!M181,'Full norehira'!M181,'Full meQuran'!M181,'Full Amiri'!M181,'Full PDMS'!M181,'Full AlKareem'!M181,'Full KFGQPC'!M181,'Full LPMQ'!M181,'Full AlQalam Zero TN'!M181)</f>
        <v>0</v>
      </c>
      <c r="N181" s="14">
        <f>SUM('Full norehidayat'!N181,'Full norehuda'!N181,'Full norehira'!N181,'Full meQuran'!N181,'Full Amiri'!N181,'Full PDMS'!N181,'Full AlKareem'!N181,'Full KFGQPC'!N181,'Full LPMQ'!N181,'Full AlQalam Zero TN'!N181)</f>
        <v>0</v>
      </c>
      <c r="O181" s="14">
        <f>SUM('Full norehidayat'!O181,'Full norehuda'!O181,'Full norehira'!O181,'Full meQuran'!O181,'Full Amiri'!O181,'Full PDMS'!O181,'Full AlKareem'!O181,'Full KFGQPC'!O181,'Full LPMQ'!O181,'Full AlQalam Zero TN'!O181)</f>
        <v>0</v>
      </c>
      <c r="P181" s="14">
        <f>SUM('Full norehidayat'!P181,'Full norehuda'!P181,'Full norehira'!P181,'Full meQuran'!P181,'Full Amiri'!P181,'Full PDMS'!P181,'Full AlKareem'!P181,'Full KFGQPC'!P181,'Full LPMQ'!P181,'Full AlQalam Zero TN'!P181)</f>
        <v>0</v>
      </c>
      <c r="Q181" s="14">
        <f>SUM('Full norehidayat'!Q181,'Full norehuda'!Q181,'Full norehira'!Q181,'Full meQuran'!Q181,'Full Amiri'!Q181,'Full PDMS'!Q181,'Full AlKareem'!Q181,'Full KFGQPC'!Q181,'Full LPMQ'!Q181,'Full AlQalam Zero TN'!Q181)</f>
        <v>0</v>
      </c>
      <c r="R181" s="14">
        <f>SUM('Full norehidayat'!R181,'Full norehuda'!R181,'Full norehira'!R181,'Full meQuran'!R181,'Full Amiri'!R181,'Full PDMS'!R181,'Full AlKareem'!R181,'Full KFGQPC'!R181,'Full LPMQ'!R181,'Full AlQalam Zero TN'!R181)</f>
        <v>0</v>
      </c>
      <c r="S181" s="14">
        <f>SUM('Full norehidayat'!S181,'Full norehuda'!S181,'Full norehira'!S181,'Full meQuran'!S181,'Full Amiri'!S181,'Full PDMS'!S181,'Full AlKareem'!S181,'Full KFGQPC'!S181,'Full LPMQ'!S181,'Full AlQalam Zero TN'!S181)</f>
        <v>0</v>
      </c>
      <c r="T181" s="14">
        <f>SUM('Full norehidayat'!T181,'Full norehuda'!T181,'Full norehira'!T181,'Full meQuran'!T181,'Full Amiri'!T181,'Full PDMS'!T181,'Full AlKareem'!T181,'Full KFGQPC'!T181,'Full LPMQ'!T181,'Full AlQalam Zero TN'!T181)</f>
        <v>0</v>
      </c>
      <c r="U181" s="14">
        <f>SUM('Full norehidayat'!U181,'Full norehuda'!U181,'Full norehira'!U181,'Full meQuran'!U181,'Full Amiri'!U181,'Full PDMS'!U181,'Full AlKareem'!U181,'Full KFGQPC'!U181,'Full LPMQ'!U181,'Full AlQalam Zero TN'!U181)</f>
        <v>0</v>
      </c>
      <c r="V181" s="13">
        <f>SUM('Full norehidayat'!V181,'Full norehuda'!V181,'Full norehira'!V181,'Full meQuran'!V181,'Full Amiri'!V181,'Full PDMS'!V181,'Full AlKareem'!V181,'Full KFGQPC'!V181,'Full LPMQ'!V181,'Full AlQalam Zero TN'!V181)</f>
        <v>21</v>
      </c>
      <c r="W181" s="14">
        <v>0</v>
      </c>
      <c r="X181" s="14">
        <f>SUM('Full norehidayat'!X181,'Full norehuda'!X181,'Full norehira'!X181,'Full meQuran'!X181,'Full Amiri'!X181,'Full PDMS'!X181,'Full AlKareem'!X181,'Full KFGQPC'!X181,'Full LPMQ'!X181,'Full AlQalam Zero TN'!X181)</f>
        <v>0</v>
      </c>
      <c r="Y181" s="14">
        <f>SUM('Full norehidayat'!Y181,'Full norehuda'!Y181,'Full norehira'!Y181,'Full meQuran'!Y181,'Full Amiri'!Y181,'Full PDMS'!Y181,'Full AlKareem'!Y181,'Full KFGQPC'!Y181,'Full LPMQ'!Y181,'Full AlQalam Zero TN'!Y181)</f>
        <v>0</v>
      </c>
      <c r="Z181" s="14">
        <f>SUM('Full norehidayat'!Z181,'Full norehuda'!Z181,'Full norehira'!Z181,'Full meQuran'!Z181,'Full Amiri'!Z181,'Full PDMS'!Z181,'Full AlKareem'!Z181,'Full KFGQPC'!Z181,'Full LPMQ'!Z181,'Full AlQalam Zero TN'!Z181)</f>
        <v>0</v>
      </c>
      <c r="AA181" s="14">
        <f>SUM('Full norehidayat'!AA181,'Full norehuda'!AA181,'Full norehira'!AA181,'Full meQuran'!AA181,'Full Amiri'!AA181,'Full PDMS'!AA181,'Full AlKareem'!AA181,'Full KFGQPC'!AA181,'Full LPMQ'!AA181,'Full AlQalam Zero TN'!AA181)</f>
        <v>0</v>
      </c>
      <c r="AB181" s="14">
        <f>SUM('Full norehidayat'!AB181,'Full norehuda'!AB181,'Full norehira'!AB181,'Full meQuran'!AB181,'Full Amiri'!AB181,'Full PDMS'!AB181,'Full AlKareem'!AB181,'Full KFGQPC'!AB181,'Full LPMQ'!AB181,'Full AlQalam Zero TN'!AB181)</f>
        <v>0</v>
      </c>
      <c r="AC181" s="14">
        <f>SUM('Full norehidayat'!AC181,'Full norehuda'!AC181,'Full norehira'!AC181,'Full meQuran'!AC181,'Full Amiri'!AC181,'Full PDMS'!AC181,'Full AlKareem'!AC181,'Full KFGQPC'!AC181,'Full LPMQ'!AC181,'Full AlQalam Zero TN'!AC181)</f>
        <v>0</v>
      </c>
      <c r="AD181" s="29">
        <f>V181</f>
        <v>21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6"/>
        <v>1</v>
      </c>
      <c r="AI181" s="5">
        <f t="shared" si="47"/>
        <v>1</v>
      </c>
      <c r="AJ181" s="5">
        <f t="shared" si="48"/>
        <v>1</v>
      </c>
      <c r="AK181" s="5">
        <f t="shared" si="49"/>
        <v>1</v>
      </c>
    </row>
    <row r="182" spans="1:37">
      <c r="A182" s="21" t="s">
        <v>28</v>
      </c>
      <c r="B182" s="14">
        <f>SUM('Full norehidayat'!B182,'Full norehuda'!B182,'Full norehira'!B182,'Full meQuran'!B182,'Full Amiri'!B182,'Full PDMS'!B182,'Full AlKareem'!B182,'Full KFGQPC'!B182,'Full LPMQ'!B182,'Full AlQalam Zero TN'!B182)</f>
        <v>0</v>
      </c>
      <c r="C182" s="14">
        <f>SUM('Full norehidayat'!C182,'Full norehuda'!C182,'Full norehira'!C182,'Full meQuran'!C182,'Full Amiri'!C182,'Full PDMS'!C182,'Full AlKareem'!C182,'Full KFGQPC'!C182,'Full LPMQ'!C182,'Full AlQalam Zero TN'!C182)</f>
        <v>0</v>
      </c>
      <c r="D182" s="14">
        <f>SUM('Full norehidayat'!D182,'Full norehuda'!D182,'Full norehira'!D182,'Full meQuran'!D182,'Full Amiri'!D182,'Full PDMS'!D182,'Full AlKareem'!D182,'Full KFGQPC'!D182,'Full LPMQ'!D182,'Full AlQalam Zero TN'!D182)</f>
        <v>0</v>
      </c>
      <c r="E182" s="14">
        <f>SUM('Full norehidayat'!E182,'Full norehuda'!E182,'Full norehira'!E182,'Full meQuran'!E182,'Full Amiri'!E182,'Full PDMS'!E182,'Full AlKareem'!E182,'Full KFGQPC'!E182,'Full LPMQ'!E182,'Full AlQalam Zero TN'!E182)</f>
        <v>0</v>
      </c>
      <c r="F182" s="14">
        <f>SUM('Full norehidayat'!F182,'Full norehuda'!F182,'Full norehira'!F182,'Full meQuran'!F182,'Full Amiri'!F182,'Full PDMS'!F182,'Full AlKareem'!F182,'Full KFGQPC'!F182,'Full LPMQ'!F182,'Full AlQalam Zero TN'!F182)</f>
        <v>0</v>
      </c>
      <c r="G182" s="14">
        <f>SUM('Full norehidayat'!G182,'Full norehuda'!G182,'Full norehira'!G182,'Full meQuran'!G182,'Full Amiri'!G182,'Full PDMS'!G182,'Full AlKareem'!G182,'Full KFGQPC'!G182,'Full LPMQ'!G182,'Full AlQalam Zero TN'!G182)</f>
        <v>0</v>
      </c>
      <c r="H182" s="14">
        <f>SUM('Full norehidayat'!H182,'Full norehuda'!H182,'Full norehira'!H182,'Full meQuran'!H182,'Full Amiri'!H182,'Full PDMS'!H182,'Full AlKareem'!H182,'Full KFGQPC'!H182,'Full LPMQ'!H182,'Full AlQalam Zero TN'!H182)</f>
        <v>0</v>
      </c>
      <c r="I182" s="14">
        <f>SUM('Full norehidayat'!I182,'Full norehuda'!I182,'Full norehira'!I182,'Full meQuran'!I182,'Full Amiri'!I182,'Full PDMS'!I182,'Full AlKareem'!I182,'Full KFGQPC'!I182,'Full LPMQ'!I182,'Full AlQalam Zero TN'!I182)</f>
        <v>0</v>
      </c>
      <c r="J182" s="14">
        <v>0</v>
      </c>
      <c r="K182" s="14">
        <f>SUM('Full norehidayat'!K182,'Full norehuda'!K182,'Full norehira'!K182,'Full meQuran'!K182,'Full Amiri'!K182,'Full PDMS'!K182,'Full AlKareem'!K182,'Full KFGQPC'!K182,'Full LPMQ'!K182,'Full AlQalam Zero TN'!K182)</f>
        <v>0</v>
      </c>
      <c r="L182" s="14">
        <f>SUM('Full norehidayat'!L182,'Full norehuda'!L182,'Full norehira'!L182,'Full meQuran'!L182,'Full Amiri'!L182,'Full PDMS'!L182,'Full AlKareem'!L182,'Full KFGQPC'!L182,'Full LPMQ'!L182,'Full AlQalam Zero TN'!L182)</f>
        <v>0</v>
      </c>
      <c r="M182" s="14">
        <f>SUM('Full norehidayat'!M182,'Full norehuda'!M182,'Full norehira'!M182,'Full meQuran'!M182,'Full Amiri'!M182,'Full PDMS'!M182,'Full AlKareem'!M182,'Full KFGQPC'!M182,'Full LPMQ'!M182,'Full AlQalam Zero TN'!M182)</f>
        <v>0</v>
      </c>
      <c r="N182" s="14">
        <f>SUM('Full norehidayat'!N182,'Full norehuda'!N182,'Full norehira'!N182,'Full meQuran'!N182,'Full Amiri'!N182,'Full PDMS'!N182,'Full AlKareem'!N182,'Full KFGQPC'!N182,'Full LPMQ'!N182,'Full AlQalam Zero TN'!N182)</f>
        <v>0</v>
      </c>
      <c r="O182" s="14">
        <f>SUM('Full norehidayat'!O182,'Full norehuda'!O182,'Full norehira'!O182,'Full meQuran'!O182,'Full Amiri'!O182,'Full PDMS'!O182,'Full AlKareem'!O182,'Full KFGQPC'!O182,'Full LPMQ'!O182,'Full AlQalam Zero TN'!O182)</f>
        <v>0</v>
      </c>
      <c r="P182" s="14">
        <f>SUM('Full norehidayat'!P182,'Full norehuda'!P182,'Full norehira'!P182,'Full meQuran'!P182,'Full Amiri'!P182,'Full PDMS'!P182,'Full AlKareem'!P182,'Full KFGQPC'!P182,'Full LPMQ'!P182,'Full AlQalam Zero TN'!P182)</f>
        <v>0</v>
      </c>
      <c r="Q182" s="14">
        <f>SUM('Full norehidayat'!Q182,'Full norehuda'!Q182,'Full norehira'!Q182,'Full meQuran'!Q182,'Full Amiri'!Q182,'Full PDMS'!Q182,'Full AlKareem'!Q182,'Full KFGQPC'!Q182,'Full LPMQ'!Q182,'Full AlQalam Zero TN'!Q182)</f>
        <v>0</v>
      </c>
      <c r="R182" s="14">
        <f>SUM('Full norehidayat'!R182,'Full norehuda'!R182,'Full norehira'!R182,'Full meQuran'!R182,'Full Amiri'!R182,'Full PDMS'!R182,'Full AlKareem'!R182,'Full KFGQPC'!R182,'Full LPMQ'!R182,'Full AlQalam Zero TN'!R182)</f>
        <v>0</v>
      </c>
      <c r="S182" s="14">
        <f>SUM('Full norehidayat'!S182,'Full norehuda'!S182,'Full norehira'!S182,'Full meQuran'!S182,'Full Amiri'!S182,'Full PDMS'!S182,'Full AlKareem'!S182,'Full KFGQPC'!S182,'Full LPMQ'!S182,'Full AlQalam Zero TN'!S182)</f>
        <v>0</v>
      </c>
      <c r="T182" s="14">
        <f>SUM('Full norehidayat'!T182,'Full norehuda'!T182,'Full norehira'!T182,'Full meQuran'!T182,'Full Amiri'!T182,'Full PDMS'!T182,'Full AlKareem'!T182,'Full KFGQPC'!T182,'Full LPMQ'!T182,'Full AlQalam Zero TN'!T182)</f>
        <v>0</v>
      </c>
      <c r="U182" s="14">
        <f>SUM('Full norehidayat'!U182,'Full norehuda'!U182,'Full norehira'!U182,'Full meQuran'!U182,'Full Amiri'!U182,'Full PDMS'!U182,'Full AlKareem'!U182,'Full KFGQPC'!U182,'Full LPMQ'!U182,'Full AlQalam Zero TN'!U182)</f>
        <v>0</v>
      </c>
      <c r="V182" s="14">
        <f>SUM('Full norehidayat'!V182,'Full norehuda'!V182,'Full norehira'!V182,'Full meQuran'!V182,'Full Amiri'!V182,'Full PDMS'!V182,'Full AlKareem'!V182,'Full KFGQPC'!V182,'Full LPMQ'!V182,'Full AlQalam Zero TN'!V182)</f>
        <v>0</v>
      </c>
      <c r="W182" s="13">
        <f>SUM('Full norehidayat'!W182,'Full norehuda'!W182,'Full norehira'!W182,'Full meQuran'!W182,'Full Amiri'!W182,'Full PDMS'!W182,'Full AlKareem'!W182,'Full KFGQPC'!W182,'Full LPMQ'!W182,'Full AlQalam Zero TN'!W182)</f>
        <v>56</v>
      </c>
      <c r="X182" s="14">
        <f>SUM('Full norehidayat'!X182,'Full norehuda'!X182,'Full norehira'!X182,'Full meQuran'!X182,'Full Amiri'!X182,'Full PDMS'!X182,'Full AlKareem'!X182,'Full KFGQPC'!X182,'Full LPMQ'!X182,'Full AlQalam Zero TN'!X182)</f>
        <v>0</v>
      </c>
      <c r="Y182" s="14">
        <f>SUM('Full norehidayat'!Y182,'Full norehuda'!Y182,'Full norehira'!Y182,'Full meQuran'!Y182,'Full Amiri'!Y182,'Full PDMS'!Y182,'Full AlKareem'!Y182,'Full KFGQPC'!Y182,'Full LPMQ'!Y182,'Full AlQalam Zero TN'!Y182)</f>
        <v>0</v>
      </c>
      <c r="Z182" s="14">
        <f>SUM('Full norehidayat'!Z182,'Full norehuda'!Z182,'Full norehira'!Z182,'Full meQuran'!Z182,'Full Amiri'!Z182,'Full PDMS'!Z182,'Full AlKareem'!Z182,'Full KFGQPC'!Z182,'Full LPMQ'!Z182,'Full AlQalam Zero TN'!Z182)</f>
        <v>0</v>
      </c>
      <c r="AA182" s="14">
        <f>SUM('Full norehidayat'!AA182,'Full norehuda'!AA182,'Full norehira'!AA182,'Full meQuran'!AA182,'Full Amiri'!AA182,'Full PDMS'!AA182,'Full AlKareem'!AA182,'Full KFGQPC'!AA182,'Full LPMQ'!AA182,'Full AlQalam Zero TN'!AA182)</f>
        <v>0</v>
      </c>
      <c r="AB182" s="14">
        <f>SUM('Full norehidayat'!AB182,'Full norehuda'!AB182,'Full norehira'!AB182,'Full meQuran'!AB182,'Full Amiri'!AB182,'Full PDMS'!AB182,'Full AlKareem'!AB182,'Full KFGQPC'!AB182,'Full LPMQ'!AB182,'Full AlQalam Zero TN'!AB182)</f>
        <v>0</v>
      </c>
      <c r="AC182" s="14">
        <f>SUM('Full norehidayat'!AC182,'Full norehuda'!AC182,'Full norehira'!AC182,'Full meQuran'!AC182,'Full Amiri'!AC182,'Full PDMS'!AC182,'Full AlKareem'!AC182,'Full KFGQPC'!AC182,'Full LPMQ'!AC182,'Full AlQalam Zero TN'!AC182)</f>
        <v>0</v>
      </c>
      <c r="AD182" s="28">
        <f>W182</f>
        <v>56</v>
      </c>
      <c r="AE182" s="28">
        <f>SUM(B182:V182,X182:AC182)</f>
        <v>0</v>
      </c>
      <c r="AF182" s="28">
        <f>SUM(W161:W181,W183:W188)</f>
        <v>1</v>
      </c>
      <c r="AG182" s="29">
        <v>0</v>
      </c>
      <c r="AH182" s="4">
        <f t="shared" si="46"/>
        <v>0.982456140350877</v>
      </c>
      <c r="AI182" s="4">
        <f t="shared" si="47"/>
        <v>1</v>
      </c>
      <c r="AJ182" s="4">
        <f t="shared" si="48"/>
        <v>0.982456140350877</v>
      </c>
      <c r="AK182" s="4">
        <f t="shared" si="49"/>
        <v>0.991150442477876</v>
      </c>
    </row>
    <row r="183" spans="1:37">
      <c r="A183" s="21" t="s">
        <v>29</v>
      </c>
      <c r="B183" s="14">
        <f>SUM('Full norehidayat'!B183,'Full norehuda'!B183,'Full norehira'!B183,'Full meQuran'!B183,'Full Amiri'!B183,'Full PDMS'!B183,'Full AlKareem'!B183,'Full KFGQPC'!B183,'Full LPMQ'!B183,'Full AlQalam Zero TN'!B183)</f>
        <v>0</v>
      </c>
      <c r="C183" s="14">
        <f>SUM('Full norehidayat'!C183,'Full norehuda'!C183,'Full norehira'!C183,'Full meQuran'!C183,'Full Amiri'!C183,'Full PDMS'!C183,'Full AlKareem'!C183,'Full KFGQPC'!C183,'Full LPMQ'!C183,'Full AlQalam Zero TN'!C183)</f>
        <v>0</v>
      </c>
      <c r="D183" s="14">
        <f>SUM('Full norehidayat'!D183,'Full norehuda'!D183,'Full norehira'!D183,'Full meQuran'!D183,'Full Amiri'!D183,'Full PDMS'!D183,'Full AlKareem'!D183,'Full KFGQPC'!D183,'Full LPMQ'!D183,'Full AlQalam Zero TN'!D183)</f>
        <v>0</v>
      </c>
      <c r="E183" s="14">
        <f>SUM('Full norehidayat'!E183,'Full norehuda'!E183,'Full norehira'!E183,'Full meQuran'!E183,'Full Amiri'!E183,'Full PDMS'!E183,'Full AlKareem'!E183,'Full KFGQPC'!E183,'Full LPMQ'!E183,'Full AlQalam Zero TN'!E183)</f>
        <v>0</v>
      </c>
      <c r="F183" s="14">
        <f>SUM('Full norehidayat'!F183,'Full norehuda'!F183,'Full norehira'!F183,'Full meQuran'!F183,'Full Amiri'!F183,'Full PDMS'!F183,'Full AlKareem'!F183,'Full KFGQPC'!F183,'Full LPMQ'!F183,'Full AlQalam Zero TN'!F183)</f>
        <v>0</v>
      </c>
      <c r="G183" s="14">
        <f>SUM('Full norehidayat'!G183,'Full norehuda'!G183,'Full norehira'!G183,'Full meQuran'!G183,'Full Amiri'!G183,'Full PDMS'!G183,'Full AlKareem'!G183,'Full KFGQPC'!G183,'Full LPMQ'!G183,'Full AlQalam Zero TN'!G183)</f>
        <v>0</v>
      </c>
      <c r="H183" s="14">
        <f>SUM('Full norehidayat'!H183,'Full norehuda'!H183,'Full norehira'!H183,'Full meQuran'!H183,'Full Amiri'!H183,'Full PDMS'!H183,'Full AlKareem'!H183,'Full KFGQPC'!H183,'Full LPMQ'!H183,'Full AlQalam Zero TN'!H183)</f>
        <v>0</v>
      </c>
      <c r="I183" s="14">
        <f>SUM('Full norehidayat'!I183,'Full norehuda'!I183,'Full norehira'!I183,'Full meQuran'!I183,'Full Amiri'!I183,'Full PDMS'!I183,'Full AlKareem'!I183,'Full KFGQPC'!I183,'Full LPMQ'!I183,'Full AlQalam Zero TN'!I183)</f>
        <v>4</v>
      </c>
      <c r="J183" s="14">
        <f>SUM('Full norehidayat'!J183,'Full norehuda'!J183,'Full norehira'!J183,'Full meQuran'!J183,'Full Amiri'!J183,'Full PDMS'!J183,'Full AlKareem'!J183,'Full KFGQPC'!J183,'Full LPMQ'!J183,'Full AlQalam Zero TN'!J183)</f>
        <v>0</v>
      </c>
      <c r="K183" s="14">
        <f>SUM('Full norehidayat'!K183,'Full norehuda'!K183,'Full norehira'!K183,'Full meQuran'!K183,'Full Amiri'!K183,'Full PDMS'!K183,'Full AlKareem'!K183,'Full KFGQPC'!K183,'Full LPMQ'!K183,'Full AlQalam Zero TN'!K183)</f>
        <v>0</v>
      </c>
      <c r="L183" s="14">
        <f>SUM('Full norehidayat'!L183,'Full norehuda'!L183,'Full norehira'!L183,'Full meQuran'!L183,'Full Amiri'!L183,'Full PDMS'!L183,'Full AlKareem'!L183,'Full KFGQPC'!L183,'Full LPMQ'!L183,'Full AlQalam Zero TN'!L183)</f>
        <v>0</v>
      </c>
      <c r="M183" s="14">
        <f>SUM('Full norehidayat'!M183,'Full norehuda'!M183,'Full norehira'!M183,'Full meQuran'!M183,'Full Amiri'!M183,'Full PDMS'!M183,'Full AlKareem'!M183,'Full KFGQPC'!M183,'Full LPMQ'!M183,'Full AlQalam Zero TN'!M183)</f>
        <v>0</v>
      </c>
      <c r="N183" s="14">
        <f>SUM('Full norehidayat'!N183,'Full norehuda'!N183,'Full norehira'!N183,'Full meQuran'!N183,'Full Amiri'!N183,'Full PDMS'!N183,'Full AlKareem'!N183,'Full KFGQPC'!N183,'Full LPMQ'!N183,'Full AlQalam Zero TN'!N183)</f>
        <v>0</v>
      </c>
      <c r="O183" s="14">
        <f>SUM('Full norehidayat'!O183,'Full norehuda'!O183,'Full norehira'!O183,'Full meQuran'!O183,'Full Amiri'!O183,'Full PDMS'!O183,'Full AlKareem'!O183,'Full KFGQPC'!O183,'Full LPMQ'!O183,'Full AlQalam Zero TN'!O183)</f>
        <v>0</v>
      </c>
      <c r="P183" s="14">
        <f>SUM('Full norehidayat'!P183,'Full norehuda'!P183,'Full norehira'!P183,'Full meQuran'!P183,'Full Amiri'!P183,'Full PDMS'!P183,'Full AlKareem'!P183,'Full KFGQPC'!P183,'Full LPMQ'!P183,'Full AlQalam Zero TN'!P183)</f>
        <v>0</v>
      </c>
      <c r="Q183" s="14">
        <f>SUM('Full norehidayat'!Q183,'Full norehuda'!Q183,'Full norehira'!Q183,'Full meQuran'!Q183,'Full Amiri'!Q183,'Full PDMS'!Q183,'Full AlKareem'!Q183,'Full KFGQPC'!Q183,'Full LPMQ'!Q183,'Full AlQalam Zero TN'!Q183)</f>
        <v>0</v>
      </c>
      <c r="R183" s="14">
        <f>SUM('Full norehidayat'!R183,'Full norehuda'!R183,'Full norehira'!R183,'Full meQuran'!R183,'Full Amiri'!R183,'Full PDMS'!R183,'Full AlKareem'!R183,'Full KFGQPC'!R183,'Full LPMQ'!R183,'Full AlQalam Zero TN'!R183)</f>
        <v>0</v>
      </c>
      <c r="S183" s="14">
        <f>SUM('Full norehidayat'!S183,'Full norehuda'!S183,'Full norehira'!S183,'Full meQuran'!S183,'Full Amiri'!S183,'Full PDMS'!S183,'Full AlKareem'!S183,'Full KFGQPC'!S183,'Full LPMQ'!S183,'Full AlQalam Zero TN'!S183)</f>
        <v>0</v>
      </c>
      <c r="T183" s="14">
        <f>SUM('Full norehidayat'!T183,'Full norehuda'!T183,'Full norehira'!T183,'Full meQuran'!T183,'Full Amiri'!T183,'Full PDMS'!T183,'Full AlKareem'!T183,'Full KFGQPC'!T183,'Full LPMQ'!T183,'Full AlQalam Zero TN'!T183)</f>
        <v>0</v>
      </c>
      <c r="U183" s="14">
        <f>SUM('Full norehidayat'!U183,'Full norehuda'!U183,'Full norehira'!U183,'Full meQuran'!U183,'Full Amiri'!U183,'Full PDMS'!U183,'Full AlKareem'!U183,'Full KFGQPC'!U183,'Full LPMQ'!U183,'Full AlQalam Zero TN'!U183)</f>
        <v>0</v>
      </c>
      <c r="V183" s="14">
        <f>SUM('Full norehidayat'!V183,'Full norehuda'!V183,'Full norehira'!V183,'Full meQuran'!V183,'Full Amiri'!V183,'Full PDMS'!V183,'Full AlKareem'!V183,'Full KFGQPC'!V183,'Full LPMQ'!V183,'Full AlQalam Zero TN'!V183)</f>
        <v>0</v>
      </c>
      <c r="W183" s="14">
        <f>SUM('Full norehidayat'!W183,'Full norehuda'!W183,'Full norehira'!W183,'Full meQuran'!W183,'Full Amiri'!W183,'Full PDMS'!W183,'Full AlKareem'!W183,'Full KFGQPC'!W183,'Full LPMQ'!W183,'Full AlQalam Zero TN'!W183)</f>
        <v>0</v>
      </c>
      <c r="X183" s="13">
        <f>SUM('Full norehidayat'!X183,'Full norehuda'!X183,'Full norehira'!X183,'Full meQuran'!X183,'Full Amiri'!X183,'Full PDMS'!X183,'Full AlKareem'!X183,'Full KFGQPC'!X183,'Full LPMQ'!X183,'Full AlQalam Zero TN'!X183)</f>
        <v>32</v>
      </c>
      <c r="Y183" s="14">
        <f>SUM('Full norehidayat'!Y183,'Full norehuda'!Y183,'Full norehira'!Y183,'Full meQuran'!Y183,'Full Amiri'!Y183,'Full PDMS'!Y183,'Full AlKareem'!Y183,'Full KFGQPC'!Y183,'Full LPMQ'!Y183,'Full AlQalam Zero TN'!Y183)</f>
        <v>0</v>
      </c>
      <c r="Z183" s="14">
        <f>SUM('Full norehidayat'!Z183,'Full norehuda'!Z183,'Full norehira'!Z183,'Full meQuran'!Z183,'Full Amiri'!Z183,'Full PDMS'!Z183,'Full AlKareem'!Z183,'Full KFGQPC'!Z183,'Full LPMQ'!Z183,'Full AlQalam Zero TN'!Z183)</f>
        <v>0</v>
      </c>
      <c r="AA183" s="14">
        <f>SUM('Full norehidayat'!AA183,'Full norehuda'!AA183,'Full norehira'!AA183,'Full meQuran'!AA183,'Full Amiri'!AA183,'Full PDMS'!AA183,'Full AlKareem'!AA183,'Full KFGQPC'!AA183,'Full LPMQ'!AA183,'Full AlQalam Zero TN'!AA183)</f>
        <v>0</v>
      </c>
      <c r="AB183" s="14">
        <f>SUM('Full norehidayat'!AB183,'Full norehuda'!AB183,'Full norehira'!AB183,'Full meQuran'!AB183,'Full Amiri'!AB183,'Full PDMS'!AB183,'Full AlKareem'!AB183,'Full KFGQPC'!AB183,'Full LPMQ'!AB183,'Full AlQalam Zero TN'!AB183)</f>
        <v>0</v>
      </c>
      <c r="AC183" s="14">
        <f>SUM('Full norehidayat'!AC183,'Full norehuda'!AC183,'Full norehira'!AC183,'Full meQuran'!AC183,'Full Amiri'!AC183,'Full PDMS'!AC183,'Full AlKareem'!AC183,'Full KFGQPC'!AC183,'Full LPMQ'!AC183,'Full AlQalam Zero TN'!AC183)</f>
        <v>0</v>
      </c>
      <c r="AD183" s="29">
        <f>X183</f>
        <v>32</v>
      </c>
      <c r="AE183" s="29">
        <f>SUM(B183:W183,Y183:AC183)</f>
        <v>4</v>
      </c>
      <c r="AF183" s="29">
        <f>SUM(X161:X182,X184:X188)</f>
        <v>6</v>
      </c>
      <c r="AG183" s="28">
        <v>0</v>
      </c>
      <c r="AH183" s="5">
        <f t="shared" si="46"/>
        <v>0.761904761904762</v>
      </c>
      <c r="AI183" s="5">
        <f t="shared" si="47"/>
        <v>0.888888888888889</v>
      </c>
      <c r="AJ183" s="5">
        <f t="shared" si="48"/>
        <v>0.842105263157895</v>
      </c>
      <c r="AK183" s="5">
        <f t="shared" si="49"/>
        <v>0.864864864864865</v>
      </c>
    </row>
    <row r="184" spans="1:37">
      <c r="A184" s="21" t="s">
        <v>30</v>
      </c>
      <c r="B184" s="14">
        <f>SUM('Full norehidayat'!B184,'Full norehuda'!B184,'Full norehira'!B184,'Full meQuran'!B184,'Full Amiri'!B184,'Full PDMS'!B184,'Full AlKareem'!B184,'Full KFGQPC'!B184,'Full LPMQ'!B184,'Full AlQalam Zero TN'!B184)</f>
        <v>0</v>
      </c>
      <c r="C184" s="14">
        <f>SUM('Full norehidayat'!C184,'Full norehuda'!C184,'Full norehira'!C184,'Full meQuran'!C184,'Full Amiri'!C184,'Full PDMS'!C184,'Full AlKareem'!C184,'Full KFGQPC'!C184,'Full LPMQ'!C184,'Full AlQalam Zero TN'!C184)</f>
        <v>0</v>
      </c>
      <c r="D184" s="14">
        <f>SUM('Full norehidayat'!D184,'Full norehuda'!D184,'Full norehira'!D184,'Full meQuran'!D184,'Full Amiri'!D184,'Full PDMS'!D184,'Full AlKareem'!D184,'Full KFGQPC'!D184,'Full LPMQ'!D184,'Full AlQalam Zero TN'!D184)</f>
        <v>0</v>
      </c>
      <c r="E184" s="14">
        <f>SUM('Full norehidayat'!E184,'Full norehuda'!E184,'Full norehira'!E184,'Full meQuran'!E184,'Full Amiri'!E184,'Full PDMS'!E184,'Full AlKareem'!E184,'Full KFGQPC'!E184,'Full LPMQ'!E184,'Full AlQalam Zero TN'!E184)</f>
        <v>0</v>
      </c>
      <c r="F184" s="14">
        <f>SUM('Full norehidayat'!F184,'Full norehuda'!F184,'Full norehira'!F184,'Full meQuran'!F184,'Full Amiri'!F184,'Full PDMS'!F184,'Full AlKareem'!F184,'Full KFGQPC'!F184,'Full LPMQ'!F184,'Full AlQalam Zero TN'!F184)</f>
        <v>0</v>
      </c>
      <c r="G184" s="14">
        <f>SUM('Full norehidayat'!G184,'Full norehuda'!G184,'Full norehira'!G184,'Full meQuran'!G184,'Full Amiri'!G184,'Full PDMS'!G184,'Full AlKareem'!G184,'Full KFGQPC'!G184,'Full LPMQ'!G184,'Full AlQalam Zero TN'!G184)</f>
        <v>0</v>
      </c>
      <c r="H184" s="14">
        <f>SUM('Full norehidayat'!H184,'Full norehuda'!H184,'Full norehira'!H184,'Full meQuran'!H184,'Full Amiri'!H184,'Full PDMS'!H184,'Full AlKareem'!H184,'Full KFGQPC'!H184,'Full LPMQ'!H184,'Full AlQalam Zero TN'!H184)</f>
        <v>0</v>
      </c>
      <c r="I184" s="14">
        <f>SUM('Full norehidayat'!I184,'Full norehuda'!I184,'Full norehira'!I184,'Full meQuran'!I184,'Full Amiri'!I184,'Full PDMS'!I184,'Full AlKareem'!I184,'Full KFGQPC'!I184,'Full LPMQ'!I184,'Full AlQalam Zero TN'!I184)</f>
        <v>0</v>
      </c>
      <c r="J184" s="14">
        <f>SUM('Full norehidayat'!J184,'Full norehuda'!J184,'Full norehira'!J184,'Full meQuran'!J184,'Full Amiri'!J184,'Full PDMS'!J184,'Full AlKareem'!J184,'Full KFGQPC'!J184,'Full LPMQ'!J184,'Full AlQalam Zero TN'!J184)</f>
        <v>0</v>
      </c>
      <c r="K184" s="14">
        <f>SUM('Full norehidayat'!K184,'Full norehuda'!K184,'Full norehira'!K184,'Full meQuran'!K184,'Full Amiri'!K184,'Full PDMS'!K184,'Full AlKareem'!K184,'Full KFGQPC'!K184,'Full LPMQ'!K184,'Full AlQalam Zero TN'!K184)</f>
        <v>0</v>
      </c>
      <c r="L184" s="14">
        <f>SUM('Full norehidayat'!L184,'Full norehuda'!L184,'Full norehira'!L184,'Full meQuran'!L184,'Full Amiri'!L184,'Full PDMS'!L184,'Full AlKareem'!L184,'Full KFGQPC'!L184,'Full LPMQ'!L184,'Full AlQalam Zero TN'!L184)</f>
        <v>0</v>
      </c>
      <c r="M184" s="14">
        <f>SUM('Full norehidayat'!M184,'Full norehuda'!M184,'Full norehira'!M184,'Full meQuran'!M184,'Full Amiri'!M184,'Full PDMS'!M184,'Full AlKareem'!M184,'Full KFGQPC'!M184,'Full LPMQ'!M184,'Full AlQalam Zero TN'!M184)</f>
        <v>0</v>
      </c>
      <c r="N184" s="14">
        <f>SUM('Full norehidayat'!N184,'Full norehuda'!N184,'Full norehira'!N184,'Full meQuran'!N184,'Full Amiri'!N184,'Full PDMS'!N184,'Full AlKareem'!N184,'Full KFGQPC'!N184,'Full LPMQ'!N184,'Full AlQalam Zero TN'!N184)</f>
        <v>0</v>
      </c>
      <c r="O184" s="14">
        <f>SUM('Full norehidayat'!O184,'Full norehuda'!O184,'Full norehira'!O184,'Full meQuran'!O184,'Full Amiri'!O184,'Full PDMS'!O184,'Full AlKareem'!O184,'Full KFGQPC'!O184,'Full LPMQ'!O184,'Full AlQalam Zero TN'!O184)</f>
        <v>0</v>
      </c>
      <c r="P184" s="14">
        <f>SUM('Full norehidayat'!P184,'Full norehuda'!P184,'Full norehira'!P184,'Full meQuran'!P184,'Full Amiri'!P184,'Full PDMS'!P184,'Full AlKareem'!P184,'Full KFGQPC'!P184,'Full LPMQ'!P184,'Full AlQalam Zero TN'!P184)</f>
        <v>0</v>
      </c>
      <c r="Q184" s="14">
        <f>SUM('Full norehidayat'!Q184,'Full norehuda'!Q184,'Full norehira'!Q184,'Full meQuran'!Q184,'Full Amiri'!Q184,'Full PDMS'!Q184,'Full AlKareem'!Q184,'Full KFGQPC'!Q184,'Full LPMQ'!Q184,'Full AlQalam Zero TN'!Q184)</f>
        <v>0</v>
      </c>
      <c r="R184" s="14">
        <f>SUM('Full norehidayat'!R184,'Full norehuda'!R184,'Full norehira'!R184,'Full meQuran'!R184,'Full Amiri'!R184,'Full PDMS'!R184,'Full AlKareem'!R184,'Full KFGQPC'!R184,'Full LPMQ'!R184,'Full AlQalam Zero TN'!R184)</f>
        <v>0</v>
      </c>
      <c r="S184" s="14">
        <f>SUM('Full norehidayat'!S184,'Full norehuda'!S184,'Full norehira'!S184,'Full meQuran'!S184,'Full Amiri'!S184,'Full PDMS'!S184,'Full AlKareem'!S184,'Full KFGQPC'!S184,'Full LPMQ'!S184,'Full AlQalam Zero TN'!S184)</f>
        <v>0</v>
      </c>
      <c r="T184" s="14">
        <f>SUM('Full norehidayat'!T184,'Full norehuda'!T184,'Full norehira'!T184,'Full meQuran'!T184,'Full Amiri'!T184,'Full PDMS'!T184,'Full AlKareem'!T184,'Full KFGQPC'!T184,'Full LPMQ'!T184,'Full AlQalam Zero TN'!T184)</f>
        <v>0</v>
      </c>
      <c r="U184" s="14">
        <f>SUM('Full norehidayat'!U184,'Full norehuda'!U184,'Full norehira'!U184,'Full meQuran'!U184,'Full Amiri'!U184,'Full PDMS'!U184,'Full AlKareem'!U184,'Full KFGQPC'!U184,'Full LPMQ'!U184,'Full AlQalam Zero TN'!U184)</f>
        <v>0</v>
      </c>
      <c r="V184" s="14">
        <f>SUM('Full norehidayat'!V184,'Full norehuda'!V184,'Full norehira'!V184,'Full meQuran'!V184,'Full Amiri'!V184,'Full PDMS'!V184,'Full AlKareem'!V184,'Full KFGQPC'!V184,'Full LPMQ'!V184,'Full AlQalam Zero TN'!V184)</f>
        <v>0</v>
      </c>
      <c r="W184" s="14">
        <f>SUM('Full norehidayat'!W184,'Full norehuda'!W184,'Full norehira'!W184,'Full meQuran'!W184,'Full Amiri'!W184,'Full PDMS'!W184,'Full AlKareem'!W184,'Full KFGQPC'!W184,'Full LPMQ'!W184,'Full AlQalam Zero TN'!W184)</f>
        <v>0</v>
      </c>
      <c r="X184" s="14">
        <f>SUM('Full norehidayat'!X184,'Full norehuda'!X184,'Full norehira'!X184,'Full meQuran'!X184,'Full Amiri'!X184,'Full PDMS'!X184,'Full AlKareem'!X184,'Full KFGQPC'!X184,'Full LPMQ'!X184,'Full AlQalam Zero TN'!X184)</f>
        <v>4</v>
      </c>
      <c r="Y184" s="13">
        <f>SUM('Full norehidayat'!Y184,'Full norehuda'!Y184,'Full norehira'!Y184,'Full meQuran'!Y184,'Full Amiri'!Y184,'Full PDMS'!Y184,'Full AlKareem'!Y184,'Full KFGQPC'!Y184,'Full LPMQ'!Y184,'Full AlQalam Zero TN'!Y184)</f>
        <v>211</v>
      </c>
      <c r="Z184" s="14">
        <f>SUM('Full norehidayat'!Z184,'Full norehuda'!Z184,'Full norehira'!Z184,'Full meQuran'!Z184,'Full Amiri'!Z184,'Full PDMS'!Z184,'Full AlKareem'!Z184,'Full KFGQPC'!Z184,'Full LPMQ'!Z184,'Full AlQalam Zero TN'!Z184)</f>
        <v>0</v>
      </c>
      <c r="AA184" s="14">
        <f>SUM('Full norehidayat'!AA184,'Full norehuda'!AA184,'Full norehira'!AA184,'Full meQuran'!AA184,'Full Amiri'!AA184,'Full PDMS'!AA184,'Full AlKareem'!AA184,'Full KFGQPC'!AA184,'Full LPMQ'!AA184,'Full AlQalam Zero TN'!AA184)</f>
        <v>0</v>
      </c>
      <c r="AB184" s="14">
        <f>SUM('Full norehidayat'!AB184,'Full norehuda'!AB184,'Full norehira'!AB184,'Full meQuran'!AB184,'Full Amiri'!AB184,'Full PDMS'!AB184,'Full AlKareem'!AB184,'Full KFGQPC'!AB184,'Full LPMQ'!AB184,'Full AlQalam Zero TN'!AB184)</f>
        <v>0</v>
      </c>
      <c r="AC184" s="14">
        <f>SUM('Full norehidayat'!AC184,'Full norehuda'!AC184,'Full norehira'!AC184,'Full meQuran'!AC184,'Full Amiri'!AC184,'Full PDMS'!AC184,'Full AlKareem'!AC184,'Full KFGQPC'!AC184,'Full LPMQ'!AC184,'Full AlQalam Zero TN'!AC184)</f>
        <v>0</v>
      </c>
      <c r="AD184" s="28">
        <f>Y184</f>
        <v>211</v>
      </c>
      <c r="AE184" s="28">
        <f>SUM(B184:X184,Z184:AC184)</f>
        <v>4</v>
      </c>
      <c r="AF184" s="28">
        <f>SUM(Y161:Y183,Y185:Y188)</f>
        <v>0</v>
      </c>
      <c r="AG184" s="29">
        <v>0</v>
      </c>
      <c r="AH184" s="4">
        <f t="shared" si="46"/>
        <v>0.981395348837209</v>
      </c>
      <c r="AI184" s="4">
        <f t="shared" si="47"/>
        <v>0.981395348837209</v>
      </c>
      <c r="AJ184" s="4">
        <f t="shared" si="48"/>
        <v>1</v>
      </c>
      <c r="AK184" s="4">
        <f t="shared" si="49"/>
        <v>0.990610328638498</v>
      </c>
    </row>
    <row r="185" spans="1:37">
      <c r="A185" s="21" t="s">
        <v>31</v>
      </c>
      <c r="B185" s="14">
        <f>SUM('Full norehidayat'!B185,'Full norehuda'!B185,'Full norehira'!B185,'Full meQuran'!B185,'Full Amiri'!B185,'Full PDMS'!B185,'Full AlKareem'!B185,'Full KFGQPC'!B185,'Full LPMQ'!B185,'Full AlQalam Zero TN'!B185)</f>
        <v>0</v>
      </c>
      <c r="C185" s="14">
        <f>SUM('Full norehidayat'!C185,'Full norehuda'!C185,'Full norehira'!C185,'Full meQuran'!C185,'Full Amiri'!C185,'Full PDMS'!C185,'Full AlKareem'!C185,'Full KFGQPC'!C185,'Full LPMQ'!C185,'Full AlQalam Zero TN'!C185)</f>
        <v>4</v>
      </c>
      <c r="D185" s="14">
        <f>SUM('Full norehidayat'!D185,'Full norehuda'!D185,'Full norehira'!D185,'Full meQuran'!D185,'Full Amiri'!D185,'Full PDMS'!D185,'Full AlKareem'!D185,'Full KFGQPC'!D185,'Full LPMQ'!D185,'Full AlQalam Zero TN'!D185)</f>
        <v>0</v>
      </c>
      <c r="E185" s="14">
        <f>SUM('Full norehidayat'!E185,'Full norehuda'!E185,'Full norehira'!E185,'Full meQuran'!E185,'Full Amiri'!E185,'Full PDMS'!E185,'Full AlKareem'!E185,'Full KFGQPC'!E185,'Full LPMQ'!E185,'Full AlQalam Zero TN'!E185)</f>
        <v>0</v>
      </c>
      <c r="F185" s="14">
        <f>SUM('Full norehidayat'!F185,'Full norehuda'!F185,'Full norehira'!F185,'Full meQuran'!F185,'Full Amiri'!F185,'Full PDMS'!F185,'Full AlKareem'!F185,'Full KFGQPC'!F185,'Full LPMQ'!F185,'Full AlQalam Zero TN'!F185)</f>
        <v>0</v>
      </c>
      <c r="G185" s="14">
        <f>SUM('Full norehidayat'!G185,'Full norehuda'!G185,'Full norehira'!G185,'Full meQuran'!G185,'Full Amiri'!G185,'Full PDMS'!G185,'Full AlKareem'!G185,'Full KFGQPC'!G185,'Full LPMQ'!G185,'Full AlQalam Zero TN'!G185)</f>
        <v>0</v>
      </c>
      <c r="H185" s="14">
        <f>SUM('Full norehidayat'!H185,'Full norehuda'!H185,'Full norehira'!H185,'Full meQuran'!H185,'Full Amiri'!H185,'Full PDMS'!H185,'Full AlKareem'!H185,'Full KFGQPC'!H185,'Full LPMQ'!H185,'Full AlQalam Zero TN'!H185)</f>
        <v>0</v>
      </c>
      <c r="I185" s="14">
        <f>SUM('Full norehidayat'!I185,'Full norehuda'!I185,'Full norehira'!I185,'Full meQuran'!I185,'Full Amiri'!I185,'Full PDMS'!I185,'Full AlKareem'!I185,'Full KFGQPC'!I185,'Full LPMQ'!I185,'Full AlQalam Zero TN'!I185)</f>
        <v>0</v>
      </c>
      <c r="J185" s="14">
        <f>SUM('Full norehidayat'!J185,'Full norehuda'!J185,'Full norehira'!J185,'Full meQuran'!J185,'Full Amiri'!J185,'Full PDMS'!J185,'Full AlKareem'!J185,'Full KFGQPC'!J185,'Full LPMQ'!J185,'Full AlQalam Zero TN'!J185)</f>
        <v>0</v>
      </c>
      <c r="K185" s="14">
        <f>SUM('Full norehidayat'!K185,'Full norehuda'!K185,'Full norehira'!K185,'Full meQuran'!K185,'Full Amiri'!K185,'Full PDMS'!K185,'Full AlKareem'!K185,'Full KFGQPC'!K185,'Full LPMQ'!K185,'Full AlQalam Zero TN'!K185)</f>
        <v>0</v>
      </c>
      <c r="L185" s="14">
        <f>SUM('Full norehidayat'!L185,'Full norehuda'!L185,'Full norehira'!L185,'Full meQuran'!L185,'Full Amiri'!L185,'Full PDMS'!L185,'Full AlKareem'!L185,'Full KFGQPC'!L185,'Full LPMQ'!L185,'Full AlQalam Zero TN'!L185)</f>
        <v>0</v>
      </c>
      <c r="M185" s="14">
        <f>SUM('Full norehidayat'!M185,'Full norehuda'!M185,'Full norehira'!M185,'Full meQuran'!M185,'Full Amiri'!M185,'Full PDMS'!M185,'Full AlKareem'!M185,'Full KFGQPC'!M185,'Full LPMQ'!M185,'Full AlQalam Zero TN'!M185)</f>
        <v>0</v>
      </c>
      <c r="N185" s="14">
        <f>SUM('Full norehidayat'!N185,'Full norehuda'!N185,'Full norehira'!N185,'Full meQuran'!N185,'Full Amiri'!N185,'Full PDMS'!N185,'Full AlKareem'!N185,'Full KFGQPC'!N185,'Full LPMQ'!N185,'Full AlQalam Zero TN'!N185)</f>
        <v>0</v>
      </c>
      <c r="O185" s="14">
        <f>SUM('Full norehidayat'!O185,'Full norehuda'!O185,'Full norehira'!O185,'Full meQuran'!O185,'Full Amiri'!O185,'Full PDMS'!O185,'Full AlKareem'!O185,'Full KFGQPC'!O185,'Full LPMQ'!O185,'Full AlQalam Zero TN'!O185)</f>
        <v>0</v>
      </c>
      <c r="P185" s="14">
        <f>SUM('Full norehidayat'!P185,'Full norehuda'!P185,'Full norehira'!P185,'Full meQuran'!P185,'Full Amiri'!P185,'Full PDMS'!P185,'Full AlKareem'!P185,'Full KFGQPC'!P185,'Full LPMQ'!P185,'Full AlQalam Zero TN'!P185)</f>
        <v>1</v>
      </c>
      <c r="Q185" s="14">
        <f>SUM('Full norehidayat'!Q185,'Full norehuda'!Q185,'Full norehira'!Q185,'Full meQuran'!Q185,'Full Amiri'!Q185,'Full PDMS'!Q185,'Full AlKareem'!Q185,'Full KFGQPC'!Q185,'Full LPMQ'!Q185,'Full AlQalam Zero TN'!Q185)</f>
        <v>0</v>
      </c>
      <c r="R185" s="14">
        <f>SUM('Full norehidayat'!R185,'Full norehuda'!R185,'Full norehira'!R185,'Full meQuran'!R185,'Full Amiri'!R185,'Full PDMS'!R185,'Full AlKareem'!R185,'Full KFGQPC'!R185,'Full LPMQ'!R185,'Full AlQalam Zero TN'!R185)</f>
        <v>0</v>
      </c>
      <c r="S185" s="14">
        <f>SUM('Full norehidayat'!S185,'Full norehuda'!S185,'Full norehira'!S185,'Full meQuran'!S185,'Full Amiri'!S185,'Full PDMS'!S185,'Full AlKareem'!S185,'Full KFGQPC'!S185,'Full LPMQ'!S185,'Full AlQalam Zero TN'!S185)</f>
        <v>0</v>
      </c>
      <c r="T185" s="14">
        <f>SUM('Full norehidayat'!T185,'Full norehuda'!T185,'Full norehira'!T185,'Full meQuran'!T185,'Full Amiri'!T185,'Full PDMS'!T185,'Full AlKareem'!T185,'Full KFGQPC'!T185,'Full LPMQ'!T185,'Full AlQalam Zero TN'!T185)</f>
        <v>0</v>
      </c>
      <c r="U185" s="14">
        <f>SUM('Full norehidayat'!U185,'Full norehuda'!U185,'Full norehira'!U185,'Full meQuran'!U185,'Full Amiri'!U185,'Full PDMS'!U185,'Full AlKareem'!U185,'Full KFGQPC'!U185,'Full LPMQ'!U185,'Full AlQalam Zero TN'!U185)</f>
        <v>0</v>
      </c>
      <c r="V185" s="14">
        <f>SUM('Full norehidayat'!V185,'Full norehuda'!V185,'Full norehira'!V185,'Full meQuran'!V185,'Full Amiri'!V185,'Full PDMS'!V185,'Full AlKareem'!V185,'Full KFGQPC'!V185,'Full LPMQ'!V185,'Full AlQalam Zero TN'!V185)</f>
        <v>0</v>
      </c>
      <c r="W185" s="14">
        <f>SUM('Full norehidayat'!W185,'Full norehuda'!W185,'Full norehira'!W185,'Full meQuran'!W185,'Full Amiri'!W185,'Full PDMS'!W185,'Full AlKareem'!W185,'Full KFGQPC'!W185,'Full LPMQ'!W185,'Full AlQalam Zero TN'!W185)</f>
        <v>0</v>
      </c>
      <c r="X185" s="14">
        <f>SUM('Full norehidayat'!X185,'Full norehuda'!X185,'Full norehira'!X185,'Full meQuran'!X185,'Full Amiri'!X185,'Full PDMS'!X185,'Full AlKareem'!X185,'Full KFGQPC'!X185,'Full LPMQ'!X185,'Full AlQalam Zero TN'!X185)</f>
        <v>2</v>
      </c>
      <c r="Y185" s="14">
        <f>SUM('Full norehidayat'!Y185,'Full norehuda'!Y185,'Full norehira'!Y185,'Full meQuran'!Y185,'Full Amiri'!Y185,'Full PDMS'!Y185,'Full AlKareem'!Y185,'Full KFGQPC'!Y185,'Full LPMQ'!Y185,'Full AlQalam Zero TN'!Y185)</f>
        <v>0</v>
      </c>
      <c r="Z185" s="13">
        <f>SUM('Full norehidayat'!Z185,'Full norehuda'!Z185,'Full norehira'!Z185,'Full meQuran'!Z185,'Full Amiri'!Z185,'Full PDMS'!Z185,'Full AlKareem'!Z185,'Full KFGQPC'!Z185,'Full LPMQ'!Z185,'Full AlQalam Zero TN'!Z185)</f>
        <v>36</v>
      </c>
      <c r="AA185" s="14">
        <f>SUM('Full norehidayat'!AA185,'Full norehuda'!AA185,'Full norehira'!AA185,'Full meQuran'!AA185,'Full Amiri'!AA185,'Full PDMS'!AA185,'Full AlKareem'!AA185,'Full KFGQPC'!AA185,'Full LPMQ'!AA185,'Full AlQalam Zero TN'!AA185)</f>
        <v>0</v>
      </c>
      <c r="AB185" s="14">
        <f>SUM('Full norehidayat'!AB185,'Full norehuda'!AB185,'Full norehira'!AB185,'Full meQuran'!AB185,'Full Amiri'!AB185,'Full PDMS'!AB185,'Full AlKareem'!AB185,'Full KFGQPC'!AB185,'Full LPMQ'!AB185,'Full AlQalam Zero TN'!AB185)</f>
        <v>0</v>
      </c>
      <c r="AC185" s="14">
        <f>SUM('Full norehidayat'!AC185,'Full norehuda'!AC185,'Full norehira'!AC185,'Full meQuran'!AC185,'Full Amiri'!AC185,'Full PDMS'!AC185,'Full AlKareem'!AC185,'Full KFGQPC'!AC185,'Full LPMQ'!AC185,'Full AlQalam Zero TN'!AC185)</f>
        <v>0</v>
      </c>
      <c r="AD185" s="29">
        <f>Z185</f>
        <v>36</v>
      </c>
      <c r="AE185" s="29">
        <f>SUM(B185:Y185,AA185:AC185)</f>
        <v>7</v>
      </c>
      <c r="AF185" s="29">
        <f>SUM(Z161:Z184,Z186:Z188)</f>
        <v>1</v>
      </c>
      <c r="AG185" s="28">
        <v>0</v>
      </c>
      <c r="AH185" s="5">
        <f t="shared" si="46"/>
        <v>0.818181818181818</v>
      </c>
      <c r="AI185" s="5">
        <f t="shared" si="47"/>
        <v>0.837209302325581</v>
      </c>
      <c r="AJ185" s="5">
        <f t="shared" si="48"/>
        <v>0.972972972972973</v>
      </c>
      <c r="AK185" s="5">
        <f t="shared" si="49"/>
        <v>0.9</v>
      </c>
    </row>
    <row r="186" spans="1:37">
      <c r="A186" s="21" t="s">
        <v>32</v>
      </c>
      <c r="B186" s="14">
        <f>SUM('Full norehidayat'!B186,'Full norehuda'!B186,'Full norehira'!B186,'Full meQuran'!B186,'Full Amiri'!B186,'Full PDMS'!B186,'Full AlKareem'!B186,'Full KFGQPC'!B186,'Full LPMQ'!B186,'Full AlQalam Zero TN'!B186)</f>
        <v>0</v>
      </c>
      <c r="C186" s="14">
        <f>SUM('Full norehidayat'!C186,'Full norehuda'!C186,'Full norehira'!C186,'Full meQuran'!C186,'Full Amiri'!C186,'Full PDMS'!C186,'Full AlKareem'!C186,'Full KFGQPC'!C186,'Full LPMQ'!C186,'Full AlQalam Zero TN'!C186)</f>
        <v>0</v>
      </c>
      <c r="D186" s="14">
        <f>SUM('Full norehidayat'!D186,'Full norehuda'!D186,'Full norehira'!D186,'Full meQuran'!D186,'Full Amiri'!D186,'Full PDMS'!D186,'Full AlKareem'!D186,'Full KFGQPC'!D186,'Full LPMQ'!D186,'Full AlQalam Zero TN'!D186)</f>
        <v>0</v>
      </c>
      <c r="E186" s="14">
        <f>SUM('Full norehidayat'!E186,'Full norehuda'!E186,'Full norehira'!E186,'Full meQuran'!E186,'Full Amiri'!E186,'Full PDMS'!E186,'Full AlKareem'!E186,'Full KFGQPC'!E186,'Full LPMQ'!E186,'Full AlQalam Zero TN'!E186)</f>
        <v>0</v>
      </c>
      <c r="F186" s="14">
        <f>SUM('Full norehidayat'!F186,'Full norehuda'!F186,'Full norehira'!F186,'Full meQuran'!F186,'Full Amiri'!F186,'Full PDMS'!F186,'Full AlKareem'!F186,'Full KFGQPC'!F186,'Full LPMQ'!F186,'Full AlQalam Zero TN'!F186)</f>
        <v>0</v>
      </c>
      <c r="G186" s="14">
        <f>SUM('Full norehidayat'!G186,'Full norehuda'!G186,'Full norehira'!G186,'Full meQuran'!G186,'Full Amiri'!G186,'Full PDMS'!G186,'Full AlKareem'!G186,'Full KFGQPC'!G186,'Full LPMQ'!G186,'Full AlQalam Zero TN'!G186)</f>
        <v>0</v>
      </c>
      <c r="H186" s="14">
        <f>SUM('Full norehidayat'!H186,'Full norehuda'!H186,'Full norehira'!H186,'Full meQuran'!H186,'Full Amiri'!H186,'Full PDMS'!H186,'Full AlKareem'!H186,'Full KFGQPC'!H186,'Full LPMQ'!H186,'Full AlQalam Zero TN'!H186)</f>
        <v>0</v>
      </c>
      <c r="I186" s="14">
        <f>SUM('Full norehidayat'!I186,'Full norehuda'!I186,'Full norehira'!I186,'Full meQuran'!I186,'Full Amiri'!I186,'Full PDMS'!I186,'Full AlKareem'!I186,'Full KFGQPC'!I186,'Full LPMQ'!I186,'Full AlQalam Zero TN'!I186)</f>
        <v>0</v>
      </c>
      <c r="J186" s="14">
        <f>SUM('Full norehidayat'!J186,'Full norehuda'!J186,'Full norehira'!J186,'Full meQuran'!J186,'Full Amiri'!J186,'Full PDMS'!J186,'Full AlKareem'!J186,'Full KFGQPC'!J186,'Full LPMQ'!J186,'Full AlQalam Zero TN'!J186)</f>
        <v>0</v>
      </c>
      <c r="K186" s="14">
        <f>SUM('Full norehidayat'!K186,'Full norehuda'!K186,'Full norehira'!K186,'Full meQuran'!K186,'Full Amiri'!K186,'Full PDMS'!K186,'Full AlKareem'!K186,'Full KFGQPC'!K186,'Full LPMQ'!K186,'Full AlQalam Zero TN'!K186)</f>
        <v>0</v>
      </c>
      <c r="L186" s="14">
        <f>SUM('Full norehidayat'!L186,'Full norehuda'!L186,'Full norehira'!L186,'Full meQuran'!L186,'Full Amiri'!L186,'Full PDMS'!L186,'Full AlKareem'!L186,'Full KFGQPC'!L186,'Full LPMQ'!L186,'Full AlQalam Zero TN'!L186)</f>
        <v>0</v>
      </c>
      <c r="M186" s="14">
        <f>SUM('Full norehidayat'!M186,'Full norehuda'!M186,'Full norehira'!M186,'Full meQuran'!M186,'Full Amiri'!M186,'Full PDMS'!M186,'Full AlKareem'!M186,'Full KFGQPC'!M186,'Full LPMQ'!M186,'Full AlQalam Zero TN'!M186)</f>
        <v>0</v>
      </c>
      <c r="N186" s="14">
        <f>SUM('Full norehidayat'!N186,'Full norehuda'!N186,'Full norehira'!N186,'Full meQuran'!N186,'Full Amiri'!N186,'Full PDMS'!N186,'Full AlKareem'!N186,'Full KFGQPC'!N186,'Full LPMQ'!N186,'Full AlQalam Zero TN'!N186)</f>
        <v>0</v>
      </c>
      <c r="O186" s="14">
        <f>SUM('Full norehidayat'!O186,'Full norehuda'!O186,'Full norehira'!O186,'Full meQuran'!O186,'Full Amiri'!O186,'Full PDMS'!O186,'Full AlKareem'!O186,'Full KFGQPC'!O186,'Full LPMQ'!O186,'Full AlQalam Zero TN'!O186)</f>
        <v>0</v>
      </c>
      <c r="P186" s="14">
        <f>SUM('Full norehidayat'!P186,'Full norehuda'!P186,'Full norehira'!P186,'Full meQuran'!P186,'Full Amiri'!P186,'Full PDMS'!P186,'Full AlKareem'!P186,'Full KFGQPC'!P186,'Full LPMQ'!P186,'Full AlQalam Zero TN'!P186)</f>
        <v>0</v>
      </c>
      <c r="Q186" s="14">
        <f>SUM('Full norehidayat'!Q186,'Full norehuda'!Q186,'Full norehira'!Q186,'Full meQuran'!Q186,'Full Amiri'!Q186,'Full PDMS'!Q186,'Full AlKareem'!Q186,'Full KFGQPC'!Q186,'Full LPMQ'!Q186,'Full AlQalam Zero TN'!Q186)</f>
        <v>0</v>
      </c>
      <c r="R186" s="14">
        <f>SUM('Full norehidayat'!R186,'Full norehuda'!R186,'Full norehira'!R186,'Full meQuran'!R186,'Full Amiri'!R186,'Full PDMS'!R186,'Full AlKareem'!R186,'Full KFGQPC'!R186,'Full LPMQ'!R186,'Full AlQalam Zero TN'!R186)</f>
        <v>0</v>
      </c>
      <c r="S186" s="14">
        <f>SUM('Full norehidayat'!S186,'Full norehuda'!S186,'Full norehira'!S186,'Full meQuran'!S186,'Full Amiri'!S186,'Full PDMS'!S186,'Full AlKareem'!S186,'Full KFGQPC'!S186,'Full LPMQ'!S186,'Full AlQalam Zero TN'!S186)</f>
        <v>0</v>
      </c>
      <c r="T186" s="14">
        <f>SUM('Full norehidayat'!T186,'Full norehuda'!T186,'Full norehira'!T186,'Full meQuran'!T186,'Full Amiri'!T186,'Full PDMS'!T186,'Full AlKareem'!T186,'Full KFGQPC'!T186,'Full LPMQ'!T186,'Full AlQalam Zero TN'!T186)</f>
        <v>0</v>
      </c>
      <c r="U186" s="14">
        <f>SUM('Full norehidayat'!U186,'Full norehuda'!U186,'Full norehira'!U186,'Full meQuran'!U186,'Full Amiri'!U186,'Full PDMS'!U186,'Full AlKareem'!U186,'Full KFGQPC'!U186,'Full LPMQ'!U186,'Full AlQalam Zero TN'!U186)</f>
        <v>0</v>
      </c>
      <c r="V186" s="14">
        <f>SUM('Full norehidayat'!V186,'Full norehuda'!V186,'Full norehira'!V186,'Full meQuran'!V186,'Full Amiri'!V186,'Full PDMS'!V186,'Full AlKareem'!V186,'Full KFGQPC'!V186,'Full LPMQ'!V186,'Full AlQalam Zero TN'!V186)</f>
        <v>0</v>
      </c>
      <c r="W186" s="14">
        <f>SUM('Full norehidayat'!W186,'Full norehuda'!W186,'Full norehira'!W186,'Full meQuran'!W186,'Full Amiri'!W186,'Full PDMS'!W186,'Full AlKareem'!W186,'Full KFGQPC'!W186,'Full LPMQ'!W186,'Full AlQalam Zero TN'!W186)</f>
        <v>0</v>
      </c>
      <c r="X186" s="14">
        <f>SUM('Full norehidayat'!X186,'Full norehuda'!X186,'Full norehira'!X186,'Full meQuran'!X186,'Full Amiri'!X186,'Full PDMS'!X186,'Full AlKareem'!X186,'Full KFGQPC'!X186,'Full LPMQ'!X186,'Full AlQalam Zero TN'!X186)</f>
        <v>0</v>
      </c>
      <c r="Y186" s="14">
        <f>SUM('Full norehidayat'!Y186,'Full norehuda'!Y186,'Full norehira'!Y186,'Full meQuran'!Y186,'Full Amiri'!Y186,'Full PDMS'!Y186,'Full AlKareem'!Y186,'Full KFGQPC'!Y186,'Full LPMQ'!Y186,'Full AlQalam Zero TN'!Y186)</f>
        <v>0</v>
      </c>
      <c r="Z186" s="14">
        <f>SUM('Full norehidayat'!Z186,'Full norehuda'!Z186,'Full norehira'!Z186,'Full meQuran'!Z186,'Full Amiri'!Z186,'Full PDMS'!Z186,'Full AlKareem'!Z186,'Full KFGQPC'!Z186,'Full LPMQ'!Z186,'Full AlQalam Zero TN'!Z186)</f>
        <v>0</v>
      </c>
      <c r="AA186" s="13">
        <f>SUM('Full norehidayat'!AA186,'Full norehuda'!AA186,'Full norehira'!AA186,'Full meQuran'!AA186,'Full Amiri'!AA186,'Full PDMS'!AA186,'Full AlKareem'!AA186,'Full KFGQPC'!AA186,'Full LPMQ'!AA186,'Full AlQalam Zero TN'!AA186)</f>
        <v>59</v>
      </c>
      <c r="AB186" s="14">
        <f>SUM('Full norehidayat'!AB186,'Full norehuda'!AB186,'Full norehira'!AB186,'Full meQuran'!AB186,'Full Amiri'!AB186,'Full PDMS'!AB186,'Full AlKareem'!AB186,'Full KFGQPC'!AB186,'Full LPMQ'!AB186,'Full AlQalam Zero TN'!AB186)</f>
        <v>0</v>
      </c>
      <c r="AC186" s="14">
        <f>SUM('Full norehidayat'!AC186,'Full norehuda'!AC186,'Full norehira'!AC186,'Full meQuran'!AC186,'Full Amiri'!AC186,'Full PDMS'!AC186,'Full AlKareem'!AC186,'Full KFGQPC'!AC186,'Full LPMQ'!AC186,'Full AlQalam Zero TN'!AC186)</f>
        <v>0</v>
      </c>
      <c r="AD186" s="28">
        <f>AA186</f>
        <v>59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6"/>
        <v>1</v>
      </c>
      <c r="AI186" s="4">
        <f t="shared" si="47"/>
        <v>1</v>
      </c>
      <c r="AJ186" s="4">
        <f t="shared" si="48"/>
        <v>1</v>
      </c>
      <c r="AK186" s="4">
        <f t="shared" si="49"/>
        <v>1</v>
      </c>
    </row>
    <row r="187" spans="1:37">
      <c r="A187" s="21" t="s">
        <v>33</v>
      </c>
      <c r="B187" s="14">
        <f>SUM('Full norehidayat'!B187,'Full norehuda'!B187,'Full norehira'!B187,'Full meQuran'!B187,'Full Amiri'!B187,'Full PDMS'!B187,'Full AlKareem'!B187,'Full KFGQPC'!B187,'Full LPMQ'!B187,'Full AlQalam Zero TN'!B187)</f>
        <v>0</v>
      </c>
      <c r="C187" s="14">
        <f>SUM('Full norehidayat'!C187,'Full norehuda'!C187,'Full norehira'!C187,'Full meQuran'!C187,'Full Amiri'!C187,'Full PDMS'!C187,'Full AlKareem'!C187,'Full KFGQPC'!C187,'Full LPMQ'!C187,'Full AlQalam Zero TN'!C187)</f>
        <v>0</v>
      </c>
      <c r="D187" s="14">
        <f>SUM('Full norehidayat'!D187,'Full norehuda'!D187,'Full norehira'!D187,'Full meQuran'!D187,'Full Amiri'!D187,'Full PDMS'!D187,'Full AlKareem'!D187,'Full KFGQPC'!D187,'Full LPMQ'!D187,'Full AlQalam Zero TN'!D187)</f>
        <v>0</v>
      </c>
      <c r="E187" s="14">
        <f>SUM('Full norehidayat'!E187,'Full norehuda'!E187,'Full norehira'!E187,'Full meQuran'!E187,'Full Amiri'!E187,'Full PDMS'!E187,'Full AlKareem'!E187,'Full KFGQPC'!E187,'Full LPMQ'!E187,'Full AlQalam Zero TN'!E187)</f>
        <v>0</v>
      </c>
      <c r="F187" s="14">
        <f>SUM('Full norehidayat'!F187,'Full norehuda'!F187,'Full norehira'!F187,'Full meQuran'!F187,'Full Amiri'!F187,'Full PDMS'!F187,'Full AlKareem'!F187,'Full KFGQPC'!F187,'Full LPMQ'!F187,'Full AlQalam Zero TN'!F187)</f>
        <v>0</v>
      </c>
      <c r="G187" s="14">
        <f>SUM('Full norehidayat'!G187,'Full norehuda'!G187,'Full norehira'!G187,'Full meQuran'!G187,'Full Amiri'!G187,'Full PDMS'!G187,'Full AlKareem'!G187,'Full KFGQPC'!G187,'Full LPMQ'!G187,'Full AlQalam Zero TN'!G187)</f>
        <v>0</v>
      </c>
      <c r="H187" s="14">
        <f>SUM('Full norehidayat'!H187,'Full norehuda'!H187,'Full norehira'!H187,'Full meQuran'!H187,'Full Amiri'!H187,'Full PDMS'!H187,'Full AlKareem'!H187,'Full KFGQPC'!H187,'Full LPMQ'!H187,'Full AlQalam Zero TN'!H187)</f>
        <v>0</v>
      </c>
      <c r="I187" s="14">
        <f>SUM('Full norehidayat'!I187,'Full norehuda'!I187,'Full norehira'!I187,'Full meQuran'!I187,'Full Amiri'!I187,'Full PDMS'!I187,'Full AlKareem'!I187,'Full KFGQPC'!I187,'Full LPMQ'!I187,'Full AlQalam Zero TN'!I187)</f>
        <v>0</v>
      </c>
      <c r="J187" s="14">
        <f>SUM('Full norehidayat'!J187,'Full norehuda'!J187,'Full norehira'!J187,'Full meQuran'!J187,'Full Amiri'!J187,'Full PDMS'!J187,'Full AlKareem'!J187,'Full KFGQPC'!J187,'Full LPMQ'!J187,'Full AlQalam Zero TN'!J187)</f>
        <v>0</v>
      </c>
      <c r="K187" s="14">
        <f>SUM('Full norehidayat'!K187,'Full norehuda'!K187,'Full norehira'!K187,'Full meQuran'!K187,'Full Amiri'!K187,'Full PDMS'!K187,'Full AlKareem'!K187,'Full KFGQPC'!K187,'Full LPMQ'!K187,'Full AlQalam Zero TN'!K187)</f>
        <v>0</v>
      </c>
      <c r="L187" s="14">
        <f>SUM('Full norehidayat'!L187,'Full norehuda'!L187,'Full norehira'!L187,'Full meQuran'!L187,'Full Amiri'!L187,'Full PDMS'!L187,'Full AlKareem'!L187,'Full KFGQPC'!L187,'Full LPMQ'!L187,'Full AlQalam Zero TN'!L187)</f>
        <v>0</v>
      </c>
      <c r="M187" s="14">
        <f>SUM('Full norehidayat'!M187,'Full norehuda'!M187,'Full norehira'!M187,'Full meQuran'!M187,'Full Amiri'!M187,'Full PDMS'!M187,'Full AlKareem'!M187,'Full KFGQPC'!M187,'Full LPMQ'!M187,'Full AlQalam Zero TN'!M187)</f>
        <v>0</v>
      </c>
      <c r="N187" s="14">
        <f>SUM('Full norehidayat'!N187,'Full norehuda'!N187,'Full norehira'!N187,'Full meQuran'!N187,'Full Amiri'!N187,'Full PDMS'!N187,'Full AlKareem'!N187,'Full KFGQPC'!N187,'Full LPMQ'!N187,'Full AlQalam Zero TN'!N187)</f>
        <v>0</v>
      </c>
      <c r="O187" s="14">
        <f>SUM('Full norehidayat'!O187,'Full norehuda'!O187,'Full norehira'!O187,'Full meQuran'!O187,'Full Amiri'!O187,'Full PDMS'!O187,'Full AlKareem'!O187,'Full KFGQPC'!O187,'Full LPMQ'!O187,'Full AlQalam Zero TN'!O187)</f>
        <v>0</v>
      </c>
      <c r="P187" s="14">
        <f>SUM('Full norehidayat'!P187,'Full norehuda'!P187,'Full norehira'!P187,'Full meQuran'!P187,'Full Amiri'!P187,'Full PDMS'!P187,'Full AlKareem'!P187,'Full KFGQPC'!P187,'Full LPMQ'!P187,'Full AlQalam Zero TN'!P187)</f>
        <v>0</v>
      </c>
      <c r="Q187" s="14">
        <f>SUM('Full norehidayat'!Q187,'Full norehuda'!Q187,'Full norehira'!Q187,'Full meQuran'!Q187,'Full Amiri'!Q187,'Full PDMS'!Q187,'Full AlKareem'!Q187,'Full KFGQPC'!Q187,'Full LPMQ'!Q187,'Full AlQalam Zero TN'!Q187)</f>
        <v>0</v>
      </c>
      <c r="R187" s="14">
        <f>SUM('Full norehidayat'!R187,'Full norehuda'!R187,'Full norehira'!R187,'Full meQuran'!R187,'Full Amiri'!R187,'Full PDMS'!R187,'Full AlKareem'!R187,'Full KFGQPC'!R187,'Full LPMQ'!R187,'Full AlQalam Zero TN'!R187)</f>
        <v>0</v>
      </c>
      <c r="S187" s="14">
        <f>SUM('Full norehidayat'!S187,'Full norehuda'!S187,'Full norehira'!S187,'Full meQuran'!S187,'Full Amiri'!S187,'Full PDMS'!S187,'Full AlKareem'!S187,'Full KFGQPC'!S187,'Full LPMQ'!S187,'Full AlQalam Zero TN'!S187)</f>
        <v>0</v>
      </c>
      <c r="T187" s="14">
        <f>SUM('Full norehidayat'!T187,'Full norehuda'!T187,'Full norehira'!T187,'Full meQuran'!T187,'Full Amiri'!T187,'Full PDMS'!T187,'Full AlKareem'!T187,'Full KFGQPC'!T187,'Full LPMQ'!T187,'Full AlQalam Zero TN'!T187)</f>
        <v>0</v>
      </c>
      <c r="U187" s="14">
        <f>SUM('Full norehidayat'!U187,'Full norehuda'!U187,'Full norehira'!U187,'Full meQuran'!U187,'Full Amiri'!U187,'Full PDMS'!U187,'Full AlKareem'!U187,'Full KFGQPC'!U187,'Full LPMQ'!U187,'Full AlQalam Zero TN'!U187)</f>
        <v>0</v>
      </c>
      <c r="V187" s="14">
        <f>SUM('Full norehidayat'!V187,'Full norehuda'!V187,'Full norehira'!V187,'Full meQuran'!V187,'Full Amiri'!V187,'Full PDMS'!V187,'Full AlKareem'!V187,'Full KFGQPC'!V187,'Full LPMQ'!V187,'Full AlQalam Zero TN'!V187)</f>
        <v>0</v>
      </c>
      <c r="W187" s="14">
        <f>SUM('Full norehidayat'!W187,'Full norehuda'!W187,'Full norehira'!W187,'Full meQuran'!W187,'Full Amiri'!W187,'Full PDMS'!W187,'Full AlKareem'!W187,'Full KFGQPC'!W187,'Full LPMQ'!W187,'Full AlQalam Zero TN'!W187)</f>
        <v>0</v>
      </c>
      <c r="X187" s="14">
        <f>SUM('Full norehidayat'!X187,'Full norehuda'!X187,'Full norehira'!X187,'Full meQuran'!X187,'Full Amiri'!X187,'Full PDMS'!X187,'Full AlKareem'!X187,'Full KFGQPC'!X187,'Full LPMQ'!X187,'Full AlQalam Zero TN'!X187)</f>
        <v>0</v>
      </c>
      <c r="Y187" s="14">
        <f>SUM('Full norehidayat'!Y187,'Full norehuda'!Y187,'Full norehira'!Y187,'Full meQuran'!Y187,'Full Amiri'!Y187,'Full PDMS'!Y187,'Full AlKareem'!Y187,'Full KFGQPC'!Y187,'Full LPMQ'!Y187,'Full AlQalam Zero TN'!Y187)</f>
        <v>0</v>
      </c>
      <c r="Z187" s="14">
        <f>SUM('Full norehidayat'!Z187,'Full norehuda'!Z187,'Full norehira'!Z187,'Full meQuran'!Z187,'Full Amiri'!Z187,'Full PDMS'!Z187,'Full AlKareem'!Z187,'Full KFGQPC'!Z187,'Full LPMQ'!Z187,'Full AlQalam Zero TN'!Z187)</f>
        <v>0</v>
      </c>
      <c r="AA187" s="14">
        <f>SUM('Full norehidayat'!AA187,'Full norehuda'!AA187,'Full norehira'!AA187,'Full meQuran'!AA187,'Full Amiri'!AA187,'Full PDMS'!AA187,'Full AlKareem'!AA187,'Full KFGQPC'!AA187,'Full LPMQ'!AA187,'Full AlQalam Zero TN'!AA187)</f>
        <v>0</v>
      </c>
      <c r="AB187" s="13">
        <f>SUM('Full norehidayat'!AB187,'Full norehuda'!AB187,'Full norehira'!AB187,'Full meQuran'!AB187,'Full Amiri'!AB187,'Full PDMS'!AB187,'Full AlKareem'!AB187,'Full KFGQPC'!AB187,'Full LPMQ'!AB187,'Full AlQalam Zero TN'!AB187)</f>
        <v>24</v>
      </c>
      <c r="AC187" s="14">
        <f>SUM('Full norehidayat'!AC187,'Full norehuda'!AC187,'Full norehira'!AC187,'Full meQuran'!AC187,'Full Amiri'!AC187,'Full PDMS'!AC187,'Full AlKareem'!AC187,'Full KFGQPC'!AC187,'Full LPMQ'!AC187,'Full AlQalam Zero TN'!AC187)</f>
        <v>0</v>
      </c>
      <c r="AD187" s="29">
        <f>AB187</f>
        <v>24</v>
      </c>
      <c r="AE187" s="29">
        <f>SUM(B187:AA187,AC187)</f>
        <v>0</v>
      </c>
      <c r="AF187" s="29">
        <f>SUM(AB161:AB186,AB188)</f>
        <v>1</v>
      </c>
      <c r="AG187" s="29">
        <v>0</v>
      </c>
      <c r="AH187" s="5">
        <f t="shared" si="46"/>
        <v>0.96</v>
      </c>
      <c r="AI187" s="5">
        <f t="shared" si="47"/>
        <v>1</v>
      </c>
      <c r="AJ187" s="5">
        <f t="shared" si="48"/>
        <v>0.96</v>
      </c>
      <c r="AK187" s="5">
        <f t="shared" si="49"/>
        <v>0.979591836734694</v>
      </c>
    </row>
    <row r="188" spans="1:37">
      <c r="A188" s="22" t="s">
        <v>34</v>
      </c>
      <c r="B188" s="14">
        <f>SUM('Full norehidayat'!B188,'Full norehuda'!B188,'Full norehira'!B188,'Full meQuran'!B188,'Full Amiri'!B188,'Full PDMS'!B188,'Full AlKareem'!B188,'Full KFGQPC'!B188,'Full LPMQ'!B188,'Full AlQalam Zero TN'!B188)</f>
        <v>0</v>
      </c>
      <c r="C188" s="14">
        <f>SUM('Full norehidayat'!C188,'Full norehuda'!C188,'Full norehira'!C188,'Full meQuran'!C188,'Full Amiri'!C188,'Full PDMS'!C188,'Full AlKareem'!C188,'Full KFGQPC'!C188,'Full LPMQ'!C188,'Full AlQalam Zero TN'!C188)</f>
        <v>0</v>
      </c>
      <c r="D188" s="14">
        <f>SUM('Full norehidayat'!D188,'Full norehuda'!D188,'Full norehira'!D188,'Full meQuran'!D188,'Full Amiri'!D188,'Full PDMS'!D188,'Full AlKareem'!D188,'Full KFGQPC'!D188,'Full LPMQ'!D188,'Full AlQalam Zero TN'!D188)</f>
        <v>0</v>
      </c>
      <c r="E188" s="14">
        <f>SUM('Full norehidayat'!E188,'Full norehuda'!E188,'Full norehira'!E188,'Full meQuran'!E188,'Full Amiri'!E188,'Full PDMS'!E188,'Full AlKareem'!E188,'Full KFGQPC'!E188,'Full LPMQ'!E188,'Full AlQalam Zero TN'!E188)</f>
        <v>0</v>
      </c>
      <c r="F188" s="14">
        <f>SUM('Full norehidayat'!F188,'Full norehuda'!F188,'Full norehira'!F188,'Full meQuran'!F188,'Full Amiri'!F188,'Full PDMS'!F188,'Full AlKareem'!F188,'Full KFGQPC'!F188,'Full LPMQ'!F188,'Full AlQalam Zero TN'!F188)</f>
        <v>0</v>
      </c>
      <c r="G188" s="14">
        <f>SUM('Full norehidayat'!G188,'Full norehuda'!G188,'Full norehira'!G188,'Full meQuran'!G188,'Full Amiri'!G188,'Full PDMS'!G188,'Full AlKareem'!G188,'Full KFGQPC'!G188,'Full LPMQ'!G188,'Full AlQalam Zero TN'!G188)</f>
        <v>0</v>
      </c>
      <c r="H188" s="14">
        <f>SUM('Full norehidayat'!H188,'Full norehuda'!H188,'Full norehira'!H188,'Full meQuran'!H188,'Full Amiri'!H188,'Full PDMS'!H188,'Full AlKareem'!H188,'Full KFGQPC'!H188,'Full LPMQ'!H188,'Full AlQalam Zero TN'!H188)</f>
        <v>0</v>
      </c>
      <c r="I188" s="14">
        <f>SUM('Full norehidayat'!I188,'Full norehuda'!I188,'Full norehira'!I188,'Full meQuran'!I188,'Full Amiri'!I188,'Full PDMS'!I188,'Full AlKareem'!I188,'Full KFGQPC'!I188,'Full LPMQ'!I188,'Full AlQalam Zero TN'!I188)</f>
        <v>0</v>
      </c>
      <c r="J188" s="14">
        <f>SUM('Full norehidayat'!J188,'Full norehuda'!J188,'Full norehira'!J188,'Full meQuran'!J188,'Full Amiri'!J188,'Full PDMS'!J188,'Full AlKareem'!J188,'Full KFGQPC'!J188,'Full LPMQ'!J188,'Full AlQalam Zero TN'!J188)</f>
        <v>0</v>
      </c>
      <c r="K188" s="14">
        <f>SUM('Full norehidayat'!K188,'Full norehuda'!K188,'Full norehira'!K188,'Full meQuran'!K188,'Full Amiri'!K188,'Full PDMS'!K188,'Full AlKareem'!K188,'Full KFGQPC'!K188,'Full LPMQ'!K188,'Full AlQalam Zero TN'!K188)</f>
        <v>0</v>
      </c>
      <c r="L188" s="14">
        <f>SUM('Full norehidayat'!L188,'Full norehuda'!L188,'Full norehira'!L188,'Full meQuran'!L188,'Full Amiri'!L188,'Full PDMS'!L188,'Full AlKareem'!L188,'Full KFGQPC'!L188,'Full LPMQ'!L188,'Full AlQalam Zero TN'!L188)</f>
        <v>0</v>
      </c>
      <c r="M188" s="14">
        <f>SUM('Full norehidayat'!M188,'Full norehuda'!M188,'Full norehira'!M188,'Full meQuran'!M188,'Full Amiri'!M188,'Full PDMS'!M188,'Full AlKareem'!M188,'Full KFGQPC'!M188,'Full LPMQ'!M188,'Full AlQalam Zero TN'!M188)</f>
        <v>0</v>
      </c>
      <c r="N188" s="14">
        <f>SUM('Full norehidayat'!N188,'Full norehuda'!N188,'Full norehira'!N188,'Full meQuran'!N188,'Full Amiri'!N188,'Full PDMS'!N188,'Full AlKareem'!N188,'Full KFGQPC'!N188,'Full LPMQ'!N188,'Full AlQalam Zero TN'!N188)</f>
        <v>0</v>
      </c>
      <c r="O188" s="14">
        <f>SUM('Full norehidayat'!O188,'Full norehuda'!O188,'Full norehira'!O188,'Full meQuran'!O188,'Full Amiri'!O188,'Full PDMS'!O188,'Full AlKareem'!O188,'Full KFGQPC'!O188,'Full LPMQ'!O188,'Full AlQalam Zero TN'!O188)</f>
        <v>0</v>
      </c>
      <c r="P188" s="14">
        <f>SUM('Full norehidayat'!P188,'Full norehuda'!P188,'Full norehira'!P188,'Full meQuran'!P188,'Full Amiri'!P188,'Full PDMS'!P188,'Full AlKareem'!P188,'Full KFGQPC'!P188,'Full LPMQ'!P188,'Full AlQalam Zero TN'!P188)</f>
        <v>0</v>
      </c>
      <c r="Q188" s="14">
        <f>SUM('Full norehidayat'!Q188,'Full norehuda'!Q188,'Full norehira'!Q188,'Full meQuran'!Q188,'Full Amiri'!Q188,'Full PDMS'!Q188,'Full AlKareem'!Q188,'Full KFGQPC'!Q188,'Full LPMQ'!Q188,'Full AlQalam Zero TN'!Q188)</f>
        <v>0</v>
      </c>
      <c r="R188" s="14">
        <f>SUM('Full norehidayat'!R188,'Full norehuda'!R188,'Full norehira'!R188,'Full meQuran'!R188,'Full Amiri'!R188,'Full PDMS'!R188,'Full AlKareem'!R188,'Full KFGQPC'!R188,'Full LPMQ'!R188,'Full AlQalam Zero TN'!R188)</f>
        <v>0</v>
      </c>
      <c r="S188" s="14">
        <f>SUM('Full norehidayat'!S188,'Full norehuda'!S188,'Full norehira'!S188,'Full meQuran'!S188,'Full Amiri'!S188,'Full PDMS'!S188,'Full AlKareem'!S188,'Full KFGQPC'!S188,'Full LPMQ'!S188,'Full AlQalam Zero TN'!S188)</f>
        <v>0</v>
      </c>
      <c r="T188" s="14">
        <f>SUM('Full norehidayat'!T188,'Full norehuda'!T188,'Full norehira'!T188,'Full meQuran'!T188,'Full Amiri'!T188,'Full PDMS'!T188,'Full AlKareem'!T188,'Full KFGQPC'!T188,'Full LPMQ'!T188,'Full AlQalam Zero TN'!T188)</f>
        <v>0</v>
      </c>
      <c r="U188" s="14">
        <f>SUM('Full norehidayat'!U188,'Full norehuda'!U188,'Full norehira'!U188,'Full meQuran'!U188,'Full Amiri'!U188,'Full PDMS'!U188,'Full AlKareem'!U188,'Full KFGQPC'!U188,'Full LPMQ'!U188,'Full AlQalam Zero TN'!U188)</f>
        <v>0</v>
      </c>
      <c r="V188" s="14">
        <f>SUM('Full norehidayat'!V188,'Full norehuda'!V188,'Full norehira'!V188,'Full meQuran'!V188,'Full Amiri'!V188,'Full PDMS'!V188,'Full AlKareem'!V188,'Full KFGQPC'!V188,'Full LPMQ'!V188,'Full AlQalam Zero TN'!V188)</f>
        <v>0</v>
      </c>
      <c r="W188" s="14">
        <f>SUM('Full norehidayat'!W188,'Full norehuda'!W188,'Full norehira'!W188,'Full meQuran'!W188,'Full Amiri'!W188,'Full PDMS'!W188,'Full AlKareem'!W188,'Full KFGQPC'!W188,'Full LPMQ'!W188,'Full AlQalam Zero TN'!W188)</f>
        <v>0</v>
      </c>
      <c r="X188" s="14">
        <f>SUM('Full norehidayat'!X188,'Full norehuda'!X188,'Full norehira'!X188,'Full meQuran'!X188,'Full Amiri'!X188,'Full PDMS'!X188,'Full AlKareem'!X188,'Full KFGQPC'!X188,'Full LPMQ'!X188,'Full AlQalam Zero TN'!X188)</f>
        <v>0</v>
      </c>
      <c r="Y188" s="14">
        <f>SUM('Full norehidayat'!Y188,'Full norehuda'!Y188,'Full norehira'!Y188,'Full meQuran'!Y188,'Full Amiri'!Y188,'Full PDMS'!Y188,'Full AlKareem'!Y188,'Full KFGQPC'!Y188,'Full LPMQ'!Y188,'Full AlQalam Zero TN'!Y188)</f>
        <v>0</v>
      </c>
      <c r="Z188" s="14">
        <f>SUM('Full norehidayat'!Z188,'Full norehuda'!Z188,'Full norehira'!Z188,'Full meQuran'!Z188,'Full Amiri'!Z188,'Full PDMS'!Z188,'Full AlKareem'!Z188,'Full KFGQPC'!Z188,'Full LPMQ'!Z188,'Full AlQalam Zero TN'!Z188)</f>
        <v>0</v>
      </c>
      <c r="AA188" s="14">
        <f>SUM('Full norehidayat'!AA188,'Full norehuda'!AA188,'Full norehira'!AA188,'Full meQuran'!AA188,'Full Amiri'!AA188,'Full PDMS'!AA188,'Full AlKareem'!AA188,'Full KFGQPC'!AA188,'Full LPMQ'!AA188,'Full AlQalam Zero TN'!AA188)</f>
        <v>0</v>
      </c>
      <c r="AB188" s="14">
        <f>SUM('Full norehidayat'!AB188,'Full norehuda'!AB188,'Full norehira'!AB188,'Full meQuran'!AB188,'Full Amiri'!AB188,'Full PDMS'!AB188,'Full AlKareem'!AB188,'Full KFGQPC'!AB188,'Full LPMQ'!AB188,'Full AlQalam Zero TN'!AB188)</f>
        <v>0</v>
      </c>
      <c r="AC188" s="13">
        <f>SUM('Full norehidayat'!AC188,'Full norehuda'!AC188,'Full norehira'!AC188,'Full meQuran'!AC188,'Full Amiri'!AC188,'Full PDMS'!AC188,'Full AlKareem'!AC188,'Full KFGQPC'!AC188,'Full LPMQ'!AC188,'Full AlQalam Zero TN'!AC188)</f>
        <v>10</v>
      </c>
      <c r="AD188" s="28">
        <f>AC188</f>
        <v>10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6"/>
        <v>1</v>
      </c>
      <c r="AI188" s="4">
        <f t="shared" si="47"/>
        <v>1</v>
      </c>
      <c r="AJ188" s="4">
        <f t="shared" si="48"/>
        <v>1</v>
      </c>
      <c r="AK188" s="4">
        <f t="shared" si="49"/>
        <v>1</v>
      </c>
    </row>
    <row r="189" spans="28:37">
      <c r="AB189" s="25" t="s">
        <v>74</v>
      </c>
      <c r="AC189" s="25"/>
      <c r="AD189" s="29">
        <f t="shared" ref="AD189:AF189" si="50">SUM(AD161:AD188)</f>
        <v>1277</v>
      </c>
      <c r="AE189" s="29">
        <f t="shared" si="50"/>
        <v>26</v>
      </c>
      <c r="AF189" s="29">
        <f t="shared" si="50"/>
        <v>26</v>
      </c>
      <c r="AG189" s="29">
        <v>0</v>
      </c>
      <c r="AH189" s="5">
        <f t="shared" si="46"/>
        <v>0.960872836719338</v>
      </c>
      <c r="AI189" s="5">
        <f t="shared" si="47"/>
        <v>0.980046047582502</v>
      </c>
      <c r="AJ189" s="5">
        <f t="shared" si="48"/>
        <v>0.980046047582502</v>
      </c>
      <c r="AK189" s="5">
        <f t="shared" si="49"/>
        <v>0.980046047582502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FULL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13">
        <f>SUM('Full norehidayat'!B194,'Full norehuda'!B194,'Full norehira'!B194,'Full meQuran'!B194,'Full Amiri'!B194,'Full PDMS'!B194,'Full AlKareem'!B194,'Full KFGQPC'!B194,'Full LPMQ'!B194,'Full AlQalam Zero TN'!B194)</f>
        <v>167</v>
      </c>
      <c r="C194" s="14">
        <f>SUM('Full norehidayat'!C194,'Full norehuda'!C194,'Full norehira'!C194,'Full meQuran'!C194,'Full Amiri'!C194,'Full PDMS'!C194,'Full AlKareem'!C194,'Full KFGQPC'!C194,'Full LPMQ'!C194,'Full AlQalam Zero TN'!C194)</f>
        <v>5</v>
      </c>
      <c r="D194" s="14">
        <f>SUM('Full norehidayat'!D194,'Full norehuda'!D194,'Full norehira'!D194,'Full meQuran'!D194,'Full Amiri'!D194,'Full PDMS'!D194,'Full AlKareem'!D194,'Full KFGQPC'!D194,'Full LPMQ'!D194,'Full AlQalam Zero TN'!D194)</f>
        <v>0</v>
      </c>
      <c r="E194" s="14">
        <f>SUM('Full norehidayat'!E194,'Full norehuda'!E194,'Full norehira'!E194,'Full meQuran'!E194,'Full Amiri'!E194,'Full PDMS'!E194,'Full AlKareem'!E194,'Full KFGQPC'!E194,'Full LPMQ'!E194,'Full AlQalam Zero TN'!E194)</f>
        <v>3</v>
      </c>
      <c r="F194" s="14">
        <f>SUM('Full norehidayat'!F194,'Full norehuda'!F194,'Full norehira'!F194,'Full meQuran'!F194,'Full Amiri'!F194,'Full PDMS'!F194,'Full AlKareem'!F194,'Full KFGQPC'!F194,'Full LPMQ'!F194,'Full AlQalam Zero TN'!F194)</f>
        <v>1</v>
      </c>
      <c r="G194" s="14">
        <f>SUM('Full norehidayat'!G194,'Full norehuda'!G194,'Full norehira'!G194,'Full meQuran'!G194,'Full Amiri'!G194,'Full PDMS'!G194,'Full AlKareem'!G194,'Full KFGQPC'!G194,'Full LPMQ'!G194,'Full AlQalam Zero TN'!G194)</f>
        <v>16</v>
      </c>
      <c r="H194" s="14">
        <f>SUM('Full norehidayat'!H194,'Full norehuda'!H194,'Full norehira'!H194,'Full meQuran'!H194,'Full Amiri'!H194,'Full PDMS'!H194,'Full AlKareem'!H194,'Full KFGQPC'!H194,'Full LPMQ'!H194,'Full AlQalam Zero TN'!H194)</f>
        <v>0</v>
      </c>
      <c r="I194" s="14">
        <f>SUM('Full norehidayat'!I194,'Full norehuda'!I194,'Full norehira'!I194,'Full meQuran'!I194,'Full Amiri'!I194,'Full PDMS'!I194,'Full AlKareem'!I194,'Full KFGQPC'!I194,'Full LPMQ'!I194,'Full AlQalam Zero TN'!I194)</f>
        <v>3</v>
      </c>
      <c r="J194" s="14">
        <f>SUM('Full norehidayat'!J194,'Full norehuda'!J194,'Full norehira'!J194,'Full meQuran'!J194,'Full Amiri'!J194,'Full PDMS'!J194,'Full AlKareem'!J194,'Full KFGQPC'!J194,'Full LPMQ'!J194,'Full AlQalam Zero TN'!J194)</f>
        <v>28</v>
      </c>
      <c r="L194" s="1" t="s">
        <v>49</v>
      </c>
      <c r="M194" s="9" t="s">
        <v>58</v>
      </c>
      <c r="N194" s="9"/>
      <c r="O194" s="9"/>
      <c r="P194" s="9"/>
      <c r="Q194" s="29">
        <f>B194</f>
        <v>167</v>
      </c>
      <c r="R194" s="29">
        <f>SUM(C194:J194)</f>
        <v>56</v>
      </c>
      <c r="S194" s="29">
        <f>SUM(B195:B202)</f>
        <v>4</v>
      </c>
      <c r="T194" s="29">
        <v>0</v>
      </c>
      <c r="U194" s="5">
        <f t="shared" ref="U194:U201" si="51">(SUM(Q194,T194)/SUM(Q194,R194,S194,T194))</f>
        <v>0.73568281938326</v>
      </c>
      <c r="V194" s="5">
        <f t="shared" ref="V194:V201" si="52">Q194/(SUM(Q194,R194))</f>
        <v>0.748878923766816</v>
      </c>
      <c r="W194" s="5">
        <f t="shared" ref="W194:W201" si="53">Q194/SUM(Q194,S194)</f>
        <v>0.976608187134503</v>
      </c>
      <c r="X194" s="5">
        <f t="shared" ref="X194:X201" si="54">2*V194*W194/(SUM(V194,W194))</f>
        <v>0.847715736040609</v>
      </c>
    </row>
    <row r="195" spans="1:24">
      <c r="A195" s="15" t="s">
        <v>50</v>
      </c>
      <c r="B195" s="14">
        <f>SUM('Full norehidayat'!B195,'Full norehuda'!B195,'Full norehira'!B195,'Full meQuran'!B195,'Full Amiri'!B195,'Full PDMS'!B195,'Full AlKareem'!B195,'Full KFGQPC'!B195,'Full LPMQ'!B195,'Full AlQalam Zero TN'!B195)</f>
        <v>0</v>
      </c>
      <c r="C195" s="13">
        <f>SUM('Full norehidayat'!C195,'Full norehuda'!C195,'Full norehira'!C195,'Full meQuran'!C195,'Full Amiri'!C195,'Full PDMS'!C195,'Full AlKareem'!C195,'Full KFGQPC'!C195,'Full LPMQ'!C195,'Full AlQalam Zero TN'!C195)</f>
        <v>105</v>
      </c>
      <c r="D195" s="14">
        <f>SUM('Full norehidayat'!D195,'Full norehuda'!D195,'Full norehira'!D195,'Full meQuran'!D195,'Full Amiri'!D195,'Full PDMS'!D195,'Full AlKareem'!D195,'Full KFGQPC'!D195,'Full LPMQ'!D195,'Full AlQalam Zero TN'!D195)</f>
        <v>0</v>
      </c>
      <c r="E195" s="14">
        <f>SUM('Full norehidayat'!E195,'Full norehuda'!E195,'Full norehira'!E195,'Full meQuran'!E195,'Full Amiri'!E195,'Full PDMS'!E195,'Full AlKareem'!E195,'Full KFGQPC'!E195,'Full LPMQ'!E195,'Full AlQalam Zero TN'!E195)</f>
        <v>7</v>
      </c>
      <c r="F195" s="14">
        <f>SUM('Full norehidayat'!F195,'Full norehuda'!F195,'Full norehira'!F195,'Full meQuran'!F195,'Full Amiri'!F195,'Full PDMS'!F195,'Full AlKareem'!F195,'Full KFGQPC'!F195,'Full LPMQ'!F195,'Full AlQalam Zero TN'!F195)</f>
        <v>0</v>
      </c>
      <c r="G195" s="14">
        <f>SUM('Full norehidayat'!G195,'Full norehuda'!G195,'Full norehira'!G195,'Full meQuran'!G195,'Full Amiri'!G195,'Full PDMS'!G195,'Full AlKareem'!G195,'Full KFGQPC'!G195,'Full LPMQ'!G195,'Full AlQalam Zero TN'!G195)</f>
        <v>2</v>
      </c>
      <c r="H195" s="14">
        <f>SUM('Full norehidayat'!H195,'Full norehuda'!H195,'Full norehira'!H195,'Full meQuran'!H195,'Full Amiri'!H195,'Full PDMS'!H195,'Full AlKareem'!H195,'Full KFGQPC'!H195,'Full LPMQ'!H195,'Full AlQalam Zero TN'!H195)</f>
        <v>0</v>
      </c>
      <c r="I195" s="14">
        <f>SUM('Full norehidayat'!I195,'Full norehuda'!I195,'Full norehira'!I195,'Full meQuran'!I195,'Full Amiri'!I195,'Full PDMS'!I195,'Full AlKareem'!I195,'Full KFGQPC'!I195,'Full LPMQ'!I195,'Full AlQalam Zero TN'!I195)</f>
        <v>0</v>
      </c>
      <c r="J195" s="14">
        <f>SUM('Full norehidayat'!J195,'Full norehuda'!J195,'Full norehira'!J195,'Full meQuran'!J195,'Full Amiri'!J195,'Full PDMS'!J195,'Full AlKareem'!J195,'Full KFGQPC'!J195,'Full LPMQ'!J195,'Full AlQalam Zero TN'!J195)</f>
        <v>21</v>
      </c>
      <c r="L195" s="1" t="s">
        <v>50</v>
      </c>
      <c r="M195" s="9" t="s">
        <v>59</v>
      </c>
      <c r="N195" s="9"/>
      <c r="O195" s="9"/>
      <c r="P195" s="9"/>
      <c r="Q195" s="28">
        <f>C195</f>
        <v>105</v>
      </c>
      <c r="R195" s="28">
        <f>SUM(B195,D195:J195)</f>
        <v>30</v>
      </c>
      <c r="S195" s="28">
        <f>SUM(C194,C196:C202)</f>
        <v>9</v>
      </c>
      <c r="T195" s="28">
        <v>0</v>
      </c>
      <c r="U195" s="4">
        <f t="shared" si="51"/>
        <v>0.729166666666667</v>
      </c>
      <c r="V195" s="4">
        <f t="shared" si="52"/>
        <v>0.777777777777778</v>
      </c>
      <c r="W195" s="4">
        <f t="shared" si="53"/>
        <v>0.921052631578947</v>
      </c>
      <c r="X195" s="4">
        <f t="shared" si="54"/>
        <v>0.843373493975904</v>
      </c>
    </row>
    <row r="196" spans="1:24">
      <c r="A196" s="15" t="s">
        <v>51</v>
      </c>
      <c r="B196" s="14">
        <f>SUM('Full norehidayat'!B196,'Full norehuda'!B196,'Full norehira'!B196,'Full meQuran'!B196,'Full Amiri'!B196,'Full PDMS'!B196,'Full AlKareem'!B196,'Full KFGQPC'!B196,'Full LPMQ'!B196,'Full AlQalam Zero TN'!B196)</f>
        <v>3</v>
      </c>
      <c r="C196" s="14">
        <f>SUM('Full norehidayat'!C196,'Full norehuda'!C196,'Full norehira'!C196,'Full meQuran'!C196,'Full Amiri'!C196,'Full PDMS'!C196,'Full AlKareem'!C196,'Full KFGQPC'!C196,'Full LPMQ'!C196,'Full AlQalam Zero TN'!C196)</f>
        <v>0</v>
      </c>
      <c r="D196" s="13">
        <f>SUM('Full norehidayat'!D196,'Full norehuda'!D196,'Full norehira'!D196,'Full meQuran'!D196,'Full Amiri'!D196,'Full PDMS'!D196,'Full AlKareem'!D196,'Full KFGQPC'!D196,'Full LPMQ'!D196,'Full AlQalam Zero TN'!D196)</f>
        <v>97</v>
      </c>
      <c r="E196" s="14">
        <f>SUM('Full norehidayat'!E196,'Full norehuda'!E196,'Full norehira'!E196,'Full meQuran'!E196,'Full Amiri'!E196,'Full PDMS'!E196,'Full AlKareem'!E196,'Full KFGQPC'!E196,'Full LPMQ'!E196,'Full AlQalam Zero TN'!E196)</f>
        <v>0</v>
      </c>
      <c r="F196" s="14">
        <f>SUM('Full norehidayat'!F196,'Full norehuda'!F196,'Full norehira'!F196,'Full meQuran'!F196,'Full Amiri'!F196,'Full PDMS'!F196,'Full AlKareem'!F196,'Full KFGQPC'!F196,'Full LPMQ'!F196,'Full AlQalam Zero TN'!F196)</f>
        <v>0</v>
      </c>
      <c r="G196" s="14">
        <f>SUM('Full norehidayat'!G196,'Full norehuda'!G196,'Full norehira'!G196,'Full meQuran'!G196,'Full Amiri'!G196,'Full PDMS'!G196,'Full AlKareem'!G196,'Full KFGQPC'!G196,'Full LPMQ'!G196,'Full AlQalam Zero TN'!G196)</f>
        <v>0</v>
      </c>
      <c r="H196" s="14">
        <f>SUM('Full norehidayat'!H196,'Full norehuda'!H196,'Full norehira'!H196,'Full meQuran'!H196,'Full Amiri'!H196,'Full PDMS'!H196,'Full AlKareem'!H196,'Full KFGQPC'!H196,'Full LPMQ'!H196,'Full AlQalam Zero TN'!H196)</f>
        <v>0</v>
      </c>
      <c r="I196" s="14">
        <f>SUM('Full norehidayat'!I196,'Full norehuda'!I196,'Full norehira'!I196,'Full meQuran'!I196,'Full Amiri'!I196,'Full PDMS'!I196,'Full AlKareem'!I196,'Full KFGQPC'!I196,'Full LPMQ'!I196,'Full AlQalam Zero TN'!I196)</f>
        <v>0</v>
      </c>
      <c r="J196" s="14">
        <f>SUM('Full norehidayat'!J196,'Full norehuda'!J196,'Full norehira'!J196,'Full meQuran'!J196,'Full Amiri'!J196,'Full PDMS'!J196,'Full AlKareem'!J196,'Full KFGQPC'!J196,'Full LPMQ'!J196,'Full AlQalam Zero TN'!J196)</f>
        <v>5</v>
      </c>
      <c r="L196" s="1" t="s">
        <v>51</v>
      </c>
      <c r="M196" s="9" t="s">
        <v>60</v>
      </c>
      <c r="N196" s="9"/>
      <c r="O196" s="9"/>
      <c r="P196" s="9"/>
      <c r="Q196" s="29">
        <f>D196</f>
        <v>97</v>
      </c>
      <c r="R196" s="29">
        <f>SUM(B196:C196,E196:J196)</f>
        <v>8</v>
      </c>
      <c r="S196" s="29">
        <f>SUM(D194:D195,D197:D202)</f>
        <v>0</v>
      </c>
      <c r="T196" s="29">
        <v>0</v>
      </c>
      <c r="U196" s="5">
        <f t="shared" si="51"/>
        <v>0.923809523809524</v>
      </c>
      <c r="V196" s="5">
        <f t="shared" si="52"/>
        <v>0.923809523809524</v>
      </c>
      <c r="W196" s="5">
        <f t="shared" si="53"/>
        <v>1</v>
      </c>
      <c r="X196" s="5">
        <f t="shared" si="54"/>
        <v>0.96039603960396</v>
      </c>
    </row>
    <row r="197" spans="1:24">
      <c r="A197" s="15" t="s">
        <v>52</v>
      </c>
      <c r="B197" s="14">
        <f>SUM('Full norehidayat'!B197,'Full norehuda'!B197,'Full norehira'!B197,'Full meQuran'!B197,'Full Amiri'!B197,'Full PDMS'!B197,'Full AlKareem'!B197,'Full KFGQPC'!B197,'Full LPMQ'!B197,'Full AlQalam Zero TN'!B197)</f>
        <v>0</v>
      </c>
      <c r="C197" s="14">
        <f>SUM('Full norehidayat'!C197,'Full norehuda'!C197,'Full norehira'!C197,'Full meQuran'!C197,'Full Amiri'!C197,'Full PDMS'!C197,'Full AlKareem'!C197,'Full KFGQPC'!C197,'Full LPMQ'!C197,'Full AlQalam Zero TN'!C197)</f>
        <v>0</v>
      </c>
      <c r="D197" s="14">
        <f>SUM('Full norehidayat'!D197,'Full norehuda'!D197,'Full norehira'!D197,'Full meQuran'!D197,'Full Amiri'!D197,'Full PDMS'!D197,'Full AlKareem'!D197,'Full KFGQPC'!D197,'Full LPMQ'!D197,'Full AlQalam Zero TN'!D197)</f>
        <v>0</v>
      </c>
      <c r="E197" s="13">
        <f>SUM('Full norehidayat'!E197,'Full norehuda'!E197,'Full norehira'!E197,'Full meQuran'!E197,'Full Amiri'!E197,'Full PDMS'!E197,'Full AlKareem'!E197,'Full KFGQPC'!E197,'Full LPMQ'!E197,'Full AlQalam Zero TN'!E197)</f>
        <v>195</v>
      </c>
      <c r="F197" s="14">
        <f>SUM('Full norehidayat'!F197,'Full norehuda'!F197,'Full norehira'!F197,'Full meQuran'!F197,'Full Amiri'!F197,'Full PDMS'!F197,'Full AlKareem'!F197,'Full KFGQPC'!F197,'Full LPMQ'!F197,'Full AlQalam Zero TN'!F197)</f>
        <v>1</v>
      </c>
      <c r="G197" s="14">
        <f>SUM('Full norehidayat'!G197,'Full norehuda'!G197,'Full norehira'!G197,'Full meQuran'!G197,'Full Amiri'!G197,'Full PDMS'!G197,'Full AlKareem'!G197,'Full KFGQPC'!G197,'Full LPMQ'!G197,'Full AlQalam Zero TN'!G197)</f>
        <v>5</v>
      </c>
      <c r="H197" s="14">
        <f>SUM('Full norehidayat'!H197,'Full norehuda'!H197,'Full norehira'!H197,'Full meQuran'!H197,'Full Amiri'!H197,'Full PDMS'!H197,'Full AlKareem'!H197,'Full KFGQPC'!H197,'Full LPMQ'!H197,'Full AlQalam Zero TN'!H197)</f>
        <v>0</v>
      </c>
      <c r="I197" s="14">
        <f>SUM('Full norehidayat'!I197,'Full norehuda'!I197,'Full norehira'!I197,'Full meQuran'!I197,'Full Amiri'!I197,'Full PDMS'!I197,'Full AlKareem'!I197,'Full KFGQPC'!I197,'Full LPMQ'!I197,'Full AlQalam Zero TN'!I197)</f>
        <v>6</v>
      </c>
      <c r="J197" s="14">
        <f>SUM('Full norehidayat'!J197,'Full norehuda'!J197,'Full norehira'!J197,'Full meQuran'!J197,'Full Amiri'!J197,'Full PDMS'!J197,'Full AlKareem'!J197,'Full KFGQPC'!J197,'Full LPMQ'!J197,'Full AlQalam Zero TN'!J197)</f>
        <v>18</v>
      </c>
      <c r="L197" s="1" t="s">
        <v>52</v>
      </c>
      <c r="M197" s="9" t="s">
        <v>61</v>
      </c>
      <c r="N197" s="9"/>
      <c r="O197" s="9"/>
      <c r="P197" s="9"/>
      <c r="Q197" s="28">
        <f>E197</f>
        <v>195</v>
      </c>
      <c r="R197" s="28">
        <f>SUM(B197:D197,F197:J197)</f>
        <v>30</v>
      </c>
      <c r="S197" s="28">
        <f>SUM(E194:E196,E198:E202)</f>
        <v>20</v>
      </c>
      <c r="T197" s="28">
        <v>0</v>
      </c>
      <c r="U197" s="4">
        <f t="shared" si="51"/>
        <v>0.795918367346939</v>
      </c>
      <c r="V197" s="4">
        <f t="shared" si="52"/>
        <v>0.866666666666667</v>
      </c>
      <c r="W197" s="4">
        <f t="shared" si="53"/>
        <v>0.906976744186046</v>
      </c>
      <c r="X197" s="4">
        <f t="shared" si="54"/>
        <v>0.886363636363636</v>
      </c>
    </row>
    <row r="198" spans="1:24">
      <c r="A198" s="15" t="s">
        <v>53</v>
      </c>
      <c r="B198" s="14">
        <f>SUM('Full norehidayat'!B198,'Full norehuda'!B198,'Full norehira'!B198,'Full meQuran'!B198,'Full Amiri'!B198,'Full PDMS'!B198,'Full AlKareem'!B198,'Full KFGQPC'!B198,'Full LPMQ'!B198,'Full AlQalam Zero TN'!B198)</f>
        <v>1</v>
      </c>
      <c r="C198" s="14">
        <f>SUM('Full norehidayat'!C198,'Full norehuda'!C198,'Full norehira'!C198,'Full meQuran'!C198,'Full Amiri'!C198,'Full PDMS'!C198,'Full AlKareem'!C198,'Full KFGQPC'!C198,'Full LPMQ'!C198,'Full AlQalam Zero TN'!C198)</f>
        <v>0</v>
      </c>
      <c r="D198" s="14">
        <f>SUM('Full norehidayat'!D198,'Full norehuda'!D198,'Full norehira'!D198,'Full meQuran'!D198,'Full Amiri'!D198,'Full PDMS'!D198,'Full AlKareem'!D198,'Full KFGQPC'!D198,'Full LPMQ'!D198,'Full AlQalam Zero TN'!D198)</f>
        <v>0</v>
      </c>
      <c r="E198" s="14">
        <f>SUM('Full norehidayat'!E198,'Full norehuda'!E198,'Full norehira'!E198,'Full meQuran'!E198,'Full Amiri'!E198,'Full PDMS'!E198,'Full AlKareem'!E198,'Full KFGQPC'!E198,'Full LPMQ'!E198,'Full AlQalam Zero TN'!E198)</f>
        <v>6</v>
      </c>
      <c r="F198" s="13">
        <f>SUM('Full norehidayat'!F198,'Full norehuda'!F198,'Full norehira'!F198,'Full meQuran'!F198,'Full Amiri'!F198,'Full PDMS'!F198,'Full AlKareem'!F198,'Full KFGQPC'!F198,'Full LPMQ'!F198,'Full AlQalam Zero TN'!F198)</f>
        <v>289</v>
      </c>
      <c r="G198" s="14">
        <f>SUM('Full norehidayat'!G198,'Full norehuda'!G198,'Full norehira'!G198,'Full meQuran'!G198,'Full Amiri'!G198,'Full PDMS'!G198,'Full AlKareem'!G198,'Full KFGQPC'!G198,'Full LPMQ'!G198,'Full AlQalam Zero TN'!G198)</f>
        <v>7</v>
      </c>
      <c r="H198" s="14">
        <f>SUM('Full norehidayat'!H198,'Full norehuda'!H198,'Full norehira'!H198,'Full meQuran'!H198,'Full Amiri'!H198,'Full PDMS'!H198,'Full AlKareem'!H198,'Full KFGQPC'!H198,'Full LPMQ'!H198,'Full AlQalam Zero TN'!H198)</f>
        <v>3</v>
      </c>
      <c r="I198" s="14">
        <f>SUM('Full norehidayat'!I198,'Full norehuda'!I198,'Full norehira'!I198,'Full meQuran'!I198,'Full Amiri'!I198,'Full PDMS'!I198,'Full AlKareem'!I198,'Full KFGQPC'!I198,'Full LPMQ'!I198,'Full AlQalam Zero TN'!I198)</f>
        <v>1</v>
      </c>
      <c r="J198" s="14">
        <f>SUM('Full norehidayat'!J198,'Full norehuda'!J198,'Full norehira'!J198,'Full meQuran'!J198,'Full Amiri'!J198,'Full PDMS'!J198,'Full AlKareem'!J198,'Full KFGQPC'!J198,'Full LPMQ'!J198,'Full AlQalam Zero TN'!J198)</f>
        <v>62</v>
      </c>
      <c r="L198" s="1" t="s">
        <v>53</v>
      </c>
      <c r="M198" s="9" t="s">
        <v>62</v>
      </c>
      <c r="N198" s="9"/>
      <c r="O198" s="9"/>
      <c r="P198" s="9"/>
      <c r="Q198" s="29">
        <f>F198</f>
        <v>289</v>
      </c>
      <c r="R198" s="29">
        <f>SUM(B198:E198,G198:J198)</f>
        <v>80</v>
      </c>
      <c r="S198" s="29">
        <f>SUM(F194:F197,F199:F202)</f>
        <v>5</v>
      </c>
      <c r="T198" s="29">
        <v>0</v>
      </c>
      <c r="U198" s="5">
        <f t="shared" si="51"/>
        <v>0.772727272727273</v>
      </c>
      <c r="V198" s="5">
        <f t="shared" si="52"/>
        <v>0.78319783197832</v>
      </c>
      <c r="W198" s="5">
        <f t="shared" si="53"/>
        <v>0.982993197278912</v>
      </c>
      <c r="X198" s="5">
        <f t="shared" si="54"/>
        <v>0.871794871794872</v>
      </c>
    </row>
    <row r="199" spans="1:24">
      <c r="A199" s="15" t="s">
        <v>54</v>
      </c>
      <c r="B199" s="14">
        <f>SUM('Full norehidayat'!B199,'Full norehuda'!B199,'Full norehira'!B199,'Full meQuran'!B199,'Full Amiri'!B199,'Full PDMS'!B199,'Full AlKareem'!B199,'Full KFGQPC'!B199,'Full LPMQ'!B199,'Full AlQalam Zero TN'!B199)</f>
        <v>0</v>
      </c>
      <c r="C199" s="14">
        <f>SUM('Full norehidayat'!C199,'Full norehuda'!C199,'Full norehira'!C199,'Full meQuran'!C199,'Full Amiri'!C199,'Full PDMS'!C199,'Full AlKareem'!C199,'Full KFGQPC'!C199,'Full LPMQ'!C199,'Full AlQalam Zero TN'!C199)</f>
        <v>4</v>
      </c>
      <c r="D199" s="14">
        <f>SUM('Full norehidayat'!D199,'Full norehuda'!D199,'Full norehira'!D199,'Full meQuran'!D199,'Full Amiri'!D199,'Full PDMS'!D199,'Full AlKareem'!D199,'Full KFGQPC'!D199,'Full LPMQ'!D199,'Full AlQalam Zero TN'!D199)</f>
        <v>0</v>
      </c>
      <c r="E199" s="14">
        <f>SUM('Full norehidayat'!E199,'Full norehuda'!E199,'Full norehira'!E199,'Full meQuran'!E199,'Full Amiri'!E199,'Full PDMS'!E199,'Full AlKareem'!E199,'Full KFGQPC'!E199,'Full LPMQ'!E199,'Full AlQalam Zero TN'!E199)</f>
        <v>3</v>
      </c>
      <c r="F199" s="14">
        <f>SUM('Full norehidayat'!F199,'Full norehuda'!F199,'Full norehira'!F199,'Full meQuran'!F199,'Full Amiri'!F199,'Full PDMS'!F199,'Full AlKareem'!F199,'Full KFGQPC'!F199,'Full LPMQ'!F199,'Full AlQalam Zero TN'!F199)</f>
        <v>2</v>
      </c>
      <c r="G199" s="13">
        <f>SUM('Full norehidayat'!G199,'Full norehuda'!G199,'Full norehira'!G199,'Full meQuran'!G199,'Full Amiri'!G199,'Full PDMS'!G199,'Full AlKareem'!G199,'Full KFGQPC'!G199,'Full LPMQ'!G199,'Full AlQalam Zero TN'!G199)</f>
        <v>271</v>
      </c>
      <c r="H199" s="14">
        <f>SUM('Full norehidayat'!H199,'Full norehuda'!H199,'Full norehira'!H199,'Full meQuran'!H199,'Full Amiri'!H199,'Full PDMS'!H199,'Full AlKareem'!H199,'Full KFGQPC'!H199,'Full LPMQ'!H199,'Full AlQalam Zero TN'!H199)</f>
        <v>2</v>
      </c>
      <c r="I199" s="14">
        <f>SUM('Full norehidayat'!I199,'Full norehuda'!I199,'Full norehira'!I199,'Full meQuran'!I199,'Full Amiri'!I199,'Full PDMS'!I199,'Full AlKareem'!I199,'Full KFGQPC'!I199,'Full LPMQ'!I199,'Full AlQalam Zero TN'!I199)</f>
        <v>1</v>
      </c>
      <c r="J199" s="14">
        <f>SUM('Full norehidayat'!J199,'Full norehuda'!J199,'Full norehira'!J199,'Full meQuran'!J199,'Full Amiri'!J199,'Full PDMS'!J199,'Full AlKareem'!J199,'Full KFGQPC'!J199,'Full LPMQ'!J199,'Full AlQalam Zero TN'!J199)</f>
        <v>29</v>
      </c>
      <c r="L199" s="1" t="s">
        <v>54</v>
      </c>
      <c r="M199" s="9" t="s">
        <v>63</v>
      </c>
      <c r="N199" s="9"/>
      <c r="O199" s="9"/>
      <c r="P199" s="9"/>
      <c r="Q199" s="28">
        <f>G199</f>
        <v>271</v>
      </c>
      <c r="R199" s="28">
        <f>SUM(B199:F199,H199:J199)</f>
        <v>41</v>
      </c>
      <c r="S199" s="28">
        <f>SUM(G194:G198,G200:G202)</f>
        <v>33</v>
      </c>
      <c r="T199" s="28">
        <v>0</v>
      </c>
      <c r="U199" s="4">
        <f t="shared" si="51"/>
        <v>0.785507246376812</v>
      </c>
      <c r="V199" s="4">
        <f t="shared" si="52"/>
        <v>0.868589743589744</v>
      </c>
      <c r="W199" s="4">
        <f t="shared" si="53"/>
        <v>0.891447368421053</v>
      </c>
      <c r="X199" s="4">
        <f t="shared" si="54"/>
        <v>0.87987012987013</v>
      </c>
    </row>
    <row r="200" spans="1:24">
      <c r="A200" s="15" t="s">
        <v>55</v>
      </c>
      <c r="B200" s="14">
        <f>SUM('Full norehidayat'!B200,'Full norehuda'!B200,'Full norehira'!B200,'Full meQuran'!B200,'Full Amiri'!B200,'Full PDMS'!B200,'Full AlKareem'!B200,'Full KFGQPC'!B200,'Full LPMQ'!B200,'Full AlQalam Zero TN'!B200)</f>
        <v>0</v>
      </c>
      <c r="C200" s="14">
        <f>SUM('Full norehidayat'!C200,'Full norehuda'!C200,'Full norehira'!C200,'Full meQuran'!C200,'Full Amiri'!C200,'Full PDMS'!C200,'Full AlKareem'!C200,'Full KFGQPC'!C200,'Full LPMQ'!C200,'Full AlQalam Zero TN'!C200)</f>
        <v>0</v>
      </c>
      <c r="D200" s="14">
        <f>SUM('Full norehidayat'!D200,'Full norehuda'!D200,'Full norehira'!D200,'Full meQuran'!D200,'Full Amiri'!D200,'Full PDMS'!D200,'Full AlKareem'!D200,'Full KFGQPC'!D200,'Full LPMQ'!D200,'Full AlQalam Zero TN'!D200)</f>
        <v>0</v>
      </c>
      <c r="E200" s="14">
        <f>SUM('Full norehidayat'!E200,'Full norehuda'!E200,'Full norehira'!E200,'Full meQuran'!E200,'Full Amiri'!E200,'Full PDMS'!E200,'Full AlKareem'!E200,'Full KFGQPC'!E200,'Full LPMQ'!E200,'Full AlQalam Zero TN'!E200)</f>
        <v>0</v>
      </c>
      <c r="F200" s="14">
        <f>SUM('Full norehidayat'!F200,'Full norehuda'!F200,'Full norehira'!F200,'Full meQuran'!F200,'Full Amiri'!F200,'Full PDMS'!F200,'Full AlKareem'!F200,'Full KFGQPC'!F200,'Full LPMQ'!F200,'Full AlQalam Zero TN'!F200)</f>
        <v>1</v>
      </c>
      <c r="G200" s="14">
        <f>SUM('Full norehidayat'!G200,'Full norehuda'!G200,'Full norehira'!G200,'Full meQuran'!G200,'Full Amiri'!G200,'Full PDMS'!G200,'Full AlKareem'!G200,'Full KFGQPC'!G200,'Full LPMQ'!G200,'Full AlQalam Zero TN'!G200)</f>
        <v>0</v>
      </c>
      <c r="H200" s="13">
        <f>SUM('Full norehidayat'!H200,'Full norehuda'!H200,'Full norehira'!H200,'Full meQuran'!H200,'Full Amiri'!H200,'Full PDMS'!H200,'Full AlKareem'!H200,'Full KFGQPC'!H200,'Full LPMQ'!H200,'Full AlQalam Zero TN'!H200)</f>
        <v>102</v>
      </c>
      <c r="I200" s="14">
        <f>SUM('Full norehidayat'!I200,'Full norehuda'!I200,'Full norehira'!I200,'Full meQuran'!I200,'Full Amiri'!I200,'Full PDMS'!I200,'Full AlKareem'!I200,'Full KFGQPC'!I200,'Full LPMQ'!I200,'Full AlQalam Zero TN'!I200)</f>
        <v>2</v>
      </c>
      <c r="J200" s="14">
        <f>SUM('Full norehidayat'!J200,'Full norehuda'!J200,'Full norehira'!J200,'Full meQuran'!J200,'Full Amiri'!J200,'Full PDMS'!J200,'Full AlKareem'!J200,'Full KFGQPC'!J200,'Full LPMQ'!J200,'Full AlQalam Zero TN'!J200)</f>
        <v>1</v>
      </c>
      <c r="L200" s="1" t="s">
        <v>55</v>
      </c>
      <c r="M200" s="9" t="s">
        <v>64</v>
      </c>
      <c r="N200" s="9"/>
      <c r="O200" s="9"/>
      <c r="P200" s="9"/>
      <c r="Q200" s="29">
        <f>H200</f>
        <v>102</v>
      </c>
      <c r="R200" s="29">
        <f>SUM(B200:G200,I200:J200)</f>
        <v>4</v>
      </c>
      <c r="S200" s="29">
        <f>SUM(H194:H199,H201:H202)</f>
        <v>5</v>
      </c>
      <c r="T200" s="29">
        <v>0</v>
      </c>
      <c r="U200" s="5">
        <f t="shared" si="51"/>
        <v>0.918918918918919</v>
      </c>
      <c r="V200" s="5">
        <f t="shared" si="52"/>
        <v>0.962264150943396</v>
      </c>
      <c r="W200" s="5">
        <f t="shared" si="53"/>
        <v>0.953271028037383</v>
      </c>
      <c r="X200" s="5">
        <f t="shared" si="54"/>
        <v>0.957746478873239</v>
      </c>
    </row>
    <row r="201" spans="1:24">
      <c r="A201" s="15" t="s">
        <v>56</v>
      </c>
      <c r="B201" s="14">
        <f>SUM('Full norehidayat'!B201,'Full norehuda'!B201,'Full norehira'!B201,'Full meQuran'!B201,'Full Amiri'!B201,'Full PDMS'!B201,'Full AlKareem'!B201,'Full KFGQPC'!B201,'Full LPMQ'!B201,'Full AlQalam Zero TN'!B201)</f>
        <v>0</v>
      </c>
      <c r="C201" s="14">
        <f>SUM('Full norehidayat'!C201,'Full norehuda'!C201,'Full norehira'!C201,'Full meQuran'!C201,'Full Amiri'!C201,'Full PDMS'!C201,'Full AlKareem'!C201,'Full KFGQPC'!C201,'Full LPMQ'!C201,'Full AlQalam Zero TN'!C201)</f>
        <v>0</v>
      </c>
      <c r="D201" s="14">
        <f>SUM('Full norehidayat'!D201,'Full norehuda'!D201,'Full norehira'!D201,'Full meQuran'!D201,'Full Amiri'!D201,'Full PDMS'!D201,'Full AlKareem'!D201,'Full KFGQPC'!D201,'Full LPMQ'!D201,'Full AlQalam Zero TN'!D201)</f>
        <v>0</v>
      </c>
      <c r="E201" s="14">
        <f>SUM('Full norehidayat'!E201,'Full norehuda'!E201,'Full norehira'!E201,'Full meQuran'!E201,'Full Amiri'!E201,'Full PDMS'!E201,'Full AlKareem'!E201,'Full KFGQPC'!E201,'Full LPMQ'!E201,'Full AlQalam Zero TN'!E201)</f>
        <v>1</v>
      </c>
      <c r="F201" s="14">
        <f>SUM('Full norehidayat'!F201,'Full norehuda'!F201,'Full norehira'!F201,'Full meQuran'!F201,'Full Amiri'!F201,'Full PDMS'!F201,'Full AlKareem'!F201,'Full KFGQPC'!F201,'Full LPMQ'!F201,'Full AlQalam Zero TN'!F201)</f>
        <v>0</v>
      </c>
      <c r="G201" s="14">
        <f>SUM('Full norehidayat'!G201,'Full norehuda'!G201,'Full norehira'!G201,'Full meQuran'!G201,'Full Amiri'!G201,'Full PDMS'!G201,'Full AlKareem'!G201,'Full KFGQPC'!G201,'Full LPMQ'!G201,'Full AlQalam Zero TN'!G201)</f>
        <v>2</v>
      </c>
      <c r="H201" s="14">
        <f>SUM('Full norehidayat'!H201,'Full norehuda'!H201,'Full norehira'!H201,'Full meQuran'!H201,'Full Amiri'!H201,'Full PDMS'!H201,'Full AlKareem'!H201,'Full KFGQPC'!H201,'Full LPMQ'!H201,'Full AlQalam Zero TN'!H201)</f>
        <v>0</v>
      </c>
      <c r="I201" s="13">
        <f>SUM('Full norehidayat'!I201,'Full norehuda'!I201,'Full norehira'!I201,'Full meQuran'!I201,'Full Amiri'!I201,'Full PDMS'!I201,'Full AlKareem'!I201,'Full KFGQPC'!I201,'Full LPMQ'!I201,'Full AlQalam Zero TN'!I201)</f>
        <v>96</v>
      </c>
      <c r="J201" s="14">
        <f>SUM('Full norehidayat'!J201,'Full norehuda'!J201,'Full norehira'!J201,'Full meQuran'!J201,'Full Amiri'!J201,'Full PDMS'!J201,'Full AlKareem'!J201,'Full KFGQPC'!J201,'Full LPMQ'!J201,'Full AlQalam Zero TN'!J201)</f>
        <v>6</v>
      </c>
      <c r="L201" s="1" t="s">
        <v>56</v>
      </c>
      <c r="M201" s="9" t="s">
        <v>65</v>
      </c>
      <c r="N201" s="9"/>
      <c r="O201" s="9"/>
      <c r="P201" s="9"/>
      <c r="Q201" s="28">
        <f>I201</f>
        <v>96</v>
      </c>
      <c r="R201" s="28">
        <f>SUM(J201,B201:H201)</f>
        <v>9</v>
      </c>
      <c r="S201" s="28">
        <f>SUM(I194:I200,I202)</f>
        <v>14</v>
      </c>
      <c r="T201" s="28">
        <v>0</v>
      </c>
      <c r="U201" s="4">
        <f t="shared" si="51"/>
        <v>0.80672268907563</v>
      </c>
      <c r="V201" s="4">
        <f t="shared" si="52"/>
        <v>0.914285714285714</v>
      </c>
      <c r="W201" s="4">
        <f t="shared" si="53"/>
        <v>0.872727272727273</v>
      </c>
      <c r="X201" s="4">
        <f t="shared" si="54"/>
        <v>0.893023255813953</v>
      </c>
    </row>
    <row r="202" spans="1:24">
      <c r="A202" s="16" t="s">
        <v>57</v>
      </c>
      <c r="B202" s="14">
        <f>SUM('Full norehidayat'!B202,'Full norehuda'!B202,'Full norehira'!B202,'Full meQuran'!B202,'Full Amiri'!B202,'Full PDMS'!B202,'Full AlKareem'!B202,'Full KFGQPC'!B202,'Full LPMQ'!B202,'Full AlQalam Zero TN'!B202)</f>
        <v>0</v>
      </c>
      <c r="C202" s="14">
        <f>SUM('Full norehidayat'!C202,'Full norehuda'!C202,'Full norehira'!C202,'Full meQuran'!C202,'Full Amiri'!C202,'Full PDMS'!C202,'Full AlKareem'!C202,'Full KFGQPC'!C202,'Full LPMQ'!C202,'Full AlQalam Zero TN'!C202)</f>
        <v>0</v>
      </c>
      <c r="D202" s="14">
        <f>SUM('Full norehidayat'!D202,'Full norehuda'!D202,'Full norehira'!D202,'Full meQuran'!D202,'Full Amiri'!D202,'Full PDMS'!D202,'Full AlKareem'!D202,'Full KFGQPC'!D202,'Full LPMQ'!D202,'Full AlQalam Zero TN'!D202)</f>
        <v>0</v>
      </c>
      <c r="E202" s="14">
        <f>SUM('Full norehidayat'!E202,'Full norehuda'!E202,'Full norehira'!E202,'Full meQuran'!E202,'Full Amiri'!E202,'Full PDMS'!E202,'Full AlKareem'!E202,'Full KFGQPC'!E202,'Full LPMQ'!E202,'Full AlQalam Zero TN'!E202)</f>
        <v>0</v>
      </c>
      <c r="F202" s="14">
        <f>SUM('Full norehidayat'!F202,'Full norehuda'!F202,'Full norehira'!F202,'Full meQuran'!F202,'Full Amiri'!F202,'Full PDMS'!F202,'Full AlKareem'!F202,'Full KFGQPC'!F202,'Full LPMQ'!F202,'Full AlQalam Zero TN'!F202)</f>
        <v>0</v>
      </c>
      <c r="G202" s="14">
        <f>SUM('Full norehidayat'!G202,'Full norehuda'!G202,'Full norehira'!G202,'Full meQuran'!G202,'Full Amiri'!G202,'Full PDMS'!G202,'Full AlKareem'!G202,'Full KFGQPC'!G202,'Full LPMQ'!G202,'Full AlQalam Zero TN'!G202)</f>
        <v>1</v>
      </c>
      <c r="H202" s="14">
        <f>SUM('Full norehidayat'!H202,'Full norehuda'!H202,'Full norehira'!H202,'Full meQuran'!H202,'Full Amiri'!H202,'Full PDMS'!H202,'Full AlKareem'!H202,'Full KFGQPC'!H202,'Full LPMQ'!H202,'Full AlQalam Zero TN'!H202)</f>
        <v>0</v>
      </c>
      <c r="I202" s="14">
        <f>SUM('Full norehidayat'!I202,'Full norehuda'!I202,'Full norehira'!I202,'Full meQuran'!I202,'Full Amiri'!I202,'Full PDMS'!I202,'Full AlKareem'!I202,'Full KFGQPC'!I202,'Full LPMQ'!I202,'Full AlQalam Zero TN'!I202)</f>
        <v>1</v>
      </c>
      <c r="J202" s="13">
        <f>SUM('Full norehidayat'!J202,'Full norehuda'!J202,'Full norehira'!J202,'Full meQuran'!J202,'Full Amiri'!J202,'Full PDMS'!J202,'Full AlKareem'!J202,'Full KFGQPC'!J202,'Full LPMQ'!J202,'Full AlQalam Zero TN'!J202)</f>
        <v>0</v>
      </c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5">SUM(Q194:Q201)</f>
        <v>1322</v>
      </c>
      <c r="R203" s="28">
        <f t="shared" si="55"/>
        <v>258</v>
      </c>
      <c r="S203" s="28">
        <f t="shared" si="55"/>
        <v>90</v>
      </c>
      <c r="T203" s="28">
        <f t="shared" si="55"/>
        <v>0</v>
      </c>
      <c r="U203" s="4">
        <f>(SUM(Q203,T203)/SUM(Q203,R203,S203,T203))</f>
        <v>0.791616766467066</v>
      </c>
      <c r="V203" s="4">
        <f>Q203/(SUM(Q203,R203))</f>
        <v>0.836708860759494</v>
      </c>
      <c r="W203" s="4">
        <f>Q203/SUM(Q203,S203)</f>
        <v>0.936260623229462</v>
      </c>
      <c r="X203" s="4">
        <f>2*V203*W203/(SUM(V203,W203))</f>
        <v>0.883689839572193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1309</v>
      </c>
    </row>
    <row r="205" ht="14.25" spans="1:37">
      <c r="A205" s="18" t="str">
        <f>A1</f>
        <v>FULL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13">
        <f>SUM('Full norehidayat'!B206,'Full norehuda'!B206,'Full norehira'!B206,'Full meQuran'!B206,'Full Amiri'!B206,'Full PDMS'!B206,'Full AlKareem'!B206,'Full KFGQPC'!B206,'Full LPMQ'!B206,'Full AlQalam Zero TN'!B206)</f>
        <v>147</v>
      </c>
      <c r="C206" s="14">
        <f>SUM('Full norehidayat'!C206,'Full norehuda'!C206,'Full norehira'!C206,'Full meQuran'!C206,'Full Amiri'!C206,'Full PDMS'!C206,'Full AlKareem'!C206,'Full KFGQPC'!C206,'Full LPMQ'!C206,'Full AlQalam Zero TN'!C206)</f>
        <v>0</v>
      </c>
      <c r="D206" s="14">
        <f>SUM('Full norehidayat'!D206,'Full norehuda'!D206,'Full norehira'!D206,'Full meQuran'!D206,'Full Amiri'!D206,'Full PDMS'!D206,'Full AlKareem'!D206,'Full KFGQPC'!D206,'Full LPMQ'!D206,'Full AlQalam Zero TN'!D206)</f>
        <v>0</v>
      </c>
      <c r="E206" s="14">
        <f>SUM('Full norehidayat'!E206,'Full norehuda'!E206,'Full norehira'!E206,'Full meQuran'!E206,'Full Amiri'!E206,'Full PDMS'!E206,'Full AlKareem'!E206,'Full KFGQPC'!E206,'Full LPMQ'!E206,'Full AlQalam Zero TN'!E206)</f>
        <v>0</v>
      </c>
      <c r="F206" s="14">
        <f>SUM('Full norehidayat'!F206,'Full norehuda'!F206,'Full norehira'!F206,'Full meQuran'!F206,'Full Amiri'!F206,'Full PDMS'!F206,'Full AlKareem'!F206,'Full KFGQPC'!F206,'Full LPMQ'!F206,'Full AlQalam Zero TN'!F206)</f>
        <v>0</v>
      </c>
      <c r="G206" s="14">
        <f>SUM('Full norehidayat'!G206,'Full norehuda'!G206,'Full norehira'!G206,'Full meQuran'!G206,'Full Amiri'!G206,'Full PDMS'!G206,'Full AlKareem'!G206,'Full KFGQPC'!G206,'Full LPMQ'!G206,'Full AlQalam Zero TN'!G206)</f>
        <v>0</v>
      </c>
      <c r="H206" s="14">
        <f>SUM('Full norehidayat'!H206,'Full norehuda'!H206,'Full norehira'!H206,'Full meQuran'!H206,'Full Amiri'!H206,'Full PDMS'!H206,'Full AlKareem'!H206,'Full KFGQPC'!H206,'Full LPMQ'!H206,'Full AlQalam Zero TN'!H206)</f>
        <v>0</v>
      </c>
      <c r="I206" s="14">
        <f>SUM('Full norehidayat'!I206,'Full norehuda'!I206,'Full norehira'!I206,'Full meQuran'!I206,'Full Amiri'!I206,'Full PDMS'!I206,'Full AlKareem'!I206,'Full KFGQPC'!I206,'Full LPMQ'!I206,'Full AlQalam Zero TN'!I206)</f>
        <v>0</v>
      </c>
      <c r="J206" s="14">
        <f>SUM('Full norehidayat'!J206,'Full norehuda'!J206,'Full norehira'!J206,'Full meQuran'!J206,'Full Amiri'!J206,'Full PDMS'!J206,'Full AlKareem'!J206,'Full KFGQPC'!J206,'Full LPMQ'!J206,'Full AlQalam Zero TN'!J206)</f>
        <v>0</v>
      </c>
      <c r="K206" s="14">
        <f>SUM('Full norehidayat'!K206,'Full norehuda'!K206,'Full norehira'!K206,'Full meQuran'!K206,'Full Amiri'!K206,'Full PDMS'!K206,'Full AlKareem'!K206,'Full KFGQPC'!K206,'Full LPMQ'!K206,'Full AlQalam Zero TN'!K206)</f>
        <v>0</v>
      </c>
      <c r="L206" s="14">
        <f>SUM('Full norehidayat'!L206,'Full norehuda'!L206,'Full norehira'!L206,'Full meQuran'!L206,'Full Amiri'!L206,'Full PDMS'!L206,'Full AlKareem'!L206,'Full KFGQPC'!L206,'Full LPMQ'!L206,'Full AlQalam Zero TN'!L206)</f>
        <v>0</v>
      </c>
      <c r="M206" s="14">
        <f>SUM('Full norehidayat'!M206,'Full norehuda'!M206,'Full norehira'!M206,'Full meQuran'!M206,'Full Amiri'!M206,'Full PDMS'!M206,'Full AlKareem'!M206,'Full KFGQPC'!M206,'Full LPMQ'!M206,'Full AlQalam Zero TN'!M206)</f>
        <v>0</v>
      </c>
      <c r="N206" s="14">
        <f>SUM('Full norehidayat'!N206,'Full norehuda'!N206,'Full norehira'!N206,'Full meQuran'!N206,'Full Amiri'!N206,'Full PDMS'!N206,'Full AlKareem'!N206,'Full KFGQPC'!N206,'Full LPMQ'!N206,'Full AlQalam Zero TN'!N206)</f>
        <v>0</v>
      </c>
      <c r="O206" s="14">
        <f>SUM('Full norehidayat'!O206,'Full norehuda'!O206,'Full norehira'!O206,'Full meQuran'!O206,'Full Amiri'!O206,'Full PDMS'!O206,'Full AlKareem'!O206,'Full KFGQPC'!O206,'Full LPMQ'!O206,'Full AlQalam Zero TN'!O206)</f>
        <v>0</v>
      </c>
      <c r="P206" s="14">
        <f>SUM('Full norehidayat'!P206,'Full norehuda'!P206,'Full norehira'!P206,'Full meQuran'!P206,'Full Amiri'!P206,'Full PDMS'!P206,'Full AlKareem'!P206,'Full KFGQPC'!P206,'Full LPMQ'!P206,'Full AlQalam Zero TN'!P206)</f>
        <v>0</v>
      </c>
      <c r="Q206" s="14">
        <f>SUM('Full norehidayat'!Q206,'Full norehuda'!Q206,'Full norehira'!Q206,'Full meQuran'!Q206,'Full Amiri'!Q206,'Full PDMS'!Q206,'Full AlKareem'!Q206,'Full KFGQPC'!Q206,'Full LPMQ'!Q206,'Full AlQalam Zero TN'!Q206)</f>
        <v>0</v>
      </c>
      <c r="R206" s="14">
        <f>SUM('Full norehidayat'!R206,'Full norehuda'!R206,'Full norehira'!R206,'Full meQuran'!R206,'Full Amiri'!R206,'Full PDMS'!R206,'Full AlKareem'!R206,'Full KFGQPC'!R206,'Full LPMQ'!R206,'Full AlQalam Zero TN'!R206)</f>
        <v>0</v>
      </c>
      <c r="S206" s="14">
        <f>SUM('Full norehidayat'!S206,'Full norehuda'!S206,'Full norehira'!S206,'Full meQuran'!S206,'Full Amiri'!S206,'Full PDMS'!S206,'Full AlKareem'!S206,'Full KFGQPC'!S206,'Full LPMQ'!S206,'Full AlQalam Zero TN'!S206)</f>
        <v>0</v>
      </c>
      <c r="T206" s="14">
        <f>SUM('Full norehidayat'!T206,'Full norehuda'!T206,'Full norehira'!T206,'Full meQuran'!T206,'Full Amiri'!T206,'Full PDMS'!T206,'Full AlKareem'!T206,'Full KFGQPC'!T206,'Full LPMQ'!T206,'Full AlQalam Zero TN'!T206)</f>
        <v>0</v>
      </c>
      <c r="U206" s="14">
        <f>SUM('Full norehidayat'!U206,'Full norehuda'!U206,'Full norehira'!U206,'Full meQuran'!U206,'Full Amiri'!U206,'Full PDMS'!U206,'Full AlKareem'!U206,'Full KFGQPC'!U206,'Full LPMQ'!U206,'Full AlQalam Zero TN'!U206)</f>
        <v>0</v>
      </c>
      <c r="V206" s="14">
        <f>SUM('Full norehidayat'!V206,'Full norehuda'!V206,'Full norehira'!V206,'Full meQuran'!V206,'Full Amiri'!V206,'Full PDMS'!V206,'Full AlKareem'!V206,'Full KFGQPC'!V206,'Full LPMQ'!V206,'Full AlQalam Zero TN'!V206)</f>
        <v>0</v>
      </c>
      <c r="W206" s="14">
        <f>SUM('Full norehidayat'!W206,'Full norehuda'!W206,'Full norehira'!W206,'Full meQuran'!W206,'Full Amiri'!W206,'Full PDMS'!W206,'Full AlKareem'!W206,'Full KFGQPC'!W206,'Full LPMQ'!W206,'Full AlQalam Zero TN'!W206)</f>
        <v>0</v>
      </c>
      <c r="X206" s="14">
        <f>SUM('Full norehidayat'!X206,'Full norehuda'!X206,'Full norehira'!X206,'Full meQuran'!X206,'Full Amiri'!X206,'Full PDMS'!X206,'Full AlKareem'!X206,'Full KFGQPC'!X206,'Full LPMQ'!X206,'Full AlQalam Zero TN'!X206)</f>
        <v>0</v>
      </c>
      <c r="Y206" s="14">
        <f>SUM('Full norehidayat'!Y206,'Full norehuda'!Y206,'Full norehira'!Y206,'Full meQuran'!Y206,'Full Amiri'!Y206,'Full PDMS'!Y206,'Full AlKareem'!Y206,'Full KFGQPC'!Y206,'Full LPMQ'!Y206,'Full AlQalam Zero TN'!Y206)</f>
        <v>0</v>
      </c>
      <c r="Z206" s="14">
        <v>0</v>
      </c>
      <c r="AA206" s="14">
        <f>SUM('Full norehidayat'!AA206,'Full norehuda'!AA206,'Full norehira'!AA206,'Full meQuran'!AA206,'Full Amiri'!AA206,'Full PDMS'!AA206,'Full AlKareem'!AA206,'Full KFGQPC'!AA206,'Full LPMQ'!AA206,'Full AlQalam Zero TN'!AA206)</f>
        <v>0</v>
      </c>
      <c r="AB206" s="14">
        <f>SUM('Full norehidayat'!AB206,'Full norehuda'!AB206,'Full norehira'!AB206,'Full meQuran'!AB206,'Full Amiri'!AB206,'Full PDMS'!AB206,'Full AlKareem'!AB206,'Full KFGQPC'!AB206,'Full LPMQ'!AB206,'Full AlQalam Zero TN'!AB206)</f>
        <v>0</v>
      </c>
      <c r="AC206" s="14">
        <f>SUM('Full norehidayat'!AC206,'Full norehuda'!AC206,'Full norehira'!AC206,'Full meQuran'!AC206,'Full Amiri'!AC206,'Full PDMS'!AC206,'Full AlKareem'!AC206,'Full KFGQPC'!AC206,'Full LPMQ'!AC206,'Full AlQalam Zero TN'!AC206)</f>
        <v>0</v>
      </c>
      <c r="AD206" s="29">
        <f>B206</f>
        <v>147</v>
      </c>
      <c r="AE206" s="29">
        <f>SUM(C206:AC206)</f>
        <v>0</v>
      </c>
      <c r="AF206" s="29">
        <f>SUM(B207:B233)</f>
        <v>2</v>
      </c>
      <c r="AG206" s="29">
        <v>0</v>
      </c>
      <c r="AH206" s="5">
        <f t="shared" ref="AH206:AH234" si="56">(SUM(AD206,AG206)/SUM(AD206,AE206,AF206,AG206))</f>
        <v>0.986577181208054</v>
      </c>
      <c r="AI206" s="5">
        <f t="shared" ref="AI206:AI234" si="57">AD206/(SUM(AD206,AE206))</f>
        <v>1</v>
      </c>
      <c r="AJ206" s="5">
        <f t="shared" ref="AJ206:AJ234" si="58">AD206/SUM(AD206,AF206)</f>
        <v>0.986577181208054</v>
      </c>
      <c r="AK206" s="5">
        <f t="shared" ref="AK206:AK234" si="59">2*AI206*AJ206/(SUM(AI206,AJ206))</f>
        <v>0.993243243243243</v>
      </c>
    </row>
    <row r="207" spans="1:37">
      <c r="A207" s="21" t="s">
        <v>40</v>
      </c>
      <c r="B207" s="14">
        <f>SUM('Full norehidayat'!B207,'Full norehuda'!B207,'Full norehira'!B207,'Full meQuran'!B207,'Full Amiri'!B207,'Full PDMS'!B207,'Full AlKareem'!B207,'Full KFGQPC'!B207,'Full LPMQ'!B207,'Full AlQalam Zero TN'!B207)</f>
        <v>0</v>
      </c>
      <c r="C207" s="13">
        <f>SUM('Full norehidayat'!C207,'Full norehuda'!C207,'Full norehira'!C207,'Full meQuran'!C207,'Full Amiri'!C207,'Full PDMS'!C207,'Full AlKareem'!C207,'Full KFGQPC'!C207,'Full LPMQ'!C207,'Full AlQalam Zero TN'!C207)</f>
        <v>200</v>
      </c>
      <c r="D207" s="14">
        <f>SUM('Full norehidayat'!D207,'Full norehuda'!D207,'Full norehira'!D207,'Full meQuran'!D207,'Full Amiri'!D207,'Full PDMS'!D207,'Full AlKareem'!D207,'Full KFGQPC'!D207,'Full LPMQ'!D207,'Full AlQalam Zero TN'!D207)</f>
        <v>0</v>
      </c>
      <c r="E207" s="14">
        <f>SUM('Full norehidayat'!E207,'Full norehuda'!E207,'Full norehira'!E207,'Full meQuran'!E207,'Full Amiri'!E207,'Full PDMS'!E207,'Full AlKareem'!E207,'Full KFGQPC'!E207,'Full LPMQ'!E207,'Full AlQalam Zero TN'!E207)</f>
        <v>0</v>
      </c>
      <c r="F207" s="14">
        <f>SUM('Full norehidayat'!F207,'Full norehuda'!F207,'Full norehira'!F207,'Full meQuran'!F207,'Full Amiri'!F207,'Full PDMS'!F207,'Full AlKareem'!F207,'Full KFGQPC'!F207,'Full LPMQ'!F207,'Full AlQalam Zero TN'!F207)</f>
        <v>0</v>
      </c>
      <c r="G207" s="14">
        <f>SUM('Full norehidayat'!G207,'Full norehuda'!G207,'Full norehira'!G207,'Full meQuran'!G207,'Full Amiri'!G207,'Full PDMS'!G207,'Full AlKareem'!G207,'Full KFGQPC'!G207,'Full LPMQ'!G207,'Full AlQalam Zero TN'!G207)</f>
        <v>0</v>
      </c>
      <c r="H207" s="14">
        <f>SUM('Full norehidayat'!H207,'Full norehuda'!H207,'Full norehira'!H207,'Full meQuran'!H207,'Full Amiri'!H207,'Full PDMS'!H207,'Full AlKareem'!H207,'Full KFGQPC'!H207,'Full LPMQ'!H207,'Full AlQalam Zero TN'!H207)</f>
        <v>0</v>
      </c>
      <c r="I207" s="14">
        <f>SUM('Full norehidayat'!I207,'Full norehuda'!I207,'Full norehira'!I207,'Full meQuran'!I207,'Full Amiri'!I207,'Full PDMS'!I207,'Full AlKareem'!I207,'Full KFGQPC'!I207,'Full LPMQ'!I207,'Full AlQalam Zero TN'!I207)</f>
        <v>0</v>
      </c>
      <c r="J207" s="14">
        <f>SUM('Full norehidayat'!J207,'Full norehuda'!J207,'Full norehira'!J207,'Full meQuran'!J207,'Full Amiri'!J207,'Full PDMS'!J207,'Full AlKareem'!J207,'Full KFGQPC'!J207,'Full LPMQ'!J207,'Full AlQalam Zero TN'!J207)</f>
        <v>0</v>
      </c>
      <c r="K207" s="14">
        <f>SUM('Full norehidayat'!K207,'Full norehuda'!K207,'Full norehira'!K207,'Full meQuran'!K207,'Full Amiri'!K207,'Full PDMS'!K207,'Full AlKareem'!K207,'Full KFGQPC'!K207,'Full LPMQ'!K207,'Full AlQalam Zero TN'!K207)</f>
        <v>0</v>
      </c>
      <c r="L207" s="14">
        <f>SUM('Full norehidayat'!L207,'Full norehuda'!L207,'Full norehira'!L207,'Full meQuran'!L207,'Full Amiri'!L207,'Full PDMS'!L207,'Full AlKareem'!L207,'Full KFGQPC'!L207,'Full LPMQ'!L207,'Full AlQalam Zero TN'!L207)</f>
        <v>0</v>
      </c>
      <c r="M207" s="14">
        <f>SUM('Full norehidayat'!M207,'Full norehuda'!M207,'Full norehira'!M207,'Full meQuran'!M207,'Full Amiri'!M207,'Full PDMS'!M207,'Full AlKareem'!M207,'Full KFGQPC'!M207,'Full LPMQ'!M207,'Full AlQalam Zero TN'!M207)</f>
        <v>0</v>
      </c>
      <c r="N207" s="14">
        <f>SUM('Full norehidayat'!N207,'Full norehuda'!N207,'Full norehira'!N207,'Full meQuran'!N207,'Full Amiri'!N207,'Full PDMS'!N207,'Full AlKareem'!N207,'Full KFGQPC'!N207,'Full LPMQ'!N207,'Full AlQalam Zero TN'!N207)</f>
        <v>0</v>
      </c>
      <c r="O207" s="14">
        <f>SUM('Full norehidayat'!O207,'Full norehuda'!O207,'Full norehira'!O207,'Full meQuran'!O207,'Full Amiri'!O207,'Full PDMS'!O207,'Full AlKareem'!O207,'Full KFGQPC'!O207,'Full LPMQ'!O207,'Full AlQalam Zero TN'!O207)</f>
        <v>0</v>
      </c>
      <c r="P207" s="14">
        <f>SUM('Full norehidayat'!P207,'Full norehuda'!P207,'Full norehira'!P207,'Full meQuran'!P207,'Full Amiri'!P207,'Full PDMS'!P207,'Full AlKareem'!P207,'Full KFGQPC'!P207,'Full LPMQ'!P207,'Full AlQalam Zero TN'!P207)</f>
        <v>0</v>
      </c>
      <c r="Q207" s="14">
        <f>SUM('Full norehidayat'!Q207,'Full norehuda'!Q207,'Full norehira'!Q207,'Full meQuran'!Q207,'Full Amiri'!Q207,'Full PDMS'!Q207,'Full AlKareem'!Q207,'Full KFGQPC'!Q207,'Full LPMQ'!Q207,'Full AlQalam Zero TN'!Q207)</f>
        <v>0</v>
      </c>
      <c r="R207" s="14">
        <f>SUM('Full norehidayat'!R207,'Full norehuda'!R207,'Full norehira'!R207,'Full meQuran'!R207,'Full Amiri'!R207,'Full PDMS'!R207,'Full AlKareem'!R207,'Full KFGQPC'!R207,'Full LPMQ'!R207,'Full AlQalam Zero TN'!R207)</f>
        <v>0</v>
      </c>
      <c r="S207" s="14">
        <f>SUM('Full norehidayat'!S207,'Full norehuda'!S207,'Full norehira'!S207,'Full meQuran'!S207,'Full Amiri'!S207,'Full PDMS'!S207,'Full AlKareem'!S207,'Full KFGQPC'!S207,'Full LPMQ'!S207,'Full AlQalam Zero TN'!S207)</f>
        <v>0</v>
      </c>
      <c r="T207" s="14">
        <f>SUM('Full norehidayat'!T207,'Full norehuda'!T207,'Full norehira'!T207,'Full meQuran'!T207,'Full Amiri'!T207,'Full PDMS'!T207,'Full AlKareem'!T207,'Full KFGQPC'!T207,'Full LPMQ'!T207,'Full AlQalam Zero TN'!T207)</f>
        <v>0</v>
      </c>
      <c r="U207" s="14">
        <f>SUM('Full norehidayat'!U207,'Full norehuda'!U207,'Full norehira'!U207,'Full meQuran'!U207,'Full Amiri'!U207,'Full PDMS'!U207,'Full AlKareem'!U207,'Full KFGQPC'!U207,'Full LPMQ'!U207,'Full AlQalam Zero TN'!U207)</f>
        <v>0</v>
      </c>
      <c r="V207" s="14">
        <f>SUM('Full norehidayat'!V207,'Full norehuda'!V207,'Full norehira'!V207,'Full meQuran'!V207,'Full Amiri'!V207,'Full PDMS'!V207,'Full AlKareem'!V207,'Full KFGQPC'!V207,'Full LPMQ'!V207,'Full AlQalam Zero TN'!V207)</f>
        <v>0</v>
      </c>
      <c r="W207" s="14">
        <f>SUM('Full norehidayat'!W207,'Full norehuda'!W207,'Full norehira'!W207,'Full meQuran'!W207,'Full Amiri'!W207,'Full PDMS'!W207,'Full AlKareem'!W207,'Full KFGQPC'!W207,'Full LPMQ'!W207,'Full AlQalam Zero TN'!W207)</f>
        <v>0</v>
      </c>
      <c r="X207" s="14">
        <f>SUM('Full norehidayat'!X207,'Full norehuda'!X207,'Full norehira'!X207,'Full meQuran'!X207,'Full Amiri'!X207,'Full PDMS'!X207,'Full AlKareem'!X207,'Full KFGQPC'!X207,'Full LPMQ'!X207,'Full AlQalam Zero TN'!X207)</f>
        <v>0</v>
      </c>
      <c r="Y207" s="14">
        <f>SUM('Full norehidayat'!Y207,'Full norehuda'!Y207,'Full norehira'!Y207,'Full meQuran'!Y207,'Full Amiri'!Y207,'Full PDMS'!Y207,'Full AlKareem'!Y207,'Full KFGQPC'!Y207,'Full LPMQ'!Y207,'Full AlQalam Zero TN'!Y207)</f>
        <v>0</v>
      </c>
      <c r="Z207" s="14">
        <f>SUM('Full norehidayat'!Z207,'Full norehuda'!Z207,'Full norehira'!Z207,'Full meQuran'!Z207,'Full Amiri'!Z207,'Full PDMS'!Z207,'Full AlKareem'!Z207,'Full KFGQPC'!Z207,'Full LPMQ'!Z207,'Full AlQalam Zero TN'!Z207)</f>
        <v>0</v>
      </c>
      <c r="AA207" s="14">
        <v>0</v>
      </c>
      <c r="AB207" s="14">
        <f>SUM('Full norehidayat'!AB207,'Full norehuda'!AB207,'Full norehira'!AB207,'Full meQuran'!AB207,'Full Amiri'!AB207,'Full PDMS'!AB207,'Full AlKareem'!AB207,'Full KFGQPC'!AB207,'Full LPMQ'!AB207,'Full AlQalam Zero TN'!AB207)</f>
        <v>0</v>
      </c>
      <c r="AC207" s="14">
        <f>SUM('Full norehidayat'!AC207,'Full norehuda'!AC207,'Full norehira'!AC207,'Full meQuran'!AC207,'Full Amiri'!AC207,'Full PDMS'!AC207,'Full AlKareem'!AC207,'Full KFGQPC'!AC207,'Full LPMQ'!AC207,'Full AlQalam Zero TN'!AC207)</f>
        <v>0</v>
      </c>
      <c r="AD207" s="28">
        <f>C207</f>
        <v>200</v>
      </c>
      <c r="AE207" s="28">
        <f>SUM(D207:AC207,B207)</f>
        <v>0</v>
      </c>
      <c r="AF207" s="28">
        <f>SUM(C206,C208:C233)</f>
        <v>4</v>
      </c>
      <c r="AG207" s="28">
        <v>0</v>
      </c>
      <c r="AH207" s="4">
        <f t="shared" si="56"/>
        <v>0.980392156862745</v>
      </c>
      <c r="AI207" s="4">
        <f t="shared" si="57"/>
        <v>1</v>
      </c>
      <c r="AJ207" s="4">
        <f t="shared" si="58"/>
        <v>0.980392156862745</v>
      </c>
      <c r="AK207" s="4">
        <f t="shared" si="59"/>
        <v>0.99009900990099</v>
      </c>
    </row>
    <row r="208" spans="1:37">
      <c r="A208" s="21" t="s">
        <v>9</v>
      </c>
      <c r="B208" s="14">
        <f>SUM('Full norehidayat'!B208,'Full norehuda'!B208,'Full norehira'!B208,'Full meQuran'!B208,'Full Amiri'!B208,'Full PDMS'!B208,'Full AlKareem'!B208,'Full KFGQPC'!B208,'Full LPMQ'!B208,'Full AlQalam Zero TN'!B208)</f>
        <v>0</v>
      </c>
      <c r="C208" s="14">
        <f>SUM('Full norehidayat'!C208,'Full norehuda'!C208,'Full norehira'!C208,'Full meQuran'!C208,'Full Amiri'!C208,'Full PDMS'!C208,'Full AlKareem'!C208,'Full KFGQPC'!C208,'Full LPMQ'!C208,'Full AlQalam Zero TN'!C208)</f>
        <v>0</v>
      </c>
      <c r="D208" s="13">
        <f>SUM('Full norehidayat'!D208,'Full norehuda'!D208,'Full norehira'!D208,'Full meQuran'!D208,'Full Amiri'!D208,'Full PDMS'!D208,'Full AlKareem'!D208,'Full KFGQPC'!D208,'Full LPMQ'!D208,'Full AlQalam Zero TN'!D208)</f>
        <v>68</v>
      </c>
      <c r="E208" s="14">
        <v>0</v>
      </c>
      <c r="F208" s="14">
        <f>SUM('Full norehidayat'!F208,'Full norehuda'!F208,'Full norehira'!F208,'Full meQuran'!F208,'Full Amiri'!F208,'Full PDMS'!F208,'Full AlKareem'!F208,'Full KFGQPC'!F208,'Full LPMQ'!F208,'Full AlQalam Zero TN'!F208)</f>
        <v>0</v>
      </c>
      <c r="G208" s="14">
        <f>SUM('Full norehidayat'!G208,'Full norehuda'!G208,'Full norehira'!G208,'Full meQuran'!G208,'Full Amiri'!G208,'Full PDMS'!G208,'Full AlKareem'!G208,'Full KFGQPC'!G208,'Full LPMQ'!G208,'Full AlQalam Zero TN'!G208)</f>
        <v>0</v>
      </c>
      <c r="H208" s="14">
        <f>SUM('Full norehidayat'!H208,'Full norehuda'!H208,'Full norehira'!H208,'Full meQuran'!H208,'Full Amiri'!H208,'Full PDMS'!H208,'Full AlKareem'!H208,'Full KFGQPC'!H208,'Full LPMQ'!H208,'Full AlQalam Zero TN'!H208)</f>
        <v>0</v>
      </c>
      <c r="I208" s="14">
        <f>SUM('Full norehidayat'!I208,'Full norehuda'!I208,'Full norehira'!I208,'Full meQuran'!I208,'Full Amiri'!I208,'Full PDMS'!I208,'Full AlKareem'!I208,'Full KFGQPC'!I208,'Full LPMQ'!I208,'Full AlQalam Zero TN'!I208)</f>
        <v>0</v>
      </c>
      <c r="J208" s="14">
        <f>SUM('Full norehidayat'!J208,'Full norehuda'!J208,'Full norehira'!J208,'Full meQuran'!J208,'Full Amiri'!J208,'Full PDMS'!J208,'Full AlKareem'!J208,'Full KFGQPC'!J208,'Full LPMQ'!J208,'Full AlQalam Zero TN'!J208)</f>
        <v>0</v>
      </c>
      <c r="K208" s="14">
        <f>SUM('Full norehidayat'!K208,'Full norehuda'!K208,'Full norehira'!K208,'Full meQuran'!K208,'Full Amiri'!K208,'Full PDMS'!K208,'Full AlKareem'!K208,'Full KFGQPC'!K208,'Full LPMQ'!K208,'Full AlQalam Zero TN'!K208)</f>
        <v>0</v>
      </c>
      <c r="L208" s="14">
        <f>SUM('Full norehidayat'!L208,'Full norehuda'!L208,'Full norehira'!L208,'Full meQuran'!L208,'Full Amiri'!L208,'Full PDMS'!L208,'Full AlKareem'!L208,'Full KFGQPC'!L208,'Full LPMQ'!L208,'Full AlQalam Zero TN'!L208)</f>
        <v>0</v>
      </c>
      <c r="M208" s="14">
        <f>SUM('Full norehidayat'!M208,'Full norehuda'!M208,'Full norehira'!M208,'Full meQuran'!M208,'Full Amiri'!M208,'Full PDMS'!M208,'Full AlKareem'!M208,'Full KFGQPC'!M208,'Full LPMQ'!M208,'Full AlQalam Zero TN'!M208)</f>
        <v>0</v>
      </c>
      <c r="N208" s="14">
        <f>SUM('Full norehidayat'!N208,'Full norehuda'!N208,'Full norehira'!N208,'Full meQuran'!N208,'Full Amiri'!N208,'Full PDMS'!N208,'Full AlKareem'!N208,'Full KFGQPC'!N208,'Full LPMQ'!N208,'Full AlQalam Zero TN'!N208)</f>
        <v>0</v>
      </c>
      <c r="O208" s="14">
        <f>SUM('Full norehidayat'!O208,'Full norehuda'!O208,'Full norehira'!O208,'Full meQuran'!O208,'Full Amiri'!O208,'Full PDMS'!O208,'Full AlKareem'!O208,'Full KFGQPC'!O208,'Full LPMQ'!O208,'Full AlQalam Zero TN'!O208)</f>
        <v>0</v>
      </c>
      <c r="P208" s="14">
        <f>SUM('Full norehidayat'!P208,'Full norehuda'!P208,'Full norehira'!P208,'Full meQuran'!P208,'Full Amiri'!P208,'Full PDMS'!P208,'Full AlKareem'!P208,'Full KFGQPC'!P208,'Full LPMQ'!P208,'Full AlQalam Zero TN'!P208)</f>
        <v>0</v>
      </c>
      <c r="Q208" s="14">
        <f>SUM('Full norehidayat'!Q208,'Full norehuda'!Q208,'Full norehira'!Q208,'Full meQuran'!Q208,'Full Amiri'!Q208,'Full PDMS'!Q208,'Full AlKareem'!Q208,'Full KFGQPC'!Q208,'Full LPMQ'!Q208,'Full AlQalam Zero TN'!Q208)</f>
        <v>0</v>
      </c>
      <c r="R208" s="14">
        <v>0</v>
      </c>
      <c r="S208" s="14">
        <f>SUM('Full norehidayat'!S208,'Full norehuda'!S208,'Full norehira'!S208,'Full meQuran'!S208,'Full Amiri'!S208,'Full PDMS'!S208,'Full AlKareem'!S208,'Full KFGQPC'!S208,'Full LPMQ'!S208,'Full AlQalam Zero TN'!S208)</f>
        <v>0</v>
      </c>
      <c r="T208" s="14">
        <f>SUM('Full norehidayat'!T208,'Full norehuda'!T208,'Full norehira'!T208,'Full meQuran'!T208,'Full Amiri'!T208,'Full PDMS'!T208,'Full AlKareem'!T208,'Full KFGQPC'!T208,'Full LPMQ'!T208,'Full AlQalam Zero TN'!T208)</f>
        <v>0</v>
      </c>
      <c r="U208" s="14">
        <f>SUM('Full norehidayat'!U208,'Full norehuda'!U208,'Full norehira'!U208,'Full meQuran'!U208,'Full Amiri'!U208,'Full PDMS'!U208,'Full AlKareem'!U208,'Full KFGQPC'!U208,'Full LPMQ'!U208,'Full AlQalam Zero TN'!U208)</f>
        <v>0</v>
      </c>
      <c r="V208" s="14">
        <f>SUM('Full norehidayat'!V208,'Full norehuda'!V208,'Full norehira'!V208,'Full meQuran'!V208,'Full Amiri'!V208,'Full PDMS'!V208,'Full AlKareem'!V208,'Full KFGQPC'!V208,'Full LPMQ'!V208,'Full AlQalam Zero TN'!V208)</f>
        <v>0</v>
      </c>
      <c r="W208" s="14">
        <f>SUM('Full norehidayat'!W208,'Full norehuda'!W208,'Full norehira'!W208,'Full meQuran'!W208,'Full Amiri'!W208,'Full PDMS'!W208,'Full AlKareem'!W208,'Full KFGQPC'!W208,'Full LPMQ'!W208,'Full AlQalam Zero TN'!W208)</f>
        <v>0</v>
      </c>
      <c r="X208" s="14">
        <f>SUM('Full norehidayat'!X208,'Full norehuda'!X208,'Full norehira'!X208,'Full meQuran'!X208,'Full Amiri'!X208,'Full PDMS'!X208,'Full AlKareem'!X208,'Full KFGQPC'!X208,'Full LPMQ'!X208,'Full AlQalam Zero TN'!X208)</f>
        <v>0</v>
      </c>
      <c r="Y208" s="14">
        <f>SUM('Full norehidayat'!Y208,'Full norehuda'!Y208,'Full norehira'!Y208,'Full meQuran'!Y208,'Full Amiri'!Y208,'Full PDMS'!Y208,'Full AlKareem'!Y208,'Full KFGQPC'!Y208,'Full LPMQ'!Y208,'Full AlQalam Zero TN'!Y208)</f>
        <v>0</v>
      </c>
      <c r="Z208" s="14">
        <f>SUM('Full norehidayat'!Z208,'Full norehuda'!Z208,'Full norehira'!Z208,'Full meQuran'!Z208,'Full Amiri'!Z208,'Full PDMS'!Z208,'Full AlKareem'!Z208,'Full KFGQPC'!Z208,'Full LPMQ'!Z208,'Full AlQalam Zero TN'!Z208)</f>
        <v>1</v>
      </c>
      <c r="AA208" s="14">
        <f>SUM('Full norehidayat'!AA208,'Full norehuda'!AA208,'Full norehira'!AA208,'Full meQuran'!AA208,'Full Amiri'!AA208,'Full PDMS'!AA208,'Full AlKareem'!AA208,'Full KFGQPC'!AA208,'Full LPMQ'!AA208,'Full AlQalam Zero TN'!AA208)</f>
        <v>0</v>
      </c>
      <c r="AB208" s="14">
        <f>SUM('Full norehidayat'!AB208,'Full norehuda'!AB208,'Full norehira'!AB208,'Full meQuran'!AB208,'Full Amiri'!AB208,'Full PDMS'!AB208,'Full AlKareem'!AB208,'Full KFGQPC'!AB208,'Full LPMQ'!AB208,'Full AlQalam Zero TN'!AB208)</f>
        <v>0</v>
      </c>
      <c r="AC208" s="14">
        <f>SUM('Full norehidayat'!AC208,'Full norehuda'!AC208,'Full norehira'!AC208,'Full meQuran'!AC208,'Full Amiri'!AC208,'Full PDMS'!AC208,'Full AlKareem'!AC208,'Full KFGQPC'!AC208,'Full LPMQ'!AC208,'Full AlQalam Zero TN'!AC208)</f>
        <v>0</v>
      </c>
      <c r="AD208" s="29">
        <f>D208</f>
        <v>68</v>
      </c>
      <c r="AE208" s="29">
        <f>SUM(B208,C208,E208:AC208)</f>
        <v>1</v>
      </c>
      <c r="AF208" s="29">
        <f>SUM(D206,D207,D209:D233)</f>
        <v>0</v>
      </c>
      <c r="AG208" s="29">
        <v>0</v>
      </c>
      <c r="AH208" s="5">
        <f t="shared" si="56"/>
        <v>0.985507246376812</v>
      </c>
      <c r="AI208" s="5">
        <f t="shared" si="57"/>
        <v>0.985507246376812</v>
      </c>
      <c r="AJ208" s="5">
        <f t="shared" si="58"/>
        <v>1</v>
      </c>
      <c r="AK208" s="5">
        <f t="shared" si="59"/>
        <v>0.992700729927007</v>
      </c>
    </row>
    <row r="209" spans="1:37">
      <c r="A209" s="21" t="s">
        <v>10</v>
      </c>
      <c r="B209" s="14">
        <f>SUM('Full norehidayat'!B209,'Full norehuda'!B209,'Full norehira'!B209,'Full meQuran'!B209,'Full Amiri'!B209,'Full PDMS'!B209,'Full AlKareem'!B209,'Full KFGQPC'!B209,'Full LPMQ'!B209,'Full AlQalam Zero TN'!B209)</f>
        <v>0</v>
      </c>
      <c r="C209" s="14">
        <f>SUM('Full norehidayat'!C209,'Full norehuda'!C209,'Full norehira'!C209,'Full meQuran'!C209,'Full Amiri'!C209,'Full PDMS'!C209,'Full AlKareem'!C209,'Full KFGQPC'!C209,'Full LPMQ'!C209,'Full AlQalam Zero TN'!C209)</f>
        <v>0</v>
      </c>
      <c r="D209" s="14">
        <f>SUM('Full norehidayat'!D209,'Full norehuda'!D209,'Full norehira'!D209,'Full meQuran'!D209,'Full Amiri'!D209,'Full PDMS'!D209,'Full AlKareem'!D209,'Full KFGQPC'!D209,'Full LPMQ'!D209,'Full AlQalam Zero TN'!D209)</f>
        <v>0</v>
      </c>
      <c r="E209" s="13">
        <f>SUM('Full norehidayat'!E209,'Full norehuda'!E209,'Full norehira'!E209,'Full meQuran'!E209,'Full Amiri'!E209,'Full PDMS'!E209,'Full AlKareem'!E209,'Full KFGQPC'!E209,'Full LPMQ'!E209,'Full AlQalam Zero TN'!E209)</f>
        <v>19</v>
      </c>
      <c r="F209" s="14">
        <f>SUM('Full norehidayat'!F209,'Full norehuda'!F209,'Full norehira'!F209,'Full meQuran'!F209,'Full Amiri'!F209,'Full PDMS'!F209,'Full AlKareem'!F209,'Full KFGQPC'!F209,'Full LPMQ'!F209,'Full AlQalam Zero TN'!F209)</f>
        <v>0</v>
      </c>
      <c r="G209" s="14">
        <f>SUM('Full norehidayat'!G209,'Full norehuda'!G209,'Full norehira'!G209,'Full meQuran'!G209,'Full Amiri'!G209,'Full PDMS'!G209,'Full AlKareem'!G209,'Full KFGQPC'!G209,'Full LPMQ'!G209,'Full AlQalam Zero TN'!G209)</f>
        <v>0</v>
      </c>
      <c r="H209" s="14">
        <f>SUM('Full norehidayat'!H209,'Full norehuda'!H209,'Full norehira'!H209,'Full meQuran'!H209,'Full Amiri'!H209,'Full PDMS'!H209,'Full AlKareem'!H209,'Full KFGQPC'!H209,'Full LPMQ'!H209,'Full AlQalam Zero TN'!H209)</f>
        <v>0</v>
      </c>
      <c r="I209" s="14">
        <f>SUM('Full norehidayat'!I209,'Full norehuda'!I209,'Full norehira'!I209,'Full meQuran'!I209,'Full Amiri'!I209,'Full PDMS'!I209,'Full AlKareem'!I209,'Full KFGQPC'!I209,'Full LPMQ'!I209,'Full AlQalam Zero TN'!I209)</f>
        <v>0</v>
      </c>
      <c r="J209" s="14">
        <f>SUM('Full norehidayat'!J209,'Full norehuda'!J209,'Full norehira'!J209,'Full meQuran'!J209,'Full Amiri'!J209,'Full PDMS'!J209,'Full AlKareem'!J209,'Full KFGQPC'!J209,'Full LPMQ'!J209,'Full AlQalam Zero TN'!J209)</f>
        <v>0</v>
      </c>
      <c r="K209" s="14">
        <f>SUM('Full norehidayat'!K209,'Full norehuda'!K209,'Full norehira'!K209,'Full meQuran'!K209,'Full Amiri'!K209,'Full PDMS'!K209,'Full AlKareem'!K209,'Full KFGQPC'!K209,'Full LPMQ'!K209,'Full AlQalam Zero TN'!K209)</f>
        <v>0</v>
      </c>
      <c r="L209" s="14">
        <f>SUM('Full norehidayat'!L209,'Full norehuda'!L209,'Full norehira'!L209,'Full meQuran'!L209,'Full Amiri'!L209,'Full PDMS'!L209,'Full AlKareem'!L209,'Full KFGQPC'!L209,'Full LPMQ'!L209,'Full AlQalam Zero TN'!L209)</f>
        <v>0</v>
      </c>
      <c r="M209" s="14">
        <f>SUM('Full norehidayat'!M209,'Full norehuda'!M209,'Full norehira'!M209,'Full meQuran'!M209,'Full Amiri'!M209,'Full PDMS'!M209,'Full AlKareem'!M209,'Full KFGQPC'!M209,'Full LPMQ'!M209,'Full AlQalam Zero TN'!M209)</f>
        <v>0</v>
      </c>
      <c r="N209" s="14">
        <f>SUM('Full norehidayat'!N209,'Full norehuda'!N209,'Full norehira'!N209,'Full meQuran'!N209,'Full Amiri'!N209,'Full PDMS'!N209,'Full AlKareem'!N209,'Full KFGQPC'!N209,'Full LPMQ'!N209,'Full AlQalam Zero TN'!N209)</f>
        <v>0</v>
      </c>
      <c r="O209" s="14">
        <f>SUM('Full norehidayat'!O209,'Full norehuda'!O209,'Full norehira'!O209,'Full meQuran'!O209,'Full Amiri'!O209,'Full PDMS'!O209,'Full AlKareem'!O209,'Full KFGQPC'!O209,'Full LPMQ'!O209,'Full AlQalam Zero TN'!O209)</f>
        <v>0</v>
      </c>
      <c r="P209" s="14">
        <f>SUM('Full norehidayat'!P209,'Full norehuda'!P209,'Full norehira'!P209,'Full meQuran'!P209,'Full Amiri'!P209,'Full PDMS'!P209,'Full AlKareem'!P209,'Full KFGQPC'!P209,'Full LPMQ'!P209,'Full AlQalam Zero TN'!P209)</f>
        <v>0</v>
      </c>
      <c r="Q209" s="14">
        <f>SUM('Full norehidayat'!Q209,'Full norehuda'!Q209,'Full norehira'!Q209,'Full meQuran'!Q209,'Full Amiri'!Q209,'Full PDMS'!Q209,'Full AlKareem'!Q209,'Full KFGQPC'!Q209,'Full LPMQ'!Q209,'Full AlQalam Zero TN'!Q209)</f>
        <v>0</v>
      </c>
      <c r="R209" s="14">
        <f>SUM('Full norehidayat'!R209,'Full norehuda'!R209,'Full norehira'!R209,'Full meQuran'!R209,'Full Amiri'!R209,'Full PDMS'!R209,'Full AlKareem'!R209,'Full KFGQPC'!R209,'Full LPMQ'!R209,'Full AlQalam Zero TN'!R209)</f>
        <v>0</v>
      </c>
      <c r="S209" s="14">
        <f>SUM('Full norehidayat'!S209,'Full norehuda'!S209,'Full norehira'!S209,'Full meQuran'!S209,'Full Amiri'!S209,'Full PDMS'!S209,'Full AlKareem'!S209,'Full KFGQPC'!S209,'Full LPMQ'!S209,'Full AlQalam Zero TN'!S209)</f>
        <v>0</v>
      </c>
      <c r="T209" s="14">
        <f>SUM('Full norehidayat'!T209,'Full norehuda'!T209,'Full norehira'!T209,'Full meQuran'!T209,'Full Amiri'!T209,'Full PDMS'!T209,'Full AlKareem'!T209,'Full KFGQPC'!T209,'Full LPMQ'!T209,'Full AlQalam Zero TN'!T209)</f>
        <v>0</v>
      </c>
      <c r="U209" s="14">
        <f>SUM('Full norehidayat'!U209,'Full norehuda'!U209,'Full norehira'!U209,'Full meQuran'!U209,'Full Amiri'!U209,'Full PDMS'!U209,'Full AlKareem'!U209,'Full KFGQPC'!U209,'Full LPMQ'!U209,'Full AlQalam Zero TN'!U209)</f>
        <v>0</v>
      </c>
      <c r="V209" s="14">
        <f>SUM('Full norehidayat'!V209,'Full norehuda'!V209,'Full norehira'!V209,'Full meQuran'!V209,'Full Amiri'!V209,'Full PDMS'!V209,'Full AlKareem'!V209,'Full KFGQPC'!V209,'Full LPMQ'!V209,'Full AlQalam Zero TN'!V209)</f>
        <v>0</v>
      </c>
      <c r="W209" s="14">
        <f>SUM('Full norehidayat'!W209,'Full norehuda'!W209,'Full norehira'!W209,'Full meQuran'!W209,'Full Amiri'!W209,'Full PDMS'!W209,'Full AlKareem'!W209,'Full KFGQPC'!W209,'Full LPMQ'!W209,'Full AlQalam Zero TN'!W209)</f>
        <v>0</v>
      </c>
      <c r="X209" s="14">
        <f>SUM('Full norehidayat'!X209,'Full norehuda'!X209,'Full norehira'!X209,'Full meQuran'!X209,'Full Amiri'!X209,'Full PDMS'!X209,'Full AlKareem'!X209,'Full KFGQPC'!X209,'Full LPMQ'!X209,'Full AlQalam Zero TN'!X209)</f>
        <v>0</v>
      </c>
      <c r="Y209" s="14">
        <f>SUM('Full norehidayat'!Y209,'Full norehuda'!Y209,'Full norehira'!Y209,'Full meQuran'!Y209,'Full Amiri'!Y209,'Full PDMS'!Y209,'Full AlKareem'!Y209,'Full KFGQPC'!Y209,'Full LPMQ'!Y209,'Full AlQalam Zero TN'!Y209)</f>
        <v>0</v>
      </c>
      <c r="Z209" s="14">
        <f>SUM('Full norehidayat'!Z209,'Full norehuda'!Z209,'Full norehira'!Z209,'Full meQuran'!Z209,'Full Amiri'!Z209,'Full PDMS'!Z209,'Full AlKareem'!Z209,'Full KFGQPC'!Z209,'Full LPMQ'!Z209,'Full AlQalam Zero TN'!Z209)</f>
        <v>0</v>
      </c>
      <c r="AA209" s="14">
        <f>SUM('Full norehidayat'!AA209,'Full norehuda'!AA209,'Full norehira'!AA209,'Full meQuran'!AA209,'Full Amiri'!AA209,'Full PDMS'!AA209,'Full AlKareem'!AA209,'Full KFGQPC'!AA209,'Full LPMQ'!AA209,'Full AlQalam Zero TN'!AA209)</f>
        <v>0</v>
      </c>
      <c r="AB209" s="14">
        <f>SUM('Full norehidayat'!AB209,'Full norehuda'!AB209,'Full norehira'!AB209,'Full meQuran'!AB209,'Full Amiri'!AB209,'Full PDMS'!AB209,'Full AlKareem'!AB209,'Full KFGQPC'!AB209,'Full LPMQ'!AB209,'Full AlQalam Zero TN'!AB209)</f>
        <v>0</v>
      </c>
      <c r="AC209" s="14">
        <f>SUM('Full norehidayat'!AC209,'Full norehuda'!AC209,'Full norehira'!AC209,'Full meQuran'!AC209,'Full Amiri'!AC209,'Full PDMS'!AC209,'Full AlKareem'!AC209,'Full KFGQPC'!AC209,'Full LPMQ'!AC209,'Full AlQalam Zero TN'!AC209)</f>
        <v>0</v>
      </c>
      <c r="AD209" s="28">
        <f>E209</f>
        <v>19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6"/>
        <v>1</v>
      </c>
      <c r="AI209" s="4">
        <f t="shared" si="57"/>
        <v>1</v>
      </c>
      <c r="AJ209" s="4">
        <f t="shared" si="58"/>
        <v>1</v>
      </c>
      <c r="AK209" s="4">
        <f t="shared" si="59"/>
        <v>1</v>
      </c>
    </row>
    <row r="210" spans="1:37">
      <c r="A210" s="21" t="s">
        <v>11</v>
      </c>
      <c r="B210" s="14">
        <f>SUM('Full norehidayat'!B210,'Full norehuda'!B210,'Full norehira'!B210,'Full meQuran'!B210,'Full Amiri'!B210,'Full PDMS'!B210,'Full AlKareem'!B210,'Full KFGQPC'!B210,'Full LPMQ'!B210,'Full AlQalam Zero TN'!B210)</f>
        <v>0</v>
      </c>
      <c r="C210" s="14">
        <f>SUM('Full norehidayat'!C210,'Full norehuda'!C210,'Full norehira'!C210,'Full meQuran'!C210,'Full Amiri'!C210,'Full PDMS'!C210,'Full AlKareem'!C210,'Full KFGQPC'!C210,'Full LPMQ'!C210,'Full AlQalam Zero TN'!C210)</f>
        <v>0</v>
      </c>
      <c r="D210" s="14">
        <f>SUM('Full norehidayat'!D210,'Full norehuda'!D210,'Full norehira'!D210,'Full meQuran'!D210,'Full Amiri'!D210,'Full PDMS'!D210,'Full AlKareem'!D210,'Full KFGQPC'!D210,'Full LPMQ'!D210,'Full AlQalam Zero TN'!D210)</f>
        <v>0</v>
      </c>
      <c r="E210" s="14">
        <f>SUM('Full norehidayat'!E210,'Full norehuda'!E210,'Full norehira'!E210,'Full meQuran'!E210,'Full Amiri'!E210,'Full PDMS'!E210,'Full AlKareem'!E210,'Full KFGQPC'!E210,'Full LPMQ'!E210,'Full AlQalam Zero TN'!E210)</f>
        <v>0</v>
      </c>
      <c r="F210" s="13">
        <f>SUM('Full norehidayat'!F210,'Full norehuda'!F210,'Full norehira'!F210,'Full meQuran'!F210,'Full Amiri'!F210,'Full PDMS'!F210,'Full AlKareem'!F210,'Full KFGQPC'!F210,'Full LPMQ'!F210,'Full AlQalam Zero TN'!F210)</f>
        <v>10</v>
      </c>
      <c r="G210" s="14">
        <f>SUM('Full norehidayat'!G210,'Full norehuda'!G210,'Full norehira'!G210,'Full meQuran'!G210,'Full Amiri'!G210,'Full PDMS'!G210,'Full AlKareem'!G210,'Full KFGQPC'!G210,'Full LPMQ'!G210,'Full AlQalam Zero TN'!G210)</f>
        <v>0</v>
      </c>
      <c r="H210" s="14">
        <f>SUM('Full norehidayat'!H210,'Full norehuda'!H210,'Full norehira'!H210,'Full meQuran'!H210,'Full Amiri'!H210,'Full PDMS'!H210,'Full AlKareem'!H210,'Full KFGQPC'!H210,'Full LPMQ'!H210,'Full AlQalam Zero TN'!H210)</f>
        <v>0</v>
      </c>
      <c r="I210" s="14">
        <f>SUM('Full norehidayat'!I210,'Full norehuda'!I210,'Full norehira'!I210,'Full meQuran'!I210,'Full Amiri'!I210,'Full PDMS'!I210,'Full AlKareem'!I210,'Full KFGQPC'!I210,'Full LPMQ'!I210,'Full AlQalam Zero TN'!I210)</f>
        <v>0</v>
      </c>
      <c r="J210" s="14">
        <f>SUM('Full norehidayat'!J210,'Full norehuda'!J210,'Full norehira'!J210,'Full meQuran'!J210,'Full Amiri'!J210,'Full PDMS'!J210,'Full AlKareem'!J210,'Full KFGQPC'!J210,'Full LPMQ'!J210,'Full AlQalam Zero TN'!J210)</f>
        <v>0</v>
      </c>
      <c r="K210" s="14">
        <f>SUM('Full norehidayat'!K210,'Full norehuda'!K210,'Full norehira'!K210,'Full meQuran'!K210,'Full Amiri'!K210,'Full PDMS'!K210,'Full AlKareem'!K210,'Full KFGQPC'!K210,'Full LPMQ'!K210,'Full AlQalam Zero TN'!K210)</f>
        <v>0</v>
      </c>
      <c r="L210" s="14">
        <f>SUM('Full norehidayat'!L210,'Full norehuda'!L210,'Full norehira'!L210,'Full meQuran'!L210,'Full Amiri'!L210,'Full PDMS'!L210,'Full AlKareem'!L210,'Full KFGQPC'!L210,'Full LPMQ'!L210,'Full AlQalam Zero TN'!L210)</f>
        <v>0</v>
      </c>
      <c r="M210" s="14">
        <f>SUM('Full norehidayat'!M210,'Full norehuda'!M210,'Full norehira'!M210,'Full meQuran'!M210,'Full Amiri'!M210,'Full PDMS'!M210,'Full AlKareem'!M210,'Full KFGQPC'!M210,'Full LPMQ'!M210,'Full AlQalam Zero TN'!M210)</f>
        <v>0</v>
      </c>
      <c r="N210" s="14">
        <f>SUM('Full norehidayat'!N210,'Full norehuda'!N210,'Full norehira'!N210,'Full meQuran'!N210,'Full Amiri'!N210,'Full PDMS'!N210,'Full AlKareem'!N210,'Full KFGQPC'!N210,'Full LPMQ'!N210,'Full AlQalam Zero TN'!N210)</f>
        <v>0</v>
      </c>
      <c r="O210" s="14">
        <f>SUM('Full norehidayat'!O210,'Full norehuda'!O210,'Full norehira'!O210,'Full meQuran'!O210,'Full Amiri'!O210,'Full PDMS'!O210,'Full AlKareem'!O210,'Full KFGQPC'!O210,'Full LPMQ'!O210,'Full AlQalam Zero TN'!O210)</f>
        <v>0</v>
      </c>
      <c r="P210" s="14">
        <f>SUM('Full norehidayat'!P210,'Full norehuda'!P210,'Full norehira'!P210,'Full meQuran'!P210,'Full Amiri'!P210,'Full PDMS'!P210,'Full AlKareem'!P210,'Full KFGQPC'!P210,'Full LPMQ'!P210,'Full AlQalam Zero TN'!P210)</f>
        <v>0</v>
      </c>
      <c r="Q210" s="14">
        <f>SUM('Full norehidayat'!Q210,'Full norehuda'!Q210,'Full norehira'!Q210,'Full meQuran'!Q210,'Full Amiri'!Q210,'Full PDMS'!Q210,'Full AlKareem'!Q210,'Full KFGQPC'!Q210,'Full LPMQ'!Q210,'Full AlQalam Zero TN'!Q210)</f>
        <v>0</v>
      </c>
      <c r="R210" s="14">
        <f>SUM('Full norehidayat'!R210,'Full norehuda'!R210,'Full norehira'!R210,'Full meQuran'!R210,'Full Amiri'!R210,'Full PDMS'!R210,'Full AlKareem'!R210,'Full KFGQPC'!R210,'Full LPMQ'!R210,'Full AlQalam Zero TN'!R210)</f>
        <v>0</v>
      </c>
      <c r="S210" s="14">
        <f>SUM('Full norehidayat'!S210,'Full norehuda'!S210,'Full norehira'!S210,'Full meQuran'!S210,'Full Amiri'!S210,'Full PDMS'!S210,'Full AlKareem'!S210,'Full KFGQPC'!S210,'Full LPMQ'!S210,'Full AlQalam Zero TN'!S210)</f>
        <v>0</v>
      </c>
      <c r="T210" s="14">
        <f>SUM('Full norehidayat'!T210,'Full norehuda'!T210,'Full norehira'!T210,'Full meQuran'!T210,'Full Amiri'!T210,'Full PDMS'!T210,'Full AlKareem'!T210,'Full KFGQPC'!T210,'Full LPMQ'!T210,'Full AlQalam Zero TN'!T210)</f>
        <v>0</v>
      </c>
      <c r="U210" s="14">
        <f>SUM('Full norehidayat'!U210,'Full norehuda'!U210,'Full norehira'!U210,'Full meQuran'!U210,'Full Amiri'!U210,'Full PDMS'!U210,'Full AlKareem'!U210,'Full KFGQPC'!U210,'Full LPMQ'!U210,'Full AlQalam Zero TN'!U210)</f>
        <v>0</v>
      </c>
      <c r="V210" s="14">
        <f>SUM('Full norehidayat'!V210,'Full norehuda'!V210,'Full norehira'!V210,'Full meQuran'!V210,'Full Amiri'!V210,'Full PDMS'!V210,'Full AlKareem'!V210,'Full KFGQPC'!V210,'Full LPMQ'!V210,'Full AlQalam Zero TN'!V210)</f>
        <v>0</v>
      </c>
      <c r="W210" s="14">
        <f>SUM('Full norehidayat'!W210,'Full norehuda'!W210,'Full norehira'!W210,'Full meQuran'!W210,'Full Amiri'!W210,'Full PDMS'!W210,'Full AlKareem'!W210,'Full KFGQPC'!W210,'Full LPMQ'!W210,'Full AlQalam Zero TN'!W210)</f>
        <v>0</v>
      </c>
      <c r="X210" s="14">
        <f>SUM('Full norehidayat'!X210,'Full norehuda'!X210,'Full norehira'!X210,'Full meQuran'!X210,'Full Amiri'!X210,'Full PDMS'!X210,'Full AlKareem'!X210,'Full KFGQPC'!X210,'Full LPMQ'!X210,'Full AlQalam Zero TN'!X210)</f>
        <v>0</v>
      </c>
      <c r="Y210" s="14">
        <f>SUM('Full norehidayat'!Y210,'Full norehuda'!Y210,'Full norehira'!Y210,'Full meQuran'!Y210,'Full Amiri'!Y210,'Full PDMS'!Y210,'Full AlKareem'!Y210,'Full KFGQPC'!Y210,'Full LPMQ'!Y210,'Full AlQalam Zero TN'!Y210)</f>
        <v>0</v>
      </c>
      <c r="Z210" s="14">
        <f>SUM('Full norehidayat'!Z210,'Full norehuda'!Z210,'Full norehira'!Z210,'Full meQuran'!Z210,'Full Amiri'!Z210,'Full PDMS'!Z210,'Full AlKareem'!Z210,'Full KFGQPC'!Z210,'Full LPMQ'!Z210,'Full AlQalam Zero TN'!Z210)</f>
        <v>0</v>
      </c>
      <c r="AA210" s="14">
        <f>SUM('Full norehidayat'!AA210,'Full norehuda'!AA210,'Full norehira'!AA210,'Full meQuran'!AA210,'Full Amiri'!AA210,'Full PDMS'!AA210,'Full AlKareem'!AA210,'Full KFGQPC'!AA210,'Full LPMQ'!AA210,'Full AlQalam Zero TN'!AA210)</f>
        <v>0</v>
      </c>
      <c r="AB210" s="14">
        <f>SUM('Full norehidayat'!AB210,'Full norehuda'!AB210,'Full norehira'!AB210,'Full meQuran'!AB210,'Full Amiri'!AB210,'Full PDMS'!AB210,'Full AlKareem'!AB210,'Full KFGQPC'!AB210,'Full LPMQ'!AB210,'Full AlQalam Zero TN'!AB210)</f>
        <v>0</v>
      </c>
      <c r="AC210" s="14">
        <f>SUM('Full norehidayat'!AC210,'Full norehuda'!AC210,'Full norehira'!AC210,'Full meQuran'!AC210,'Full Amiri'!AC210,'Full PDMS'!AC210,'Full AlKareem'!AC210,'Full KFGQPC'!AC210,'Full LPMQ'!AC210,'Full AlQalam Zero TN'!AC210)</f>
        <v>0</v>
      </c>
      <c r="AD210" s="29">
        <f>F210</f>
        <v>10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6"/>
        <v>1</v>
      </c>
      <c r="AI210" s="5">
        <f t="shared" si="57"/>
        <v>1</v>
      </c>
      <c r="AJ210" s="5">
        <f t="shared" si="58"/>
        <v>1</v>
      </c>
      <c r="AK210" s="5">
        <f t="shared" si="59"/>
        <v>1</v>
      </c>
    </row>
    <row r="211" spans="1:37">
      <c r="A211" s="21" t="s">
        <v>12</v>
      </c>
      <c r="B211" s="14">
        <f>SUM('Full norehidayat'!B211,'Full norehuda'!B211,'Full norehira'!B211,'Full meQuran'!B211,'Full Amiri'!B211,'Full PDMS'!B211,'Full AlKareem'!B211,'Full KFGQPC'!B211,'Full LPMQ'!B211,'Full AlQalam Zero TN'!B211)</f>
        <v>2</v>
      </c>
      <c r="C211" s="14">
        <f>SUM('Full norehidayat'!C211,'Full norehuda'!C211,'Full norehira'!C211,'Full meQuran'!C211,'Full Amiri'!C211,'Full PDMS'!C211,'Full AlKareem'!C211,'Full KFGQPC'!C211,'Full LPMQ'!C211,'Full AlQalam Zero TN'!C211)</f>
        <v>0</v>
      </c>
      <c r="D211" s="14">
        <f>SUM('Full norehidayat'!D211,'Full norehuda'!D211,'Full norehira'!D211,'Full meQuran'!D211,'Full Amiri'!D211,'Full PDMS'!D211,'Full AlKareem'!D211,'Full KFGQPC'!D211,'Full LPMQ'!D211,'Full AlQalam Zero TN'!D211)</f>
        <v>0</v>
      </c>
      <c r="E211" s="14">
        <f>SUM('Full norehidayat'!E211,'Full norehuda'!E211,'Full norehira'!E211,'Full meQuran'!E211,'Full Amiri'!E211,'Full PDMS'!E211,'Full AlKareem'!E211,'Full KFGQPC'!E211,'Full LPMQ'!E211,'Full AlQalam Zero TN'!E211)</f>
        <v>0</v>
      </c>
      <c r="F211" s="14">
        <f>SUM('Full norehidayat'!F211,'Full norehuda'!F211,'Full norehira'!F211,'Full meQuran'!F211,'Full Amiri'!F211,'Full PDMS'!F211,'Full AlKareem'!F211,'Full KFGQPC'!F211,'Full LPMQ'!F211,'Full AlQalam Zero TN'!F211)</f>
        <v>0</v>
      </c>
      <c r="G211" s="13">
        <f>SUM('Full norehidayat'!G211,'Full norehuda'!G211,'Full norehira'!G211,'Full meQuran'!G211,'Full Amiri'!G211,'Full PDMS'!G211,'Full AlKareem'!G211,'Full KFGQPC'!G211,'Full LPMQ'!G211,'Full AlQalam Zero TN'!G211)</f>
        <v>19</v>
      </c>
      <c r="H211" s="14">
        <f>SUM('Full norehidayat'!H211,'Full norehuda'!H211,'Full norehira'!H211,'Full meQuran'!H211,'Full Amiri'!H211,'Full PDMS'!H211,'Full AlKareem'!H211,'Full KFGQPC'!H211,'Full LPMQ'!H211,'Full AlQalam Zero TN'!H211)</f>
        <v>0</v>
      </c>
      <c r="I211" s="14">
        <f>SUM('Full norehidayat'!I211,'Full norehuda'!I211,'Full norehira'!I211,'Full meQuran'!I211,'Full Amiri'!I211,'Full PDMS'!I211,'Full AlKareem'!I211,'Full KFGQPC'!I211,'Full LPMQ'!I211,'Full AlQalam Zero TN'!I211)</f>
        <v>0</v>
      </c>
      <c r="J211" s="14">
        <f>SUM('Full norehidayat'!J211,'Full norehuda'!J211,'Full norehira'!J211,'Full meQuran'!J211,'Full Amiri'!J211,'Full PDMS'!J211,'Full AlKareem'!J211,'Full KFGQPC'!J211,'Full LPMQ'!J211,'Full AlQalam Zero TN'!J211)</f>
        <v>0</v>
      </c>
      <c r="K211" s="14">
        <f>SUM('Full norehidayat'!K211,'Full norehuda'!K211,'Full norehira'!K211,'Full meQuran'!K211,'Full Amiri'!K211,'Full PDMS'!K211,'Full AlKareem'!K211,'Full KFGQPC'!K211,'Full LPMQ'!K211,'Full AlQalam Zero TN'!K211)</f>
        <v>0</v>
      </c>
      <c r="L211" s="14">
        <v>0</v>
      </c>
      <c r="M211" s="14">
        <f>SUM('Full norehidayat'!M211,'Full norehuda'!M211,'Full norehira'!M211,'Full meQuran'!M211,'Full Amiri'!M211,'Full PDMS'!M211,'Full AlKareem'!M211,'Full KFGQPC'!M211,'Full LPMQ'!M211,'Full AlQalam Zero TN'!M211)</f>
        <v>0</v>
      </c>
      <c r="N211" s="14">
        <f>SUM('Full norehidayat'!N211,'Full norehuda'!N211,'Full norehira'!N211,'Full meQuran'!N211,'Full Amiri'!N211,'Full PDMS'!N211,'Full AlKareem'!N211,'Full KFGQPC'!N211,'Full LPMQ'!N211,'Full AlQalam Zero TN'!N211)</f>
        <v>0</v>
      </c>
      <c r="O211" s="14">
        <f>SUM('Full norehidayat'!O211,'Full norehuda'!O211,'Full norehira'!O211,'Full meQuran'!O211,'Full Amiri'!O211,'Full PDMS'!O211,'Full AlKareem'!O211,'Full KFGQPC'!O211,'Full LPMQ'!O211,'Full AlQalam Zero TN'!O211)</f>
        <v>0</v>
      </c>
      <c r="P211" s="14">
        <f>SUM('Full norehidayat'!P211,'Full norehuda'!P211,'Full norehira'!P211,'Full meQuran'!P211,'Full Amiri'!P211,'Full PDMS'!P211,'Full AlKareem'!P211,'Full KFGQPC'!P211,'Full LPMQ'!P211,'Full AlQalam Zero TN'!P211)</f>
        <v>0</v>
      </c>
      <c r="Q211" s="14">
        <f>SUM('Full norehidayat'!Q211,'Full norehuda'!Q211,'Full norehira'!Q211,'Full meQuran'!Q211,'Full Amiri'!Q211,'Full PDMS'!Q211,'Full AlKareem'!Q211,'Full KFGQPC'!Q211,'Full LPMQ'!Q211,'Full AlQalam Zero TN'!Q211)</f>
        <v>0</v>
      </c>
      <c r="R211" s="14">
        <f>SUM('Full norehidayat'!R211,'Full norehuda'!R211,'Full norehira'!R211,'Full meQuran'!R211,'Full Amiri'!R211,'Full PDMS'!R211,'Full AlKareem'!R211,'Full KFGQPC'!R211,'Full LPMQ'!R211,'Full AlQalam Zero TN'!R211)</f>
        <v>0</v>
      </c>
      <c r="S211" s="14">
        <f>SUM('Full norehidayat'!S211,'Full norehuda'!S211,'Full norehira'!S211,'Full meQuran'!S211,'Full Amiri'!S211,'Full PDMS'!S211,'Full AlKareem'!S211,'Full KFGQPC'!S211,'Full LPMQ'!S211,'Full AlQalam Zero TN'!S211)</f>
        <v>0</v>
      </c>
      <c r="T211" s="14">
        <f>SUM('Full norehidayat'!T211,'Full norehuda'!T211,'Full norehira'!T211,'Full meQuran'!T211,'Full Amiri'!T211,'Full PDMS'!T211,'Full AlKareem'!T211,'Full KFGQPC'!T211,'Full LPMQ'!T211,'Full AlQalam Zero TN'!T211)</f>
        <v>0</v>
      </c>
      <c r="U211" s="14">
        <f>SUM('Full norehidayat'!U211,'Full norehuda'!U211,'Full norehira'!U211,'Full meQuran'!U211,'Full Amiri'!U211,'Full PDMS'!U211,'Full AlKareem'!U211,'Full KFGQPC'!U211,'Full LPMQ'!U211,'Full AlQalam Zero TN'!U211)</f>
        <v>0</v>
      </c>
      <c r="V211" s="14">
        <f>SUM('Full norehidayat'!V211,'Full norehuda'!V211,'Full norehira'!V211,'Full meQuran'!V211,'Full Amiri'!V211,'Full PDMS'!V211,'Full AlKareem'!V211,'Full KFGQPC'!V211,'Full LPMQ'!V211,'Full AlQalam Zero TN'!V211)</f>
        <v>0</v>
      </c>
      <c r="W211" s="14">
        <f>SUM('Full norehidayat'!W211,'Full norehuda'!W211,'Full norehira'!W211,'Full meQuran'!W211,'Full Amiri'!W211,'Full PDMS'!W211,'Full AlKareem'!W211,'Full KFGQPC'!W211,'Full LPMQ'!W211,'Full AlQalam Zero TN'!W211)</f>
        <v>0</v>
      </c>
      <c r="X211" s="14">
        <f>SUM('Full norehidayat'!X211,'Full norehuda'!X211,'Full norehira'!X211,'Full meQuran'!X211,'Full Amiri'!X211,'Full PDMS'!X211,'Full AlKareem'!X211,'Full KFGQPC'!X211,'Full LPMQ'!X211,'Full AlQalam Zero TN'!X211)</f>
        <v>0</v>
      </c>
      <c r="Y211" s="14">
        <f>SUM('Full norehidayat'!Y211,'Full norehuda'!Y211,'Full norehira'!Y211,'Full meQuran'!Y211,'Full Amiri'!Y211,'Full PDMS'!Y211,'Full AlKareem'!Y211,'Full KFGQPC'!Y211,'Full LPMQ'!Y211,'Full AlQalam Zero TN'!Y211)</f>
        <v>0</v>
      </c>
      <c r="Z211" s="14">
        <f>SUM('Full norehidayat'!Z211,'Full norehuda'!Z211,'Full norehira'!Z211,'Full meQuran'!Z211,'Full Amiri'!Z211,'Full PDMS'!Z211,'Full AlKareem'!Z211,'Full KFGQPC'!Z211,'Full LPMQ'!Z211,'Full AlQalam Zero TN'!Z211)</f>
        <v>0</v>
      </c>
      <c r="AA211" s="14">
        <f>SUM('Full norehidayat'!AA211,'Full norehuda'!AA211,'Full norehira'!AA211,'Full meQuran'!AA211,'Full Amiri'!AA211,'Full PDMS'!AA211,'Full AlKareem'!AA211,'Full KFGQPC'!AA211,'Full LPMQ'!AA211,'Full AlQalam Zero TN'!AA211)</f>
        <v>0</v>
      </c>
      <c r="AB211" s="14">
        <f>SUM('Full norehidayat'!AB211,'Full norehuda'!AB211,'Full norehira'!AB211,'Full meQuran'!AB211,'Full Amiri'!AB211,'Full PDMS'!AB211,'Full AlKareem'!AB211,'Full KFGQPC'!AB211,'Full LPMQ'!AB211,'Full AlQalam Zero TN'!AB211)</f>
        <v>0</v>
      </c>
      <c r="AC211" s="14">
        <f>SUM('Full norehidayat'!AC211,'Full norehuda'!AC211,'Full norehira'!AC211,'Full meQuran'!AC211,'Full Amiri'!AC211,'Full PDMS'!AC211,'Full AlKareem'!AC211,'Full KFGQPC'!AC211,'Full LPMQ'!AC211,'Full AlQalam Zero TN'!AC211)</f>
        <v>0</v>
      </c>
      <c r="AD211" s="28">
        <f>G211</f>
        <v>19</v>
      </c>
      <c r="AE211" s="28">
        <f>SUM(B211:F211,H211:AC211)</f>
        <v>2</v>
      </c>
      <c r="AF211" s="28">
        <f>SUM(G206:G210,G212:G233)</f>
        <v>0</v>
      </c>
      <c r="AG211" s="28">
        <v>0</v>
      </c>
      <c r="AH211" s="4">
        <f t="shared" si="56"/>
        <v>0.904761904761905</v>
      </c>
      <c r="AI211" s="4">
        <f t="shared" si="57"/>
        <v>0.904761904761905</v>
      </c>
      <c r="AJ211" s="4">
        <f t="shared" si="58"/>
        <v>1</v>
      </c>
      <c r="AK211" s="4">
        <f t="shared" si="59"/>
        <v>0.95</v>
      </c>
    </row>
    <row r="212" spans="1:37">
      <c r="A212" s="21" t="s">
        <v>13</v>
      </c>
      <c r="B212" s="14">
        <f>SUM('Full norehidayat'!B212,'Full norehuda'!B212,'Full norehira'!B212,'Full meQuran'!B212,'Full Amiri'!B212,'Full PDMS'!B212,'Full AlKareem'!B212,'Full KFGQPC'!B212,'Full LPMQ'!B212,'Full AlQalam Zero TN'!B212)</f>
        <v>0</v>
      </c>
      <c r="C212" s="14">
        <f>SUM('Full norehidayat'!C212,'Full norehuda'!C212,'Full norehira'!C212,'Full meQuran'!C212,'Full Amiri'!C212,'Full PDMS'!C212,'Full AlKareem'!C212,'Full KFGQPC'!C212,'Full LPMQ'!C212,'Full AlQalam Zero TN'!C212)</f>
        <v>0</v>
      </c>
      <c r="D212" s="14">
        <f>SUM('Full norehidayat'!D212,'Full norehuda'!D212,'Full norehira'!D212,'Full meQuran'!D212,'Full Amiri'!D212,'Full PDMS'!D212,'Full AlKareem'!D212,'Full KFGQPC'!D212,'Full LPMQ'!D212,'Full AlQalam Zero TN'!D212)</f>
        <v>0</v>
      </c>
      <c r="E212" s="14">
        <f>SUM('Full norehidayat'!E212,'Full norehuda'!E212,'Full norehira'!E212,'Full meQuran'!E212,'Full Amiri'!E212,'Full PDMS'!E212,'Full AlKareem'!E212,'Full KFGQPC'!E212,'Full LPMQ'!E212,'Full AlQalam Zero TN'!E212)</f>
        <v>0</v>
      </c>
      <c r="F212" s="14">
        <f>SUM('Full norehidayat'!F212,'Full norehuda'!F212,'Full norehira'!F212,'Full meQuran'!F212,'Full Amiri'!F212,'Full PDMS'!F212,'Full AlKareem'!F212,'Full KFGQPC'!F212,'Full LPMQ'!F212,'Full AlQalam Zero TN'!F212)</f>
        <v>0</v>
      </c>
      <c r="G212" s="14">
        <f>SUM('Full norehidayat'!G212,'Full norehuda'!G212,'Full norehira'!G212,'Full meQuran'!G212,'Full Amiri'!G212,'Full PDMS'!G212,'Full AlKareem'!G212,'Full KFGQPC'!G212,'Full LPMQ'!G212,'Full AlQalam Zero TN'!G212)</f>
        <v>0</v>
      </c>
      <c r="H212" s="13">
        <f>SUM('Full norehidayat'!H212,'Full norehuda'!H212,'Full norehira'!H212,'Full meQuran'!H212,'Full Amiri'!H212,'Full PDMS'!H212,'Full AlKareem'!H212,'Full KFGQPC'!H212,'Full LPMQ'!H212,'Full AlQalam Zero TN'!H212)</f>
        <v>20</v>
      </c>
      <c r="I212" s="14">
        <f>SUM('Full norehidayat'!I212,'Full norehuda'!I212,'Full norehira'!I212,'Full meQuran'!I212,'Full Amiri'!I212,'Full PDMS'!I212,'Full AlKareem'!I212,'Full KFGQPC'!I212,'Full LPMQ'!I212,'Full AlQalam Zero TN'!I212)</f>
        <v>0</v>
      </c>
      <c r="J212" s="14">
        <f>SUM('Full norehidayat'!J212,'Full norehuda'!J212,'Full norehira'!J212,'Full meQuran'!J212,'Full Amiri'!J212,'Full PDMS'!J212,'Full AlKareem'!J212,'Full KFGQPC'!J212,'Full LPMQ'!J212,'Full AlQalam Zero TN'!J212)</f>
        <v>3</v>
      </c>
      <c r="K212" s="14">
        <f>SUM('Full norehidayat'!K212,'Full norehuda'!K212,'Full norehira'!K212,'Full meQuran'!K212,'Full Amiri'!K212,'Full PDMS'!K212,'Full AlKareem'!K212,'Full KFGQPC'!K212,'Full LPMQ'!K212,'Full AlQalam Zero TN'!K212)</f>
        <v>0</v>
      </c>
      <c r="L212" s="14">
        <f>SUM('Full norehidayat'!L212,'Full norehuda'!L212,'Full norehira'!L212,'Full meQuran'!L212,'Full Amiri'!L212,'Full PDMS'!L212,'Full AlKareem'!L212,'Full KFGQPC'!L212,'Full LPMQ'!L212,'Full AlQalam Zero TN'!L212)</f>
        <v>1</v>
      </c>
      <c r="M212" s="14">
        <f>SUM('Full norehidayat'!M212,'Full norehuda'!M212,'Full norehira'!M212,'Full meQuran'!M212,'Full Amiri'!M212,'Full PDMS'!M212,'Full AlKareem'!M212,'Full KFGQPC'!M212,'Full LPMQ'!M212,'Full AlQalam Zero TN'!M212)</f>
        <v>0</v>
      </c>
      <c r="N212" s="14">
        <f>SUM('Full norehidayat'!N212,'Full norehuda'!N212,'Full norehira'!N212,'Full meQuran'!N212,'Full Amiri'!N212,'Full PDMS'!N212,'Full AlKareem'!N212,'Full KFGQPC'!N212,'Full LPMQ'!N212,'Full AlQalam Zero TN'!N212)</f>
        <v>0</v>
      </c>
      <c r="O212" s="14">
        <f>SUM('Full norehidayat'!O212,'Full norehuda'!O212,'Full norehira'!O212,'Full meQuran'!O212,'Full Amiri'!O212,'Full PDMS'!O212,'Full AlKareem'!O212,'Full KFGQPC'!O212,'Full LPMQ'!O212,'Full AlQalam Zero TN'!O212)</f>
        <v>0</v>
      </c>
      <c r="P212" s="14">
        <v>0</v>
      </c>
      <c r="Q212" s="14">
        <f>SUM('Full norehidayat'!Q212,'Full norehuda'!Q212,'Full norehira'!Q212,'Full meQuran'!Q212,'Full Amiri'!Q212,'Full PDMS'!Q212,'Full AlKareem'!Q212,'Full KFGQPC'!Q212,'Full LPMQ'!Q212,'Full AlQalam Zero TN'!Q212)</f>
        <v>0</v>
      </c>
      <c r="R212" s="14">
        <f>SUM('Full norehidayat'!R212,'Full norehuda'!R212,'Full norehira'!R212,'Full meQuran'!R212,'Full Amiri'!R212,'Full PDMS'!R212,'Full AlKareem'!R212,'Full KFGQPC'!R212,'Full LPMQ'!R212,'Full AlQalam Zero TN'!R212)</f>
        <v>0</v>
      </c>
      <c r="S212" s="14">
        <f>SUM('Full norehidayat'!S212,'Full norehuda'!S212,'Full norehira'!S212,'Full meQuran'!S212,'Full Amiri'!S212,'Full PDMS'!S212,'Full AlKareem'!S212,'Full KFGQPC'!S212,'Full LPMQ'!S212,'Full AlQalam Zero TN'!S212)</f>
        <v>0</v>
      </c>
      <c r="T212" s="14">
        <f>SUM('Full norehidayat'!T212,'Full norehuda'!T212,'Full norehira'!T212,'Full meQuran'!T212,'Full Amiri'!T212,'Full PDMS'!T212,'Full AlKareem'!T212,'Full KFGQPC'!T212,'Full LPMQ'!T212,'Full AlQalam Zero TN'!T212)</f>
        <v>0</v>
      </c>
      <c r="U212" s="14">
        <f>SUM('Full norehidayat'!U212,'Full norehuda'!U212,'Full norehira'!U212,'Full meQuran'!U212,'Full Amiri'!U212,'Full PDMS'!U212,'Full AlKareem'!U212,'Full KFGQPC'!U212,'Full LPMQ'!U212,'Full AlQalam Zero TN'!U212)</f>
        <v>0</v>
      </c>
      <c r="V212" s="14">
        <f>SUM('Full norehidayat'!V212,'Full norehuda'!V212,'Full norehira'!V212,'Full meQuran'!V212,'Full Amiri'!V212,'Full PDMS'!V212,'Full AlKareem'!V212,'Full KFGQPC'!V212,'Full LPMQ'!V212,'Full AlQalam Zero TN'!V212)</f>
        <v>0</v>
      </c>
      <c r="W212" s="14">
        <f>SUM('Full norehidayat'!W212,'Full norehuda'!W212,'Full norehira'!W212,'Full meQuran'!W212,'Full Amiri'!W212,'Full PDMS'!W212,'Full AlKareem'!W212,'Full KFGQPC'!W212,'Full LPMQ'!W212,'Full AlQalam Zero TN'!W212)</f>
        <v>1</v>
      </c>
      <c r="X212" s="14">
        <f>SUM('Full norehidayat'!X212,'Full norehuda'!X212,'Full norehira'!X212,'Full meQuran'!X212,'Full Amiri'!X212,'Full PDMS'!X212,'Full AlKareem'!X212,'Full KFGQPC'!X212,'Full LPMQ'!X212,'Full AlQalam Zero TN'!X212)</f>
        <v>0</v>
      </c>
      <c r="Y212" s="14">
        <f>SUM('Full norehidayat'!Y212,'Full norehuda'!Y212,'Full norehira'!Y212,'Full meQuran'!Y212,'Full Amiri'!Y212,'Full PDMS'!Y212,'Full AlKareem'!Y212,'Full KFGQPC'!Y212,'Full LPMQ'!Y212,'Full AlQalam Zero TN'!Y212)</f>
        <v>0</v>
      </c>
      <c r="Z212" s="14">
        <f>SUM('Full norehidayat'!Z212,'Full norehuda'!Z212,'Full norehira'!Z212,'Full meQuran'!Z212,'Full Amiri'!Z212,'Full PDMS'!Z212,'Full AlKareem'!Z212,'Full KFGQPC'!Z212,'Full LPMQ'!Z212,'Full AlQalam Zero TN'!Z212)</f>
        <v>0</v>
      </c>
      <c r="AA212" s="14">
        <f>SUM('Full norehidayat'!AA212,'Full norehuda'!AA212,'Full norehira'!AA212,'Full meQuran'!AA212,'Full Amiri'!AA212,'Full PDMS'!AA212,'Full AlKareem'!AA212,'Full KFGQPC'!AA212,'Full LPMQ'!AA212,'Full AlQalam Zero TN'!AA212)</f>
        <v>0</v>
      </c>
      <c r="AB212" s="14">
        <f>SUM('Full norehidayat'!AB212,'Full norehuda'!AB212,'Full norehira'!AB212,'Full meQuran'!AB212,'Full Amiri'!AB212,'Full PDMS'!AB212,'Full AlKareem'!AB212,'Full KFGQPC'!AB212,'Full LPMQ'!AB212,'Full AlQalam Zero TN'!AB212)</f>
        <v>0</v>
      </c>
      <c r="AC212" s="14">
        <f>SUM('Full norehidayat'!AC212,'Full norehuda'!AC212,'Full norehira'!AC212,'Full meQuran'!AC212,'Full Amiri'!AC212,'Full PDMS'!AC212,'Full AlKareem'!AC212,'Full KFGQPC'!AC212,'Full LPMQ'!AC212,'Full AlQalam Zero TN'!AC212)</f>
        <v>0</v>
      </c>
      <c r="AD212" s="29">
        <f>H212</f>
        <v>20</v>
      </c>
      <c r="AE212" s="29">
        <f>SUM(B212:G212,I212:AC212)</f>
        <v>5</v>
      </c>
      <c r="AF212" s="29">
        <f>SUM(H206:H211,H213:H233)</f>
        <v>0</v>
      </c>
      <c r="AG212" s="29">
        <v>0</v>
      </c>
      <c r="AH212" s="5">
        <f t="shared" si="56"/>
        <v>0.8</v>
      </c>
      <c r="AI212" s="5">
        <f t="shared" si="57"/>
        <v>0.8</v>
      </c>
      <c r="AJ212" s="5">
        <f t="shared" si="58"/>
        <v>1</v>
      </c>
      <c r="AK212" s="5">
        <f t="shared" si="59"/>
        <v>0.888888888888889</v>
      </c>
    </row>
    <row r="213" spans="1:37">
      <c r="A213" s="21" t="s">
        <v>14</v>
      </c>
      <c r="B213" s="14">
        <f>SUM('Full norehidayat'!B213,'Full norehuda'!B213,'Full norehira'!B213,'Full meQuran'!B213,'Full Amiri'!B213,'Full PDMS'!B213,'Full AlKareem'!B213,'Full KFGQPC'!B213,'Full LPMQ'!B213,'Full AlQalam Zero TN'!B213)</f>
        <v>0</v>
      </c>
      <c r="C213" s="14">
        <f>SUM('Full norehidayat'!C213,'Full norehuda'!C213,'Full norehira'!C213,'Full meQuran'!C213,'Full Amiri'!C213,'Full PDMS'!C213,'Full AlKareem'!C213,'Full KFGQPC'!C213,'Full LPMQ'!C213,'Full AlQalam Zero TN'!C213)</f>
        <v>0</v>
      </c>
      <c r="D213" s="14">
        <f>SUM('Full norehidayat'!D213,'Full norehuda'!D213,'Full norehira'!D213,'Full meQuran'!D213,'Full Amiri'!D213,'Full PDMS'!D213,'Full AlKareem'!D213,'Full KFGQPC'!D213,'Full LPMQ'!D213,'Full AlQalam Zero TN'!D213)</f>
        <v>0</v>
      </c>
      <c r="E213" s="14">
        <f>SUM('Full norehidayat'!E213,'Full norehuda'!E213,'Full norehira'!E213,'Full meQuran'!E213,'Full Amiri'!E213,'Full PDMS'!E213,'Full AlKareem'!E213,'Full KFGQPC'!E213,'Full LPMQ'!E213,'Full AlQalam Zero TN'!E213)</f>
        <v>0</v>
      </c>
      <c r="F213" s="14">
        <f>SUM('Full norehidayat'!F213,'Full norehuda'!F213,'Full norehira'!F213,'Full meQuran'!F213,'Full Amiri'!F213,'Full PDMS'!F213,'Full AlKareem'!F213,'Full KFGQPC'!F213,'Full LPMQ'!F213,'Full AlQalam Zero TN'!F213)</f>
        <v>0</v>
      </c>
      <c r="G213" s="14">
        <f>SUM('Full norehidayat'!G213,'Full norehuda'!G213,'Full norehira'!G213,'Full meQuran'!G213,'Full Amiri'!G213,'Full PDMS'!G213,'Full AlKareem'!G213,'Full KFGQPC'!G213,'Full LPMQ'!G213,'Full AlQalam Zero TN'!G213)</f>
        <v>0</v>
      </c>
      <c r="H213" s="14">
        <f>SUM('Full norehidayat'!H213,'Full norehuda'!H213,'Full norehira'!H213,'Full meQuran'!H213,'Full Amiri'!H213,'Full PDMS'!H213,'Full AlKareem'!H213,'Full KFGQPC'!H213,'Full LPMQ'!H213,'Full AlQalam Zero TN'!H213)</f>
        <v>0</v>
      </c>
      <c r="I213" s="13">
        <f>SUM('Full norehidayat'!I213,'Full norehuda'!I213,'Full norehira'!I213,'Full meQuran'!I213,'Full Amiri'!I213,'Full PDMS'!I213,'Full AlKareem'!I213,'Full KFGQPC'!I213,'Full LPMQ'!I213,'Full AlQalam Zero TN'!I213)</f>
        <v>45</v>
      </c>
      <c r="J213" s="14">
        <f>SUM('Full norehidayat'!J213,'Full norehuda'!J213,'Full norehira'!J213,'Full meQuran'!J213,'Full Amiri'!J213,'Full PDMS'!J213,'Full AlKareem'!J213,'Full KFGQPC'!J213,'Full LPMQ'!J213,'Full AlQalam Zero TN'!J213)</f>
        <v>0</v>
      </c>
      <c r="K213" s="14">
        <f>SUM('Full norehidayat'!K213,'Full norehuda'!K213,'Full norehira'!K213,'Full meQuran'!K213,'Full Amiri'!K213,'Full PDMS'!K213,'Full AlKareem'!K213,'Full KFGQPC'!K213,'Full LPMQ'!K213,'Full AlQalam Zero TN'!K213)</f>
        <v>0</v>
      </c>
      <c r="L213" s="14">
        <f>SUM('Full norehidayat'!L213,'Full norehuda'!L213,'Full norehira'!L213,'Full meQuran'!L213,'Full Amiri'!L213,'Full PDMS'!L213,'Full AlKareem'!L213,'Full KFGQPC'!L213,'Full LPMQ'!L213,'Full AlQalam Zero TN'!L213)</f>
        <v>0</v>
      </c>
      <c r="M213" s="14">
        <f>SUM('Full norehidayat'!M213,'Full norehuda'!M213,'Full norehira'!M213,'Full meQuran'!M213,'Full Amiri'!M213,'Full PDMS'!M213,'Full AlKareem'!M213,'Full KFGQPC'!M213,'Full LPMQ'!M213,'Full AlQalam Zero TN'!M213)</f>
        <v>0</v>
      </c>
      <c r="N213" s="14">
        <f>SUM('Full norehidayat'!N213,'Full norehuda'!N213,'Full norehira'!N213,'Full meQuran'!N213,'Full Amiri'!N213,'Full PDMS'!N213,'Full AlKareem'!N213,'Full KFGQPC'!N213,'Full LPMQ'!N213,'Full AlQalam Zero TN'!N213)</f>
        <v>0</v>
      </c>
      <c r="O213" s="14">
        <f>SUM('Full norehidayat'!O213,'Full norehuda'!O213,'Full norehira'!O213,'Full meQuran'!O213,'Full Amiri'!O213,'Full PDMS'!O213,'Full AlKareem'!O213,'Full KFGQPC'!O213,'Full LPMQ'!O213,'Full AlQalam Zero TN'!O213)</f>
        <v>0</v>
      </c>
      <c r="P213" s="14">
        <f>SUM('Full norehidayat'!P213,'Full norehuda'!P213,'Full norehira'!P213,'Full meQuran'!P213,'Full Amiri'!P213,'Full PDMS'!P213,'Full AlKareem'!P213,'Full KFGQPC'!P213,'Full LPMQ'!P213,'Full AlQalam Zero TN'!P213)</f>
        <v>0</v>
      </c>
      <c r="Q213" s="14">
        <f>SUM('Full norehidayat'!Q213,'Full norehuda'!Q213,'Full norehira'!Q213,'Full meQuran'!Q213,'Full Amiri'!Q213,'Full PDMS'!Q213,'Full AlKareem'!Q213,'Full KFGQPC'!Q213,'Full LPMQ'!Q213,'Full AlQalam Zero TN'!Q213)</f>
        <v>0</v>
      </c>
      <c r="R213" s="14">
        <f>SUM('Full norehidayat'!R213,'Full norehuda'!R213,'Full norehira'!R213,'Full meQuran'!R213,'Full Amiri'!R213,'Full PDMS'!R213,'Full AlKareem'!R213,'Full KFGQPC'!R213,'Full LPMQ'!R213,'Full AlQalam Zero TN'!R213)</f>
        <v>0</v>
      </c>
      <c r="S213" s="14">
        <f>SUM('Full norehidayat'!S213,'Full norehuda'!S213,'Full norehira'!S213,'Full meQuran'!S213,'Full Amiri'!S213,'Full PDMS'!S213,'Full AlKareem'!S213,'Full KFGQPC'!S213,'Full LPMQ'!S213,'Full AlQalam Zero TN'!S213)</f>
        <v>0</v>
      </c>
      <c r="T213" s="14">
        <f>SUM('Full norehidayat'!T213,'Full norehuda'!T213,'Full norehira'!T213,'Full meQuran'!T213,'Full Amiri'!T213,'Full PDMS'!T213,'Full AlKareem'!T213,'Full KFGQPC'!T213,'Full LPMQ'!T213,'Full AlQalam Zero TN'!T213)</f>
        <v>0</v>
      </c>
      <c r="U213" s="14">
        <f>SUM('Full norehidayat'!U213,'Full norehuda'!U213,'Full norehira'!U213,'Full meQuran'!U213,'Full Amiri'!U213,'Full PDMS'!U213,'Full AlKareem'!U213,'Full KFGQPC'!U213,'Full LPMQ'!U213,'Full AlQalam Zero TN'!U213)</f>
        <v>0</v>
      </c>
      <c r="V213" s="14">
        <f>SUM('Full norehidayat'!V213,'Full norehuda'!V213,'Full norehira'!V213,'Full meQuran'!V213,'Full Amiri'!V213,'Full PDMS'!V213,'Full AlKareem'!V213,'Full KFGQPC'!V213,'Full LPMQ'!V213,'Full AlQalam Zero TN'!V213)</f>
        <v>0</v>
      </c>
      <c r="W213" s="14">
        <f>SUM('Full norehidayat'!W213,'Full norehuda'!W213,'Full norehira'!W213,'Full meQuran'!W213,'Full Amiri'!W213,'Full PDMS'!W213,'Full AlKareem'!W213,'Full KFGQPC'!W213,'Full LPMQ'!W213,'Full AlQalam Zero TN'!W213)</f>
        <v>0</v>
      </c>
      <c r="X213" s="14">
        <f>SUM('Full norehidayat'!X213,'Full norehuda'!X213,'Full norehira'!X213,'Full meQuran'!X213,'Full Amiri'!X213,'Full PDMS'!X213,'Full AlKareem'!X213,'Full KFGQPC'!X213,'Full LPMQ'!X213,'Full AlQalam Zero TN'!X213)</f>
        <v>0</v>
      </c>
      <c r="Y213" s="14">
        <f>SUM('Full norehidayat'!Y213,'Full norehuda'!Y213,'Full norehira'!Y213,'Full meQuran'!Y213,'Full Amiri'!Y213,'Full PDMS'!Y213,'Full AlKareem'!Y213,'Full KFGQPC'!Y213,'Full LPMQ'!Y213,'Full AlQalam Zero TN'!Y213)</f>
        <v>0</v>
      </c>
      <c r="Z213" s="14">
        <f>SUM('Full norehidayat'!Z213,'Full norehuda'!Z213,'Full norehira'!Z213,'Full meQuran'!Z213,'Full Amiri'!Z213,'Full PDMS'!Z213,'Full AlKareem'!Z213,'Full KFGQPC'!Z213,'Full LPMQ'!Z213,'Full AlQalam Zero TN'!Z213)</f>
        <v>0</v>
      </c>
      <c r="AA213" s="14">
        <f>SUM('Full norehidayat'!AA213,'Full norehuda'!AA213,'Full norehira'!AA213,'Full meQuran'!AA213,'Full Amiri'!AA213,'Full PDMS'!AA213,'Full AlKareem'!AA213,'Full KFGQPC'!AA213,'Full LPMQ'!AA213,'Full AlQalam Zero TN'!AA213)</f>
        <v>0</v>
      </c>
      <c r="AB213" s="14">
        <f>SUM('Full norehidayat'!AB213,'Full norehuda'!AB213,'Full norehira'!AB213,'Full meQuran'!AB213,'Full Amiri'!AB213,'Full PDMS'!AB213,'Full AlKareem'!AB213,'Full KFGQPC'!AB213,'Full LPMQ'!AB213,'Full AlQalam Zero TN'!AB213)</f>
        <v>0</v>
      </c>
      <c r="AC213" s="14">
        <f>SUM('Full norehidayat'!AC213,'Full norehuda'!AC213,'Full norehira'!AC213,'Full meQuran'!AC213,'Full Amiri'!AC213,'Full PDMS'!AC213,'Full AlKareem'!AC213,'Full KFGQPC'!AC213,'Full LPMQ'!AC213,'Full AlQalam Zero TN'!AC213)</f>
        <v>0</v>
      </c>
      <c r="AD213" s="28">
        <f>I213</f>
        <v>45</v>
      </c>
      <c r="AE213" s="28">
        <f>SUM(B213:H213,J213:AC213)</f>
        <v>0</v>
      </c>
      <c r="AF213" s="28">
        <f>SUM(I206:I212,I214:I233)</f>
        <v>4</v>
      </c>
      <c r="AG213" s="29">
        <v>0</v>
      </c>
      <c r="AH213" s="4">
        <f t="shared" si="56"/>
        <v>0.918367346938776</v>
      </c>
      <c r="AI213" s="4">
        <f t="shared" si="57"/>
        <v>1</v>
      </c>
      <c r="AJ213" s="4">
        <f t="shared" si="58"/>
        <v>0.918367346938776</v>
      </c>
      <c r="AK213" s="4">
        <f t="shared" si="59"/>
        <v>0.957446808510638</v>
      </c>
    </row>
    <row r="214" spans="1:37">
      <c r="A214" s="21" t="s">
        <v>48</v>
      </c>
      <c r="B214" s="14">
        <f>SUM('Full norehidayat'!B214,'Full norehuda'!B214,'Full norehira'!B214,'Full meQuran'!B214,'Full Amiri'!B214,'Full PDMS'!B214,'Full AlKareem'!B214,'Full KFGQPC'!B214,'Full LPMQ'!B214,'Full AlQalam Zero TN'!B214)</f>
        <v>0</v>
      </c>
      <c r="C214" s="14">
        <f>SUM('Full norehidayat'!C214,'Full norehuda'!C214,'Full norehira'!C214,'Full meQuran'!C214,'Full Amiri'!C214,'Full PDMS'!C214,'Full AlKareem'!C214,'Full KFGQPC'!C214,'Full LPMQ'!C214,'Full AlQalam Zero TN'!C214)</f>
        <v>0</v>
      </c>
      <c r="D214" s="14">
        <f>SUM('Full norehidayat'!D214,'Full norehuda'!D214,'Full norehira'!D214,'Full meQuran'!D214,'Full Amiri'!D214,'Full PDMS'!D214,'Full AlKareem'!D214,'Full KFGQPC'!D214,'Full LPMQ'!D214,'Full AlQalam Zero TN'!D214)</f>
        <v>0</v>
      </c>
      <c r="E214" s="14">
        <f>SUM('Full norehidayat'!E214,'Full norehuda'!E214,'Full norehira'!E214,'Full meQuran'!E214,'Full Amiri'!E214,'Full PDMS'!E214,'Full AlKareem'!E214,'Full KFGQPC'!E214,'Full LPMQ'!E214,'Full AlQalam Zero TN'!E214)</f>
        <v>0</v>
      </c>
      <c r="F214" s="14">
        <f>SUM('Full norehidayat'!F214,'Full norehuda'!F214,'Full norehira'!F214,'Full meQuran'!F214,'Full Amiri'!F214,'Full PDMS'!F214,'Full AlKareem'!F214,'Full KFGQPC'!F214,'Full LPMQ'!F214,'Full AlQalam Zero TN'!F214)</f>
        <v>0</v>
      </c>
      <c r="G214" s="14">
        <f>SUM('Full norehidayat'!G214,'Full norehuda'!G214,'Full norehira'!G214,'Full meQuran'!G214,'Full Amiri'!G214,'Full PDMS'!G214,'Full AlKareem'!G214,'Full KFGQPC'!G214,'Full LPMQ'!G214,'Full AlQalam Zero TN'!G214)</f>
        <v>0</v>
      </c>
      <c r="H214" s="14">
        <f>SUM('Full norehidayat'!H214,'Full norehuda'!H214,'Full norehira'!H214,'Full meQuran'!H214,'Full Amiri'!H214,'Full PDMS'!H214,'Full AlKareem'!H214,'Full KFGQPC'!H214,'Full LPMQ'!H214,'Full AlQalam Zero TN'!H214)</f>
        <v>0</v>
      </c>
      <c r="I214" s="14">
        <f>SUM('Full norehidayat'!I214,'Full norehuda'!I214,'Full norehira'!I214,'Full meQuran'!I214,'Full Amiri'!I214,'Full PDMS'!I214,'Full AlKareem'!I214,'Full KFGQPC'!I214,'Full LPMQ'!I214,'Full AlQalam Zero TN'!I214)</f>
        <v>0</v>
      </c>
      <c r="J214" s="13">
        <f>SUM('Full norehidayat'!J214,'Full norehuda'!J214,'Full norehira'!J214,'Full meQuran'!J214,'Full Amiri'!J214,'Full PDMS'!J214,'Full AlKareem'!J214,'Full KFGQPC'!J214,'Full LPMQ'!J214,'Full AlQalam Zero TN'!J214)</f>
        <v>25</v>
      </c>
      <c r="K214" s="14">
        <f>SUM('Full norehidayat'!K214,'Full norehuda'!K214,'Full norehira'!K214,'Full meQuran'!K214,'Full Amiri'!K214,'Full PDMS'!K214,'Full AlKareem'!K214,'Full KFGQPC'!K214,'Full LPMQ'!K214,'Full AlQalam Zero TN'!K214)</f>
        <v>0</v>
      </c>
      <c r="L214" s="14">
        <f>SUM('Full norehidayat'!L214,'Full norehuda'!L214,'Full norehira'!L214,'Full meQuran'!L214,'Full Amiri'!L214,'Full PDMS'!L214,'Full AlKareem'!L214,'Full KFGQPC'!L214,'Full LPMQ'!L214,'Full AlQalam Zero TN'!L214)</f>
        <v>1</v>
      </c>
      <c r="M214" s="14">
        <f>SUM('Full norehidayat'!M214,'Full norehuda'!M214,'Full norehira'!M214,'Full meQuran'!M214,'Full Amiri'!M214,'Full PDMS'!M214,'Full AlKareem'!M214,'Full KFGQPC'!M214,'Full LPMQ'!M214,'Full AlQalam Zero TN'!M214)</f>
        <v>0</v>
      </c>
      <c r="N214" s="14">
        <f>SUM('Full norehidayat'!N214,'Full norehuda'!N214,'Full norehira'!N214,'Full meQuran'!N214,'Full Amiri'!N214,'Full PDMS'!N214,'Full AlKareem'!N214,'Full KFGQPC'!N214,'Full LPMQ'!N214,'Full AlQalam Zero TN'!N214)</f>
        <v>0</v>
      </c>
      <c r="O214" s="14">
        <f>SUM('Full norehidayat'!O214,'Full norehuda'!O214,'Full norehira'!O214,'Full meQuran'!O214,'Full Amiri'!O214,'Full PDMS'!O214,'Full AlKareem'!O214,'Full KFGQPC'!O214,'Full LPMQ'!O214,'Full AlQalam Zero TN'!O214)</f>
        <v>0</v>
      </c>
      <c r="P214" s="14">
        <f>SUM('Full norehidayat'!P214,'Full norehuda'!P214,'Full norehira'!P214,'Full meQuran'!P214,'Full Amiri'!P214,'Full PDMS'!P214,'Full AlKareem'!P214,'Full KFGQPC'!P214,'Full LPMQ'!P214,'Full AlQalam Zero TN'!P214)</f>
        <v>0</v>
      </c>
      <c r="Q214" s="14">
        <f>SUM('Full norehidayat'!Q214,'Full norehuda'!Q214,'Full norehira'!Q214,'Full meQuran'!Q214,'Full Amiri'!Q214,'Full PDMS'!Q214,'Full AlKareem'!Q214,'Full KFGQPC'!Q214,'Full LPMQ'!Q214,'Full AlQalam Zero TN'!Q214)</f>
        <v>0</v>
      </c>
      <c r="R214" s="14">
        <f>SUM('Full norehidayat'!R214,'Full norehuda'!R214,'Full norehira'!R214,'Full meQuran'!R214,'Full Amiri'!R214,'Full PDMS'!R214,'Full AlKareem'!R214,'Full KFGQPC'!R214,'Full LPMQ'!R214,'Full AlQalam Zero TN'!R214)</f>
        <v>0</v>
      </c>
      <c r="S214" s="14">
        <v>0</v>
      </c>
      <c r="T214" s="14">
        <f>SUM('Full norehidayat'!T214,'Full norehuda'!T214,'Full norehira'!T214,'Full meQuran'!T214,'Full Amiri'!T214,'Full PDMS'!T214,'Full AlKareem'!T214,'Full KFGQPC'!T214,'Full LPMQ'!T214,'Full AlQalam Zero TN'!T214)</f>
        <v>0</v>
      </c>
      <c r="U214" s="14">
        <f>SUM('Full norehidayat'!U214,'Full norehuda'!U214,'Full norehira'!U214,'Full meQuran'!U214,'Full Amiri'!U214,'Full PDMS'!U214,'Full AlKareem'!U214,'Full KFGQPC'!U214,'Full LPMQ'!U214,'Full AlQalam Zero TN'!U214)</f>
        <v>0</v>
      </c>
      <c r="V214" s="14">
        <f>SUM('Full norehidayat'!V214,'Full norehuda'!V214,'Full norehira'!V214,'Full meQuran'!V214,'Full Amiri'!V214,'Full PDMS'!V214,'Full AlKareem'!V214,'Full KFGQPC'!V214,'Full LPMQ'!V214,'Full AlQalam Zero TN'!V214)</f>
        <v>0</v>
      </c>
      <c r="W214" s="14">
        <f>SUM('Full norehidayat'!W214,'Full norehuda'!W214,'Full norehira'!W214,'Full meQuran'!W214,'Full Amiri'!W214,'Full PDMS'!W214,'Full AlKareem'!W214,'Full KFGQPC'!W214,'Full LPMQ'!W214,'Full AlQalam Zero TN'!W214)</f>
        <v>0</v>
      </c>
      <c r="X214" s="14">
        <f>SUM('Full norehidayat'!X214,'Full norehuda'!X214,'Full norehira'!X214,'Full meQuran'!X214,'Full Amiri'!X214,'Full PDMS'!X214,'Full AlKareem'!X214,'Full KFGQPC'!X214,'Full LPMQ'!X214,'Full AlQalam Zero TN'!X214)</f>
        <v>0</v>
      </c>
      <c r="Y214" s="14">
        <f>SUM('Full norehidayat'!Y214,'Full norehuda'!Y214,'Full norehira'!Y214,'Full meQuran'!Y214,'Full Amiri'!Y214,'Full PDMS'!Y214,'Full AlKareem'!Y214,'Full KFGQPC'!Y214,'Full LPMQ'!Y214,'Full AlQalam Zero TN'!Y214)</f>
        <v>0</v>
      </c>
      <c r="Z214" s="14">
        <f>SUM('Full norehidayat'!Z214,'Full norehuda'!Z214,'Full norehira'!Z214,'Full meQuran'!Z214,'Full Amiri'!Z214,'Full PDMS'!Z214,'Full AlKareem'!Z214,'Full KFGQPC'!Z214,'Full LPMQ'!Z214,'Full AlQalam Zero TN'!Z214)</f>
        <v>0</v>
      </c>
      <c r="AA214" s="14">
        <f>SUM('Full norehidayat'!AA214,'Full norehuda'!AA214,'Full norehira'!AA214,'Full meQuran'!AA214,'Full Amiri'!AA214,'Full PDMS'!AA214,'Full AlKareem'!AA214,'Full KFGQPC'!AA214,'Full LPMQ'!AA214,'Full AlQalam Zero TN'!AA214)</f>
        <v>0</v>
      </c>
      <c r="AB214" s="14">
        <f>SUM('Full norehidayat'!AB214,'Full norehuda'!AB214,'Full norehira'!AB214,'Full meQuran'!AB214,'Full Amiri'!AB214,'Full PDMS'!AB214,'Full AlKareem'!AB214,'Full KFGQPC'!AB214,'Full LPMQ'!AB214,'Full AlQalam Zero TN'!AB214)</f>
        <v>0</v>
      </c>
      <c r="AC214" s="14">
        <f>SUM('Full norehidayat'!AC214,'Full norehuda'!AC214,'Full norehira'!AC214,'Full meQuran'!AC214,'Full Amiri'!AC214,'Full PDMS'!AC214,'Full AlKareem'!AC214,'Full KFGQPC'!AC214,'Full LPMQ'!AC214,'Full AlQalam Zero TN'!AC214)</f>
        <v>0</v>
      </c>
      <c r="AD214" s="29">
        <f>J214</f>
        <v>25</v>
      </c>
      <c r="AE214" s="29">
        <f>SUM(B214:I214,K214:AC214)</f>
        <v>1</v>
      </c>
      <c r="AF214" s="29">
        <f>SUM(J206:J213,J215:J233)</f>
        <v>3</v>
      </c>
      <c r="AG214" s="28">
        <v>0</v>
      </c>
      <c r="AH214" s="5">
        <f t="shared" si="56"/>
        <v>0.862068965517241</v>
      </c>
      <c r="AI214" s="5">
        <f t="shared" si="57"/>
        <v>0.961538461538462</v>
      </c>
      <c r="AJ214" s="5">
        <f t="shared" si="58"/>
        <v>0.892857142857143</v>
      </c>
      <c r="AK214" s="5">
        <f t="shared" si="59"/>
        <v>0.925925925925926</v>
      </c>
    </row>
    <row r="215" spans="1:37">
      <c r="A215" s="21" t="s">
        <v>16</v>
      </c>
      <c r="B215" s="14">
        <f>SUM('Full norehidayat'!B215,'Full norehuda'!B215,'Full norehira'!B215,'Full meQuran'!B215,'Full Amiri'!B215,'Full PDMS'!B215,'Full AlKareem'!B215,'Full KFGQPC'!B215,'Full LPMQ'!B215,'Full AlQalam Zero TN'!B215)</f>
        <v>0</v>
      </c>
      <c r="C215" s="14">
        <f>SUM('Full norehidayat'!C215,'Full norehuda'!C215,'Full norehira'!C215,'Full meQuran'!C215,'Full Amiri'!C215,'Full PDMS'!C215,'Full AlKareem'!C215,'Full KFGQPC'!C215,'Full LPMQ'!C215,'Full AlQalam Zero TN'!C215)</f>
        <v>0</v>
      </c>
      <c r="D215" s="14">
        <f>SUM('Full norehidayat'!D215,'Full norehuda'!D215,'Full norehira'!D215,'Full meQuran'!D215,'Full Amiri'!D215,'Full PDMS'!D215,'Full AlKareem'!D215,'Full KFGQPC'!D215,'Full LPMQ'!D215,'Full AlQalam Zero TN'!D215)</f>
        <v>0</v>
      </c>
      <c r="E215" s="14">
        <f>SUM('Full norehidayat'!E215,'Full norehuda'!E215,'Full norehira'!E215,'Full meQuran'!E215,'Full Amiri'!E215,'Full PDMS'!E215,'Full AlKareem'!E215,'Full KFGQPC'!E215,'Full LPMQ'!E215,'Full AlQalam Zero TN'!E215)</f>
        <v>0</v>
      </c>
      <c r="F215" s="14">
        <f>SUM('Full norehidayat'!F215,'Full norehuda'!F215,'Full norehira'!F215,'Full meQuran'!F215,'Full Amiri'!F215,'Full PDMS'!F215,'Full AlKareem'!F215,'Full KFGQPC'!F215,'Full LPMQ'!F215,'Full AlQalam Zero TN'!F215)</f>
        <v>0</v>
      </c>
      <c r="G215" s="14">
        <f>SUM('Full norehidayat'!G215,'Full norehuda'!G215,'Full norehira'!G215,'Full meQuran'!G215,'Full Amiri'!G215,'Full PDMS'!G215,'Full AlKareem'!G215,'Full KFGQPC'!G215,'Full LPMQ'!G215,'Full AlQalam Zero TN'!G215)</f>
        <v>0</v>
      </c>
      <c r="H215" s="14">
        <f>SUM('Full norehidayat'!H215,'Full norehuda'!H215,'Full norehira'!H215,'Full meQuran'!H215,'Full Amiri'!H215,'Full PDMS'!H215,'Full AlKareem'!H215,'Full KFGQPC'!H215,'Full LPMQ'!H215,'Full AlQalam Zero TN'!H215)</f>
        <v>0</v>
      </c>
      <c r="I215" s="14">
        <f>SUM('Full norehidayat'!I215,'Full norehuda'!I215,'Full norehira'!I215,'Full meQuran'!I215,'Full Amiri'!I215,'Full PDMS'!I215,'Full AlKareem'!I215,'Full KFGQPC'!I215,'Full LPMQ'!I215,'Full AlQalam Zero TN'!I215)</f>
        <v>0</v>
      </c>
      <c r="J215" s="14">
        <f>SUM('Full norehidayat'!J215,'Full norehuda'!J215,'Full norehira'!J215,'Full meQuran'!J215,'Full Amiri'!J215,'Full PDMS'!J215,'Full AlKareem'!J215,'Full KFGQPC'!J215,'Full LPMQ'!J215,'Full AlQalam Zero TN'!J215)</f>
        <v>0</v>
      </c>
      <c r="K215" s="13">
        <f>SUM('Full norehidayat'!K215,'Full norehuda'!K215,'Full norehira'!K215,'Full meQuran'!K215,'Full Amiri'!K215,'Full PDMS'!K215,'Full AlKareem'!K215,'Full KFGQPC'!K215,'Full LPMQ'!K215,'Full AlQalam Zero TN'!K215)</f>
        <v>94</v>
      </c>
      <c r="L215" s="14">
        <f>SUM('Full norehidayat'!L215,'Full norehuda'!L215,'Full norehira'!L215,'Full meQuran'!L215,'Full Amiri'!L215,'Full PDMS'!L215,'Full AlKareem'!L215,'Full KFGQPC'!L215,'Full LPMQ'!L215,'Full AlQalam Zero TN'!L215)</f>
        <v>0</v>
      </c>
      <c r="M215" s="14">
        <f>SUM('Full norehidayat'!M215,'Full norehuda'!M215,'Full norehira'!M215,'Full meQuran'!M215,'Full Amiri'!M215,'Full PDMS'!M215,'Full AlKareem'!M215,'Full KFGQPC'!M215,'Full LPMQ'!M215,'Full AlQalam Zero TN'!M215)</f>
        <v>0</v>
      </c>
      <c r="N215" s="14">
        <f>SUM('Full norehidayat'!N215,'Full norehuda'!N215,'Full norehira'!N215,'Full meQuran'!N215,'Full Amiri'!N215,'Full PDMS'!N215,'Full AlKareem'!N215,'Full KFGQPC'!N215,'Full LPMQ'!N215,'Full AlQalam Zero TN'!N215)</f>
        <v>0</v>
      </c>
      <c r="O215" s="14">
        <f>SUM('Full norehidayat'!O215,'Full norehuda'!O215,'Full norehira'!O215,'Full meQuran'!O215,'Full Amiri'!O215,'Full PDMS'!O215,'Full AlKareem'!O215,'Full KFGQPC'!O215,'Full LPMQ'!O215,'Full AlQalam Zero TN'!O215)</f>
        <v>0</v>
      </c>
      <c r="P215" s="14">
        <f>SUM('Full norehidayat'!P215,'Full norehuda'!P215,'Full norehira'!P215,'Full meQuran'!P215,'Full Amiri'!P215,'Full PDMS'!P215,'Full AlKareem'!P215,'Full KFGQPC'!P215,'Full LPMQ'!P215,'Full AlQalam Zero TN'!P215)</f>
        <v>0</v>
      </c>
      <c r="Q215" s="14">
        <f>SUM('Full norehidayat'!Q215,'Full norehuda'!Q215,'Full norehira'!Q215,'Full meQuran'!Q215,'Full Amiri'!Q215,'Full PDMS'!Q215,'Full AlKareem'!Q215,'Full KFGQPC'!Q215,'Full LPMQ'!Q215,'Full AlQalam Zero TN'!Q215)</f>
        <v>0</v>
      </c>
      <c r="R215" s="14">
        <f>SUM('Full norehidayat'!R215,'Full norehuda'!R215,'Full norehira'!R215,'Full meQuran'!R215,'Full Amiri'!R215,'Full PDMS'!R215,'Full AlKareem'!R215,'Full KFGQPC'!R215,'Full LPMQ'!R215,'Full AlQalam Zero TN'!R215)</f>
        <v>0</v>
      </c>
      <c r="S215" s="14">
        <f>SUM('Full norehidayat'!S215,'Full norehuda'!S215,'Full norehira'!S215,'Full meQuran'!S215,'Full Amiri'!S215,'Full PDMS'!S215,'Full AlKareem'!S215,'Full KFGQPC'!S215,'Full LPMQ'!S215,'Full AlQalam Zero TN'!S215)</f>
        <v>0</v>
      </c>
      <c r="T215" s="14">
        <f>SUM('Full norehidayat'!T215,'Full norehuda'!T215,'Full norehira'!T215,'Full meQuran'!T215,'Full Amiri'!T215,'Full PDMS'!T215,'Full AlKareem'!T215,'Full KFGQPC'!T215,'Full LPMQ'!T215,'Full AlQalam Zero TN'!T215)</f>
        <v>0</v>
      </c>
      <c r="U215" s="14">
        <f>SUM('Full norehidayat'!U215,'Full norehuda'!U215,'Full norehira'!U215,'Full meQuran'!U215,'Full Amiri'!U215,'Full PDMS'!U215,'Full AlKareem'!U215,'Full KFGQPC'!U215,'Full LPMQ'!U215,'Full AlQalam Zero TN'!U215)</f>
        <v>0</v>
      </c>
      <c r="V215" s="14">
        <f>SUM('Full norehidayat'!V215,'Full norehuda'!V215,'Full norehira'!V215,'Full meQuran'!V215,'Full Amiri'!V215,'Full PDMS'!V215,'Full AlKareem'!V215,'Full KFGQPC'!V215,'Full LPMQ'!V215,'Full AlQalam Zero TN'!V215)</f>
        <v>0</v>
      </c>
      <c r="W215" s="14">
        <f>SUM('Full norehidayat'!W215,'Full norehuda'!W215,'Full norehira'!W215,'Full meQuran'!W215,'Full Amiri'!W215,'Full PDMS'!W215,'Full AlKareem'!W215,'Full KFGQPC'!W215,'Full LPMQ'!W215,'Full AlQalam Zero TN'!W215)</f>
        <v>0</v>
      </c>
      <c r="X215" s="14">
        <f>SUM('Full norehidayat'!X215,'Full norehuda'!X215,'Full norehira'!X215,'Full meQuran'!X215,'Full Amiri'!X215,'Full PDMS'!X215,'Full AlKareem'!X215,'Full KFGQPC'!X215,'Full LPMQ'!X215,'Full AlQalam Zero TN'!X215)</f>
        <v>0</v>
      </c>
      <c r="Y215" s="14">
        <f>SUM('Full norehidayat'!Y215,'Full norehuda'!Y215,'Full norehira'!Y215,'Full meQuran'!Y215,'Full Amiri'!Y215,'Full PDMS'!Y215,'Full AlKareem'!Y215,'Full KFGQPC'!Y215,'Full LPMQ'!Y215,'Full AlQalam Zero TN'!Y215)</f>
        <v>0</v>
      </c>
      <c r="Z215" s="14">
        <f>SUM('Full norehidayat'!Z215,'Full norehuda'!Z215,'Full norehira'!Z215,'Full meQuran'!Z215,'Full Amiri'!Z215,'Full PDMS'!Z215,'Full AlKareem'!Z215,'Full KFGQPC'!Z215,'Full LPMQ'!Z215,'Full AlQalam Zero TN'!Z215)</f>
        <v>0</v>
      </c>
      <c r="AA215" s="14">
        <f>SUM('Full norehidayat'!AA215,'Full norehuda'!AA215,'Full norehira'!AA215,'Full meQuran'!AA215,'Full Amiri'!AA215,'Full PDMS'!AA215,'Full AlKareem'!AA215,'Full KFGQPC'!AA215,'Full LPMQ'!AA215,'Full AlQalam Zero TN'!AA215)</f>
        <v>0</v>
      </c>
      <c r="AB215" s="14">
        <f>SUM('Full norehidayat'!AB215,'Full norehuda'!AB215,'Full norehira'!AB215,'Full meQuran'!AB215,'Full Amiri'!AB215,'Full PDMS'!AB215,'Full AlKareem'!AB215,'Full KFGQPC'!AB215,'Full LPMQ'!AB215,'Full AlQalam Zero TN'!AB215)</f>
        <v>0</v>
      </c>
      <c r="AC215" s="14">
        <f>SUM('Full norehidayat'!AC215,'Full norehuda'!AC215,'Full norehira'!AC215,'Full meQuran'!AC215,'Full Amiri'!AC215,'Full PDMS'!AC215,'Full AlKareem'!AC215,'Full KFGQPC'!AC215,'Full LPMQ'!AC215,'Full AlQalam Zero TN'!AC215)</f>
        <v>0</v>
      </c>
      <c r="AD215" s="28">
        <f>K215</f>
        <v>94</v>
      </c>
      <c r="AE215" s="28">
        <f>SUM(B215:J215,L215:AC215)</f>
        <v>0</v>
      </c>
      <c r="AF215" s="28">
        <f>SUM(K206:K214,K216:K233)</f>
        <v>1</v>
      </c>
      <c r="AG215" s="29">
        <v>0</v>
      </c>
      <c r="AH215" s="4">
        <f t="shared" si="56"/>
        <v>0.989473684210526</v>
      </c>
      <c r="AI215" s="4">
        <f t="shared" si="57"/>
        <v>1</v>
      </c>
      <c r="AJ215" s="4">
        <f t="shared" si="58"/>
        <v>0.989473684210526</v>
      </c>
      <c r="AK215" s="4">
        <f t="shared" si="59"/>
        <v>0.994708994708995</v>
      </c>
    </row>
    <row r="216" spans="1:37">
      <c r="A216" s="21" t="s">
        <v>17</v>
      </c>
      <c r="B216" s="14">
        <f>SUM('Full norehidayat'!B216,'Full norehuda'!B216,'Full norehira'!B216,'Full meQuran'!B216,'Full Amiri'!B216,'Full PDMS'!B216,'Full AlKareem'!B216,'Full KFGQPC'!B216,'Full LPMQ'!B216,'Full AlQalam Zero TN'!B216)</f>
        <v>0</v>
      </c>
      <c r="C216" s="14">
        <f>SUM('Full norehidayat'!C216,'Full norehuda'!C216,'Full norehira'!C216,'Full meQuran'!C216,'Full Amiri'!C216,'Full PDMS'!C216,'Full AlKareem'!C216,'Full KFGQPC'!C216,'Full LPMQ'!C216,'Full AlQalam Zero TN'!C216)</f>
        <v>0</v>
      </c>
      <c r="D216" s="14">
        <f>SUM('Full norehidayat'!D216,'Full norehuda'!D216,'Full norehira'!D216,'Full meQuran'!D216,'Full Amiri'!D216,'Full PDMS'!D216,'Full AlKareem'!D216,'Full KFGQPC'!D216,'Full LPMQ'!D216,'Full AlQalam Zero TN'!D216)</f>
        <v>0</v>
      </c>
      <c r="E216" s="14">
        <f>SUM('Full norehidayat'!E216,'Full norehuda'!E216,'Full norehira'!E216,'Full meQuran'!E216,'Full Amiri'!E216,'Full PDMS'!E216,'Full AlKareem'!E216,'Full KFGQPC'!E216,'Full LPMQ'!E216,'Full AlQalam Zero TN'!E216)</f>
        <v>0</v>
      </c>
      <c r="F216" s="14">
        <f>SUM('Full norehidayat'!F216,'Full norehuda'!F216,'Full norehira'!F216,'Full meQuran'!F216,'Full Amiri'!F216,'Full PDMS'!F216,'Full AlKareem'!F216,'Full KFGQPC'!F216,'Full LPMQ'!F216,'Full AlQalam Zero TN'!F216)</f>
        <v>0</v>
      </c>
      <c r="G216" s="14">
        <f>SUM('Full norehidayat'!G216,'Full norehuda'!G216,'Full norehira'!G216,'Full meQuran'!G216,'Full Amiri'!G216,'Full PDMS'!G216,'Full AlKareem'!G216,'Full KFGQPC'!G216,'Full LPMQ'!G216,'Full AlQalam Zero TN'!G216)</f>
        <v>0</v>
      </c>
      <c r="H216" s="14">
        <f>SUM('Full norehidayat'!H216,'Full norehuda'!H216,'Full norehira'!H216,'Full meQuran'!H216,'Full Amiri'!H216,'Full PDMS'!H216,'Full AlKareem'!H216,'Full KFGQPC'!H216,'Full LPMQ'!H216,'Full AlQalam Zero TN'!H216)</f>
        <v>0</v>
      </c>
      <c r="I216" s="14">
        <f>SUM('Full norehidayat'!I216,'Full norehuda'!I216,'Full norehira'!I216,'Full meQuran'!I216,'Full Amiri'!I216,'Full PDMS'!I216,'Full AlKareem'!I216,'Full KFGQPC'!I216,'Full LPMQ'!I216,'Full AlQalam Zero TN'!I216)</f>
        <v>0</v>
      </c>
      <c r="J216" s="14">
        <f>SUM('Full norehidayat'!J216,'Full norehuda'!J216,'Full norehira'!J216,'Full meQuran'!J216,'Full Amiri'!J216,'Full PDMS'!J216,'Full AlKareem'!J216,'Full KFGQPC'!J216,'Full LPMQ'!J216,'Full AlQalam Zero TN'!J216)</f>
        <v>0</v>
      </c>
      <c r="K216" s="14">
        <f>SUM('Full norehidayat'!K216,'Full norehuda'!K216,'Full norehira'!K216,'Full meQuran'!K216,'Full Amiri'!K216,'Full PDMS'!K216,'Full AlKareem'!K216,'Full KFGQPC'!K216,'Full LPMQ'!K216,'Full AlQalam Zero TN'!K216)</f>
        <v>1</v>
      </c>
      <c r="L216" s="13">
        <f>SUM('Full norehidayat'!L216,'Full norehuda'!L216,'Full norehira'!L216,'Full meQuran'!L216,'Full Amiri'!L216,'Full PDMS'!L216,'Full AlKareem'!L216,'Full KFGQPC'!L216,'Full LPMQ'!L216,'Full AlQalam Zero TN'!L216)</f>
        <v>6</v>
      </c>
      <c r="M216" s="14">
        <f>SUM('Full norehidayat'!M216,'Full norehuda'!M216,'Full norehira'!M216,'Full meQuran'!M216,'Full Amiri'!M216,'Full PDMS'!M216,'Full AlKareem'!M216,'Full KFGQPC'!M216,'Full LPMQ'!M216,'Full AlQalam Zero TN'!M216)</f>
        <v>0</v>
      </c>
      <c r="N216" s="14">
        <f>SUM('Full norehidayat'!N216,'Full norehuda'!N216,'Full norehira'!N216,'Full meQuran'!N216,'Full Amiri'!N216,'Full PDMS'!N216,'Full AlKareem'!N216,'Full KFGQPC'!N216,'Full LPMQ'!N216,'Full AlQalam Zero TN'!N216)</f>
        <v>0</v>
      </c>
      <c r="O216" s="14">
        <f>SUM('Full norehidayat'!O216,'Full norehuda'!O216,'Full norehira'!O216,'Full meQuran'!O216,'Full Amiri'!O216,'Full PDMS'!O216,'Full AlKareem'!O216,'Full KFGQPC'!O216,'Full LPMQ'!O216,'Full AlQalam Zero TN'!O216)</f>
        <v>0</v>
      </c>
      <c r="P216" s="14">
        <f>SUM('Full norehidayat'!P216,'Full norehuda'!P216,'Full norehira'!P216,'Full meQuran'!P216,'Full Amiri'!P216,'Full PDMS'!P216,'Full AlKareem'!P216,'Full KFGQPC'!P216,'Full LPMQ'!P216,'Full AlQalam Zero TN'!P216)</f>
        <v>0</v>
      </c>
      <c r="Q216" s="14">
        <f>SUM('Full norehidayat'!Q216,'Full norehuda'!Q216,'Full norehira'!Q216,'Full meQuran'!Q216,'Full Amiri'!Q216,'Full PDMS'!Q216,'Full AlKareem'!Q216,'Full KFGQPC'!Q216,'Full LPMQ'!Q216,'Full AlQalam Zero TN'!Q216)</f>
        <v>0</v>
      </c>
      <c r="R216" s="14">
        <f>SUM('Full norehidayat'!R216,'Full norehuda'!R216,'Full norehira'!R216,'Full meQuran'!R216,'Full Amiri'!R216,'Full PDMS'!R216,'Full AlKareem'!R216,'Full KFGQPC'!R216,'Full LPMQ'!R216,'Full AlQalam Zero TN'!R216)</f>
        <v>0</v>
      </c>
      <c r="S216" s="14">
        <f>SUM('Full norehidayat'!S216,'Full norehuda'!S216,'Full norehira'!S216,'Full meQuran'!S216,'Full Amiri'!S216,'Full PDMS'!S216,'Full AlKareem'!S216,'Full KFGQPC'!S216,'Full LPMQ'!S216,'Full AlQalam Zero TN'!S216)</f>
        <v>0</v>
      </c>
      <c r="T216" s="14">
        <f>SUM('Full norehidayat'!T216,'Full norehuda'!T216,'Full norehira'!T216,'Full meQuran'!T216,'Full Amiri'!T216,'Full PDMS'!T216,'Full AlKareem'!T216,'Full KFGQPC'!T216,'Full LPMQ'!T216,'Full AlQalam Zero TN'!T216)</f>
        <v>0</v>
      </c>
      <c r="U216" s="14">
        <f>SUM('Full norehidayat'!U216,'Full norehuda'!U216,'Full norehira'!U216,'Full meQuran'!U216,'Full Amiri'!U216,'Full PDMS'!U216,'Full AlKareem'!U216,'Full KFGQPC'!U216,'Full LPMQ'!U216,'Full AlQalam Zero TN'!U216)</f>
        <v>0</v>
      </c>
      <c r="V216" s="14">
        <f>SUM('Full norehidayat'!V216,'Full norehuda'!V216,'Full norehira'!V216,'Full meQuran'!V216,'Full Amiri'!V216,'Full PDMS'!V216,'Full AlKareem'!V216,'Full KFGQPC'!V216,'Full LPMQ'!V216,'Full AlQalam Zero TN'!V216)</f>
        <v>0</v>
      </c>
      <c r="W216" s="14">
        <f>SUM('Full norehidayat'!W216,'Full norehuda'!W216,'Full norehira'!W216,'Full meQuran'!W216,'Full Amiri'!W216,'Full PDMS'!W216,'Full AlKareem'!W216,'Full KFGQPC'!W216,'Full LPMQ'!W216,'Full AlQalam Zero TN'!W216)</f>
        <v>0</v>
      </c>
      <c r="X216" s="14">
        <f>SUM('Full norehidayat'!X216,'Full norehuda'!X216,'Full norehira'!X216,'Full meQuran'!X216,'Full Amiri'!X216,'Full PDMS'!X216,'Full AlKareem'!X216,'Full KFGQPC'!X216,'Full LPMQ'!X216,'Full AlQalam Zero TN'!X216)</f>
        <v>0</v>
      </c>
      <c r="Y216" s="14">
        <f>SUM('Full norehidayat'!Y216,'Full norehuda'!Y216,'Full norehira'!Y216,'Full meQuran'!Y216,'Full Amiri'!Y216,'Full PDMS'!Y216,'Full AlKareem'!Y216,'Full KFGQPC'!Y216,'Full LPMQ'!Y216,'Full AlQalam Zero TN'!Y216)</f>
        <v>0</v>
      </c>
      <c r="Z216" s="14">
        <f>SUM('Full norehidayat'!Z216,'Full norehuda'!Z216,'Full norehira'!Z216,'Full meQuran'!Z216,'Full Amiri'!Z216,'Full PDMS'!Z216,'Full AlKareem'!Z216,'Full KFGQPC'!Z216,'Full LPMQ'!Z216,'Full AlQalam Zero TN'!Z216)</f>
        <v>0</v>
      </c>
      <c r="AA216" s="14">
        <f>SUM('Full norehidayat'!AA216,'Full norehuda'!AA216,'Full norehira'!AA216,'Full meQuran'!AA216,'Full Amiri'!AA216,'Full PDMS'!AA216,'Full AlKareem'!AA216,'Full KFGQPC'!AA216,'Full LPMQ'!AA216,'Full AlQalam Zero TN'!AA216)</f>
        <v>0</v>
      </c>
      <c r="AB216" s="14">
        <f>SUM('Full norehidayat'!AB216,'Full norehuda'!AB216,'Full norehira'!AB216,'Full meQuran'!AB216,'Full Amiri'!AB216,'Full PDMS'!AB216,'Full AlKareem'!AB216,'Full KFGQPC'!AB216,'Full LPMQ'!AB216,'Full AlQalam Zero TN'!AB216)</f>
        <v>0</v>
      </c>
      <c r="AC216" s="14">
        <f>SUM('Full norehidayat'!AC216,'Full norehuda'!AC216,'Full norehira'!AC216,'Full meQuran'!AC216,'Full Amiri'!AC216,'Full PDMS'!AC216,'Full AlKareem'!AC216,'Full KFGQPC'!AC216,'Full LPMQ'!AC216,'Full AlQalam Zero TN'!AC216)</f>
        <v>0</v>
      </c>
      <c r="AD216" s="29">
        <f>L216</f>
        <v>6</v>
      </c>
      <c r="AE216" s="29">
        <f>SUM(B216:K216,M216:AC216)</f>
        <v>1</v>
      </c>
      <c r="AF216" s="29">
        <f>SUM(L206:L215,L217:L233)</f>
        <v>2</v>
      </c>
      <c r="AG216" s="28">
        <v>0</v>
      </c>
      <c r="AH216" s="5">
        <f t="shared" si="56"/>
        <v>0.666666666666667</v>
      </c>
      <c r="AI216" s="5">
        <f t="shared" si="57"/>
        <v>0.857142857142857</v>
      </c>
      <c r="AJ216" s="5">
        <f t="shared" si="58"/>
        <v>0.75</v>
      </c>
      <c r="AK216" s="5">
        <f t="shared" si="59"/>
        <v>0.8</v>
      </c>
    </row>
    <row r="217" spans="1:37">
      <c r="A217" s="21" t="s">
        <v>18</v>
      </c>
      <c r="B217" s="14">
        <f>SUM('Full norehidayat'!B217,'Full norehuda'!B217,'Full norehira'!B217,'Full meQuran'!B217,'Full Amiri'!B217,'Full PDMS'!B217,'Full AlKareem'!B217,'Full KFGQPC'!B217,'Full LPMQ'!B217,'Full AlQalam Zero TN'!B217)</f>
        <v>0</v>
      </c>
      <c r="C217" s="14">
        <f>SUM('Full norehidayat'!C217,'Full norehuda'!C217,'Full norehira'!C217,'Full meQuran'!C217,'Full Amiri'!C217,'Full PDMS'!C217,'Full AlKareem'!C217,'Full KFGQPC'!C217,'Full LPMQ'!C217,'Full AlQalam Zero TN'!C217)</f>
        <v>0</v>
      </c>
      <c r="D217" s="14">
        <f>SUM('Full norehidayat'!D217,'Full norehuda'!D217,'Full norehira'!D217,'Full meQuran'!D217,'Full Amiri'!D217,'Full PDMS'!D217,'Full AlKareem'!D217,'Full KFGQPC'!D217,'Full LPMQ'!D217,'Full AlQalam Zero TN'!D217)</f>
        <v>0</v>
      </c>
      <c r="E217" s="14">
        <f>SUM('Full norehidayat'!E217,'Full norehuda'!E217,'Full norehira'!E217,'Full meQuran'!E217,'Full Amiri'!E217,'Full PDMS'!E217,'Full AlKareem'!E217,'Full KFGQPC'!E217,'Full LPMQ'!E217,'Full AlQalam Zero TN'!E217)</f>
        <v>0</v>
      </c>
      <c r="F217" s="14">
        <f>SUM('Full norehidayat'!F217,'Full norehuda'!F217,'Full norehira'!F217,'Full meQuran'!F217,'Full Amiri'!F217,'Full PDMS'!F217,'Full AlKareem'!F217,'Full KFGQPC'!F217,'Full LPMQ'!F217,'Full AlQalam Zero TN'!F217)</f>
        <v>0</v>
      </c>
      <c r="G217" s="14">
        <f>SUM('Full norehidayat'!G217,'Full norehuda'!G217,'Full norehira'!G217,'Full meQuran'!G217,'Full Amiri'!G217,'Full PDMS'!G217,'Full AlKareem'!G217,'Full KFGQPC'!G217,'Full LPMQ'!G217,'Full AlQalam Zero TN'!G217)</f>
        <v>0</v>
      </c>
      <c r="H217" s="14">
        <f>SUM('Full norehidayat'!H217,'Full norehuda'!H217,'Full norehira'!H217,'Full meQuran'!H217,'Full Amiri'!H217,'Full PDMS'!H217,'Full AlKareem'!H217,'Full KFGQPC'!H217,'Full LPMQ'!H217,'Full AlQalam Zero TN'!H217)</f>
        <v>0</v>
      </c>
      <c r="I217" s="14">
        <f>SUM('Full norehidayat'!I217,'Full norehuda'!I217,'Full norehira'!I217,'Full meQuran'!I217,'Full Amiri'!I217,'Full PDMS'!I217,'Full AlKareem'!I217,'Full KFGQPC'!I217,'Full LPMQ'!I217,'Full AlQalam Zero TN'!I217)</f>
        <v>0</v>
      </c>
      <c r="J217" s="14">
        <f>SUM('Full norehidayat'!J217,'Full norehuda'!J217,'Full norehira'!J217,'Full meQuran'!J217,'Full Amiri'!J217,'Full PDMS'!J217,'Full AlKareem'!J217,'Full KFGQPC'!J217,'Full LPMQ'!J217,'Full AlQalam Zero TN'!J217)</f>
        <v>0</v>
      </c>
      <c r="K217" s="14">
        <f>SUM('Full norehidayat'!K217,'Full norehuda'!K217,'Full norehira'!K217,'Full meQuran'!K217,'Full Amiri'!K217,'Full PDMS'!K217,'Full AlKareem'!K217,'Full KFGQPC'!K217,'Full LPMQ'!K217,'Full AlQalam Zero TN'!K217)</f>
        <v>0</v>
      </c>
      <c r="L217" s="14">
        <f>SUM('Full norehidayat'!L217,'Full norehuda'!L217,'Full norehira'!L217,'Full meQuran'!L217,'Full Amiri'!L217,'Full PDMS'!L217,'Full AlKareem'!L217,'Full KFGQPC'!L217,'Full LPMQ'!L217,'Full AlQalam Zero TN'!L217)</f>
        <v>0</v>
      </c>
      <c r="M217" s="13">
        <f>SUM('Full norehidayat'!M217,'Full norehuda'!M217,'Full norehira'!M217,'Full meQuran'!M217,'Full Amiri'!M217,'Full PDMS'!M217,'Full AlKareem'!M217,'Full KFGQPC'!M217,'Full LPMQ'!M217,'Full AlQalam Zero TN'!M217)</f>
        <v>20</v>
      </c>
      <c r="N217" s="14">
        <f>SUM('Full norehidayat'!N217,'Full norehuda'!N217,'Full norehira'!N217,'Full meQuran'!N217,'Full Amiri'!N217,'Full PDMS'!N217,'Full AlKareem'!N217,'Full KFGQPC'!N217,'Full LPMQ'!N217,'Full AlQalam Zero TN'!N217)</f>
        <v>0</v>
      </c>
      <c r="O217" s="14">
        <f>SUM('Full norehidayat'!O217,'Full norehuda'!O217,'Full norehira'!O217,'Full meQuran'!O217,'Full Amiri'!O217,'Full PDMS'!O217,'Full AlKareem'!O217,'Full KFGQPC'!O217,'Full LPMQ'!O217,'Full AlQalam Zero TN'!O217)</f>
        <v>0</v>
      </c>
      <c r="P217" s="14">
        <f>SUM('Full norehidayat'!P217,'Full norehuda'!P217,'Full norehira'!P217,'Full meQuran'!P217,'Full Amiri'!P217,'Full PDMS'!P217,'Full AlKareem'!P217,'Full KFGQPC'!P217,'Full LPMQ'!P217,'Full AlQalam Zero TN'!P217)</f>
        <v>0</v>
      </c>
      <c r="Q217" s="14">
        <f>SUM('Full norehidayat'!Q217,'Full norehuda'!Q217,'Full norehira'!Q217,'Full meQuran'!Q217,'Full Amiri'!Q217,'Full PDMS'!Q217,'Full AlKareem'!Q217,'Full KFGQPC'!Q217,'Full LPMQ'!Q217,'Full AlQalam Zero TN'!Q217)</f>
        <v>0</v>
      </c>
      <c r="R217" s="14">
        <f>SUM('Full norehidayat'!R217,'Full norehuda'!R217,'Full norehira'!R217,'Full meQuran'!R217,'Full Amiri'!R217,'Full PDMS'!R217,'Full AlKareem'!R217,'Full KFGQPC'!R217,'Full LPMQ'!R217,'Full AlQalam Zero TN'!R217)</f>
        <v>0</v>
      </c>
      <c r="S217" s="14">
        <f>SUM('Full norehidayat'!S217,'Full norehuda'!S217,'Full norehira'!S217,'Full meQuran'!S217,'Full Amiri'!S217,'Full PDMS'!S217,'Full AlKareem'!S217,'Full KFGQPC'!S217,'Full LPMQ'!S217,'Full AlQalam Zero TN'!S217)</f>
        <v>0</v>
      </c>
      <c r="T217" s="14">
        <f>SUM('Full norehidayat'!T217,'Full norehuda'!T217,'Full norehira'!T217,'Full meQuran'!T217,'Full Amiri'!T217,'Full PDMS'!T217,'Full AlKareem'!T217,'Full KFGQPC'!T217,'Full LPMQ'!T217,'Full AlQalam Zero TN'!T217)</f>
        <v>0</v>
      </c>
      <c r="U217" s="14">
        <f>SUM('Full norehidayat'!U217,'Full norehuda'!U217,'Full norehira'!U217,'Full meQuran'!U217,'Full Amiri'!U217,'Full PDMS'!U217,'Full AlKareem'!U217,'Full KFGQPC'!U217,'Full LPMQ'!U217,'Full AlQalam Zero TN'!U217)</f>
        <v>0</v>
      </c>
      <c r="V217" s="14">
        <f>SUM('Full norehidayat'!V217,'Full norehuda'!V217,'Full norehira'!V217,'Full meQuran'!V217,'Full Amiri'!V217,'Full PDMS'!V217,'Full AlKareem'!V217,'Full KFGQPC'!V217,'Full LPMQ'!V217,'Full AlQalam Zero TN'!V217)</f>
        <v>0</v>
      </c>
      <c r="W217" s="14">
        <f>SUM('Full norehidayat'!W217,'Full norehuda'!W217,'Full norehira'!W217,'Full meQuran'!W217,'Full Amiri'!W217,'Full PDMS'!W217,'Full AlKareem'!W217,'Full KFGQPC'!W217,'Full LPMQ'!W217,'Full AlQalam Zero TN'!W217)</f>
        <v>0</v>
      </c>
      <c r="X217" s="14">
        <f>SUM('Full norehidayat'!X217,'Full norehuda'!X217,'Full norehira'!X217,'Full meQuran'!X217,'Full Amiri'!X217,'Full PDMS'!X217,'Full AlKareem'!X217,'Full KFGQPC'!X217,'Full LPMQ'!X217,'Full AlQalam Zero TN'!X217)</f>
        <v>0</v>
      </c>
      <c r="Y217" s="14">
        <f>SUM('Full norehidayat'!Y217,'Full norehuda'!Y217,'Full norehira'!Y217,'Full meQuran'!Y217,'Full Amiri'!Y217,'Full PDMS'!Y217,'Full AlKareem'!Y217,'Full KFGQPC'!Y217,'Full LPMQ'!Y217,'Full AlQalam Zero TN'!Y217)</f>
        <v>0</v>
      </c>
      <c r="Z217" s="14">
        <f>SUM('Full norehidayat'!Z217,'Full norehuda'!Z217,'Full norehira'!Z217,'Full meQuran'!Z217,'Full Amiri'!Z217,'Full PDMS'!Z217,'Full AlKareem'!Z217,'Full KFGQPC'!Z217,'Full LPMQ'!Z217,'Full AlQalam Zero TN'!Z217)</f>
        <v>0</v>
      </c>
      <c r="AA217" s="14">
        <f>SUM('Full norehidayat'!AA217,'Full norehuda'!AA217,'Full norehira'!AA217,'Full meQuran'!AA217,'Full Amiri'!AA217,'Full PDMS'!AA217,'Full AlKareem'!AA217,'Full KFGQPC'!AA217,'Full LPMQ'!AA217,'Full AlQalam Zero TN'!AA217)</f>
        <v>0</v>
      </c>
      <c r="AB217" s="14">
        <f>SUM('Full norehidayat'!AB217,'Full norehuda'!AB217,'Full norehira'!AB217,'Full meQuran'!AB217,'Full Amiri'!AB217,'Full PDMS'!AB217,'Full AlKareem'!AB217,'Full KFGQPC'!AB217,'Full LPMQ'!AB217,'Full AlQalam Zero TN'!AB217)</f>
        <v>0</v>
      </c>
      <c r="AC217" s="14">
        <f>SUM('Full norehidayat'!AC217,'Full norehuda'!AC217,'Full norehira'!AC217,'Full meQuran'!AC217,'Full Amiri'!AC217,'Full PDMS'!AC217,'Full AlKareem'!AC217,'Full KFGQPC'!AC217,'Full LPMQ'!AC217,'Full AlQalam Zero TN'!AC217)</f>
        <v>0</v>
      </c>
      <c r="AD217" s="28">
        <f>M217</f>
        <v>20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6"/>
        <v>1</v>
      </c>
      <c r="AI217" s="4">
        <f t="shared" si="57"/>
        <v>1</v>
      </c>
      <c r="AJ217" s="4">
        <f t="shared" si="58"/>
        <v>1</v>
      </c>
      <c r="AK217" s="4">
        <f t="shared" si="59"/>
        <v>1</v>
      </c>
    </row>
    <row r="218" spans="1:37">
      <c r="A218" s="21" t="s">
        <v>19</v>
      </c>
      <c r="B218" s="14">
        <f>SUM('Full norehidayat'!B218,'Full norehuda'!B218,'Full norehira'!B218,'Full meQuran'!B218,'Full Amiri'!B218,'Full PDMS'!B218,'Full AlKareem'!B218,'Full KFGQPC'!B218,'Full LPMQ'!B218,'Full AlQalam Zero TN'!B218)</f>
        <v>0</v>
      </c>
      <c r="C218" s="14">
        <f>SUM('Full norehidayat'!C218,'Full norehuda'!C218,'Full norehira'!C218,'Full meQuran'!C218,'Full Amiri'!C218,'Full PDMS'!C218,'Full AlKareem'!C218,'Full KFGQPC'!C218,'Full LPMQ'!C218,'Full AlQalam Zero TN'!C218)</f>
        <v>0</v>
      </c>
      <c r="D218" s="14">
        <f>SUM('Full norehidayat'!D218,'Full norehuda'!D218,'Full norehira'!D218,'Full meQuran'!D218,'Full Amiri'!D218,'Full PDMS'!D218,'Full AlKareem'!D218,'Full KFGQPC'!D218,'Full LPMQ'!D218,'Full AlQalam Zero TN'!D218)</f>
        <v>0</v>
      </c>
      <c r="E218" s="14">
        <f>SUM('Full norehidayat'!E218,'Full norehuda'!E218,'Full norehira'!E218,'Full meQuran'!E218,'Full Amiri'!E218,'Full PDMS'!E218,'Full AlKareem'!E218,'Full KFGQPC'!E218,'Full LPMQ'!E218,'Full AlQalam Zero TN'!E218)</f>
        <v>0</v>
      </c>
      <c r="F218" s="14">
        <f>SUM('Full norehidayat'!F218,'Full norehuda'!F218,'Full norehira'!F218,'Full meQuran'!F218,'Full Amiri'!F218,'Full PDMS'!F218,'Full AlKareem'!F218,'Full KFGQPC'!F218,'Full LPMQ'!F218,'Full AlQalam Zero TN'!F218)</f>
        <v>0</v>
      </c>
      <c r="G218" s="14">
        <f>SUM('Full norehidayat'!G218,'Full norehuda'!G218,'Full norehira'!G218,'Full meQuran'!G218,'Full Amiri'!G218,'Full PDMS'!G218,'Full AlKareem'!G218,'Full KFGQPC'!G218,'Full LPMQ'!G218,'Full AlQalam Zero TN'!G218)</f>
        <v>0</v>
      </c>
      <c r="H218" s="14">
        <f>SUM('Full norehidayat'!H218,'Full norehuda'!H218,'Full norehira'!H218,'Full meQuran'!H218,'Full Amiri'!H218,'Full PDMS'!H218,'Full AlKareem'!H218,'Full KFGQPC'!H218,'Full LPMQ'!H218,'Full AlQalam Zero TN'!H218)</f>
        <v>0</v>
      </c>
      <c r="I218" s="14">
        <f>SUM('Full norehidayat'!I218,'Full norehuda'!I218,'Full norehira'!I218,'Full meQuran'!I218,'Full Amiri'!I218,'Full PDMS'!I218,'Full AlKareem'!I218,'Full KFGQPC'!I218,'Full LPMQ'!I218,'Full AlQalam Zero TN'!I218)</f>
        <v>0</v>
      </c>
      <c r="J218" s="14">
        <f>SUM('Full norehidayat'!J218,'Full norehuda'!J218,'Full norehira'!J218,'Full meQuran'!J218,'Full Amiri'!J218,'Full PDMS'!J218,'Full AlKareem'!J218,'Full KFGQPC'!J218,'Full LPMQ'!J218,'Full AlQalam Zero TN'!J218)</f>
        <v>0</v>
      </c>
      <c r="K218" s="14">
        <f>SUM('Full norehidayat'!K218,'Full norehuda'!K218,'Full norehira'!K218,'Full meQuran'!K218,'Full Amiri'!K218,'Full PDMS'!K218,'Full AlKareem'!K218,'Full KFGQPC'!K218,'Full LPMQ'!K218,'Full AlQalam Zero TN'!K218)</f>
        <v>0</v>
      </c>
      <c r="L218" s="14">
        <f>SUM('Full norehidayat'!L218,'Full norehuda'!L218,'Full norehira'!L218,'Full meQuran'!L218,'Full Amiri'!L218,'Full PDMS'!L218,'Full AlKareem'!L218,'Full KFGQPC'!L218,'Full LPMQ'!L218,'Full AlQalam Zero TN'!L218)</f>
        <v>0</v>
      </c>
      <c r="M218" s="14">
        <f>SUM('Full norehidayat'!M218,'Full norehuda'!M218,'Full norehira'!M218,'Full meQuran'!M218,'Full Amiri'!M218,'Full PDMS'!M218,'Full AlKareem'!M218,'Full KFGQPC'!M218,'Full LPMQ'!M218,'Full AlQalam Zero TN'!M218)</f>
        <v>0</v>
      </c>
      <c r="N218" s="13">
        <f>SUM('Full norehidayat'!N218,'Full norehuda'!N218,'Full norehira'!N218,'Full meQuran'!N218,'Full Amiri'!N218,'Full PDMS'!N218,'Full AlKareem'!N218,'Full KFGQPC'!N218,'Full LPMQ'!N218,'Full AlQalam Zero TN'!N218)</f>
        <v>18</v>
      </c>
      <c r="O218" s="14">
        <f>SUM('Full norehidayat'!O218,'Full norehuda'!O218,'Full norehira'!O218,'Full meQuran'!O218,'Full Amiri'!O218,'Full PDMS'!O218,'Full AlKareem'!O218,'Full KFGQPC'!O218,'Full LPMQ'!O218,'Full AlQalam Zero TN'!O218)</f>
        <v>0</v>
      </c>
      <c r="P218" s="14">
        <f>SUM('Full norehidayat'!P218,'Full norehuda'!P218,'Full norehira'!P218,'Full meQuran'!P218,'Full Amiri'!P218,'Full PDMS'!P218,'Full AlKareem'!P218,'Full KFGQPC'!P218,'Full LPMQ'!P218,'Full AlQalam Zero TN'!P218)</f>
        <v>0</v>
      </c>
      <c r="Q218" s="14">
        <f>SUM('Full norehidayat'!Q218,'Full norehuda'!Q218,'Full norehira'!Q218,'Full meQuran'!Q218,'Full Amiri'!Q218,'Full PDMS'!Q218,'Full AlKareem'!Q218,'Full KFGQPC'!Q218,'Full LPMQ'!Q218,'Full AlQalam Zero TN'!Q218)</f>
        <v>0</v>
      </c>
      <c r="R218" s="14">
        <f>SUM('Full norehidayat'!R218,'Full norehuda'!R218,'Full norehira'!R218,'Full meQuran'!R218,'Full Amiri'!R218,'Full PDMS'!R218,'Full AlKareem'!R218,'Full KFGQPC'!R218,'Full LPMQ'!R218,'Full AlQalam Zero TN'!R218)</f>
        <v>0</v>
      </c>
      <c r="S218" s="14">
        <f>SUM('Full norehidayat'!S218,'Full norehuda'!S218,'Full norehira'!S218,'Full meQuran'!S218,'Full Amiri'!S218,'Full PDMS'!S218,'Full AlKareem'!S218,'Full KFGQPC'!S218,'Full LPMQ'!S218,'Full AlQalam Zero TN'!S218)</f>
        <v>0</v>
      </c>
      <c r="T218" s="14">
        <f>SUM('Full norehidayat'!T218,'Full norehuda'!T218,'Full norehira'!T218,'Full meQuran'!T218,'Full Amiri'!T218,'Full PDMS'!T218,'Full AlKareem'!T218,'Full KFGQPC'!T218,'Full LPMQ'!T218,'Full AlQalam Zero TN'!T218)</f>
        <v>0</v>
      </c>
      <c r="U218" s="14">
        <f>SUM('Full norehidayat'!U218,'Full norehuda'!U218,'Full norehira'!U218,'Full meQuran'!U218,'Full Amiri'!U218,'Full PDMS'!U218,'Full AlKareem'!U218,'Full KFGQPC'!U218,'Full LPMQ'!U218,'Full AlQalam Zero TN'!U218)</f>
        <v>0</v>
      </c>
      <c r="V218" s="14">
        <f>SUM('Full norehidayat'!V218,'Full norehuda'!V218,'Full norehira'!V218,'Full meQuran'!V218,'Full Amiri'!V218,'Full PDMS'!V218,'Full AlKareem'!V218,'Full KFGQPC'!V218,'Full LPMQ'!V218,'Full AlQalam Zero TN'!V218)</f>
        <v>0</v>
      </c>
      <c r="W218" s="14">
        <f>SUM('Full norehidayat'!W218,'Full norehuda'!W218,'Full norehira'!W218,'Full meQuran'!W218,'Full Amiri'!W218,'Full PDMS'!W218,'Full AlKareem'!W218,'Full KFGQPC'!W218,'Full LPMQ'!W218,'Full AlQalam Zero TN'!W218)</f>
        <v>0</v>
      </c>
      <c r="X218" s="14">
        <f>SUM('Full norehidayat'!X218,'Full norehuda'!X218,'Full norehira'!X218,'Full meQuran'!X218,'Full Amiri'!X218,'Full PDMS'!X218,'Full AlKareem'!X218,'Full KFGQPC'!X218,'Full LPMQ'!X218,'Full AlQalam Zero TN'!X218)</f>
        <v>0</v>
      </c>
      <c r="Y218" s="14">
        <f>SUM('Full norehidayat'!Y218,'Full norehuda'!Y218,'Full norehira'!Y218,'Full meQuran'!Y218,'Full Amiri'!Y218,'Full PDMS'!Y218,'Full AlKareem'!Y218,'Full KFGQPC'!Y218,'Full LPMQ'!Y218,'Full AlQalam Zero TN'!Y218)</f>
        <v>0</v>
      </c>
      <c r="Z218" s="14">
        <f>SUM('Full norehidayat'!Z218,'Full norehuda'!Z218,'Full norehira'!Z218,'Full meQuran'!Z218,'Full Amiri'!Z218,'Full PDMS'!Z218,'Full AlKareem'!Z218,'Full KFGQPC'!Z218,'Full LPMQ'!Z218,'Full AlQalam Zero TN'!Z218)</f>
        <v>0</v>
      </c>
      <c r="AA218" s="14">
        <f>SUM('Full norehidayat'!AA218,'Full norehuda'!AA218,'Full norehira'!AA218,'Full meQuran'!AA218,'Full Amiri'!AA218,'Full PDMS'!AA218,'Full AlKareem'!AA218,'Full KFGQPC'!AA218,'Full LPMQ'!AA218,'Full AlQalam Zero TN'!AA218)</f>
        <v>0</v>
      </c>
      <c r="AB218" s="14">
        <f>SUM('Full norehidayat'!AB218,'Full norehuda'!AB218,'Full norehira'!AB218,'Full meQuran'!AB218,'Full Amiri'!AB218,'Full PDMS'!AB218,'Full AlKareem'!AB218,'Full KFGQPC'!AB218,'Full LPMQ'!AB218,'Full AlQalam Zero TN'!AB218)</f>
        <v>0</v>
      </c>
      <c r="AC218" s="14">
        <f>SUM('Full norehidayat'!AC218,'Full norehuda'!AC218,'Full norehira'!AC218,'Full meQuran'!AC218,'Full Amiri'!AC218,'Full PDMS'!AC218,'Full AlKareem'!AC218,'Full KFGQPC'!AC218,'Full LPMQ'!AC218,'Full AlQalam Zero TN'!AC218)</f>
        <v>0</v>
      </c>
      <c r="AD218" s="29">
        <f>N218</f>
        <v>18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6"/>
        <v>1</v>
      </c>
      <c r="AI218" s="5">
        <f t="shared" si="57"/>
        <v>1</v>
      </c>
      <c r="AJ218" s="5">
        <f t="shared" si="58"/>
        <v>1</v>
      </c>
      <c r="AK218" s="5">
        <f t="shared" si="59"/>
        <v>1</v>
      </c>
    </row>
    <row r="219" spans="1:37">
      <c r="A219" s="21" t="s">
        <v>20</v>
      </c>
      <c r="B219" s="14">
        <f>SUM('Full norehidayat'!B219,'Full norehuda'!B219,'Full norehira'!B219,'Full meQuran'!B219,'Full Amiri'!B219,'Full PDMS'!B219,'Full AlKareem'!B219,'Full KFGQPC'!B219,'Full LPMQ'!B219,'Full AlQalam Zero TN'!B219)</f>
        <v>0</v>
      </c>
      <c r="C219" s="14">
        <f>SUM('Full norehidayat'!C219,'Full norehuda'!C219,'Full norehira'!C219,'Full meQuran'!C219,'Full Amiri'!C219,'Full PDMS'!C219,'Full AlKareem'!C219,'Full KFGQPC'!C219,'Full LPMQ'!C219,'Full AlQalam Zero TN'!C219)</f>
        <v>0</v>
      </c>
      <c r="D219" s="14">
        <f>SUM('Full norehidayat'!D219,'Full norehuda'!D219,'Full norehira'!D219,'Full meQuran'!D219,'Full Amiri'!D219,'Full PDMS'!D219,'Full AlKareem'!D219,'Full KFGQPC'!D219,'Full LPMQ'!D219,'Full AlQalam Zero TN'!D219)</f>
        <v>0</v>
      </c>
      <c r="E219" s="14">
        <f>SUM('Full norehidayat'!E219,'Full norehuda'!E219,'Full norehira'!E219,'Full meQuran'!E219,'Full Amiri'!E219,'Full PDMS'!E219,'Full AlKareem'!E219,'Full KFGQPC'!E219,'Full LPMQ'!E219,'Full AlQalam Zero TN'!E219)</f>
        <v>0</v>
      </c>
      <c r="F219" s="14">
        <f>SUM('Full norehidayat'!F219,'Full norehuda'!F219,'Full norehira'!F219,'Full meQuran'!F219,'Full Amiri'!F219,'Full PDMS'!F219,'Full AlKareem'!F219,'Full KFGQPC'!F219,'Full LPMQ'!F219,'Full AlQalam Zero TN'!F219)</f>
        <v>0</v>
      </c>
      <c r="G219" s="14">
        <f>SUM('Full norehidayat'!G219,'Full norehuda'!G219,'Full norehira'!G219,'Full meQuran'!G219,'Full Amiri'!G219,'Full PDMS'!G219,'Full AlKareem'!G219,'Full KFGQPC'!G219,'Full LPMQ'!G219,'Full AlQalam Zero TN'!G219)</f>
        <v>0</v>
      </c>
      <c r="H219" s="14">
        <f>SUM('Full norehidayat'!H219,'Full norehuda'!H219,'Full norehira'!H219,'Full meQuran'!H219,'Full Amiri'!H219,'Full PDMS'!H219,'Full AlKareem'!H219,'Full KFGQPC'!H219,'Full LPMQ'!H219,'Full AlQalam Zero TN'!H219)</f>
        <v>0</v>
      </c>
      <c r="I219" s="14">
        <f>SUM('Full norehidayat'!I219,'Full norehuda'!I219,'Full norehira'!I219,'Full meQuran'!I219,'Full Amiri'!I219,'Full PDMS'!I219,'Full AlKareem'!I219,'Full KFGQPC'!I219,'Full LPMQ'!I219,'Full AlQalam Zero TN'!I219)</f>
        <v>0</v>
      </c>
      <c r="J219" s="14">
        <f>SUM('Full norehidayat'!J219,'Full norehuda'!J219,'Full norehira'!J219,'Full meQuran'!J219,'Full Amiri'!J219,'Full PDMS'!J219,'Full AlKareem'!J219,'Full KFGQPC'!J219,'Full LPMQ'!J219,'Full AlQalam Zero TN'!J219)</f>
        <v>0</v>
      </c>
      <c r="K219" s="14">
        <f>SUM('Full norehidayat'!K219,'Full norehuda'!K219,'Full norehira'!K219,'Full meQuran'!K219,'Full Amiri'!K219,'Full PDMS'!K219,'Full AlKareem'!K219,'Full KFGQPC'!K219,'Full LPMQ'!K219,'Full AlQalam Zero TN'!K219)</f>
        <v>0</v>
      </c>
      <c r="L219" s="14">
        <f>SUM('Full norehidayat'!L219,'Full norehuda'!L219,'Full norehira'!L219,'Full meQuran'!L219,'Full Amiri'!L219,'Full PDMS'!L219,'Full AlKareem'!L219,'Full KFGQPC'!L219,'Full LPMQ'!L219,'Full AlQalam Zero TN'!L219)</f>
        <v>0</v>
      </c>
      <c r="M219" s="14">
        <f>SUM('Full norehidayat'!M219,'Full norehuda'!M219,'Full norehira'!M219,'Full meQuran'!M219,'Full Amiri'!M219,'Full PDMS'!M219,'Full AlKareem'!M219,'Full KFGQPC'!M219,'Full LPMQ'!M219,'Full AlQalam Zero TN'!M219)</f>
        <v>0</v>
      </c>
      <c r="N219" s="14">
        <f>SUM('Full norehidayat'!N219,'Full norehuda'!N219,'Full norehira'!N219,'Full meQuran'!N219,'Full Amiri'!N219,'Full PDMS'!N219,'Full AlKareem'!N219,'Full KFGQPC'!N219,'Full LPMQ'!N219,'Full AlQalam Zero TN'!N219)</f>
        <v>0</v>
      </c>
      <c r="O219" s="13">
        <f>SUM('Full norehidayat'!O219,'Full norehuda'!O219,'Full norehira'!O219,'Full meQuran'!O219,'Full Amiri'!O219,'Full PDMS'!O219,'Full AlKareem'!O219,'Full KFGQPC'!O219,'Full LPMQ'!O219,'Full AlQalam Zero TN'!O219)</f>
        <v>20</v>
      </c>
      <c r="P219" s="14">
        <f>SUM('Full norehidayat'!P219,'Full norehuda'!P219,'Full norehira'!P219,'Full meQuran'!P219,'Full Amiri'!P219,'Full PDMS'!P219,'Full AlKareem'!P219,'Full KFGQPC'!P219,'Full LPMQ'!P219,'Full AlQalam Zero TN'!P219)</f>
        <v>0</v>
      </c>
      <c r="Q219" s="14">
        <f>SUM('Full norehidayat'!Q219,'Full norehuda'!Q219,'Full norehira'!Q219,'Full meQuran'!Q219,'Full Amiri'!Q219,'Full PDMS'!Q219,'Full AlKareem'!Q219,'Full KFGQPC'!Q219,'Full LPMQ'!Q219,'Full AlQalam Zero TN'!Q219)</f>
        <v>0</v>
      </c>
      <c r="R219" s="14">
        <f>SUM('Full norehidayat'!R219,'Full norehuda'!R219,'Full norehira'!R219,'Full meQuran'!R219,'Full Amiri'!R219,'Full PDMS'!R219,'Full AlKareem'!R219,'Full KFGQPC'!R219,'Full LPMQ'!R219,'Full AlQalam Zero TN'!R219)</f>
        <v>0</v>
      </c>
      <c r="S219" s="14">
        <f>SUM('Full norehidayat'!S219,'Full norehuda'!S219,'Full norehira'!S219,'Full meQuran'!S219,'Full Amiri'!S219,'Full PDMS'!S219,'Full AlKareem'!S219,'Full KFGQPC'!S219,'Full LPMQ'!S219,'Full AlQalam Zero TN'!S219)</f>
        <v>0</v>
      </c>
      <c r="T219" s="14">
        <f>SUM('Full norehidayat'!T219,'Full norehuda'!T219,'Full norehira'!T219,'Full meQuran'!T219,'Full Amiri'!T219,'Full PDMS'!T219,'Full AlKareem'!T219,'Full KFGQPC'!T219,'Full LPMQ'!T219,'Full AlQalam Zero TN'!T219)</f>
        <v>0</v>
      </c>
      <c r="U219" s="14">
        <f>SUM('Full norehidayat'!U219,'Full norehuda'!U219,'Full norehira'!U219,'Full meQuran'!U219,'Full Amiri'!U219,'Full PDMS'!U219,'Full AlKareem'!U219,'Full KFGQPC'!U219,'Full LPMQ'!U219,'Full AlQalam Zero TN'!U219)</f>
        <v>0</v>
      </c>
      <c r="V219" s="14">
        <f>SUM('Full norehidayat'!V219,'Full norehuda'!V219,'Full norehira'!V219,'Full meQuran'!V219,'Full Amiri'!V219,'Full PDMS'!V219,'Full AlKareem'!V219,'Full KFGQPC'!V219,'Full LPMQ'!V219,'Full AlQalam Zero TN'!V219)</f>
        <v>0</v>
      </c>
      <c r="W219" s="14">
        <f>SUM('Full norehidayat'!W219,'Full norehuda'!W219,'Full norehira'!W219,'Full meQuran'!W219,'Full Amiri'!W219,'Full PDMS'!W219,'Full AlKareem'!W219,'Full KFGQPC'!W219,'Full LPMQ'!W219,'Full AlQalam Zero TN'!W219)</f>
        <v>0</v>
      </c>
      <c r="X219" s="14">
        <f>SUM('Full norehidayat'!X219,'Full norehuda'!X219,'Full norehira'!X219,'Full meQuran'!X219,'Full Amiri'!X219,'Full PDMS'!X219,'Full AlKareem'!X219,'Full KFGQPC'!X219,'Full LPMQ'!X219,'Full AlQalam Zero TN'!X219)</f>
        <v>0</v>
      </c>
      <c r="Y219" s="14">
        <f>SUM('Full norehidayat'!Y219,'Full norehuda'!Y219,'Full norehira'!Y219,'Full meQuran'!Y219,'Full Amiri'!Y219,'Full PDMS'!Y219,'Full AlKareem'!Y219,'Full KFGQPC'!Y219,'Full LPMQ'!Y219,'Full AlQalam Zero TN'!Y219)</f>
        <v>0</v>
      </c>
      <c r="Z219" s="14">
        <f>SUM('Full norehidayat'!Z219,'Full norehuda'!Z219,'Full norehira'!Z219,'Full meQuran'!Z219,'Full Amiri'!Z219,'Full PDMS'!Z219,'Full AlKareem'!Z219,'Full KFGQPC'!Z219,'Full LPMQ'!Z219,'Full AlQalam Zero TN'!Z219)</f>
        <v>0</v>
      </c>
      <c r="AA219" s="14">
        <f>SUM('Full norehidayat'!AA219,'Full norehuda'!AA219,'Full norehira'!AA219,'Full meQuran'!AA219,'Full Amiri'!AA219,'Full PDMS'!AA219,'Full AlKareem'!AA219,'Full KFGQPC'!AA219,'Full LPMQ'!AA219,'Full AlQalam Zero TN'!AA219)</f>
        <v>0</v>
      </c>
      <c r="AB219" s="14">
        <f>SUM('Full norehidayat'!AB219,'Full norehuda'!AB219,'Full norehira'!AB219,'Full meQuran'!AB219,'Full Amiri'!AB219,'Full PDMS'!AB219,'Full AlKareem'!AB219,'Full KFGQPC'!AB219,'Full LPMQ'!AB219,'Full AlQalam Zero TN'!AB219)</f>
        <v>0</v>
      </c>
      <c r="AC219" s="14">
        <f>SUM('Full norehidayat'!AC219,'Full norehuda'!AC219,'Full norehira'!AC219,'Full meQuran'!AC219,'Full Amiri'!AC219,'Full PDMS'!AC219,'Full AlKareem'!AC219,'Full KFGQPC'!AC219,'Full LPMQ'!AC219,'Full AlQalam Zero TN'!AC219)</f>
        <v>0</v>
      </c>
      <c r="AD219" s="28">
        <f>O219</f>
        <v>20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6"/>
        <v>1</v>
      </c>
      <c r="AI219" s="4">
        <f t="shared" si="57"/>
        <v>1</v>
      </c>
      <c r="AJ219" s="4">
        <f t="shared" si="58"/>
        <v>1</v>
      </c>
      <c r="AK219" s="4">
        <f t="shared" si="59"/>
        <v>1</v>
      </c>
    </row>
    <row r="220" spans="1:37">
      <c r="A220" s="21" t="s">
        <v>21</v>
      </c>
      <c r="B220" s="14">
        <f>SUM('Full norehidayat'!B220,'Full norehuda'!B220,'Full norehira'!B220,'Full meQuran'!B220,'Full Amiri'!B220,'Full PDMS'!B220,'Full AlKareem'!B220,'Full KFGQPC'!B220,'Full LPMQ'!B220,'Full AlQalam Zero TN'!B220)</f>
        <v>0</v>
      </c>
      <c r="C220" s="14">
        <f>SUM('Full norehidayat'!C220,'Full norehuda'!C220,'Full norehira'!C220,'Full meQuran'!C220,'Full Amiri'!C220,'Full PDMS'!C220,'Full AlKareem'!C220,'Full KFGQPC'!C220,'Full LPMQ'!C220,'Full AlQalam Zero TN'!C220)</f>
        <v>0</v>
      </c>
      <c r="D220" s="14">
        <f>SUM('Full norehidayat'!D220,'Full norehuda'!D220,'Full norehira'!D220,'Full meQuran'!D220,'Full Amiri'!D220,'Full PDMS'!D220,'Full AlKareem'!D220,'Full KFGQPC'!D220,'Full LPMQ'!D220,'Full AlQalam Zero TN'!D220)</f>
        <v>0</v>
      </c>
      <c r="E220" s="14">
        <f>SUM('Full norehidayat'!E220,'Full norehuda'!E220,'Full norehira'!E220,'Full meQuran'!E220,'Full Amiri'!E220,'Full PDMS'!E220,'Full AlKareem'!E220,'Full KFGQPC'!E220,'Full LPMQ'!E220,'Full AlQalam Zero TN'!E220)</f>
        <v>0</v>
      </c>
      <c r="F220" s="14">
        <f>SUM('Full norehidayat'!F220,'Full norehuda'!F220,'Full norehira'!F220,'Full meQuran'!F220,'Full Amiri'!F220,'Full PDMS'!F220,'Full AlKareem'!F220,'Full KFGQPC'!F220,'Full LPMQ'!F220,'Full AlQalam Zero TN'!F220)</f>
        <v>0</v>
      </c>
      <c r="G220" s="14">
        <f>SUM('Full norehidayat'!G220,'Full norehuda'!G220,'Full norehira'!G220,'Full meQuran'!G220,'Full Amiri'!G220,'Full PDMS'!G220,'Full AlKareem'!G220,'Full KFGQPC'!G220,'Full LPMQ'!G220,'Full AlQalam Zero TN'!G220)</f>
        <v>0</v>
      </c>
      <c r="H220" s="14">
        <f>SUM('Full norehidayat'!H220,'Full norehuda'!H220,'Full norehira'!H220,'Full meQuran'!H220,'Full Amiri'!H220,'Full PDMS'!H220,'Full AlKareem'!H220,'Full KFGQPC'!H220,'Full LPMQ'!H220,'Full AlQalam Zero TN'!H220)</f>
        <v>0</v>
      </c>
      <c r="I220" s="14">
        <f>SUM('Full norehidayat'!I220,'Full norehuda'!I220,'Full norehira'!I220,'Full meQuran'!I220,'Full Amiri'!I220,'Full PDMS'!I220,'Full AlKareem'!I220,'Full KFGQPC'!I220,'Full LPMQ'!I220,'Full AlQalam Zero TN'!I220)</f>
        <v>0</v>
      </c>
      <c r="J220" s="14">
        <f>SUM('Full norehidayat'!J220,'Full norehuda'!J220,'Full norehira'!J220,'Full meQuran'!J220,'Full Amiri'!J220,'Full PDMS'!J220,'Full AlKareem'!J220,'Full KFGQPC'!J220,'Full LPMQ'!J220,'Full AlQalam Zero TN'!J220)</f>
        <v>0</v>
      </c>
      <c r="K220" s="14">
        <f>SUM('Full norehidayat'!K220,'Full norehuda'!K220,'Full norehira'!K220,'Full meQuran'!K220,'Full Amiri'!K220,'Full PDMS'!K220,'Full AlKareem'!K220,'Full KFGQPC'!K220,'Full LPMQ'!K220,'Full AlQalam Zero TN'!K220)</f>
        <v>0</v>
      </c>
      <c r="L220" s="14">
        <f>SUM('Full norehidayat'!L220,'Full norehuda'!L220,'Full norehira'!L220,'Full meQuran'!L220,'Full Amiri'!L220,'Full PDMS'!L220,'Full AlKareem'!L220,'Full KFGQPC'!L220,'Full LPMQ'!L220,'Full AlQalam Zero TN'!L220)</f>
        <v>0</v>
      </c>
      <c r="M220" s="14">
        <f>SUM('Full norehidayat'!M220,'Full norehuda'!M220,'Full norehira'!M220,'Full meQuran'!M220,'Full Amiri'!M220,'Full PDMS'!M220,'Full AlKareem'!M220,'Full KFGQPC'!M220,'Full LPMQ'!M220,'Full AlQalam Zero TN'!M220)</f>
        <v>0</v>
      </c>
      <c r="N220" s="14">
        <f>SUM('Full norehidayat'!N220,'Full norehuda'!N220,'Full norehira'!N220,'Full meQuran'!N220,'Full Amiri'!N220,'Full PDMS'!N220,'Full AlKareem'!N220,'Full KFGQPC'!N220,'Full LPMQ'!N220,'Full AlQalam Zero TN'!N220)</f>
        <v>0</v>
      </c>
      <c r="O220" s="14">
        <f>SUM('Full norehidayat'!O220,'Full norehuda'!O220,'Full norehira'!O220,'Full meQuran'!O220,'Full Amiri'!O220,'Full PDMS'!O220,'Full AlKareem'!O220,'Full KFGQPC'!O220,'Full LPMQ'!O220,'Full AlQalam Zero TN'!O220)</f>
        <v>0</v>
      </c>
      <c r="P220" s="13">
        <f>SUM('Full norehidayat'!P220,'Full norehuda'!P220,'Full norehira'!P220,'Full meQuran'!P220,'Full Amiri'!P220,'Full PDMS'!P220,'Full AlKareem'!P220,'Full KFGQPC'!P220,'Full LPMQ'!P220,'Full AlQalam Zero TN'!P220)</f>
        <v>9</v>
      </c>
      <c r="Q220" s="14">
        <f>SUM('Full norehidayat'!Q220,'Full norehuda'!Q220,'Full norehira'!Q220,'Full meQuran'!Q220,'Full Amiri'!Q220,'Full PDMS'!Q220,'Full AlKareem'!Q220,'Full KFGQPC'!Q220,'Full LPMQ'!Q220,'Full AlQalam Zero TN'!Q220)</f>
        <v>0</v>
      </c>
      <c r="R220" s="14">
        <f>SUM('Full norehidayat'!R220,'Full norehuda'!R220,'Full norehira'!R220,'Full meQuran'!R220,'Full Amiri'!R220,'Full PDMS'!R220,'Full AlKareem'!R220,'Full KFGQPC'!R220,'Full LPMQ'!R220,'Full AlQalam Zero TN'!R220)</f>
        <v>0</v>
      </c>
      <c r="S220" s="14">
        <f>SUM('Full norehidayat'!S220,'Full norehuda'!S220,'Full norehira'!S220,'Full meQuran'!S220,'Full Amiri'!S220,'Full PDMS'!S220,'Full AlKareem'!S220,'Full KFGQPC'!S220,'Full LPMQ'!S220,'Full AlQalam Zero TN'!S220)</f>
        <v>0</v>
      </c>
      <c r="T220" s="14">
        <f>SUM('Full norehidayat'!T220,'Full norehuda'!T220,'Full norehira'!T220,'Full meQuran'!T220,'Full Amiri'!T220,'Full PDMS'!T220,'Full AlKareem'!T220,'Full KFGQPC'!T220,'Full LPMQ'!T220,'Full AlQalam Zero TN'!T220)</f>
        <v>0</v>
      </c>
      <c r="U220" s="14">
        <f>SUM('Full norehidayat'!U220,'Full norehuda'!U220,'Full norehira'!U220,'Full meQuran'!U220,'Full Amiri'!U220,'Full PDMS'!U220,'Full AlKareem'!U220,'Full KFGQPC'!U220,'Full LPMQ'!U220,'Full AlQalam Zero TN'!U220)</f>
        <v>0</v>
      </c>
      <c r="V220" s="14">
        <f>SUM('Full norehidayat'!V220,'Full norehuda'!V220,'Full norehira'!V220,'Full meQuran'!V220,'Full Amiri'!V220,'Full PDMS'!V220,'Full AlKareem'!V220,'Full KFGQPC'!V220,'Full LPMQ'!V220,'Full AlQalam Zero TN'!V220)</f>
        <v>0</v>
      </c>
      <c r="W220" s="14">
        <f>SUM('Full norehidayat'!W220,'Full norehuda'!W220,'Full norehira'!W220,'Full meQuran'!W220,'Full Amiri'!W220,'Full PDMS'!W220,'Full AlKareem'!W220,'Full KFGQPC'!W220,'Full LPMQ'!W220,'Full AlQalam Zero TN'!W220)</f>
        <v>0</v>
      </c>
      <c r="X220" s="14">
        <f>SUM('Full norehidayat'!X220,'Full norehuda'!X220,'Full norehira'!X220,'Full meQuran'!X220,'Full Amiri'!X220,'Full PDMS'!X220,'Full AlKareem'!X220,'Full KFGQPC'!X220,'Full LPMQ'!X220,'Full AlQalam Zero TN'!X220)</f>
        <v>0</v>
      </c>
      <c r="Y220" s="14">
        <f>SUM('Full norehidayat'!Y220,'Full norehuda'!Y220,'Full norehira'!Y220,'Full meQuran'!Y220,'Full Amiri'!Y220,'Full PDMS'!Y220,'Full AlKareem'!Y220,'Full KFGQPC'!Y220,'Full LPMQ'!Y220,'Full AlQalam Zero TN'!Y220)</f>
        <v>0</v>
      </c>
      <c r="Z220" s="14">
        <f>SUM('Full norehidayat'!Z220,'Full norehuda'!Z220,'Full norehira'!Z220,'Full meQuran'!Z220,'Full Amiri'!Z220,'Full PDMS'!Z220,'Full AlKareem'!Z220,'Full KFGQPC'!Z220,'Full LPMQ'!Z220,'Full AlQalam Zero TN'!Z220)</f>
        <v>0</v>
      </c>
      <c r="AA220" s="14">
        <f>SUM('Full norehidayat'!AA220,'Full norehuda'!AA220,'Full norehira'!AA220,'Full meQuran'!AA220,'Full Amiri'!AA220,'Full PDMS'!AA220,'Full AlKareem'!AA220,'Full KFGQPC'!AA220,'Full LPMQ'!AA220,'Full AlQalam Zero TN'!AA220)</f>
        <v>0</v>
      </c>
      <c r="AB220" s="14">
        <f>SUM('Full norehidayat'!AB220,'Full norehuda'!AB220,'Full norehira'!AB220,'Full meQuran'!AB220,'Full Amiri'!AB220,'Full PDMS'!AB220,'Full AlKareem'!AB220,'Full KFGQPC'!AB220,'Full LPMQ'!AB220,'Full AlQalam Zero TN'!AB220)</f>
        <v>0</v>
      </c>
      <c r="AC220" s="14">
        <f>SUM('Full norehidayat'!AC220,'Full norehuda'!AC220,'Full norehira'!AC220,'Full meQuran'!AC220,'Full Amiri'!AC220,'Full PDMS'!AC220,'Full AlKareem'!AC220,'Full KFGQPC'!AC220,'Full LPMQ'!AC220,'Full AlQalam Zero TN'!AC220)</f>
        <v>0</v>
      </c>
      <c r="AD220" s="29">
        <f>P220</f>
        <v>9</v>
      </c>
      <c r="AE220" s="29">
        <f>SUM(B220:O220,Q220:AC220)</f>
        <v>0</v>
      </c>
      <c r="AF220" s="29">
        <f>SUM(P206:P219,P221:P233)</f>
        <v>1</v>
      </c>
      <c r="AG220" s="29">
        <v>0</v>
      </c>
      <c r="AH220" s="5">
        <f t="shared" si="56"/>
        <v>0.9</v>
      </c>
      <c r="AI220" s="5">
        <f t="shared" si="57"/>
        <v>1</v>
      </c>
      <c r="AJ220" s="5">
        <f t="shared" si="58"/>
        <v>0.9</v>
      </c>
      <c r="AK220" s="5">
        <f t="shared" si="59"/>
        <v>0.947368421052632</v>
      </c>
    </row>
    <row r="221" spans="1:37">
      <c r="A221" s="21" t="s">
        <v>22</v>
      </c>
      <c r="B221" s="14">
        <f>SUM('Full norehidayat'!B221,'Full norehuda'!B221,'Full norehira'!B221,'Full meQuran'!B221,'Full Amiri'!B221,'Full PDMS'!B221,'Full AlKareem'!B221,'Full KFGQPC'!B221,'Full LPMQ'!B221,'Full AlQalam Zero TN'!B221)</f>
        <v>0</v>
      </c>
      <c r="C221" s="14">
        <f>SUM('Full norehidayat'!C221,'Full norehuda'!C221,'Full norehira'!C221,'Full meQuran'!C221,'Full Amiri'!C221,'Full PDMS'!C221,'Full AlKareem'!C221,'Full KFGQPC'!C221,'Full LPMQ'!C221,'Full AlQalam Zero TN'!C221)</f>
        <v>0</v>
      </c>
      <c r="D221" s="14">
        <f>SUM('Full norehidayat'!D221,'Full norehuda'!D221,'Full norehira'!D221,'Full meQuran'!D221,'Full Amiri'!D221,'Full PDMS'!D221,'Full AlKareem'!D221,'Full KFGQPC'!D221,'Full LPMQ'!D221,'Full AlQalam Zero TN'!D221)</f>
        <v>0</v>
      </c>
      <c r="E221" s="14">
        <f>SUM('Full norehidayat'!E221,'Full norehuda'!E221,'Full norehira'!E221,'Full meQuran'!E221,'Full Amiri'!E221,'Full PDMS'!E221,'Full AlKareem'!E221,'Full KFGQPC'!E221,'Full LPMQ'!E221,'Full AlQalam Zero TN'!E221)</f>
        <v>0</v>
      </c>
      <c r="F221" s="14">
        <f>SUM('Full norehidayat'!F221,'Full norehuda'!F221,'Full norehira'!F221,'Full meQuran'!F221,'Full Amiri'!F221,'Full PDMS'!F221,'Full AlKareem'!F221,'Full KFGQPC'!F221,'Full LPMQ'!F221,'Full AlQalam Zero TN'!F221)</f>
        <v>0</v>
      </c>
      <c r="G221" s="14">
        <f>SUM('Full norehidayat'!G221,'Full norehuda'!G221,'Full norehira'!G221,'Full meQuran'!G221,'Full Amiri'!G221,'Full PDMS'!G221,'Full AlKareem'!G221,'Full KFGQPC'!G221,'Full LPMQ'!G221,'Full AlQalam Zero TN'!G221)</f>
        <v>0</v>
      </c>
      <c r="H221" s="14">
        <f>SUM('Full norehidayat'!H221,'Full norehuda'!H221,'Full norehira'!H221,'Full meQuran'!H221,'Full Amiri'!H221,'Full PDMS'!H221,'Full AlKareem'!H221,'Full KFGQPC'!H221,'Full LPMQ'!H221,'Full AlQalam Zero TN'!H221)</f>
        <v>0</v>
      </c>
      <c r="I221" s="14">
        <f>SUM('Full norehidayat'!I221,'Full norehuda'!I221,'Full norehira'!I221,'Full meQuran'!I221,'Full Amiri'!I221,'Full PDMS'!I221,'Full AlKareem'!I221,'Full KFGQPC'!I221,'Full LPMQ'!I221,'Full AlQalam Zero TN'!I221)</f>
        <v>0</v>
      </c>
      <c r="J221" s="14">
        <f>SUM('Full norehidayat'!J221,'Full norehuda'!J221,'Full norehira'!J221,'Full meQuran'!J221,'Full Amiri'!J221,'Full PDMS'!J221,'Full AlKareem'!J221,'Full KFGQPC'!J221,'Full LPMQ'!J221,'Full AlQalam Zero TN'!J221)</f>
        <v>0</v>
      </c>
      <c r="K221" s="14">
        <f>SUM('Full norehidayat'!K221,'Full norehuda'!K221,'Full norehira'!K221,'Full meQuran'!K221,'Full Amiri'!K221,'Full PDMS'!K221,'Full AlKareem'!K221,'Full KFGQPC'!K221,'Full LPMQ'!K221,'Full AlQalam Zero TN'!K221)</f>
        <v>0</v>
      </c>
      <c r="L221" s="14">
        <f>SUM('Full norehidayat'!L221,'Full norehuda'!L221,'Full norehira'!L221,'Full meQuran'!L221,'Full Amiri'!L221,'Full PDMS'!L221,'Full AlKareem'!L221,'Full KFGQPC'!L221,'Full LPMQ'!L221,'Full AlQalam Zero TN'!L221)</f>
        <v>0</v>
      </c>
      <c r="M221" s="14">
        <f>SUM('Full norehidayat'!M221,'Full norehuda'!M221,'Full norehira'!M221,'Full meQuran'!M221,'Full Amiri'!M221,'Full PDMS'!M221,'Full AlKareem'!M221,'Full KFGQPC'!M221,'Full LPMQ'!M221,'Full AlQalam Zero TN'!M221)</f>
        <v>0</v>
      </c>
      <c r="N221" s="14">
        <f>SUM('Full norehidayat'!N221,'Full norehuda'!N221,'Full norehira'!N221,'Full meQuran'!N221,'Full Amiri'!N221,'Full PDMS'!N221,'Full AlKareem'!N221,'Full KFGQPC'!N221,'Full LPMQ'!N221,'Full AlQalam Zero TN'!N221)</f>
        <v>0</v>
      </c>
      <c r="O221" s="14">
        <f>SUM('Full norehidayat'!O221,'Full norehuda'!O221,'Full norehira'!O221,'Full meQuran'!O221,'Full Amiri'!O221,'Full PDMS'!O221,'Full AlKareem'!O221,'Full KFGQPC'!O221,'Full LPMQ'!O221,'Full AlQalam Zero TN'!O221)</f>
        <v>0</v>
      </c>
      <c r="P221" s="14">
        <f>SUM('Full norehidayat'!P221,'Full norehuda'!P221,'Full norehira'!P221,'Full meQuran'!P221,'Full Amiri'!P221,'Full PDMS'!P221,'Full AlKareem'!P221,'Full KFGQPC'!P221,'Full LPMQ'!P221,'Full AlQalam Zero TN'!P221)</f>
        <v>0</v>
      </c>
      <c r="Q221" s="13">
        <f>SUM('Full norehidayat'!Q221,'Full norehuda'!Q221,'Full norehira'!Q221,'Full meQuran'!Q221,'Full Amiri'!Q221,'Full PDMS'!Q221,'Full AlKareem'!Q221,'Full KFGQPC'!Q221,'Full LPMQ'!Q221,'Full AlQalam Zero TN'!Q221)</f>
        <v>10</v>
      </c>
      <c r="R221" s="14">
        <f>SUM('Full norehidayat'!R221,'Full norehuda'!R221,'Full norehira'!R221,'Full meQuran'!R221,'Full Amiri'!R221,'Full PDMS'!R221,'Full AlKareem'!R221,'Full KFGQPC'!R221,'Full LPMQ'!R221,'Full AlQalam Zero TN'!R221)</f>
        <v>0</v>
      </c>
      <c r="S221" s="14">
        <f>SUM('Full norehidayat'!S221,'Full norehuda'!S221,'Full norehira'!S221,'Full meQuran'!S221,'Full Amiri'!S221,'Full PDMS'!S221,'Full AlKareem'!S221,'Full KFGQPC'!S221,'Full LPMQ'!S221,'Full AlQalam Zero TN'!S221)</f>
        <v>0</v>
      </c>
      <c r="T221" s="14">
        <f>SUM('Full norehidayat'!T221,'Full norehuda'!T221,'Full norehira'!T221,'Full meQuran'!T221,'Full Amiri'!T221,'Full PDMS'!T221,'Full AlKareem'!T221,'Full KFGQPC'!T221,'Full LPMQ'!T221,'Full AlQalam Zero TN'!T221)</f>
        <v>0</v>
      </c>
      <c r="U221" s="14">
        <f>SUM('Full norehidayat'!U221,'Full norehuda'!U221,'Full norehira'!U221,'Full meQuran'!U221,'Full Amiri'!U221,'Full PDMS'!U221,'Full AlKareem'!U221,'Full KFGQPC'!U221,'Full LPMQ'!U221,'Full AlQalam Zero TN'!U221)</f>
        <v>0</v>
      </c>
      <c r="V221" s="14">
        <f>SUM('Full norehidayat'!V221,'Full norehuda'!V221,'Full norehira'!V221,'Full meQuran'!V221,'Full Amiri'!V221,'Full PDMS'!V221,'Full AlKareem'!V221,'Full KFGQPC'!V221,'Full LPMQ'!V221,'Full AlQalam Zero TN'!V221)</f>
        <v>0</v>
      </c>
      <c r="W221" s="14">
        <f>SUM('Full norehidayat'!W221,'Full norehuda'!W221,'Full norehira'!W221,'Full meQuran'!W221,'Full Amiri'!W221,'Full PDMS'!W221,'Full AlKareem'!W221,'Full KFGQPC'!W221,'Full LPMQ'!W221,'Full AlQalam Zero TN'!W221)</f>
        <v>0</v>
      </c>
      <c r="X221" s="14">
        <f>SUM('Full norehidayat'!X221,'Full norehuda'!X221,'Full norehira'!X221,'Full meQuran'!X221,'Full Amiri'!X221,'Full PDMS'!X221,'Full AlKareem'!X221,'Full KFGQPC'!X221,'Full LPMQ'!X221,'Full AlQalam Zero TN'!X221)</f>
        <v>0</v>
      </c>
      <c r="Y221" s="14">
        <f>SUM('Full norehidayat'!Y221,'Full norehuda'!Y221,'Full norehira'!Y221,'Full meQuran'!Y221,'Full Amiri'!Y221,'Full PDMS'!Y221,'Full AlKareem'!Y221,'Full KFGQPC'!Y221,'Full LPMQ'!Y221,'Full AlQalam Zero TN'!Y221)</f>
        <v>0</v>
      </c>
      <c r="Z221" s="14">
        <f>SUM('Full norehidayat'!Z221,'Full norehuda'!Z221,'Full norehira'!Z221,'Full meQuran'!Z221,'Full Amiri'!Z221,'Full PDMS'!Z221,'Full AlKareem'!Z221,'Full KFGQPC'!Z221,'Full LPMQ'!Z221,'Full AlQalam Zero TN'!Z221)</f>
        <v>0</v>
      </c>
      <c r="AA221" s="14">
        <f>SUM('Full norehidayat'!AA221,'Full norehuda'!AA221,'Full norehira'!AA221,'Full meQuran'!AA221,'Full Amiri'!AA221,'Full PDMS'!AA221,'Full AlKareem'!AA221,'Full KFGQPC'!AA221,'Full LPMQ'!AA221,'Full AlQalam Zero TN'!AA221)</f>
        <v>0</v>
      </c>
      <c r="AB221" s="14">
        <f>SUM('Full norehidayat'!AB221,'Full norehuda'!AB221,'Full norehira'!AB221,'Full meQuran'!AB221,'Full Amiri'!AB221,'Full PDMS'!AB221,'Full AlKareem'!AB221,'Full KFGQPC'!AB221,'Full LPMQ'!AB221,'Full AlQalam Zero TN'!AB221)</f>
        <v>0</v>
      </c>
      <c r="AC221" s="14">
        <f>SUM('Full norehidayat'!AC221,'Full norehuda'!AC221,'Full norehira'!AC221,'Full meQuran'!AC221,'Full Amiri'!AC221,'Full PDMS'!AC221,'Full AlKareem'!AC221,'Full KFGQPC'!AC221,'Full LPMQ'!AC221,'Full AlQalam Zero TN'!AC221)</f>
        <v>0</v>
      </c>
      <c r="AD221" s="28">
        <f>Q221</f>
        <v>10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6"/>
        <v>1</v>
      </c>
      <c r="AI221" s="4">
        <f t="shared" si="57"/>
        <v>1</v>
      </c>
      <c r="AJ221" s="4">
        <f t="shared" si="58"/>
        <v>1</v>
      </c>
      <c r="AK221" s="4">
        <f t="shared" si="59"/>
        <v>1</v>
      </c>
    </row>
    <row r="222" spans="1:37">
      <c r="A222" s="21" t="s">
        <v>23</v>
      </c>
      <c r="B222" s="14">
        <f>SUM('Full norehidayat'!B222,'Full norehuda'!B222,'Full norehira'!B222,'Full meQuran'!B222,'Full Amiri'!B222,'Full PDMS'!B222,'Full AlKareem'!B222,'Full KFGQPC'!B222,'Full LPMQ'!B222,'Full AlQalam Zero TN'!B222)</f>
        <v>0</v>
      </c>
      <c r="C222" s="14">
        <f>SUM('Full norehidayat'!C222,'Full norehuda'!C222,'Full norehira'!C222,'Full meQuran'!C222,'Full Amiri'!C222,'Full PDMS'!C222,'Full AlKareem'!C222,'Full KFGQPC'!C222,'Full LPMQ'!C222,'Full AlQalam Zero TN'!C222)</f>
        <v>0</v>
      </c>
      <c r="D222" s="14">
        <f>SUM('Full norehidayat'!D222,'Full norehuda'!D222,'Full norehira'!D222,'Full meQuran'!D222,'Full Amiri'!D222,'Full PDMS'!D222,'Full AlKareem'!D222,'Full KFGQPC'!D222,'Full LPMQ'!D222,'Full AlQalam Zero TN'!D222)</f>
        <v>0</v>
      </c>
      <c r="E222" s="14">
        <f>SUM('Full norehidayat'!E222,'Full norehuda'!E222,'Full norehira'!E222,'Full meQuran'!E222,'Full Amiri'!E222,'Full PDMS'!E222,'Full AlKareem'!E222,'Full KFGQPC'!E222,'Full LPMQ'!E222,'Full AlQalam Zero TN'!E222)</f>
        <v>0</v>
      </c>
      <c r="F222" s="14">
        <f>SUM('Full norehidayat'!F222,'Full norehuda'!F222,'Full norehira'!F222,'Full meQuran'!F222,'Full Amiri'!F222,'Full PDMS'!F222,'Full AlKareem'!F222,'Full KFGQPC'!F222,'Full LPMQ'!F222,'Full AlQalam Zero TN'!F222)</f>
        <v>0</v>
      </c>
      <c r="G222" s="14">
        <f>SUM('Full norehidayat'!G222,'Full norehuda'!G222,'Full norehira'!G222,'Full meQuran'!G222,'Full Amiri'!G222,'Full PDMS'!G222,'Full AlKareem'!G222,'Full KFGQPC'!G222,'Full LPMQ'!G222,'Full AlQalam Zero TN'!G222)</f>
        <v>0</v>
      </c>
      <c r="H222" s="14">
        <f>SUM('Full norehidayat'!H222,'Full norehuda'!H222,'Full norehira'!H222,'Full meQuran'!H222,'Full Amiri'!H222,'Full PDMS'!H222,'Full AlKareem'!H222,'Full KFGQPC'!H222,'Full LPMQ'!H222,'Full AlQalam Zero TN'!H222)</f>
        <v>0</v>
      </c>
      <c r="I222" s="14">
        <f>SUM('Full norehidayat'!I222,'Full norehuda'!I222,'Full norehira'!I222,'Full meQuran'!I222,'Full Amiri'!I222,'Full PDMS'!I222,'Full AlKareem'!I222,'Full KFGQPC'!I222,'Full LPMQ'!I222,'Full AlQalam Zero TN'!I222)</f>
        <v>0</v>
      </c>
      <c r="J222" s="14">
        <f>SUM('Full norehidayat'!J222,'Full norehuda'!J222,'Full norehira'!J222,'Full meQuran'!J222,'Full Amiri'!J222,'Full PDMS'!J222,'Full AlKareem'!J222,'Full KFGQPC'!J222,'Full LPMQ'!J222,'Full AlQalam Zero TN'!J222)</f>
        <v>0</v>
      </c>
      <c r="K222" s="14">
        <f>SUM('Full norehidayat'!K222,'Full norehuda'!K222,'Full norehira'!K222,'Full meQuran'!K222,'Full Amiri'!K222,'Full PDMS'!K222,'Full AlKareem'!K222,'Full KFGQPC'!K222,'Full LPMQ'!K222,'Full AlQalam Zero TN'!K222)</f>
        <v>0</v>
      </c>
      <c r="L222" s="14">
        <f>SUM('Full norehidayat'!L222,'Full norehuda'!L222,'Full norehira'!L222,'Full meQuran'!L222,'Full Amiri'!L222,'Full PDMS'!L222,'Full AlKareem'!L222,'Full KFGQPC'!L222,'Full LPMQ'!L222,'Full AlQalam Zero TN'!L222)</f>
        <v>0</v>
      </c>
      <c r="M222" s="14">
        <f>SUM('Full norehidayat'!M222,'Full norehuda'!M222,'Full norehira'!M222,'Full meQuran'!M222,'Full Amiri'!M222,'Full PDMS'!M222,'Full AlKareem'!M222,'Full KFGQPC'!M222,'Full LPMQ'!M222,'Full AlQalam Zero TN'!M222)</f>
        <v>0</v>
      </c>
      <c r="N222" s="14">
        <f>SUM('Full norehidayat'!N222,'Full norehuda'!N222,'Full norehira'!N222,'Full meQuran'!N222,'Full Amiri'!N222,'Full PDMS'!N222,'Full AlKareem'!N222,'Full KFGQPC'!N222,'Full LPMQ'!N222,'Full AlQalam Zero TN'!N222)</f>
        <v>0</v>
      </c>
      <c r="O222" s="14">
        <f>SUM('Full norehidayat'!O222,'Full norehuda'!O222,'Full norehira'!O222,'Full meQuran'!O222,'Full Amiri'!O222,'Full PDMS'!O222,'Full AlKareem'!O222,'Full KFGQPC'!O222,'Full LPMQ'!O222,'Full AlQalam Zero TN'!O222)</f>
        <v>0</v>
      </c>
      <c r="P222" s="14">
        <f>SUM('Full norehidayat'!P222,'Full norehuda'!P222,'Full norehira'!P222,'Full meQuran'!P222,'Full Amiri'!P222,'Full PDMS'!P222,'Full AlKareem'!P222,'Full KFGQPC'!P222,'Full LPMQ'!P222,'Full AlQalam Zero TN'!P222)</f>
        <v>0</v>
      </c>
      <c r="Q222" s="14">
        <f>SUM('Full norehidayat'!Q222,'Full norehuda'!Q222,'Full norehira'!Q222,'Full meQuran'!Q222,'Full Amiri'!Q222,'Full PDMS'!Q222,'Full AlKareem'!Q222,'Full KFGQPC'!Q222,'Full LPMQ'!Q222,'Full AlQalam Zero TN'!Q222)</f>
        <v>0</v>
      </c>
      <c r="R222" s="13">
        <f>SUM('Full norehidayat'!R222,'Full norehuda'!R222,'Full norehira'!R222,'Full meQuran'!R222,'Full Amiri'!R222,'Full PDMS'!R222,'Full AlKareem'!R222,'Full KFGQPC'!R222,'Full LPMQ'!R222,'Full AlQalam Zero TN'!R222)</f>
        <v>9</v>
      </c>
      <c r="S222" s="14">
        <f>SUM('Full norehidayat'!S222,'Full norehuda'!S222,'Full norehira'!S222,'Full meQuran'!S222,'Full Amiri'!S222,'Full PDMS'!S222,'Full AlKareem'!S222,'Full KFGQPC'!S222,'Full LPMQ'!S222,'Full AlQalam Zero TN'!S222)</f>
        <v>0</v>
      </c>
      <c r="T222" s="14">
        <f>SUM('Full norehidayat'!T222,'Full norehuda'!T222,'Full norehira'!T222,'Full meQuran'!T222,'Full Amiri'!T222,'Full PDMS'!T222,'Full AlKareem'!T222,'Full KFGQPC'!T222,'Full LPMQ'!T222,'Full AlQalam Zero TN'!T222)</f>
        <v>0</v>
      </c>
      <c r="U222" s="14">
        <f>SUM('Full norehidayat'!U222,'Full norehuda'!U222,'Full norehira'!U222,'Full meQuran'!U222,'Full Amiri'!U222,'Full PDMS'!U222,'Full AlKareem'!U222,'Full KFGQPC'!U222,'Full LPMQ'!U222,'Full AlQalam Zero TN'!U222)</f>
        <v>0</v>
      </c>
      <c r="V222" s="14">
        <f>SUM('Full norehidayat'!V222,'Full norehuda'!V222,'Full norehira'!V222,'Full meQuran'!V222,'Full Amiri'!V222,'Full PDMS'!V222,'Full AlKareem'!V222,'Full KFGQPC'!V222,'Full LPMQ'!V222,'Full AlQalam Zero TN'!V222)</f>
        <v>0</v>
      </c>
      <c r="W222" s="14">
        <f>SUM('Full norehidayat'!W222,'Full norehuda'!W222,'Full norehira'!W222,'Full meQuran'!W222,'Full Amiri'!W222,'Full PDMS'!W222,'Full AlKareem'!W222,'Full KFGQPC'!W222,'Full LPMQ'!W222,'Full AlQalam Zero TN'!W222)</f>
        <v>0</v>
      </c>
      <c r="X222" s="14">
        <f>SUM('Full norehidayat'!X222,'Full norehuda'!X222,'Full norehira'!X222,'Full meQuran'!X222,'Full Amiri'!X222,'Full PDMS'!X222,'Full AlKareem'!X222,'Full KFGQPC'!X222,'Full LPMQ'!X222,'Full AlQalam Zero TN'!X222)</f>
        <v>0</v>
      </c>
      <c r="Y222" s="14">
        <f>SUM('Full norehidayat'!Y222,'Full norehuda'!Y222,'Full norehira'!Y222,'Full meQuran'!Y222,'Full Amiri'!Y222,'Full PDMS'!Y222,'Full AlKareem'!Y222,'Full KFGQPC'!Y222,'Full LPMQ'!Y222,'Full AlQalam Zero TN'!Y222)</f>
        <v>0</v>
      </c>
      <c r="Z222" s="14">
        <f>SUM('Full norehidayat'!Z222,'Full norehuda'!Z222,'Full norehira'!Z222,'Full meQuran'!Z222,'Full Amiri'!Z222,'Full PDMS'!Z222,'Full AlKareem'!Z222,'Full KFGQPC'!Z222,'Full LPMQ'!Z222,'Full AlQalam Zero TN'!Z222)</f>
        <v>0</v>
      </c>
      <c r="AA222" s="14">
        <f>SUM('Full norehidayat'!AA222,'Full norehuda'!AA222,'Full norehira'!AA222,'Full meQuran'!AA222,'Full Amiri'!AA222,'Full PDMS'!AA222,'Full AlKareem'!AA222,'Full KFGQPC'!AA222,'Full LPMQ'!AA222,'Full AlQalam Zero TN'!AA222)</f>
        <v>0</v>
      </c>
      <c r="AB222" s="14">
        <f>SUM('Full norehidayat'!AB222,'Full norehuda'!AB222,'Full norehira'!AB222,'Full meQuran'!AB222,'Full Amiri'!AB222,'Full PDMS'!AB222,'Full AlKareem'!AB222,'Full KFGQPC'!AB222,'Full LPMQ'!AB222,'Full AlQalam Zero TN'!AB222)</f>
        <v>0</v>
      </c>
      <c r="AC222" s="14">
        <f>SUM('Full norehidayat'!AC222,'Full norehuda'!AC222,'Full norehira'!AC222,'Full meQuran'!AC222,'Full Amiri'!AC222,'Full PDMS'!AC222,'Full AlKareem'!AC222,'Full KFGQPC'!AC222,'Full LPMQ'!AC222,'Full AlQalam Zero TN'!AC222)</f>
        <v>0</v>
      </c>
      <c r="AD222" s="29">
        <f>R222</f>
        <v>9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6"/>
        <v>1</v>
      </c>
      <c r="AI222" s="5">
        <f t="shared" si="57"/>
        <v>1</v>
      </c>
      <c r="AJ222" s="5">
        <f t="shared" si="58"/>
        <v>1</v>
      </c>
      <c r="AK222" s="5">
        <f t="shared" si="59"/>
        <v>1</v>
      </c>
    </row>
    <row r="223" spans="1:37">
      <c r="A223" s="21" t="s">
        <v>24</v>
      </c>
      <c r="B223" s="14">
        <f>SUM('Full norehidayat'!B223,'Full norehuda'!B223,'Full norehira'!B223,'Full meQuran'!B223,'Full Amiri'!B223,'Full PDMS'!B223,'Full AlKareem'!B223,'Full KFGQPC'!B223,'Full LPMQ'!B223,'Full AlQalam Zero TN'!B223)</f>
        <v>0</v>
      </c>
      <c r="C223" s="14">
        <f>SUM('Full norehidayat'!C223,'Full norehuda'!C223,'Full norehira'!C223,'Full meQuran'!C223,'Full Amiri'!C223,'Full PDMS'!C223,'Full AlKareem'!C223,'Full KFGQPC'!C223,'Full LPMQ'!C223,'Full AlQalam Zero TN'!C223)</f>
        <v>0</v>
      </c>
      <c r="D223" s="14">
        <f>SUM('Full norehidayat'!D223,'Full norehuda'!D223,'Full norehira'!D223,'Full meQuran'!D223,'Full Amiri'!D223,'Full PDMS'!D223,'Full AlKareem'!D223,'Full KFGQPC'!D223,'Full LPMQ'!D223,'Full AlQalam Zero TN'!D223)</f>
        <v>0</v>
      </c>
      <c r="E223" s="14">
        <f>SUM('Full norehidayat'!E223,'Full norehuda'!E223,'Full norehira'!E223,'Full meQuran'!E223,'Full Amiri'!E223,'Full PDMS'!E223,'Full AlKareem'!E223,'Full KFGQPC'!E223,'Full LPMQ'!E223,'Full AlQalam Zero TN'!E223)</f>
        <v>0</v>
      </c>
      <c r="F223" s="14">
        <f>SUM('Full norehidayat'!F223,'Full norehuda'!F223,'Full norehira'!F223,'Full meQuran'!F223,'Full Amiri'!F223,'Full PDMS'!F223,'Full AlKareem'!F223,'Full KFGQPC'!F223,'Full LPMQ'!F223,'Full AlQalam Zero TN'!F223)</f>
        <v>0</v>
      </c>
      <c r="G223" s="14">
        <f>SUM('Full norehidayat'!G223,'Full norehuda'!G223,'Full norehira'!G223,'Full meQuran'!G223,'Full Amiri'!G223,'Full PDMS'!G223,'Full AlKareem'!G223,'Full KFGQPC'!G223,'Full LPMQ'!G223,'Full AlQalam Zero TN'!G223)</f>
        <v>0</v>
      </c>
      <c r="H223" s="14">
        <f>SUM('Full norehidayat'!H223,'Full norehuda'!H223,'Full norehira'!H223,'Full meQuran'!H223,'Full Amiri'!H223,'Full PDMS'!H223,'Full AlKareem'!H223,'Full KFGQPC'!H223,'Full LPMQ'!H223,'Full AlQalam Zero TN'!H223)</f>
        <v>0</v>
      </c>
      <c r="I223" s="14">
        <f>SUM('Full norehidayat'!I223,'Full norehuda'!I223,'Full norehira'!I223,'Full meQuran'!I223,'Full Amiri'!I223,'Full PDMS'!I223,'Full AlKareem'!I223,'Full KFGQPC'!I223,'Full LPMQ'!I223,'Full AlQalam Zero TN'!I223)</f>
        <v>0</v>
      </c>
      <c r="J223" s="14">
        <f>SUM('Full norehidayat'!J223,'Full norehuda'!J223,'Full norehira'!J223,'Full meQuran'!J223,'Full Amiri'!J223,'Full PDMS'!J223,'Full AlKareem'!J223,'Full KFGQPC'!J223,'Full LPMQ'!J223,'Full AlQalam Zero TN'!J223)</f>
        <v>0</v>
      </c>
      <c r="K223" s="14">
        <f>SUM('Full norehidayat'!K223,'Full norehuda'!K223,'Full norehira'!K223,'Full meQuran'!K223,'Full Amiri'!K223,'Full PDMS'!K223,'Full AlKareem'!K223,'Full KFGQPC'!K223,'Full LPMQ'!K223,'Full AlQalam Zero TN'!K223)</f>
        <v>0</v>
      </c>
      <c r="L223" s="14">
        <f>SUM('Full norehidayat'!L223,'Full norehuda'!L223,'Full norehira'!L223,'Full meQuran'!L223,'Full Amiri'!L223,'Full PDMS'!L223,'Full AlKareem'!L223,'Full KFGQPC'!L223,'Full LPMQ'!L223,'Full AlQalam Zero TN'!L223)</f>
        <v>0</v>
      </c>
      <c r="M223" s="14">
        <f>SUM('Full norehidayat'!M223,'Full norehuda'!M223,'Full norehira'!M223,'Full meQuran'!M223,'Full Amiri'!M223,'Full PDMS'!M223,'Full AlKareem'!M223,'Full KFGQPC'!M223,'Full LPMQ'!M223,'Full AlQalam Zero TN'!M223)</f>
        <v>0</v>
      </c>
      <c r="N223" s="14">
        <f>SUM('Full norehidayat'!N223,'Full norehuda'!N223,'Full norehira'!N223,'Full meQuran'!N223,'Full Amiri'!N223,'Full PDMS'!N223,'Full AlKareem'!N223,'Full KFGQPC'!N223,'Full LPMQ'!N223,'Full AlQalam Zero TN'!N223)</f>
        <v>0</v>
      </c>
      <c r="O223" s="14">
        <f>SUM('Full norehidayat'!O223,'Full norehuda'!O223,'Full norehira'!O223,'Full meQuran'!O223,'Full Amiri'!O223,'Full PDMS'!O223,'Full AlKareem'!O223,'Full KFGQPC'!O223,'Full LPMQ'!O223,'Full AlQalam Zero TN'!O223)</f>
        <v>0</v>
      </c>
      <c r="P223" s="14">
        <f>SUM('Full norehidayat'!P223,'Full norehuda'!P223,'Full norehira'!P223,'Full meQuran'!P223,'Full Amiri'!P223,'Full PDMS'!P223,'Full AlKareem'!P223,'Full KFGQPC'!P223,'Full LPMQ'!P223,'Full AlQalam Zero TN'!P223)</f>
        <v>0</v>
      </c>
      <c r="Q223" s="14">
        <f>SUM('Full norehidayat'!Q223,'Full norehuda'!Q223,'Full norehira'!Q223,'Full meQuran'!Q223,'Full Amiri'!Q223,'Full PDMS'!Q223,'Full AlKareem'!Q223,'Full KFGQPC'!Q223,'Full LPMQ'!Q223,'Full AlQalam Zero TN'!Q223)</f>
        <v>0</v>
      </c>
      <c r="R223" s="14">
        <f>SUM('Full norehidayat'!R223,'Full norehuda'!R223,'Full norehira'!R223,'Full meQuran'!R223,'Full Amiri'!R223,'Full PDMS'!R223,'Full AlKareem'!R223,'Full KFGQPC'!R223,'Full LPMQ'!R223,'Full AlQalam Zero TN'!R223)</f>
        <v>0</v>
      </c>
      <c r="S223" s="13">
        <f>SUM('Full norehidayat'!S223,'Full norehuda'!S223,'Full norehira'!S223,'Full meQuran'!S223,'Full Amiri'!S223,'Full PDMS'!S223,'Full AlKareem'!S223,'Full KFGQPC'!S223,'Full LPMQ'!S223,'Full AlQalam Zero TN'!S223)</f>
        <v>20</v>
      </c>
      <c r="T223" s="14">
        <f>SUM('Full norehidayat'!T223,'Full norehuda'!T223,'Full norehira'!T223,'Full meQuran'!T223,'Full Amiri'!T223,'Full PDMS'!T223,'Full AlKareem'!T223,'Full KFGQPC'!T223,'Full LPMQ'!T223,'Full AlQalam Zero TN'!T223)</f>
        <v>0</v>
      </c>
      <c r="U223" s="14">
        <f>SUM('Full norehidayat'!U223,'Full norehuda'!U223,'Full norehira'!U223,'Full meQuran'!U223,'Full Amiri'!U223,'Full PDMS'!U223,'Full AlKareem'!U223,'Full KFGQPC'!U223,'Full LPMQ'!U223,'Full AlQalam Zero TN'!U223)</f>
        <v>0</v>
      </c>
      <c r="V223" s="14">
        <f>SUM('Full norehidayat'!V223,'Full norehuda'!V223,'Full norehira'!V223,'Full meQuran'!V223,'Full Amiri'!V223,'Full PDMS'!V223,'Full AlKareem'!V223,'Full KFGQPC'!V223,'Full LPMQ'!V223,'Full AlQalam Zero TN'!V223)</f>
        <v>0</v>
      </c>
      <c r="W223" s="14">
        <f>SUM('Full norehidayat'!W223,'Full norehuda'!W223,'Full norehira'!W223,'Full meQuran'!W223,'Full Amiri'!W223,'Full PDMS'!W223,'Full AlKareem'!W223,'Full KFGQPC'!W223,'Full LPMQ'!W223,'Full AlQalam Zero TN'!W223)</f>
        <v>0</v>
      </c>
      <c r="X223" s="14">
        <f>SUM('Full norehidayat'!X223,'Full norehuda'!X223,'Full norehira'!X223,'Full meQuran'!X223,'Full Amiri'!X223,'Full PDMS'!X223,'Full AlKareem'!X223,'Full KFGQPC'!X223,'Full LPMQ'!X223,'Full AlQalam Zero TN'!X223)</f>
        <v>0</v>
      </c>
      <c r="Y223" s="14">
        <f>SUM('Full norehidayat'!Y223,'Full norehuda'!Y223,'Full norehira'!Y223,'Full meQuran'!Y223,'Full Amiri'!Y223,'Full PDMS'!Y223,'Full AlKareem'!Y223,'Full KFGQPC'!Y223,'Full LPMQ'!Y223,'Full AlQalam Zero TN'!Y223)</f>
        <v>0</v>
      </c>
      <c r="Z223" s="14">
        <f>SUM('Full norehidayat'!Z223,'Full norehuda'!Z223,'Full norehira'!Z223,'Full meQuran'!Z223,'Full Amiri'!Z223,'Full PDMS'!Z223,'Full AlKareem'!Z223,'Full KFGQPC'!Z223,'Full LPMQ'!Z223,'Full AlQalam Zero TN'!Z223)</f>
        <v>0</v>
      </c>
      <c r="AA223" s="14">
        <f>SUM('Full norehidayat'!AA223,'Full norehuda'!AA223,'Full norehira'!AA223,'Full meQuran'!AA223,'Full Amiri'!AA223,'Full PDMS'!AA223,'Full AlKareem'!AA223,'Full KFGQPC'!AA223,'Full LPMQ'!AA223,'Full AlQalam Zero TN'!AA223)</f>
        <v>0</v>
      </c>
      <c r="AB223" s="14">
        <f>SUM('Full norehidayat'!AB223,'Full norehuda'!AB223,'Full norehira'!AB223,'Full meQuran'!AB223,'Full Amiri'!AB223,'Full PDMS'!AB223,'Full AlKareem'!AB223,'Full KFGQPC'!AB223,'Full LPMQ'!AB223,'Full AlQalam Zero TN'!AB223)</f>
        <v>0</v>
      </c>
      <c r="AC223" s="14">
        <f>SUM('Full norehidayat'!AC223,'Full norehuda'!AC223,'Full norehira'!AC223,'Full meQuran'!AC223,'Full Amiri'!AC223,'Full PDMS'!AC223,'Full AlKareem'!AC223,'Full KFGQPC'!AC223,'Full LPMQ'!AC223,'Full AlQalam Zero TN'!AC223)</f>
        <v>0</v>
      </c>
      <c r="AD223" s="28">
        <f>S223</f>
        <v>20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6"/>
        <v>1</v>
      </c>
      <c r="AI223" s="4">
        <f t="shared" si="57"/>
        <v>1</v>
      </c>
      <c r="AJ223" s="4">
        <f t="shared" si="58"/>
        <v>1</v>
      </c>
      <c r="AK223" s="4">
        <f t="shared" si="59"/>
        <v>1</v>
      </c>
    </row>
    <row r="224" spans="1:37">
      <c r="A224" s="21" t="s">
        <v>25</v>
      </c>
      <c r="B224" s="14">
        <f>SUM('Full norehidayat'!B224,'Full norehuda'!B224,'Full norehira'!B224,'Full meQuran'!B224,'Full Amiri'!B224,'Full PDMS'!B224,'Full AlKareem'!B224,'Full KFGQPC'!B224,'Full LPMQ'!B224,'Full AlQalam Zero TN'!B224)</f>
        <v>0</v>
      </c>
      <c r="C224" s="14">
        <f>SUM('Full norehidayat'!C224,'Full norehuda'!C224,'Full norehira'!C224,'Full meQuran'!C224,'Full Amiri'!C224,'Full PDMS'!C224,'Full AlKareem'!C224,'Full KFGQPC'!C224,'Full LPMQ'!C224,'Full AlQalam Zero TN'!C224)</f>
        <v>0</v>
      </c>
      <c r="D224" s="14">
        <f>SUM('Full norehidayat'!D224,'Full norehuda'!D224,'Full norehira'!D224,'Full meQuran'!D224,'Full Amiri'!D224,'Full PDMS'!D224,'Full AlKareem'!D224,'Full KFGQPC'!D224,'Full LPMQ'!D224,'Full AlQalam Zero TN'!D224)</f>
        <v>0</v>
      </c>
      <c r="E224" s="14">
        <f>SUM('Full norehidayat'!E224,'Full norehuda'!E224,'Full norehira'!E224,'Full meQuran'!E224,'Full Amiri'!E224,'Full PDMS'!E224,'Full AlKareem'!E224,'Full KFGQPC'!E224,'Full LPMQ'!E224,'Full AlQalam Zero TN'!E224)</f>
        <v>0</v>
      </c>
      <c r="F224" s="14">
        <f>SUM('Full norehidayat'!F224,'Full norehuda'!F224,'Full norehira'!F224,'Full meQuran'!F224,'Full Amiri'!F224,'Full PDMS'!F224,'Full AlKareem'!F224,'Full KFGQPC'!F224,'Full LPMQ'!F224,'Full AlQalam Zero TN'!F224)</f>
        <v>0</v>
      </c>
      <c r="G224" s="14">
        <f>SUM('Full norehidayat'!G224,'Full norehuda'!G224,'Full norehira'!G224,'Full meQuran'!G224,'Full Amiri'!G224,'Full PDMS'!G224,'Full AlKareem'!G224,'Full KFGQPC'!G224,'Full LPMQ'!G224,'Full AlQalam Zero TN'!G224)</f>
        <v>0</v>
      </c>
      <c r="H224" s="14">
        <f>SUM('Full norehidayat'!H224,'Full norehuda'!H224,'Full norehira'!H224,'Full meQuran'!H224,'Full Amiri'!H224,'Full PDMS'!H224,'Full AlKareem'!H224,'Full KFGQPC'!H224,'Full LPMQ'!H224,'Full AlQalam Zero TN'!H224)</f>
        <v>0</v>
      </c>
      <c r="I224" s="14">
        <f>SUM('Full norehidayat'!I224,'Full norehuda'!I224,'Full norehira'!I224,'Full meQuran'!I224,'Full Amiri'!I224,'Full PDMS'!I224,'Full AlKareem'!I224,'Full KFGQPC'!I224,'Full LPMQ'!I224,'Full AlQalam Zero TN'!I224)</f>
        <v>0</v>
      </c>
      <c r="J224" s="14">
        <f>SUM('Full norehidayat'!J224,'Full norehuda'!J224,'Full norehira'!J224,'Full meQuran'!J224,'Full Amiri'!J224,'Full PDMS'!J224,'Full AlKareem'!J224,'Full KFGQPC'!J224,'Full LPMQ'!J224,'Full AlQalam Zero TN'!J224)</f>
        <v>0</v>
      </c>
      <c r="K224" s="14">
        <f>SUM('Full norehidayat'!K224,'Full norehuda'!K224,'Full norehira'!K224,'Full meQuran'!K224,'Full Amiri'!K224,'Full PDMS'!K224,'Full AlKareem'!K224,'Full KFGQPC'!K224,'Full LPMQ'!K224,'Full AlQalam Zero TN'!K224)</f>
        <v>0</v>
      </c>
      <c r="L224" s="14">
        <f>SUM('Full norehidayat'!L224,'Full norehuda'!L224,'Full norehira'!L224,'Full meQuran'!L224,'Full Amiri'!L224,'Full PDMS'!L224,'Full AlKareem'!L224,'Full KFGQPC'!L224,'Full LPMQ'!L224,'Full AlQalam Zero TN'!L224)</f>
        <v>0</v>
      </c>
      <c r="M224" s="14">
        <f>SUM('Full norehidayat'!M224,'Full norehuda'!M224,'Full norehira'!M224,'Full meQuran'!M224,'Full Amiri'!M224,'Full PDMS'!M224,'Full AlKareem'!M224,'Full KFGQPC'!M224,'Full LPMQ'!M224,'Full AlQalam Zero TN'!M224)</f>
        <v>0</v>
      </c>
      <c r="N224" s="14">
        <f>SUM('Full norehidayat'!N224,'Full norehuda'!N224,'Full norehira'!N224,'Full meQuran'!N224,'Full Amiri'!N224,'Full PDMS'!N224,'Full AlKareem'!N224,'Full KFGQPC'!N224,'Full LPMQ'!N224,'Full AlQalam Zero TN'!N224)</f>
        <v>0</v>
      </c>
      <c r="O224" s="14">
        <f>SUM('Full norehidayat'!O224,'Full norehuda'!O224,'Full norehira'!O224,'Full meQuran'!O224,'Full Amiri'!O224,'Full PDMS'!O224,'Full AlKareem'!O224,'Full KFGQPC'!O224,'Full LPMQ'!O224,'Full AlQalam Zero TN'!O224)</f>
        <v>0</v>
      </c>
      <c r="P224" s="14">
        <f>SUM('Full norehidayat'!P224,'Full norehuda'!P224,'Full norehira'!P224,'Full meQuran'!P224,'Full Amiri'!P224,'Full PDMS'!P224,'Full AlKareem'!P224,'Full KFGQPC'!P224,'Full LPMQ'!P224,'Full AlQalam Zero TN'!P224)</f>
        <v>0</v>
      </c>
      <c r="Q224" s="14">
        <f>SUM('Full norehidayat'!Q224,'Full norehuda'!Q224,'Full norehira'!Q224,'Full meQuran'!Q224,'Full Amiri'!Q224,'Full PDMS'!Q224,'Full AlKareem'!Q224,'Full KFGQPC'!Q224,'Full LPMQ'!Q224,'Full AlQalam Zero TN'!Q224)</f>
        <v>0</v>
      </c>
      <c r="R224" s="14">
        <f>SUM('Full norehidayat'!R224,'Full norehuda'!R224,'Full norehira'!R224,'Full meQuran'!R224,'Full Amiri'!R224,'Full PDMS'!R224,'Full AlKareem'!R224,'Full KFGQPC'!R224,'Full LPMQ'!R224,'Full AlQalam Zero TN'!R224)</f>
        <v>0</v>
      </c>
      <c r="S224" s="14">
        <f>SUM('Full norehidayat'!S224,'Full norehuda'!S224,'Full norehira'!S224,'Full meQuran'!S224,'Full Amiri'!S224,'Full PDMS'!S224,'Full AlKareem'!S224,'Full KFGQPC'!S224,'Full LPMQ'!S224,'Full AlQalam Zero TN'!S224)</f>
        <v>0</v>
      </c>
      <c r="T224" s="13">
        <f>SUM('Full norehidayat'!T224,'Full norehuda'!T224,'Full norehira'!T224,'Full meQuran'!T224,'Full Amiri'!T224,'Full PDMS'!T224,'Full AlKareem'!T224,'Full KFGQPC'!T224,'Full LPMQ'!T224,'Full AlQalam Zero TN'!T224)</f>
        <v>20</v>
      </c>
      <c r="U224" s="14">
        <f>SUM('Full norehidayat'!U224,'Full norehuda'!U224,'Full norehira'!U224,'Full meQuran'!U224,'Full Amiri'!U224,'Full PDMS'!U224,'Full AlKareem'!U224,'Full KFGQPC'!U224,'Full LPMQ'!U224,'Full AlQalam Zero TN'!U224)</f>
        <v>0</v>
      </c>
      <c r="V224" s="14">
        <f>SUM('Full norehidayat'!V224,'Full norehuda'!V224,'Full norehira'!V224,'Full meQuran'!V224,'Full Amiri'!V224,'Full PDMS'!V224,'Full AlKareem'!V224,'Full KFGQPC'!V224,'Full LPMQ'!V224,'Full AlQalam Zero TN'!V224)</f>
        <v>0</v>
      </c>
      <c r="W224" s="14">
        <f>SUM('Full norehidayat'!W224,'Full norehuda'!W224,'Full norehira'!W224,'Full meQuran'!W224,'Full Amiri'!W224,'Full PDMS'!W224,'Full AlKareem'!W224,'Full KFGQPC'!W224,'Full LPMQ'!W224,'Full AlQalam Zero TN'!W224)</f>
        <v>0</v>
      </c>
      <c r="X224" s="14">
        <f>SUM('Full norehidayat'!X224,'Full norehuda'!X224,'Full norehira'!X224,'Full meQuran'!X224,'Full Amiri'!X224,'Full PDMS'!X224,'Full AlKareem'!X224,'Full KFGQPC'!X224,'Full LPMQ'!X224,'Full AlQalam Zero TN'!X224)</f>
        <v>0</v>
      </c>
      <c r="Y224" s="14">
        <f>SUM('Full norehidayat'!Y224,'Full norehuda'!Y224,'Full norehira'!Y224,'Full meQuran'!Y224,'Full Amiri'!Y224,'Full PDMS'!Y224,'Full AlKareem'!Y224,'Full KFGQPC'!Y224,'Full LPMQ'!Y224,'Full AlQalam Zero TN'!Y224)</f>
        <v>0</v>
      </c>
      <c r="Z224" s="14">
        <f>SUM('Full norehidayat'!Z224,'Full norehuda'!Z224,'Full norehira'!Z224,'Full meQuran'!Z224,'Full Amiri'!Z224,'Full PDMS'!Z224,'Full AlKareem'!Z224,'Full KFGQPC'!Z224,'Full LPMQ'!Z224,'Full AlQalam Zero TN'!Z224)</f>
        <v>0</v>
      </c>
      <c r="AA224" s="14">
        <f>SUM('Full norehidayat'!AA224,'Full norehuda'!AA224,'Full norehira'!AA224,'Full meQuran'!AA224,'Full Amiri'!AA224,'Full PDMS'!AA224,'Full AlKareem'!AA224,'Full KFGQPC'!AA224,'Full LPMQ'!AA224,'Full AlQalam Zero TN'!AA224)</f>
        <v>0</v>
      </c>
      <c r="AB224" s="14">
        <f>SUM('Full norehidayat'!AB224,'Full norehuda'!AB224,'Full norehira'!AB224,'Full meQuran'!AB224,'Full Amiri'!AB224,'Full PDMS'!AB224,'Full AlKareem'!AB224,'Full KFGQPC'!AB224,'Full LPMQ'!AB224,'Full AlQalam Zero TN'!AB224)</f>
        <v>0</v>
      </c>
      <c r="AC224" s="14">
        <f>SUM('Full norehidayat'!AC224,'Full norehuda'!AC224,'Full norehira'!AC224,'Full meQuran'!AC224,'Full Amiri'!AC224,'Full PDMS'!AC224,'Full AlKareem'!AC224,'Full KFGQPC'!AC224,'Full LPMQ'!AC224,'Full AlQalam Zero TN'!AC224)</f>
        <v>0</v>
      </c>
      <c r="AD224" s="29">
        <f>T224</f>
        <v>20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6"/>
        <v>1</v>
      </c>
      <c r="AI224" s="5">
        <f t="shared" si="57"/>
        <v>1</v>
      </c>
      <c r="AJ224" s="5">
        <f t="shared" si="58"/>
        <v>1</v>
      </c>
      <c r="AK224" s="5">
        <f t="shared" si="59"/>
        <v>1</v>
      </c>
    </row>
    <row r="225" spans="1:37">
      <c r="A225" s="21" t="s">
        <v>26</v>
      </c>
      <c r="B225" s="14">
        <f>SUM('Full norehidayat'!B225,'Full norehuda'!B225,'Full norehira'!B225,'Full meQuran'!B225,'Full Amiri'!B225,'Full PDMS'!B225,'Full AlKareem'!B225,'Full KFGQPC'!B225,'Full LPMQ'!B225,'Full AlQalam Zero TN'!B225)</f>
        <v>0</v>
      </c>
      <c r="C225" s="14">
        <f>SUM('Full norehidayat'!C225,'Full norehuda'!C225,'Full norehira'!C225,'Full meQuran'!C225,'Full Amiri'!C225,'Full PDMS'!C225,'Full AlKareem'!C225,'Full KFGQPC'!C225,'Full LPMQ'!C225,'Full AlQalam Zero TN'!C225)</f>
        <v>0</v>
      </c>
      <c r="D225" s="14">
        <f>SUM('Full norehidayat'!D225,'Full norehuda'!D225,'Full norehira'!D225,'Full meQuran'!D225,'Full Amiri'!D225,'Full PDMS'!D225,'Full AlKareem'!D225,'Full KFGQPC'!D225,'Full LPMQ'!D225,'Full AlQalam Zero TN'!D225)</f>
        <v>0</v>
      </c>
      <c r="E225" s="14">
        <f>SUM('Full norehidayat'!E225,'Full norehuda'!E225,'Full norehira'!E225,'Full meQuran'!E225,'Full Amiri'!E225,'Full PDMS'!E225,'Full AlKareem'!E225,'Full KFGQPC'!E225,'Full LPMQ'!E225,'Full AlQalam Zero TN'!E225)</f>
        <v>0</v>
      </c>
      <c r="F225" s="14">
        <f>SUM('Full norehidayat'!F225,'Full norehuda'!F225,'Full norehira'!F225,'Full meQuran'!F225,'Full Amiri'!F225,'Full PDMS'!F225,'Full AlKareem'!F225,'Full KFGQPC'!F225,'Full LPMQ'!F225,'Full AlQalam Zero TN'!F225)</f>
        <v>0</v>
      </c>
      <c r="G225" s="14">
        <f>SUM('Full norehidayat'!G225,'Full norehuda'!G225,'Full norehira'!G225,'Full meQuran'!G225,'Full Amiri'!G225,'Full PDMS'!G225,'Full AlKareem'!G225,'Full KFGQPC'!G225,'Full LPMQ'!G225,'Full AlQalam Zero TN'!G225)</f>
        <v>0</v>
      </c>
      <c r="H225" s="14">
        <f>SUM('Full norehidayat'!H225,'Full norehuda'!H225,'Full norehira'!H225,'Full meQuran'!H225,'Full Amiri'!H225,'Full PDMS'!H225,'Full AlKareem'!H225,'Full KFGQPC'!H225,'Full LPMQ'!H225,'Full AlQalam Zero TN'!H225)</f>
        <v>0</v>
      </c>
      <c r="I225" s="14">
        <f>SUM('Full norehidayat'!I225,'Full norehuda'!I225,'Full norehira'!I225,'Full meQuran'!I225,'Full Amiri'!I225,'Full PDMS'!I225,'Full AlKareem'!I225,'Full KFGQPC'!I225,'Full LPMQ'!I225,'Full AlQalam Zero TN'!I225)</f>
        <v>0</v>
      </c>
      <c r="J225" s="14">
        <f>SUM('Full norehidayat'!J225,'Full norehuda'!J225,'Full norehira'!J225,'Full meQuran'!J225,'Full Amiri'!J225,'Full PDMS'!J225,'Full AlKareem'!J225,'Full KFGQPC'!J225,'Full LPMQ'!J225,'Full AlQalam Zero TN'!J225)</f>
        <v>0</v>
      </c>
      <c r="K225" s="14">
        <f>SUM('Full norehidayat'!K225,'Full norehuda'!K225,'Full norehira'!K225,'Full meQuran'!K225,'Full Amiri'!K225,'Full PDMS'!K225,'Full AlKareem'!K225,'Full KFGQPC'!K225,'Full LPMQ'!K225,'Full AlQalam Zero TN'!K225)</f>
        <v>0</v>
      </c>
      <c r="L225" s="14">
        <f>SUM('Full norehidayat'!L225,'Full norehuda'!L225,'Full norehira'!L225,'Full meQuran'!L225,'Full Amiri'!L225,'Full PDMS'!L225,'Full AlKareem'!L225,'Full KFGQPC'!L225,'Full LPMQ'!L225,'Full AlQalam Zero TN'!L225)</f>
        <v>0</v>
      </c>
      <c r="M225" s="14">
        <f>SUM('Full norehidayat'!M225,'Full norehuda'!M225,'Full norehira'!M225,'Full meQuran'!M225,'Full Amiri'!M225,'Full PDMS'!M225,'Full AlKareem'!M225,'Full KFGQPC'!M225,'Full LPMQ'!M225,'Full AlQalam Zero TN'!M225)</f>
        <v>0</v>
      </c>
      <c r="N225" s="14">
        <f>SUM('Full norehidayat'!N225,'Full norehuda'!N225,'Full norehira'!N225,'Full meQuran'!N225,'Full Amiri'!N225,'Full PDMS'!N225,'Full AlKareem'!N225,'Full KFGQPC'!N225,'Full LPMQ'!N225,'Full AlQalam Zero TN'!N225)</f>
        <v>0</v>
      </c>
      <c r="O225" s="14">
        <f>SUM('Full norehidayat'!O225,'Full norehuda'!O225,'Full norehira'!O225,'Full meQuran'!O225,'Full Amiri'!O225,'Full PDMS'!O225,'Full AlKareem'!O225,'Full KFGQPC'!O225,'Full LPMQ'!O225,'Full AlQalam Zero TN'!O225)</f>
        <v>0</v>
      </c>
      <c r="P225" s="14">
        <f>SUM('Full norehidayat'!P225,'Full norehuda'!P225,'Full norehira'!P225,'Full meQuran'!P225,'Full Amiri'!P225,'Full PDMS'!P225,'Full AlKareem'!P225,'Full KFGQPC'!P225,'Full LPMQ'!P225,'Full AlQalam Zero TN'!P225)</f>
        <v>0</v>
      </c>
      <c r="Q225" s="14">
        <f>SUM('Full norehidayat'!Q225,'Full norehuda'!Q225,'Full norehira'!Q225,'Full meQuran'!Q225,'Full Amiri'!Q225,'Full PDMS'!Q225,'Full AlKareem'!Q225,'Full KFGQPC'!Q225,'Full LPMQ'!Q225,'Full AlQalam Zero TN'!Q225)</f>
        <v>0</v>
      </c>
      <c r="R225" s="14">
        <f>SUM('Full norehidayat'!R225,'Full norehuda'!R225,'Full norehira'!R225,'Full meQuran'!R225,'Full Amiri'!R225,'Full PDMS'!R225,'Full AlKareem'!R225,'Full KFGQPC'!R225,'Full LPMQ'!R225,'Full AlQalam Zero TN'!R225)</f>
        <v>0</v>
      </c>
      <c r="S225" s="14">
        <f>SUM('Full norehidayat'!S225,'Full norehuda'!S225,'Full norehira'!S225,'Full meQuran'!S225,'Full Amiri'!S225,'Full PDMS'!S225,'Full AlKareem'!S225,'Full KFGQPC'!S225,'Full LPMQ'!S225,'Full AlQalam Zero TN'!S225)</f>
        <v>0</v>
      </c>
      <c r="T225" s="14">
        <f>SUM('Full norehidayat'!T225,'Full norehuda'!T225,'Full norehira'!T225,'Full meQuran'!T225,'Full Amiri'!T225,'Full PDMS'!T225,'Full AlKareem'!T225,'Full KFGQPC'!T225,'Full LPMQ'!T225,'Full AlQalam Zero TN'!T225)</f>
        <v>0</v>
      </c>
      <c r="U225" s="13">
        <f>SUM('Full norehidayat'!U225,'Full norehuda'!U225,'Full norehira'!U225,'Full meQuran'!U225,'Full Amiri'!U225,'Full PDMS'!U225,'Full AlKareem'!U225,'Full KFGQPC'!U225,'Full LPMQ'!U225,'Full AlQalam Zero TN'!U225)</f>
        <v>50</v>
      </c>
      <c r="V225" s="14">
        <f>SUM('Full norehidayat'!V225,'Full norehuda'!V225,'Full norehira'!V225,'Full meQuran'!V225,'Full Amiri'!V225,'Full PDMS'!V225,'Full AlKareem'!V225,'Full KFGQPC'!V225,'Full LPMQ'!V225,'Full AlQalam Zero TN'!V225)</f>
        <v>0</v>
      </c>
      <c r="W225" s="14">
        <f>SUM('Full norehidayat'!W225,'Full norehuda'!W225,'Full norehira'!W225,'Full meQuran'!W225,'Full Amiri'!W225,'Full PDMS'!W225,'Full AlKareem'!W225,'Full KFGQPC'!W225,'Full LPMQ'!W225,'Full AlQalam Zero TN'!W225)</f>
        <v>0</v>
      </c>
      <c r="X225" s="14">
        <f>SUM('Full norehidayat'!X225,'Full norehuda'!X225,'Full norehira'!X225,'Full meQuran'!X225,'Full Amiri'!X225,'Full PDMS'!X225,'Full AlKareem'!X225,'Full KFGQPC'!X225,'Full LPMQ'!X225,'Full AlQalam Zero TN'!X225)</f>
        <v>0</v>
      </c>
      <c r="Y225" s="14">
        <f>SUM('Full norehidayat'!Y225,'Full norehuda'!Y225,'Full norehira'!Y225,'Full meQuran'!Y225,'Full Amiri'!Y225,'Full PDMS'!Y225,'Full AlKareem'!Y225,'Full KFGQPC'!Y225,'Full LPMQ'!Y225,'Full AlQalam Zero TN'!Y225)</f>
        <v>0</v>
      </c>
      <c r="Z225" s="14">
        <f>SUM('Full norehidayat'!Z225,'Full norehuda'!Z225,'Full norehira'!Z225,'Full meQuran'!Z225,'Full Amiri'!Z225,'Full PDMS'!Z225,'Full AlKareem'!Z225,'Full KFGQPC'!Z225,'Full LPMQ'!Z225,'Full AlQalam Zero TN'!Z225)</f>
        <v>0</v>
      </c>
      <c r="AA225" s="14">
        <f>SUM('Full norehidayat'!AA225,'Full norehuda'!AA225,'Full norehira'!AA225,'Full meQuran'!AA225,'Full Amiri'!AA225,'Full PDMS'!AA225,'Full AlKareem'!AA225,'Full KFGQPC'!AA225,'Full LPMQ'!AA225,'Full AlQalam Zero TN'!AA225)</f>
        <v>0</v>
      </c>
      <c r="AB225" s="14">
        <f>SUM('Full norehidayat'!AB225,'Full norehuda'!AB225,'Full norehira'!AB225,'Full meQuran'!AB225,'Full Amiri'!AB225,'Full PDMS'!AB225,'Full AlKareem'!AB225,'Full KFGQPC'!AB225,'Full LPMQ'!AB225,'Full AlQalam Zero TN'!AB225)</f>
        <v>1</v>
      </c>
      <c r="AC225" s="14">
        <f>SUM('Full norehidayat'!AC225,'Full norehuda'!AC225,'Full norehira'!AC225,'Full meQuran'!AC225,'Full Amiri'!AC225,'Full PDMS'!AC225,'Full AlKareem'!AC225,'Full KFGQPC'!AC225,'Full LPMQ'!AC225,'Full AlQalam Zero TN'!AC225)</f>
        <v>0</v>
      </c>
      <c r="AD225" s="28">
        <f>U225</f>
        <v>50</v>
      </c>
      <c r="AE225" s="28">
        <f>SUM(B225:T225,V225:AC225)</f>
        <v>1</v>
      </c>
      <c r="AF225" s="28">
        <f>SUM(U206:U224,U226:U233)</f>
        <v>0</v>
      </c>
      <c r="AG225" s="28">
        <v>0</v>
      </c>
      <c r="AH225" s="4">
        <f t="shared" si="56"/>
        <v>0.980392156862745</v>
      </c>
      <c r="AI225" s="4">
        <f t="shared" si="57"/>
        <v>0.980392156862745</v>
      </c>
      <c r="AJ225" s="4">
        <f t="shared" si="58"/>
        <v>1</v>
      </c>
      <c r="AK225" s="4">
        <f t="shared" si="59"/>
        <v>0.99009900990099</v>
      </c>
    </row>
    <row r="226" spans="1:37">
      <c r="A226" s="21" t="s">
        <v>27</v>
      </c>
      <c r="B226" s="14">
        <f>SUM('Full norehidayat'!B226,'Full norehuda'!B226,'Full norehira'!B226,'Full meQuran'!B226,'Full Amiri'!B226,'Full PDMS'!B226,'Full AlKareem'!B226,'Full KFGQPC'!B226,'Full LPMQ'!B226,'Full AlQalam Zero TN'!B226)</f>
        <v>0</v>
      </c>
      <c r="C226" s="14">
        <f>SUM('Full norehidayat'!C226,'Full norehuda'!C226,'Full norehira'!C226,'Full meQuran'!C226,'Full Amiri'!C226,'Full PDMS'!C226,'Full AlKareem'!C226,'Full KFGQPC'!C226,'Full LPMQ'!C226,'Full AlQalam Zero TN'!C226)</f>
        <v>0</v>
      </c>
      <c r="D226" s="14">
        <f>SUM('Full norehidayat'!D226,'Full norehuda'!D226,'Full norehira'!D226,'Full meQuran'!D226,'Full Amiri'!D226,'Full PDMS'!D226,'Full AlKareem'!D226,'Full KFGQPC'!D226,'Full LPMQ'!D226,'Full AlQalam Zero TN'!D226)</f>
        <v>0</v>
      </c>
      <c r="E226" s="14">
        <f>SUM('Full norehidayat'!E226,'Full norehuda'!E226,'Full norehira'!E226,'Full meQuran'!E226,'Full Amiri'!E226,'Full PDMS'!E226,'Full AlKareem'!E226,'Full KFGQPC'!E226,'Full LPMQ'!E226,'Full AlQalam Zero TN'!E226)</f>
        <v>0</v>
      </c>
      <c r="F226" s="14">
        <f>SUM('Full norehidayat'!F226,'Full norehuda'!F226,'Full norehira'!F226,'Full meQuran'!F226,'Full Amiri'!F226,'Full PDMS'!F226,'Full AlKareem'!F226,'Full KFGQPC'!F226,'Full LPMQ'!F226,'Full AlQalam Zero TN'!F226)</f>
        <v>0</v>
      </c>
      <c r="G226" s="14">
        <f>SUM('Full norehidayat'!G226,'Full norehuda'!G226,'Full norehira'!G226,'Full meQuran'!G226,'Full Amiri'!G226,'Full PDMS'!G226,'Full AlKareem'!G226,'Full KFGQPC'!G226,'Full LPMQ'!G226,'Full AlQalam Zero TN'!G226)</f>
        <v>0</v>
      </c>
      <c r="H226" s="14">
        <f>SUM('Full norehidayat'!H226,'Full norehuda'!H226,'Full norehira'!H226,'Full meQuran'!H226,'Full Amiri'!H226,'Full PDMS'!H226,'Full AlKareem'!H226,'Full KFGQPC'!H226,'Full LPMQ'!H226,'Full AlQalam Zero TN'!H226)</f>
        <v>0</v>
      </c>
      <c r="I226" s="14">
        <f>SUM('Full norehidayat'!I226,'Full norehuda'!I226,'Full norehira'!I226,'Full meQuran'!I226,'Full Amiri'!I226,'Full PDMS'!I226,'Full AlKareem'!I226,'Full KFGQPC'!I226,'Full LPMQ'!I226,'Full AlQalam Zero TN'!I226)</f>
        <v>0</v>
      </c>
      <c r="J226" s="14">
        <f>SUM('Full norehidayat'!J226,'Full norehuda'!J226,'Full norehira'!J226,'Full meQuran'!J226,'Full Amiri'!J226,'Full PDMS'!J226,'Full AlKareem'!J226,'Full KFGQPC'!J226,'Full LPMQ'!J226,'Full AlQalam Zero TN'!J226)</f>
        <v>0</v>
      </c>
      <c r="K226" s="14">
        <f>SUM('Full norehidayat'!K226,'Full norehuda'!K226,'Full norehira'!K226,'Full meQuran'!K226,'Full Amiri'!K226,'Full PDMS'!K226,'Full AlKareem'!K226,'Full KFGQPC'!K226,'Full LPMQ'!K226,'Full AlQalam Zero TN'!K226)</f>
        <v>0</v>
      </c>
      <c r="L226" s="14">
        <f>SUM('Full norehidayat'!L226,'Full norehuda'!L226,'Full norehira'!L226,'Full meQuran'!L226,'Full Amiri'!L226,'Full PDMS'!L226,'Full AlKareem'!L226,'Full KFGQPC'!L226,'Full LPMQ'!L226,'Full AlQalam Zero TN'!L226)</f>
        <v>0</v>
      </c>
      <c r="M226" s="14">
        <f>SUM('Full norehidayat'!M226,'Full norehuda'!M226,'Full norehira'!M226,'Full meQuran'!M226,'Full Amiri'!M226,'Full PDMS'!M226,'Full AlKareem'!M226,'Full KFGQPC'!M226,'Full LPMQ'!M226,'Full AlQalam Zero TN'!M226)</f>
        <v>0</v>
      </c>
      <c r="N226" s="14">
        <f>SUM('Full norehidayat'!N226,'Full norehuda'!N226,'Full norehira'!N226,'Full meQuran'!N226,'Full Amiri'!N226,'Full PDMS'!N226,'Full AlKareem'!N226,'Full KFGQPC'!N226,'Full LPMQ'!N226,'Full AlQalam Zero TN'!N226)</f>
        <v>0</v>
      </c>
      <c r="O226" s="14">
        <f>SUM('Full norehidayat'!O226,'Full norehuda'!O226,'Full norehira'!O226,'Full meQuran'!O226,'Full Amiri'!O226,'Full PDMS'!O226,'Full AlKareem'!O226,'Full KFGQPC'!O226,'Full LPMQ'!O226,'Full AlQalam Zero TN'!O226)</f>
        <v>0</v>
      </c>
      <c r="P226" s="14">
        <f>SUM('Full norehidayat'!P226,'Full norehuda'!P226,'Full norehira'!P226,'Full meQuran'!P226,'Full Amiri'!P226,'Full PDMS'!P226,'Full AlKareem'!P226,'Full KFGQPC'!P226,'Full LPMQ'!P226,'Full AlQalam Zero TN'!P226)</f>
        <v>0</v>
      </c>
      <c r="Q226" s="14">
        <f>SUM('Full norehidayat'!Q226,'Full norehuda'!Q226,'Full norehira'!Q226,'Full meQuran'!Q226,'Full Amiri'!Q226,'Full PDMS'!Q226,'Full AlKareem'!Q226,'Full KFGQPC'!Q226,'Full LPMQ'!Q226,'Full AlQalam Zero TN'!Q226)</f>
        <v>0</v>
      </c>
      <c r="R226" s="14">
        <f>SUM('Full norehidayat'!R226,'Full norehuda'!R226,'Full norehira'!R226,'Full meQuran'!R226,'Full Amiri'!R226,'Full PDMS'!R226,'Full AlKareem'!R226,'Full KFGQPC'!R226,'Full LPMQ'!R226,'Full AlQalam Zero TN'!R226)</f>
        <v>0</v>
      </c>
      <c r="S226" s="14">
        <f>SUM('Full norehidayat'!S226,'Full norehuda'!S226,'Full norehira'!S226,'Full meQuran'!S226,'Full Amiri'!S226,'Full PDMS'!S226,'Full AlKareem'!S226,'Full KFGQPC'!S226,'Full LPMQ'!S226,'Full AlQalam Zero TN'!S226)</f>
        <v>0</v>
      </c>
      <c r="T226" s="14">
        <f>SUM('Full norehidayat'!T226,'Full norehuda'!T226,'Full norehira'!T226,'Full meQuran'!T226,'Full Amiri'!T226,'Full PDMS'!T226,'Full AlKareem'!T226,'Full KFGQPC'!T226,'Full LPMQ'!T226,'Full AlQalam Zero TN'!T226)</f>
        <v>0</v>
      </c>
      <c r="U226" s="14">
        <f>SUM('Full norehidayat'!U226,'Full norehuda'!U226,'Full norehira'!U226,'Full meQuran'!U226,'Full Amiri'!U226,'Full PDMS'!U226,'Full AlKareem'!U226,'Full KFGQPC'!U226,'Full LPMQ'!U226,'Full AlQalam Zero TN'!U226)</f>
        <v>0</v>
      </c>
      <c r="V226" s="13">
        <f>SUM('Full norehidayat'!V226,'Full norehuda'!V226,'Full norehira'!V226,'Full meQuran'!V226,'Full Amiri'!V226,'Full PDMS'!V226,'Full AlKareem'!V226,'Full KFGQPC'!V226,'Full LPMQ'!V226,'Full AlQalam Zero TN'!V226)</f>
        <v>23</v>
      </c>
      <c r="W226" s="14">
        <f>SUM('Full norehidayat'!W226,'Full norehuda'!W226,'Full norehira'!W226,'Full meQuran'!W226,'Full Amiri'!W226,'Full PDMS'!W226,'Full AlKareem'!W226,'Full KFGQPC'!W226,'Full LPMQ'!W226,'Full AlQalam Zero TN'!W226)</f>
        <v>0</v>
      </c>
      <c r="X226" s="14">
        <f>SUM('Full norehidayat'!X226,'Full norehuda'!X226,'Full norehira'!X226,'Full meQuran'!X226,'Full Amiri'!X226,'Full PDMS'!X226,'Full AlKareem'!X226,'Full KFGQPC'!X226,'Full LPMQ'!X226,'Full AlQalam Zero TN'!X226)</f>
        <v>0</v>
      </c>
      <c r="Y226" s="14">
        <f>SUM('Full norehidayat'!Y226,'Full norehuda'!Y226,'Full norehira'!Y226,'Full meQuran'!Y226,'Full Amiri'!Y226,'Full PDMS'!Y226,'Full AlKareem'!Y226,'Full KFGQPC'!Y226,'Full LPMQ'!Y226,'Full AlQalam Zero TN'!Y226)</f>
        <v>0</v>
      </c>
      <c r="Z226" s="14">
        <f>SUM('Full norehidayat'!Z226,'Full norehuda'!Z226,'Full norehira'!Z226,'Full meQuran'!Z226,'Full Amiri'!Z226,'Full PDMS'!Z226,'Full AlKareem'!Z226,'Full KFGQPC'!Z226,'Full LPMQ'!Z226,'Full AlQalam Zero TN'!Z226)</f>
        <v>0</v>
      </c>
      <c r="AA226" s="14">
        <f>SUM('Full norehidayat'!AA226,'Full norehuda'!AA226,'Full norehira'!AA226,'Full meQuran'!AA226,'Full Amiri'!AA226,'Full PDMS'!AA226,'Full AlKareem'!AA226,'Full KFGQPC'!AA226,'Full LPMQ'!AA226,'Full AlQalam Zero TN'!AA226)</f>
        <v>0</v>
      </c>
      <c r="AB226" s="14">
        <f>SUM('Full norehidayat'!AB226,'Full norehuda'!AB226,'Full norehira'!AB226,'Full meQuran'!AB226,'Full Amiri'!AB226,'Full PDMS'!AB226,'Full AlKareem'!AB226,'Full KFGQPC'!AB226,'Full LPMQ'!AB226,'Full AlQalam Zero TN'!AB226)</f>
        <v>0</v>
      </c>
      <c r="AC226" s="14">
        <f>SUM('Full norehidayat'!AC226,'Full norehuda'!AC226,'Full norehira'!AC226,'Full meQuran'!AC226,'Full Amiri'!AC226,'Full PDMS'!AC226,'Full AlKareem'!AC226,'Full KFGQPC'!AC226,'Full LPMQ'!AC226,'Full AlQalam Zero TN'!AC226)</f>
        <v>0</v>
      </c>
      <c r="AD226" s="29">
        <f>V226</f>
        <v>23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6"/>
        <v>1</v>
      </c>
      <c r="AI226" s="5">
        <f t="shared" si="57"/>
        <v>1</v>
      </c>
      <c r="AJ226" s="5">
        <f t="shared" si="58"/>
        <v>1</v>
      </c>
      <c r="AK226" s="5">
        <f t="shared" si="59"/>
        <v>1</v>
      </c>
    </row>
    <row r="227" spans="1:37">
      <c r="A227" s="21" t="s">
        <v>28</v>
      </c>
      <c r="B227" s="14">
        <f>SUM('Full norehidayat'!B227,'Full norehuda'!B227,'Full norehira'!B227,'Full meQuran'!B227,'Full Amiri'!B227,'Full PDMS'!B227,'Full AlKareem'!B227,'Full KFGQPC'!B227,'Full LPMQ'!B227,'Full AlQalam Zero TN'!B227)</f>
        <v>0</v>
      </c>
      <c r="C227" s="14">
        <f>SUM('Full norehidayat'!C227,'Full norehuda'!C227,'Full norehira'!C227,'Full meQuran'!C227,'Full Amiri'!C227,'Full PDMS'!C227,'Full AlKareem'!C227,'Full KFGQPC'!C227,'Full LPMQ'!C227,'Full AlQalam Zero TN'!C227)</f>
        <v>0</v>
      </c>
      <c r="D227" s="14">
        <f>SUM('Full norehidayat'!D227,'Full norehuda'!D227,'Full norehira'!D227,'Full meQuran'!D227,'Full Amiri'!D227,'Full PDMS'!D227,'Full AlKareem'!D227,'Full KFGQPC'!D227,'Full LPMQ'!D227,'Full AlQalam Zero TN'!D227)</f>
        <v>0</v>
      </c>
      <c r="E227" s="14">
        <f>SUM('Full norehidayat'!E227,'Full norehuda'!E227,'Full norehira'!E227,'Full meQuran'!E227,'Full Amiri'!E227,'Full PDMS'!E227,'Full AlKareem'!E227,'Full KFGQPC'!E227,'Full LPMQ'!E227,'Full AlQalam Zero TN'!E227)</f>
        <v>0</v>
      </c>
      <c r="F227" s="14">
        <f>SUM('Full norehidayat'!F227,'Full norehuda'!F227,'Full norehira'!F227,'Full meQuran'!F227,'Full Amiri'!F227,'Full PDMS'!F227,'Full AlKareem'!F227,'Full KFGQPC'!F227,'Full LPMQ'!F227,'Full AlQalam Zero TN'!F227)</f>
        <v>0</v>
      </c>
      <c r="G227" s="14">
        <f>SUM('Full norehidayat'!G227,'Full norehuda'!G227,'Full norehira'!G227,'Full meQuran'!G227,'Full Amiri'!G227,'Full PDMS'!G227,'Full AlKareem'!G227,'Full KFGQPC'!G227,'Full LPMQ'!G227,'Full AlQalam Zero TN'!G227)</f>
        <v>0</v>
      </c>
      <c r="H227" s="14">
        <f>SUM('Full norehidayat'!H227,'Full norehuda'!H227,'Full norehira'!H227,'Full meQuran'!H227,'Full Amiri'!H227,'Full PDMS'!H227,'Full AlKareem'!H227,'Full KFGQPC'!H227,'Full LPMQ'!H227,'Full AlQalam Zero TN'!H227)</f>
        <v>0</v>
      </c>
      <c r="I227" s="14">
        <f>SUM('Full norehidayat'!I227,'Full norehuda'!I227,'Full norehira'!I227,'Full meQuran'!I227,'Full Amiri'!I227,'Full PDMS'!I227,'Full AlKareem'!I227,'Full KFGQPC'!I227,'Full LPMQ'!I227,'Full AlQalam Zero TN'!I227)</f>
        <v>0</v>
      </c>
      <c r="J227" s="14">
        <f>SUM('Full norehidayat'!J227,'Full norehuda'!J227,'Full norehira'!J227,'Full meQuran'!J227,'Full Amiri'!J227,'Full PDMS'!J227,'Full AlKareem'!J227,'Full KFGQPC'!J227,'Full LPMQ'!J227,'Full AlQalam Zero TN'!J227)</f>
        <v>0</v>
      </c>
      <c r="K227" s="14">
        <f>SUM('Full norehidayat'!K227,'Full norehuda'!K227,'Full norehira'!K227,'Full meQuran'!K227,'Full Amiri'!K227,'Full PDMS'!K227,'Full AlKareem'!K227,'Full KFGQPC'!K227,'Full LPMQ'!K227,'Full AlQalam Zero TN'!K227)</f>
        <v>0</v>
      </c>
      <c r="L227" s="14">
        <f>SUM('Full norehidayat'!L227,'Full norehuda'!L227,'Full norehira'!L227,'Full meQuran'!L227,'Full Amiri'!L227,'Full PDMS'!L227,'Full AlKareem'!L227,'Full KFGQPC'!L227,'Full LPMQ'!L227,'Full AlQalam Zero TN'!L227)</f>
        <v>0</v>
      </c>
      <c r="M227" s="14">
        <f>SUM('Full norehidayat'!M227,'Full norehuda'!M227,'Full norehira'!M227,'Full meQuran'!M227,'Full Amiri'!M227,'Full PDMS'!M227,'Full AlKareem'!M227,'Full KFGQPC'!M227,'Full LPMQ'!M227,'Full AlQalam Zero TN'!M227)</f>
        <v>0</v>
      </c>
      <c r="N227" s="14">
        <f>SUM('Full norehidayat'!N227,'Full norehuda'!N227,'Full norehira'!N227,'Full meQuran'!N227,'Full Amiri'!N227,'Full PDMS'!N227,'Full AlKareem'!N227,'Full KFGQPC'!N227,'Full LPMQ'!N227,'Full AlQalam Zero TN'!N227)</f>
        <v>0</v>
      </c>
      <c r="O227" s="14">
        <f>SUM('Full norehidayat'!O227,'Full norehuda'!O227,'Full norehira'!O227,'Full meQuran'!O227,'Full Amiri'!O227,'Full PDMS'!O227,'Full AlKareem'!O227,'Full KFGQPC'!O227,'Full LPMQ'!O227,'Full AlQalam Zero TN'!O227)</f>
        <v>0</v>
      </c>
      <c r="P227" s="14">
        <f>SUM('Full norehidayat'!P227,'Full norehuda'!P227,'Full norehira'!P227,'Full meQuran'!P227,'Full Amiri'!P227,'Full PDMS'!P227,'Full AlKareem'!P227,'Full KFGQPC'!P227,'Full LPMQ'!P227,'Full AlQalam Zero TN'!P227)</f>
        <v>0</v>
      </c>
      <c r="Q227" s="14">
        <f>SUM('Full norehidayat'!Q227,'Full norehuda'!Q227,'Full norehira'!Q227,'Full meQuran'!Q227,'Full Amiri'!Q227,'Full PDMS'!Q227,'Full AlKareem'!Q227,'Full KFGQPC'!Q227,'Full LPMQ'!Q227,'Full AlQalam Zero TN'!Q227)</f>
        <v>0</v>
      </c>
      <c r="R227" s="14">
        <f>SUM('Full norehidayat'!R227,'Full norehuda'!R227,'Full norehira'!R227,'Full meQuran'!R227,'Full Amiri'!R227,'Full PDMS'!R227,'Full AlKareem'!R227,'Full KFGQPC'!R227,'Full LPMQ'!R227,'Full AlQalam Zero TN'!R227)</f>
        <v>0</v>
      </c>
      <c r="S227" s="14">
        <f>SUM('Full norehidayat'!S227,'Full norehuda'!S227,'Full norehira'!S227,'Full meQuran'!S227,'Full Amiri'!S227,'Full PDMS'!S227,'Full AlKareem'!S227,'Full KFGQPC'!S227,'Full LPMQ'!S227,'Full AlQalam Zero TN'!S227)</f>
        <v>0</v>
      </c>
      <c r="T227" s="14">
        <f>SUM('Full norehidayat'!T227,'Full norehuda'!T227,'Full norehira'!T227,'Full meQuran'!T227,'Full Amiri'!T227,'Full PDMS'!T227,'Full AlKareem'!T227,'Full KFGQPC'!T227,'Full LPMQ'!T227,'Full AlQalam Zero TN'!T227)</f>
        <v>0</v>
      </c>
      <c r="U227" s="14">
        <f>SUM('Full norehidayat'!U227,'Full norehuda'!U227,'Full norehira'!U227,'Full meQuran'!U227,'Full Amiri'!U227,'Full PDMS'!U227,'Full AlKareem'!U227,'Full KFGQPC'!U227,'Full LPMQ'!U227,'Full AlQalam Zero TN'!U227)</f>
        <v>0</v>
      </c>
      <c r="V227" s="14">
        <f>SUM('Full norehidayat'!V227,'Full norehuda'!V227,'Full norehira'!V227,'Full meQuran'!V227,'Full Amiri'!V227,'Full PDMS'!V227,'Full AlKareem'!V227,'Full KFGQPC'!V227,'Full LPMQ'!V227,'Full AlQalam Zero TN'!V227)</f>
        <v>0</v>
      </c>
      <c r="W227" s="13">
        <f>SUM('Full norehidayat'!W227,'Full norehuda'!W227,'Full norehira'!W227,'Full meQuran'!W227,'Full Amiri'!W227,'Full PDMS'!W227,'Full AlKareem'!W227,'Full KFGQPC'!W227,'Full LPMQ'!W227,'Full AlQalam Zero TN'!W227)</f>
        <v>58</v>
      </c>
      <c r="X227" s="14">
        <f>SUM('Full norehidayat'!X227,'Full norehuda'!X227,'Full norehira'!X227,'Full meQuran'!X227,'Full Amiri'!X227,'Full PDMS'!X227,'Full AlKareem'!X227,'Full KFGQPC'!X227,'Full LPMQ'!X227,'Full AlQalam Zero TN'!X227)</f>
        <v>0</v>
      </c>
      <c r="Y227" s="14">
        <f>SUM('Full norehidayat'!Y227,'Full norehuda'!Y227,'Full norehira'!Y227,'Full meQuran'!Y227,'Full Amiri'!Y227,'Full PDMS'!Y227,'Full AlKareem'!Y227,'Full KFGQPC'!Y227,'Full LPMQ'!Y227,'Full AlQalam Zero TN'!Y227)</f>
        <v>0</v>
      </c>
      <c r="Z227" s="14">
        <f>SUM('Full norehidayat'!Z227,'Full norehuda'!Z227,'Full norehira'!Z227,'Full meQuran'!Z227,'Full Amiri'!Z227,'Full PDMS'!Z227,'Full AlKareem'!Z227,'Full KFGQPC'!Z227,'Full LPMQ'!Z227,'Full AlQalam Zero TN'!Z227)</f>
        <v>0</v>
      </c>
      <c r="AA227" s="14">
        <f>SUM('Full norehidayat'!AA227,'Full norehuda'!AA227,'Full norehira'!AA227,'Full meQuran'!AA227,'Full Amiri'!AA227,'Full PDMS'!AA227,'Full AlKareem'!AA227,'Full KFGQPC'!AA227,'Full LPMQ'!AA227,'Full AlQalam Zero TN'!AA227)</f>
        <v>0</v>
      </c>
      <c r="AB227" s="14">
        <f>SUM('Full norehidayat'!AB227,'Full norehuda'!AB227,'Full norehira'!AB227,'Full meQuran'!AB227,'Full Amiri'!AB227,'Full PDMS'!AB227,'Full AlKareem'!AB227,'Full KFGQPC'!AB227,'Full LPMQ'!AB227,'Full AlQalam Zero TN'!AB227)</f>
        <v>0</v>
      </c>
      <c r="AC227" s="14">
        <f>SUM('Full norehidayat'!AC227,'Full norehuda'!AC227,'Full norehira'!AC227,'Full meQuran'!AC227,'Full Amiri'!AC227,'Full PDMS'!AC227,'Full AlKareem'!AC227,'Full KFGQPC'!AC227,'Full LPMQ'!AC227,'Full AlQalam Zero TN'!AC227)</f>
        <v>0</v>
      </c>
      <c r="AD227" s="28">
        <f>W227</f>
        <v>58</v>
      </c>
      <c r="AE227" s="28">
        <f>SUM(B227:V227,X227:AC227)</f>
        <v>0</v>
      </c>
      <c r="AF227" s="28">
        <f>SUM(W206:W226,W228:W233)</f>
        <v>1</v>
      </c>
      <c r="AG227" s="29">
        <v>0</v>
      </c>
      <c r="AH227" s="4">
        <f t="shared" si="56"/>
        <v>0.983050847457627</v>
      </c>
      <c r="AI227" s="4">
        <f t="shared" si="57"/>
        <v>1</v>
      </c>
      <c r="AJ227" s="4">
        <f t="shared" si="58"/>
        <v>0.983050847457627</v>
      </c>
      <c r="AK227" s="4">
        <f t="shared" si="59"/>
        <v>0.991452991452991</v>
      </c>
    </row>
    <row r="228" spans="1:37">
      <c r="A228" s="21" t="s">
        <v>29</v>
      </c>
      <c r="B228" s="14">
        <f>SUM('Full norehidayat'!B228,'Full norehuda'!B228,'Full norehira'!B228,'Full meQuran'!B228,'Full Amiri'!B228,'Full PDMS'!B228,'Full AlKareem'!B228,'Full KFGQPC'!B228,'Full LPMQ'!B228,'Full AlQalam Zero TN'!B228)</f>
        <v>0</v>
      </c>
      <c r="C228" s="14">
        <f>SUM('Full norehidayat'!C228,'Full norehuda'!C228,'Full norehira'!C228,'Full meQuran'!C228,'Full Amiri'!C228,'Full PDMS'!C228,'Full AlKareem'!C228,'Full KFGQPC'!C228,'Full LPMQ'!C228,'Full AlQalam Zero TN'!C228)</f>
        <v>0</v>
      </c>
      <c r="D228" s="14">
        <f>SUM('Full norehidayat'!D228,'Full norehuda'!D228,'Full norehira'!D228,'Full meQuran'!D228,'Full Amiri'!D228,'Full PDMS'!D228,'Full AlKareem'!D228,'Full KFGQPC'!D228,'Full LPMQ'!D228,'Full AlQalam Zero TN'!D228)</f>
        <v>0</v>
      </c>
      <c r="E228" s="14">
        <f>SUM('Full norehidayat'!E228,'Full norehuda'!E228,'Full norehira'!E228,'Full meQuran'!E228,'Full Amiri'!E228,'Full PDMS'!E228,'Full AlKareem'!E228,'Full KFGQPC'!E228,'Full LPMQ'!E228,'Full AlQalam Zero TN'!E228)</f>
        <v>0</v>
      </c>
      <c r="F228" s="14">
        <f>SUM('Full norehidayat'!F228,'Full norehuda'!F228,'Full norehira'!F228,'Full meQuran'!F228,'Full Amiri'!F228,'Full PDMS'!F228,'Full AlKareem'!F228,'Full KFGQPC'!F228,'Full LPMQ'!F228,'Full AlQalam Zero TN'!F228)</f>
        <v>0</v>
      </c>
      <c r="G228" s="14">
        <f>SUM('Full norehidayat'!G228,'Full norehuda'!G228,'Full norehira'!G228,'Full meQuran'!G228,'Full Amiri'!G228,'Full PDMS'!G228,'Full AlKareem'!G228,'Full KFGQPC'!G228,'Full LPMQ'!G228,'Full AlQalam Zero TN'!G228)</f>
        <v>0</v>
      </c>
      <c r="H228" s="14">
        <f>SUM('Full norehidayat'!H228,'Full norehuda'!H228,'Full norehira'!H228,'Full meQuran'!H228,'Full Amiri'!H228,'Full PDMS'!H228,'Full AlKareem'!H228,'Full KFGQPC'!H228,'Full LPMQ'!H228,'Full AlQalam Zero TN'!H228)</f>
        <v>0</v>
      </c>
      <c r="I228" s="14">
        <f>SUM('Full norehidayat'!I228,'Full norehuda'!I228,'Full norehira'!I228,'Full meQuran'!I228,'Full Amiri'!I228,'Full PDMS'!I228,'Full AlKareem'!I228,'Full KFGQPC'!I228,'Full LPMQ'!I228,'Full AlQalam Zero TN'!I228)</f>
        <v>4</v>
      </c>
      <c r="J228" s="14">
        <f>SUM('Full norehidayat'!J228,'Full norehuda'!J228,'Full norehira'!J228,'Full meQuran'!J228,'Full Amiri'!J228,'Full PDMS'!J228,'Full AlKareem'!J228,'Full KFGQPC'!J228,'Full LPMQ'!J228,'Full AlQalam Zero TN'!J228)</f>
        <v>0</v>
      </c>
      <c r="K228" s="14">
        <f>SUM('Full norehidayat'!K228,'Full norehuda'!K228,'Full norehira'!K228,'Full meQuran'!K228,'Full Amiri'!K228,'Full PDMS'!K228,'Full AlKareem'!K228,'Full KFGQPC'!K228,'Full LPMQ'!K228,'Full AlQalam Zero TN'!K228)</f>
        <v>0</v>
      </c>
      <c r="L228" s="14">
        <f>SUM('Full norehidayat'!L228,'Full norehuda'!L228,'Full norehira'!L228,'Full meQuran'!L228,'Full Amiri'!L228,'Full PDMS'!L228,'Full AlKareem'!L228,'Full KFGQPC'!L228,'Full LPMQ'!L228,'Full AlQalam Zero TN'!L228)</f>
        <v>0</v>
      </c>
      <c r="M228" s="14">
        <f>SUM('Full norehidayat'!M228,'Full norehuda'!M228,'Full norehira'!M228,'Full meQuran'!M228,'Full Amiri'!M228,'Full PDMS'!M228,'Full AlKareem'!M228,'Full KFGQPC'!M228,'Full LPMQ'!M228,'Full AlQalam Zero TN'!M228)</f>
        <v>0</v>
      </c>
      <c r="N228" s="14">
        <f>SUM('Full norehidayat'!N228,'Full norehuda'!N228,'Full norehira'!N228,'Full meQuran'!N228,'Full Amiri'!N228,'Full PDMS'!N228,'Full AlKareem'!N228,'Full KFGQPC'!N228,'Full LPMQ'!N228,'Full AlQalam Zero TN'!N228)</f>
        <v>0</v>
      </c>
      <c r="O228" s="14">
        <f>SUM('Full norehidayat'!O228,'Full norehuda'!O228,'Full norehira'!O228,'Full meQuran'!O228,'Full Amiri'!O228,'Full PDMS'!O228,'Full AlKareem'!O228,'Full KFGQPC'!O228,'Full LPMQ'!O228,'Full AlQalam Zero TN'!O228)</f>
        <v>0</v>
      </c>
      <c r="P228" s="14">
        <f>SUM('Full norehidayat'!P228,'Full norehuda'!P228,'Full norehira'!P228,'Full meQuran'!P228,'Full Amiri'!P228,'Full PDMS'!P228,'Full AlKareem'!P228,'Full KFGQPC'!P228,'Full LPMQ'!P228,'Full AlQalam Zero TN'!P228)</f>
        <v>0</v>
      </c>
      <c r="Q228" s="14">
        <f>SUM('Full norehidayat'!Q228,'Full norehuda'!Q228,'Full norehira'!Q228,'Full meQuran'!Q228,'Full Amiri'!Q228,'Full PDMS'!Q228,'Full AlKareem'!Q228,'Full KFGQPC'!Q228,'Full LPMQ'!Q228,'Full AlQalam Zero TN'!Q228)</f>
        <v>0</v>
      </c>
      <c r="R228" s="14">
        <f>SUM('Full norehidayat'!R228,'Full norehuda'!R228,'Full norehira'!R228,'Full meQuran'!R228,'Full Amiri'!R228,'Full PDMS'!R228,'Full AlKareem'!R228,'Full KFGQPC'!R228,'Full LPMQ'!R228,'Full AlQalam Zero TN'!R228)</f>
        <v>0</v>
      </c>
      <c r="S228" s="14">
        <f>SUM('Full norehidayat'!S228,'Full norehuda'!S228,'Full norehira'!S228,'Full meQuran'!S228,'Full Amiri'!S228,'Full PDMS'!S228,'Full AlKareem'!S228,'Full KFGQPC'!S228,'Full LPMQ'!S228,'Full AlQalam Zero TN'!S228)</f>
        <v>0</v>
      </c>
      <c r="T228" s="14">
        <f>SUM('Full norehidayat'!T228,'Full norehuda'!T228,'Full norehira'!T228,'Full meQuran'!T228,'Full Amiri'!T228,'Full PDMS'!T228,'Full AlKareem'!T228,'Full KFGQPC'!T228,'Full LPMQ'!T228,'Full AlQalam Zero TN'!T228)</f>
        <v>0</v>
      </c>
      <c r="U228" s="14">
        <f>SUM('Full norehidayat'!U228,'Full norehuda'!U228,'Full norehira'!U228,'Full meQuran'!U228,'Full Amiri'!U228,'Full PDMS'!U228,'Full AlKareem'!U228,'Full KFGQPC'!U228,'Full LPMQ'!U228,'Full AlQalam Zero TN'!U228)</f>
        <v>0</v>
      </c>
      <c r="V228" s="14">
        <f>SUM('Full norehidayat'!V228,'Full norehuda'!V228,'Full norehira'!V228,'Full meQuran'!V228,'Full Amiri'!V228,'Full PDMS'!V228,'Full AlKareem'!V228,'Full KFGQPC'!V228,'Full LPMQ'!V228,'Full AlQalam Zero TN'!V228)</f>
        <v>0</v>
      </c>
      <c r="W228" s="14">
        <f>SUM('Full norehidayat'!W228,'Full norehuda'!W228,'Full norehira'!W228,'Full meQuran'!W228,'Full Amiri'!W228,'Full PDMS'!W228,'Full AlKareem'!W228,'Full KFGQPC'!W228,'Full LPMQ'!W228,'Full AlQalam Zero TN'!W228)</f>
        <v>0</v>
      </c>
      <c r="X228" s="13">
        <f>SUM('Full norehidayat'!X228,'Full norehuda'!X228,'Full norehira'!X228,'Full meQuran'!X228,'Full Amiri'!X228,'Full PDMS'!X228,'Full AlKareem'!X228,'Full KFGQPC'!X228,'Full LPMQ'!X228,'Full AlQalam Zero TN'!X228)</f>
        <v>32</v>
      </c>
      <c r="Y228" s="14">
        <f>SUM('Full norehidayat'!Y228,'Full norehuda'!Y228,'Full norehira'!Y228,'Full meQuran'!Y228,'Full Amiri'!Y228,'Full PDMS'!Y228,'Full AlKareem'!Y228,'Full KFGQPC'!Y228,'Full LPMQ'!Y228,'Full AlQalam Zero TN'!Y228)</f>
        <v>0</v>
      </c>
      <c r="Z228" s="14">
        <f>SUM('Full norehidayat'!Z228,'Full norehuda'!Z228,'Full norehira'!Z228,'Full meQuran'!Z228,'Full Amiri'!Z228,'Full PDMS'!Z228,'Full AlKareem'!Z228,'Full KFGQPC'!Z228,'Full LPMQ'!Z228,'Full AlQalam Zero TN'!Z228)</f>
        <v>0</v>
      </c>
      <c r="AA228" s="14">
        <f>SUM('Full norehidayat'!AA228,'Full norehuda'!AA228,'Full norehira'!AA228,'Full meQuran'!AA228,'Full Amiri'!AA228,'Full PDMS'!AA228,'Full AlKareem'!AA228,'Full KFGQPC'!AA228,'Full LPMQ'!AA228,'Full AlQalam Zero TN'!AA228)</f>
        <v>0</v>
      </c>
      <c r="AB228" s="14">
        <f>SUM('Full norehidayat'!AB228,'Full norehuda'!AB228,'Full norehira'!AB228,'Full meQuran'!AB228,'Full Amiri'!AB228,'Full PDMS'!AB228,'Full AlKareem'!AB228,'Full KFGQPC'!AB228,'Full LPMQ'!AB228,'Full AlQalam Zero TN'!AB228)</f>
        <v>0</v>
      </c>
      <c r="AC228" s="14">
        <f>SUM('Full norehidayat'!AC228,'Full norehuda'!AC228,'Full norehira'!AC228,'Full meQuran'!AC228,'Full Amiri'!AC228,'Full PDMS'!AC228,'Full AlKareem'!AC228,'Full KFGQPC'!AC228,'Full LPMQ'!AC228,'Full AlQalam Zero TN'!AC228)</f>
        <v>0</v>
      </c>
      <c r="AD228" s="29">
        <f>X228</f>
        <v>32</v>
      </c>
      <c r="AE228" s="29">
        <f>SUM(B228:W228,Y228:AC228)</f>
        <v>4</v>
      </c>
      <c r="AF228" s="29">
        <f>SUM(X206:X227,X229:X233)</f>
        <v>6</v>
      </c>
      <c r="AG228" s="28">
        <v>0</v>
      </c>
      <c r="AH228" s="5">
        <f t="shared" si="56"/>
        <v>0.761904761904762</v>
      </c>
      <c r="AI228" s="5">
        <f t="shared" si="57"/>
        <v>0.888888888888889</v>
      </c>
      <c r="AJ228" s="5">
        <f t="shared" si="58"/>
        <v>0.842105263157895</v>
      </c>
      <c r="AK228" s="5">
        <f t="shared" si="59"/>
        <v>0.864864864864865</v>
      </c>
    </row>
    <row r="229" spans="1:37">
      <c r="A229" s="21" t="s">
        <v>30</v>
      </c>
      <c r="B229" s="14">
        <f>SUM('Full norehidayat'!B229,'Full norehuda'!B229,'Full norehira'!B229,'Full meQuran'!B229,'Full Amiri'!B229,'Full PDMS'!B229,'Full AlKareem'!B229,'Full KFGQPC'!B229,'Full LPMQ'!B229,'Full AlQalam Zero TN'!B229)</f>
        <v>0</v>
      </c>
      <c r="C229" s="14">
        <f>SUM('Full norehidayat'!C229,'Full norehuda'!C229,'Full norehira'!C229,'Full meQuran'!C229,'Full Amiri'!C229,'Full PDMS'!C229,'Full AlKareem'!C229,'Full KFGQPC'!C229,'Full LPMQ'!C229,'Full AlQalam Zero TN'!C229)</f>
        <v>0</v>
      </c>
      <c r="D229" s="14">
        <f>SUM('Full norehidayat'!D229,'Full norehuda'!D229,'Full norehira'!D229,'Full meQuran'!D229,'Full Amiri'!D229,'Full PDMS'!D229,'Full AlKareem'!D229,'Full KFGQPC'!D229,'Full LPMQ'!D229,'Full AlQalam Zero TN'!D229)</f>
        <v>0</v>
      </c>
      <c r="E229" s="14">
        <f>SUM('Full norehidayat'!E229,'Full norehuda'!E229,'Full norehira'!E229,'Full meQuran'!E229,'Full Amiri'!E229,'Full PDMS'!E229,'Full AlKareem'!E229,'Full KFGQPC'!E229,'Full LPMQ'!E229,'Full AlQalam Zero TN'!E229)</f>
        <v>0</v>
      </c>
      <c r="F229" s="14">
        <f>SUM('Full norehidayat'!F229,'Full norehuda'!F229,'Full norehira'!F229,'Full meQuran'!F229,'Full Amiri'!F229,'Full PDMS'!F229,'Full AlKareem'!F229,'Full KFGQPC'!F229,'Full LPMQ'!F229,'Full AlQalam Zero TN'!F229)</f>
        <v>0</v>
      </c>
      <c r="G229" s="14">
        <f>SUM('Full norehidayat'!G229,'Full norehuda'!G229,'Full norehira'!G229,'Full meQuran'!G229,'Full Amiri'!G229,'Full PDMS'!G229,'Full AlKareem'!G229,'Full KFGQPC'!G229,'Full LPMQ'!G229,'Full AlQalam Zero TN'!G229)</f>
        <v>0</v>
      </c>
      <c r="H229" s="14">
        <f>SUM('Full norehidayat'!H229,'Full norehuda'!H229,'Full norehira'!H229,'Full meQuran'!H229,'Full Amiri'!H229,'Full PDMS'!H229,'Full AlKareem'!H229,'Full KFGQPC'!H229,'Full LPMQ'!H229,'Full AlQalam Zero TN'!H229)</f>
        <v>0</v>
      </c>
      <c r="I229" s="14">
        <f>SUM('Full norehidayat'!I229,'Full norehuda'!I229,'Full norehira'!I229,'Full meQuran'!I229,'Full Amiri'!I229,'Full PDMS'!I229,'Full AlKareem'!I229,'Full KFGQPC'!I229,'Full LPMQ'!I229,'Full AlQalam Zero TN'!I229)</f>
        <v>0</v>
      </c>
      <c r="J229" s="14">
        <f>SUM('Full norehidayat'!J229,'Full norehuda'!J229,'Full norehira'!J229,'Full meQuran'!J229,'Full Amiri'!J229,'Full PDMS'!J229,'Full AlKareem'!J229,'Full KFGQPC'!J229,'Full LPMQ'!J229,'Full AlQalam Zero TN'!J229)</f>
        <v>0</v>
      </c>
      <c r="K229" s="14">
        <f>SUM('Full norehidayat'!K229,'Full norehuda'!K229,'Full norehira'!K229,'Full meQuran'!K229,'Full Amiri'!K229,'Full PDMS'!K229,'Full AlKareem'!K229,'Full KFGQPC'!K229,'Full LPMQ'!K229,'Full AlQalam Zero TN'!K229)</f>
        <v>0</v>
      </c>
      <c r="L229" s="14">
        <f>SUM('Full norehidayat'!L229,'Full norehuda'!L229,'Full norehira'!L229,'Full meQuran'!L229,'Full Amiri'!L229,'Full PDMS'!L229,'Full AlKareem'!L229,'Full KFGQPC'!L229,'Full LPMQ'!L229,'Full AlQalam Zero TN'!L229)</f>
        <v>0</v>
      </c>
      <c r="M229" s="14">
        <f>SUM('Full norehidayat'!M229,'Full norehuda'!M229,'Full norehira'!M229,'Full meQuran'!M229,'Full Amiri'!M229,'Full PDMS'!M229,'Full AlKareem'!M229,'Full KFGQPC'!M229,'Full LPMQ'!M229,'Full AlQalam Zero TN'!M229)</f>
        <v>0</v>
      </c>
      <c r="N229" s="14">
        <f>SUM('Full norehidayat'!N229,'Full norehuda'!N229,'Full norehira'!N229,'Full meQuran'!N229,'Full Amiri'!N229,'Full PDMS'!N229,'Full AlKareem'!N229,'Full KFGQPC'!N229,'Full LPMQ'!N229,'Full AlQalam Zero TN'!N229)</f>
        <v>0</v>
      </c>
      <c r="O229" s="14">
        <f>SUM('Full norehidayat'!O229,'Full norehuda'!O229,'Full norehira'!O229,'Full meQuran'!O229,'Full Amiri'!O229,'Full PDMS'!O229,'Full AlKareem'!O229,'Full KFGQPC'!O229,'Full LPMQ'!O229,'Full AlQalam Zero TN'!O229)</f>
        <v>0</v>
      </c>
      <c r="P229" s="14">
        <f>SUM('Full norehidayat'!P229,'Full norehuda'!P229,'Full norehira'!P229,'Full meQuran'!P229,'Full Amiri'!P229,'Full PDMS'!P229,'Full AlKareem'!P229,'Full KFGQPC'!P229,'Full LPMQ'!P229,'Full AlQalam Zero TN'!P229)</f>
        <v>0</v>
      </c>
      <c r="Q229" s="14">
        <f>SUM('Full norehidayat'!Q229,'Full norehuda'!Q229,'Full norehira'!Q229,'Full meQuran'!Q229,'Full Amiri'!Q229,'Full PDMS'!Q229,'Full AlKareem'!Q229,'Full KFGQPC'!Q229,'Full LPMQ'!Q229,'Full AlQalam Zero TN'!Q229)</f>
        <v>0</v>
      </c>
      <c r="R229" s="14">
        <f>SUM('Full norehidayat'!R229,'Full norehuda'!R229,'Full norehira'!R229,'Full meQuran'!R229,'Full Amiri'!R229,'Full PDMS'!R229,'Full AlKareem'!R229,'Full KFGQPC'!R229,'Full LPMQ'!R229,'Full AlQalam Zero TN'!R229)</f>
        <v>0</v>
      </c>
      <c r="S229" s="14">
        <f>SUM('Full norehidayat'!S229,'Full norehuda'!S229,'Full norehira'!S229,'Full meQuran'!S229,'Full Amiri'!S229,'Full PDMS'!S229,'Full AlKareem'!S229,'Full KFGQPC'!S229,'Full LPMQ'!S229,'Full AlQalam Zero TN'!S229)</f>
        <v>0</v>
      </c>
      <c r="T229" s="14">
        <f>SUM('Full norehidayat'!T229,'Full norehuda'!T229,'Full norehira'!T229,'Full meQuran'!T229,'Full Amiri'!T229,'Full PDMS'!T229,'Full AlKareem'!T229,'Full KFGQPC'!T229,'Full LPMQ'!T229,'Full AlQalam Zero TN'!T229)</f>
        <v>0</v>
      </c>
      <c r="U229" s="14">
        <f>SUM('Full norehidayat'!U229,'Full norehuda'!U229,'Full norehira'!U229,'Full meQuran'!U229,'Full Amiri'!U229,'Full PDMS'!U229,'Full AlKareem'!U229,'Full KFGQPC'!U229,'Full LPMQ'!U229,'Full AlQalam Zero TN'!U229)</f>
        <v>0</v>
      </c>
      <c r="V229" s="14">
        <f>SUM('Full norehidayat'!V229,'Full norehuda'!V229,'Full norehira'!V229,'Full meQuran'!V229,'Full Amiri'!V229,'Full PDMS'!V229,'Full AlKareem'!V229,'Full KFGQPC'!V229,'Full LPMQ'!V229,'Full AlQalam Zero TN'!V229)</f>
        <v>0</v>
      </c>
      <c r="W229" s="14">
        <f>SUM('Full norehidayat'!W229,'Full norehuda'!W229,'Full norehira'!W229,'Full meQuran'!W229,'Full Amiri'!W229,'Full PDMS'!W229,'Full AlKareem'!W229,'Full KFGQPC'!W229,'Full LPMQ'!W229,'Full AlQalam Zero TN'!W229)</f>
        <v>0</v>
      </c>
      <c r="X229" s="14">
        <f>SUM('Full norehidayat'!X229,'Full norehuda'!X229,'Full norehira'!X229,'Full meQuran'!X229,'Full Amiri'!X229,'Full PDMS'!X229,'Full AlKareem'!X229,'Full KFGQPC'!X229,'Full LPMQ'!X229,'Full AlQalam Zero TN'!X229)</f>
        <v>4</v>
      </c>
      <c r="Y229" s="13">
        <f>SUM('Full norehidayat'!Y229,'Full norehuda'!Y229,'Full norehira'!Y229,'Full meQuran'!Y229,'Full Amiri'!Y229,'Full PDMS'!Y229,'Full AlKareem'!Y229,'Full KFGQPC'!Y229,'Full LPMQ'!Y229,'Full AlQalam Zero TN'!Y229)</f>
        <v>212</v>
      </c>
      <c r="Z229" s="14">
        <f>SUM('Full norehidayat'!Z229,'Full norehuda'!Z229,'Full norehira'!Z229,'Full meQuran'!Z229,'Full Amiri'!Z229,'Full PDMS'!Z229,'Full AlKareem'!Z229,'Full KFGQPC'!Z229,'Full LPMQ'!Z229,'Full AlQalam Zero TN'!Z229)</f>
        <v>0</v>
      </c>
      <c r="AA229" s="14">
        <f>SUM('Full norehidayat'!AA229,'Full norehuda'!AA229,'Full norehira'!AA229,'Full meQuran'!AA229,'Full Amiri'!AA229,'Full PDMS'!AA229,'Full AlKareem'!AA229,'Full KFGQPC'!AA229,'Full LPMQ'!AA229,'Full AlQalam Zero TN'!AA229)</f>
        <v>0</v>
      </c>
      <c r="AB229" s="14">
        <f>SUM('Full norehidayat'!AB229,'Full norehuda'!AB229,'Full norehira'!AB229,'Full meQuran'!AB229,'Full Amiri'!AB229,'Full PDMS'!AB229,'Full AlKareem'!AB229,'Full KFGQPC'!AB229,'Full LPMQ'!AB229,'Full AlQalam Zero TN'!AB229)</f>
        <v>0</v>
      </c>
      <c r="AC229" s="14">
        <f>SUM('Full norehidayat'!AC229,'Full norehuda'!AC229,'Full norehira'!AC229,'Full meQuran'!AC229,'Full Amiri'!AC229,'Full PDMS'!AC229,'Full AlKareem'!AC229,'Full KFGQPC'!AC229,'Full LPMQ'!AC229,'Full AlQalam Zero TN'!AC229)</f>
        <v>0</v>
      </c>
      <c r="AD229" s="28">
        <f>Y229</f>
        <v>212</v>
      </c>
      <c r="AE229" s="28">
        <f>SUM(B229:X229,Z229:AC229)</f>
        <v>4</v>
      </c>
      <c r="AF229" s="28">
        <f>SUM(Y206:Y228,Y230:Y233)</f>
        <v>0</v>
      </c>
      <c r="AG229" s="29">
        <v>0</v>
      </c>
      <c r="AH229" s="4">
        <f t="shared" si="56"/>
        <v>0.981481481481482</v>
      </c>
      <c r="AI229" s="4">
        <f t="shared" si="57"/>
        <v>0.981481481481482</v>
      </c>
      <c r="AJ229" s="4">
        <f t="shared" si="58"/>
        <v>1</v>
      </c>
      <c r="AK229" s="4">
        <f t="shared" si="59"/>
        <v>0.990654205607477</v>
      </c>
    </row>
    <row r="230" spans="1:37">
      <c r="A230" s="21" t="s">
        <v>31</v>
      </c>
      <c r="B230" s="14">
        <f>SUM('Full norehidayat'!B230,'Full norehuda'!B230,'Full norehira'!B230,'Full meQuran'!B230,'Full Amiri'!B230,'Full PDMS'!B230,'Full AlKareem'!B230,'Full KFGQPC'!B230,'Full LPMQ'!B230,'Full AlQalam Zero TN'!B230)</f>
        <v>0</v>
      </c>
      <c r="C230" s="14">
        <f>SUM('Full norehidayat'!C230,'Full norehuda'!C230,'Full norehira'!C230,'Full meQuran'!C230,'Full Amiri'!C230,'Full PDMS'!C230,'Full AlKareem'!C230,'Full KFGQPC'!C230,'Full LPMQ'!C230,'Full AlQalam Zero TN'!C230)</f>
        <v>4</v>
      </c>
      <c r="D230" s="14">
        <f>SUM('Full norehidayat'!D230,'Full norehuda'!D230,'Full norehira'!D230,'Full meQuran'!D230,'Full Amiri'!D230,'Full PDMS'!D230,'Full AlKareem'!D230,'Full KFGQPC'!D230,'Full LPMQ'!D230,'Full AlQalam Zero TN'!D230)</f>
        <v>0</v>
      </c>
      <c r="E230" s="14">
        <f>SUM('Full norehidayat'!E230,'Full norehuda'!E230,'Full norehira'!E230,'Full meQuran'!E230,'Full Amiri'!E230,'Full PDMS'!E230,'Full AlKareem'!E230,'Full KFGQPC'!E230,'Full LPMQ'!E230,'Full AlQalam Zero TN'!E230)</f>
        <v>0</v>
      </c>
      <c r="F230" s="14">
        <f>SUM('Full norehidayat'!F230,'Full norehuda'!F230,'Full norehira'!F230,'Full meQuran'!F230,'Full Amiri'!F230,'Full PDMS'!F230,'Full AlKareem'!F230,'Full KFGQPC'!F230,'Full LPMQ'!F230,'Full AlQalam Zero TN'!F230)</f>
        <v>0</v>
      </c>
      <c r="G230" s="14">
        <f>SUM('Full norehidayat'!G230,'Full norehuda'!G230,'Full norehira'!G230,'Full meQuran'!G230,'Full Amiri'!G230,'Full PDMS'!G230,'Full AlKareem'!G230,'Full KFGQPC'!G230,'Full LPMQ'!G230,'Full AlQalam Zero TN'!G230)</f>
        <v>0</v>
      </c>
      <c r="H230" s="14">
        <f>SUM('Full norehidayat'!H230,'Full norehuda'!H230,'Full norehira'!H230,'Full meQuran'!H230,'Full Amiri'!H230,'Full PDMS'!H230,'Full AlKareem'!H230,'Full KFGQPC'!H230,'Full LPMQ'!H230,'Full AlQalam Zero TN'!H230)</f>
        <v>0</v>
      </c>
      <c r="I230" s="14">
        <f>SUM('Full norehidayat'!I230,'Full norehuda'!I230,'Full norehira'!I230,'Full meQuran'!I230,'Full Amiri'!I230,'Full PDMS'!I230,'Full AlKareem'!I230,'Full KFGQPC'!I230,'Full LPMQ'!I230,'Full AlQalam Zero TN'!I230)</f>
        <v>0</v>
      </c>
      <c r="J230" s="14">
        <f>SUM('Full norehidayat'!J230,'Full norehuda'!J230,'Full norehira'!J230,'Full meQuran'!J230,'Full Amiri'!J230,'Full PDMS'!J230,'Full AlKareem'!J230,'Full KFGQPC'!J230,'Full LPMQ'!J230,'Full AlQalam Zero TN'!J230)</f>
        <v>0</v>
      </c>
      <c r="K230" s="14">
        <f>SUM('Full norehidayat'!K230,'Full norehuda'!K230,'Full norehira'!K230,'Full meQuran'!K230,'Full Amiri'!K230,'Full PDMS'!K230,'Full AlKareem'!K230,'Full KFGQPC'!K230,'Full LPMQ'!K230,'Full AlQalam Zero TN'!K230)</f>
        <v>0</v>
      </c>
      <c r="L230" s="14">
        <f>SUM('Full norehidayat'!L230,'Full norehuda'!L230,'Full norehira'!L230,'Full meQuran'!L230,'Full Amiri'!L230,'Full PDMS'!L230,'Full AlKareem'!L230,'Full KFGQPC'!L230,'Full LPMQ'!L230,'Full AlQalam Zero TN'!L230)</f>
        <v>0</v>
      </c>
      <c r="M230" s="14">
        <f>SUM('Full norehidayat'!M230,'Full norehuda'!M230,'Full norehira'!M230,'Full meQuran'!M230,'Full Amiri'!M230,'Full PDMS'!M230,'Full AlKareem'!M230,'Full KFGQPC'!M230,'Full LPMQ'!M230,'Full AlQalam Zero TN'!M230)</f>
        <v>0</v>
      </c>
      <c r="N230" s="14">
        <f>SUM('Full norehidayat'!N230,'Full norehuda'!N230,'Full norehira'!N230,'Full meQuran'!N230,'Full Amiri'!N230,'Full PDMS'!N230,'Full AlKareem'!N230,'Full KFGQPC'!N230,'Full LPMQ'!N230,'Full AlQalam Zero TN'!N230)</f>
        <v>0</v>
      </c>
      <c r="O230" s="14">
        <f>SUM('Full norehidayat'!O230,'Full norehuda'!O230,'Full norehira'!O230,'Full meQuran'!O230,'Full Amiri'!O230,'Full PDMS'!O230,'Full AlKareem'!O230,'Full KFGQPC'!O230,'Full LPMQ'!O230,'Full AlQalam Zero TN'!O230)</f>
        <v>0</v>
      </c>
      <c r="P230" s="14">
        <f>SUM('Full norehidayat'!P230,'Full norehuda'!P230,'Full norehira'!P230,'Full meQuran'!P230,'Full Amiri'!P230,'Full PDMS'!P230,'Full AlKareem'!P230,'Full KFGQPC'!P230,'Full LPMQ'!P230,'Full AlQalam Zero TN'!P230)</f>
        <v>1</v>
      </c>
      <c r="Q230" s="14">
        <f>SUM('Full norehidayat'!Q230,'Full norehuda'!Q230,'Full norehira'!Q230,'Full meQuran'!Q230,'Full Amiri'!Q230,'Full PDMS'!Q230,'Full AlKareem'!Q230,'Full KFGQPC'!Q230,'Full LPMQ'!Q230,'Full AlQalam Zero TN'!Q230)</f>
        <v>0</v>
      </c>
      <c r="R230" s="14">
        <f>SUM('Full norehidayat'!R230,'Full norehuda'!R230,'Full norehira'!R230,'Full meQuran'!R230,'Full Amiri'!R230,'Full PDMS'!R230,'Full AlKareem'!R230,'Full KFGQPC'!R230,'Full LPMQ'!R230,'Full AlQalam Zero TN'!R230)</f>
        <v>0</v>
      </c>
      <c r="S230" s="14">
        <f>SUM('Full norehidayat'!S230,'Full norehuda'!S230,'Full norehira'!S230,'Full meQuran'!S230,'Full Amiri'!S230,'Full PDMS'!S230,'Full AlKareem'!S230,'Full KFGQPC'!S230,'Full LPMQ'!S230,'Full AlQalam Zero TN'!S230)</f>
        <v>0</v>
      </c>
      <c r="T230" s="14">
        <f>SUM('Full norehidayat'!T230,'Full norehuda'!T230,'Full norehira'!T230,'Full meQuran'!T230,'Full Amiri'!T230,'Full PDMS'!T230,'Full AlKareem'!T230,'Full KFGQPC'!T230,'Full LPMQ'!T230,'Full AlQalam Zero TN'!T230)</f>
        <v>0</v>
      </c>
      <c r="U230" s="14">
        <f>SUM('Full norehidayat'!U230,'Full norehuda'!U230,'Full norehira'!U230,'Full meQuran'!U230,'Full Amiri'!U230,'Full PDMS'!U230,'Full AlKareem'!U230,'Full KFGQPC'!U230,'Full LPMQ'!U230,'Full AlQalam Zero TN'!U230)</f>
        <v>0</v>
      </c>
      <c r="V230" s="14">
        <f>SUM('Full norehidayat'!V230,'Full norehuda'!V230,'Full norehira'!V230,'Full meQuran'!V230,'Full Amiri'!V230,'Full PDMS'!V230,'Full AlKareem'!V230,'Full KFGQPC'!V230,'Full LPMQ'!V230,'Full AlQalam Zero TN'!V230)</f>
        <v>0</v>
      </c>
      <c r="W230" s="14">
        <f>SUM('Full norehidayat'!W230,'Full norehuda'!W230,'Full norehira'!W230,'Full meQuran'!W230,'Full Amiri'!W230,'Full PDMS'!W230,'Full AlKareem'!W230,'Full KFGQPC'!W230,'Full LPMQ'!W230,'Full AlQalam Zero TN'!W230)</f>
        <v>0</v>
      </c>
      <c r="X230" s="14">
        <f>SUM('Full norehidayat'!X230,'Full norehuda'!X230,'Full norehira'!X230,'Full meQuran'!X230,'Full Amiri'!X230,'Full PDMS'!X230,'Full AlKareem'!X230,'Full KFGQPC'!X230,'Full LPMQ'!X230,'Full AlQalam Zero TN'!X230)</f>
        <v>2</v>
      </c>
      <c r="Y230" s="14">
        <f>SUM('Full norehidayat'!Y230,'Full norehuda'!Y230,'Full norehira'!Y230,'Full meQuran'!Y230,'Full Amiri'!Y230,'Full PDMS'!Y230,'Full AlKareem'!Y230,'Full KFGQPC'!Y230,'Full LPMQ'!Y230,'Full AlQalam Zero TN'!Y230)</f>
        <v>0</v>
      </c>
      <c r="Z230" s="13">
        <f>SUM('Full norehidayat'!Z230,'Full norehuda'!Z230,'Full norehira'!Z230,'Full meQuran'!Z230,'Full Amiri'!Z230,'Full PDMS'!Z230,'Full AlKareem'!Z230,'Full KFGQPC'!Z230,'Full LPMQ'!Z230,'Full AlQalam Zero TN'!Z230)</f>
        <v>36</v>
      </c>
      <c r="AA230" s="14">
        <f>SUM('Full norehidayat'!AA230,'Full norehuda'!AA230,'Full norehira'!AA230,'Full meQuran'!AA230,'Full Amiri'!AA230,'Full PDMS'!AA230,'Full AlKareem'!AA230,'Full KFGQPC'!AA230,'Full LPMQ'!AA230,'Full AlQalam Zero TN'!AA230)</f>
        <v>0</v>
      </c>
      <c r="AB230" s="14">
        <f>SUM('Full norehidayat'!AB230,'Full norehuda'!AB230,'Full norehira'!AB230,'Full meQuran'!AB230,'Full Amiri'!AB230,'Full PDMS'!AB230,'Full AlKareem'!AB230,'Full KFGQPC'!AB230,'Full LPMQ'!AB230,'Full AlQalam Zero TN'!AB230)</f>
        <v>0</v>
      </c>
      <c r="AC230" s="14">
        <f>SUM('Full norehidayat'!AC230,'Full norehuda'!AC230,'Full norehira'!AC230,'Full meQuran'!AC230,'Full Amiri'!AC230,'Full PDMS'!AC230,'Full AlKareem'!AC230,'Full KFGQPC'!AC230,'Full LPMQ'!AC230,'Full AlQalam Zero TN'!AC230)</f>
        <v>0</v>
      </c>
      <c r="AD230" s="29">
        <f>Z230</f>
        <v>36</v>
      </c>
      <c r="AE230" s="29">
        <f>SUM(B230:Y230,AA230:AC230)</f>
        <v>7</v>
      </c>
      <c r="AF230" s="29">
        <f>SUM(Z206:Z229,Z231:Z233)</f>
        <v>1</v>
      </c>
      <c r="AG230" s="28">
        <v>0</v>
      </c>
      <c r="AH230" s="5">
        <f t="shared" si="56"/>
        <v>0.818181818181818</v>
      </c>
      <c r="AI230" s="5">
        <f t="shared" si="57"/>
        <v>0.837209302325581</v>
      </c>
      <c r="AJ230" s="5">
        <f t="shared" si="58"/>
        <v>0.972972972972973</v>
      </c>
      <c r="AK230" s="5">
        <f t="shared" si="59"/>
        <v>0.9</v>
      </c>
    </row>
    <row r="231" spans="1:37">
      <c r="A231" s="21" t="s">
        <v>32</v>
      </c>
      <c r="B231" s="14">
        <f>SUM('Full norehidayat'!B231,'Full norehuda'!B231,'Full norehira'!B231,'Full meQuran'!B231,'Full Amiri'!B231,'Full PDMS'!B231,'Full AlKareem'!B231,'Full KFGQPC'!B231,'Full LPMQ'!B231,'Full AlQalam Zero TN'!B231)</f>
        <v>0</v>
      </c>
      <c r="C231" s="14">
        <f>SUM('Full norehidayat'!C231,'Full norehuda'!C231,'Full norehira'!C231,'Full meQuran'!C231,'Full Amiri'!C231,'Full PDMS'!C231,'Full AlKareem'!C231,'Full KFGQPC'!C231,'Full LPMQ'!C231,'Full AlQalam Zero TN'!C231)</f>
        <v>0</v>
      </c>
      <c r="D231" s="14">
        <f>SUM('Full norehidayat'!D231,'Full norehuda'!D231,'Full norehira'!D231,'Full meQuran'!D231,'Full Amiri'!D231,'Full PDMS'!D231,'Full AlKareem'!D231,'Full KFGQPC'!D231,'Full LPMQ'!D231,'Full AlQalam Zero TN'!D231)</f>
        <v>0</v>
      </c>
      <c r="E231" s="14">
        <f>SUM('Full norehidayat'!E231,'Full norehuda'!E231,'Full norehira'!E231,'Full meQuran'!E231,'Full Amiri'!E231,'Full PDMS'!E231,'Full AlKareem'!E231,'Full KFGQPC'!E231,'Full LPMQ'!E231,'Full AlQalam Zero TN'!E231)</f>
        <v>0</v>
      </c>
      <c r="F231" s="14">
        <f>SUM('Full norehidayat'!F231,'Full norehuda'!F231,'Full norehira'!F231,'Full meQuran'!F231,'Full Amiri'!F231,'Full PDMS'!F231,'Full AlKareem'!F231,'Full KFGQPC'!F231,'Full LPMQ'!F231,'Full AlQalam Zero TN'!F231)</f>
        <v>0</v>
      </c>
      <c r="G231" s="14">
        <f>SUM('Full norehidayat'!G231,'Full norehuda'!G231,'Full norehira'!G231,'Full meQuran'!G231,'Full Amiri'!G231,'Full PDMS'!G231,'Full AlKareem'!G231,'Full KFGQPC'!G231,'Full LPMQ'!G231,'Full AlQalam Zero TN'!G231)</f>
        <v>0</v>
      </c>
      <c r="H231" s="14">
        <f>SUM('Full norehidayat'!H231,'Full norehuda'!H231,'Full norehira'!H231,'Full meQuran'!H231,'Full Amiri'!H231,'Full PDMS'!H231,'Full AlKareem'!H231,'Full KFGQPC'!H231,'Full LPMQ'!H231,'Full AlQalam Zero TN'!H231)</f>
        <v>0</v>
      </c>
      <c r="I231" s="14">
        <f>SUM('Full norehidayat'!I231,'Full norehuda'!I231,'Full norehira'!I231,'Full meQuran'!I231,'Full Amiri'!I231,'Full PDMS'!I231,'Full AlKareem'!I231,'Full KFGQPC'!I231,'Full LPMQ'!I231,'Full AlQalam Zero TN'!I231)</f>
        <v>0</v>
      </c>
      <c r="J231" s="14">
        <f>SUM('Full norehidayat'!J231,'Full norehuda'!J231,'Full norehira'!J231,'Full meQuran'!J231,'Full Amiri'!J231,'Full PDMS'!J231,'Full AlKareem'!J231,'Full KFGQPC'!J231,'Full LPMQ'!J231,'Full AlQalam Zero TN'!J231)</f>
        <v>0</v>
      </c>
      <c r="K231" s="14">
        <f>SUM('Full norehidayat'!K231,'Full norehuda'!K231,'Full norehira'!K231,'Full meQuran'!K231,'Full Amiri'!K231,'Full PDMS'!K231,'Full AlKareem'!K231,'Full KFGQPC'!K231,'Full LPMQ'!K231,'Full AlQalam Zero TN'!K231)</f>
        <v>0</v>
      </c>
      <c r="L231" s="14">
        <f>SUM('Full norehidayat'!L231,'Full norehuda'!L231,'Full norehira'!L231,'Full meQuran'!L231,'Full Amiri'!L231,'Full PDMS'!L231,'Full AlKareem'!L231,'Full KFGQPC'!L231,'Full LPMQ'!L231,'Full AlQalam Zero TN'!L231)</f>
        <v>0</v>
      </c>
      <c r="M231" s="14">
        <f>SUM('Full norehidayat'!M231,'Full norehuda'!M231,'Full norehira'!M231,'Full meQuran'!M231,'Full Amiri'!M231,'Full PDMS'!M231,'Full AlKareem'!M231,'Full KFGQPC'!M231,'Full LPMQ'!M231,'Full AlQalam Zero TN'!M231)</f>
        <v>0</v>
      </c>
      <c r="N231" s="14">
        <f>SUM('Full norehidayat'!N231,'Full norehuda'!N231,'Full norehira'!N231,'Full meQuran'!N231,'Full Amiri'!N231,'Full PDMS'!N231,'Full AlKareem'!N231,'Full KFGQPC'!N231,'Full LPMQ'!N231,'Full AlQalam Zero TN'!N231)</f>
        <v>0</v>
      </c>
      <c r="O231" s="14">
        <f>SUM('Full norehidayat'!O231,'Full norehuda'!O231,'Full norehira'!O231,'Full meQuran'!O231,'Full Amiri'!O231,'Full PDMS'!O231,'Full AlKareem'!O231,'Full KFGQPC'!O231,'Full LPMQ'!O231,'Full AlQalam Zero TN'!O231)</f>
        <v>0</v>
      </c>
      <c r="P231" s="14">
        <f>SUM('Full norehidayat'!P231,'Full norehuda'!P231,'Full norehira'!P231,'Full meQuran'!P231,'Full Amiri'!P231,'Full PDMS'!P231,'Full AlKareem'!P231,'Full KFGQPC'!P231,'Full LPMQ'!P231,'Full AlQalam Zero TN'!P231)</f>
        <v>0</v>
      </c>
      <c r="Q231" s="14">
        <f>SUM('Full norehidayat'!Q231,'Full norehuda'!Q231,'Full norehira'!Q231,'Full meQuran'!Q231,'Full Amiri'!Q231,'Full PDMS'!Q231,'Full AlKareem'!Q231,'Full KFGQPC'!Q231,'Full LPMQ'!Q231,'Full AlQalam Zero TN'!Q231)</f>
        <v>0</v>
      </c>
      <c r="R231" s="14">
        <f>SUM('Full norehidayat'!R231,'Full norehuda'!R231,'Full norehira'!R231,'Full meQuran'!R231,'Full Amiri'!R231,'Full PDMS'!R231,'Full AlKareem'!R231,'Full KFGQPC'!R231,'Full LPMQ'!R231,'Full AlQalam Zero TN'!R231)</f>
        <v>0</v>
      </c>
      <c r="S231" s="14">
        <f>SUM('Full norehidayat'!S231,'Full norehuda'!S231,'Full norehira'!S231,'Full meQuran'!S231,'Full Amiri'!S231,'Full PDMS'!S231,'Full AlKareem'!S231,'Full KFGQPC'!S231,'Full LPMQ'!S231,'Full AlQalam Zero TN'!S231)</f>
        <v>0</v>
      </c>
      <c r="T231" s="14">
        <f>SUM('Full norehidayat'!T231,'Full norehuda'!T231,'Full norehira'!T231,'Full meQuran'!T231,'Full Amiri'!T231,'Full PDMS'!T231,'Full AlKareem'!T231,'Full KFGQPC'!T231,'Full LPMQ'!T231,'Full AlQalam Zero TN'!T231)</f>
        <v>0</v>
      </c>
      <c r="U231" s="14">
        <f>SUM('Full norehidayat'!U231,'Full norehuda'!U231,'Full norehira'!U231,'Full meQuran'!U231,'Full Amiri'!U231,'Full PDMS'!U231,'Full AlKareem'!U231,'Full KFGQPC'!U231,'Full LPMQ'!U231,'Full AlQalam Zero TN'!U231)</f>
        <v>0</v>
      </c>
      <c r="V231" s="14">
        <f>SUM('Full norehidayat'!V231,'Full norehuda'!V231,'Full norehira'!V231,'Full meQuran'!V231,'Full Amiri'!V231,'Full PDMS'!V231,'Full AlKareem'!V231,'Full KFGQPC'!V231,'Full LPMQ'!V231,'Full AlQalam Zero TN'!V231)</f>
        <v>0</v>
      </c>
      <c r="W231" s="14">
        <f>SUM('Full norehidayat'!W231,'Full norehuda'!W231,'Full norehira'!W231,'Full meQuran'!W231,'Full Amiri'!W231,'Full PDMS'!W231,'Full AlKareem'!W231,'Full KFGQPC'!W231,'Full LPMQ'!W231,'Full AlQalam Zero TN'!W231)</f>
        <v>0</v>
      </c>
      <c r="X231" s="14">
        <f>SUM('Full norehidayat'!X231,'Full norehuda'!X231,'Full norehira'!X231,'Full meQuran'!X231,'Full Amiri'!X231,'Full PDMS'!X231,'Full AlKareem'!X231,'Full KFGQPC'!X231,'Full LPMQ'!X231,'Full AlQalam Zero TN'!X231)</f>
        <v>0</v>
      </c>
      <c r="Y231" s="14">
        <f>SUM('Full norehidayat'!Y231,'Full norehuda'!Y231,'Full norehira'!Y231,'Full meQuran'!Y231,'Full Amiri'!Y231,'Full PDMS'!Y231,'Full AlKareem'!Y231,'Full KFGQPC'!Y231,'Full LPMQ'!Y231,'Full AlQalam Zero TN'!Y231)</f>
        <v>0</v>
      </c>
      <c r="Z231" s="14">
        <f>SUM('Full norehidayat'!Z231,'Full norehuda'!Z231,'Full norehira'!Z231,'Full meQuran'!Z231,'Full Amiri'!Z231,'Full PDMS'!Z231,'Full AlKareem'!Z231,'Full KFGQPC'!Z231,'Full LPMQ'!Z231,'Full AlQalam Zero TN'!Z231)</f>
        <v>0</v>
      </c>
      <c r="AA231" s="13">
        <f>SUM('Full norehidayat'!AA231,'Full norehuda'!AA231,'Full norehira'!AA231,'Full meQuran'!AA231,'Full Amiri'!AA231,'Full PDMS'!AA231,'Full AlKareem'!AA231,'Full KFGQPC'!AA231,'Full LPMQ'!AA231,'Full AlQalam Zero TN'!AA231)</f>
        <v>59</v>
      </c>
      <c r="AB231" s="14">
        <f>SUM('Full norehidayat'!AB231,'Full norehuda'!AB231,'Full norehira'!AB231,'Full meQuran'!AB231,'Full Amiri'!AB231,'Full PDMS'!AB231,'Full AlKareem'!AB231,'Full KFGQPC'!AB231,'Full LPMQ'!AB231,'Full AlQalam Zero TN'!AB231)</f>
        <v>0</v>
      </c>
      <c r="AC231" s="14">
        <f>SUM('Full norehidayat'!AC231,'Full norehuda'!AC231,'Full norehira'!AC231,'Full meQuran'!AC231,'Full Amiri'!AC231,'Full PDMS'!AC231,'Full AlKareem'!AC231,'Full KFGQPC'!AC231,'Full LPMQ'!AC231,'Full AlQalam Zero TN'!AC231)</f>
        <v>0</v>
      </c>
      <c r="AD231" s="28">
        <f>AA231</f>
        <v>59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6"/>
        <v>1</v>
      </c>
      <c r="AI231" s="4">
        <f t="shared" si="57"/>
        <v>1</v>
      </c>
      <c r="AJ231" s="4">
        <f t="shared" si="58"/>
        <v>1</v>
      </c>
      <c r="AK231" s="4">
        <f t="shared" si="59"/>
        <v>1</v>
      </c>
    </row>
    <row r="232" spans="1:37">
      <c r="A232" s="21" t="s">
        <v>33</v>
      </c>
      <c r="B232" s="14">
        <f>SUM('Full norehidayat'!B232,'Full norehuda'!B232,'Full norehira'!B232,'Full meQuran'!B232,'Full Amiri'!B232,'Full PDMS'!B232,'Full AlKareem'!B232,'Full KFGQPC'!B232,'Full LPMQ'!B232,'Full AlQalam Zero TN'!B232)</f>
        <v>0</v>
      </c>
      <c r="C232" s="14">
        <f>SUM('Full norehidayat'!C232,'Full norehuda'!C232,'Full norehira'!C232,'Full meQuran'!C232,'Full Amiri'!C232,'Full PDMS'!C232,'Full AlKareem'!C232,'Full KFGQPC'!C232,'Full LPMQ'!C232,'Full AlQalam Zero TN'!C232)</f>
        <v>0</v>
      </c>
      <c r="D232" s="14">
        <f>SUM('Full norehidayat'!D232,'Full norehuda'!D232,'Full norehira'!D232,'Full meQuran'!D232,'Full Amiri'!D232,'Full PDMS'!D232,'Full AlKareem'!D232,'Full KFGQPC'!D232,'Full LPMQ'!D232,'Full AlQalam Zero TN'!D232)</f>
        <v>0</v>
      </c>
      <c r="E232" s="14">
        <f>SUM('Full norehidayat'!E232,'Full norehuda'!E232,'Full norehira'!E232,'Full meQuran'!E232,'Full Amiri'!E232,'Full PDMS'!E232,'Full AlKareem'!E232,'Full KFGQPC'!E232,'Full LPMQ'!E232,'Full AlQalam Zero TN'!E232)</f>
        <v>0</v>
      </c>
      <c r="F232" s="14">
        <f>SUM('Full norehidayat'!F232,'Full norehuda'!F232,'Full norehira'!F232,'Full meQuran'!F232,'Full Amiri'!F232,'Full PDMS'!F232,'Full AlKareem'!F232,'Full KFGQPC'!F232,'Full LPMQ'!F232,'Full AlQalam Zero TN'!F232)</f>
        <v>0</v>
      </c>
      <c r="G232" s="14">
        <f>SUM('Full norehidayat'!G232,'Full norehuda'!G232,'Full norehira'!G232,'Full meQuran'!G232,'Full Amiri'!G232,'Full PDMS'!G232,'Full AlKareem'!G232,'Full KFGQPC'!G232,'Full LPMQ'!G232,'Full AlQalam Zero TN'!G232)</f>
        <v>0</v>
      </c>
      <c r="H232" s="14">
        <f>SUM('Full norehidayat'!H232,'Full norehuda'!H232,'Full norehira'!H232,'Full meQuran'!H232,'Full Amiri'!H232,'Full PDMS'!H232,'Full AlKareem'!H232,'Full KFGQPC'!H232,'Full LPMQ'!H232,'Full AlQalam Zero TN'!H232)</f>
        <v>0</v>
      </c>
      <c r="I232" s="14">
        <f>SUM('Full norehidayat'!I232,'Full norehuda'!I232,'Full norehira'!I232,'Full meQuran'!I232,'Full Amiri'!I232,'Full PDMS'!I232,'Full AlKareem'!I232,'Full KFGQPC'!I232,'Full LPMQ'!I232,'Full AlQalam Zero TN'!I232)</f>
        <v>0</v>
      </c>
      <c r="J232" s="14">
        <f>SUM('Full norehidayat'!J232,'Full norehuda'!J232,'Full norehira'!J232,'Full meQuran'!J232,'Full Amiri'!J232,'Full PDMS'!J232,'Full AlKareem'!J232,'Full KFGQPC'!J232,'Full LPMQ'!J232,'Full AlQalam Zero TN'!J232)</f>
        <v>0</v>
      </c>
      <c r="K232" s="14">
        <f>SUM('Full norehidayat'!K232,'Full norehuda'!K232,'Full norehira'!K232,'Full meQuran'!K232,'Full Amiri'!K232,'Full PDMS'!K232,'Full AlKareem'!K232,'Full KFGQPC'!K232,'Full LPMQ'!K232,'Full AlQalam Zero TN'!K232)</f>
        <v>0</v>
      </c>
      <c r="L232" s="14">
        <f>SUM('Full norehidayat'!L232,'Full norehuda'!L232,'Full norehira'!L232,'Full meQuran'!L232,'Full Amiri'!L232,'Full PDMS'!L232,'Full AlKareem'!L232,'Full KFGQPC'!L232,'Full LPMQ'!L232,'Full AlQalam Zero TN'!L232)</f>
        <v>0</v>
      </c>
      <c r="M232" s="14">
        <f>SUM('Full norehidayat'!M232,'Full norehuda'!M232,'Full norehira'!M232,'Full meQuran'!M232,'Full Amiri'!M232,'Full PDMS'!M232,'Full AlKareem'!M232,'Full KFGQPC'!M232,'Full LPMQ'!M232,'Full AlQalam Zero TN'!M232)</f>
        <v>0</v>
      </c>
      <c r="N232" s="14">
        <f>SUM('Full norehidayat'!N232,'Full norehuda'!N232,'Full norehira'!N232,'Full meQuran'!N232,'Full Amiri'!N232,'Full PDMS'!N232,'Full AlKareem'!N232,'Full KFGQPC'!N232,'Full LPMQ'!N232,'Full AlQalam Zero TN'!N232)</f>
        <v>0</v>
      </c>
      <c r="O232" s="14">
        <f>SUM('Full norehidayat'!O232,'Full norehuda'!O232,'Full norehira'!O232,'Full meQuran'!O232,'Full Amiri'!O232,'Full PDMS'!O232,'Full AlKareem'!O232,'Full KFGQPC'!O232,'Full LPMQ'!O232,'Full AlQalam Zero TN'!O232)</f>
        <v>0</v>
      </c>
      <c r="P232" s="14">
        <f>SUM('Full norehidayat'!P232,'Full norehuda'!P232,'Full norehira'!P232,'Full meQuran'!P232,'Full Amiri'!P232,'Full PDMS'!P232,'Full AlKareem'!P232,'Full KFGQPC'!P232,'Full LPMQ'!P232,'Full AlQalam Zero TN'!P232)</f>
        <v>0</v>
      </c>
      <c r="Q232" s="14">
        <f>SUM('Full norehidayat'!Q232,'Full norehuda'!Q232,'Full norehira'!Q232,'Full meQuran'!Q232,'Full Amiri'!Q232,'Full PDMS'!Q232,'Full AlKareem'!Q232,'Full KFGQPC'!Q232,'Full LPMQ'!Q232,'Full AlQalam Zero TN'!Q232)</f>
        <v>0</v>
      </c>
      <c r="R232" s="14">
        <f>SUM('Full norehidayat'!R232,'Full norehuda'!R232,'Full norehira'!R232,'Full meQuran'!R232,'Full Amiri'!R232,'Full PDMS'!R232,'Full AlKareem'!R232,'Full KFGQPC'!R232,'Full LPMQ'!R232,'Full AlQalam Zero TN'!R232)</f>
        <v>0</v>
      </c>
      <c r="S232" s="14">
        <f>SUM('Full norehidayat'!S232,'Full norehuda'!S232,'Full norehira'!S232,'Full meQuran'!S232,'Full Amiri'!S232,'Full PDMS'!S232,'Full AlKareem'!S232,'Full KFGQPC'!S232,'Full LPMQ'!S232,'Full AlQalam Zero TN'!S232)</f>
        <v>0</v>
      </c>
      <c r="T232" s="14">
        <f>SUM('Full norehidayat'!T232,'Full norehuda'!T232,'Full norehira'!T232,'Full meQuran'!T232,'Full Amiri'!T232,'Full PDMS'!T232,'Full AlKareem'!T232,'Full KFGQPC'!T232,'Full LPMQ'!T232,'Full AlQalam Zero TN'!T232)</f>
        <v>0</v>
      </c>
      <c r="U232" s="14">
        <f>SUM('Full norehidayat'!U232,'Full norehuda'!U232,'Full norehira'!U232,'Full meQuran'!U232,'Full Amiri'!U232,'Full PDMS'!U232,'Full AlKareem'!U232,'Full KFGQPC'!U232,'Full LPMQ'!U232,'Full AlQalam Zero TN'!U232)</f>
        <v>0</v>
      </c>
      <c r="V232" s="14">
        <f>SUM('Full norehidayat'!V232,'Full norehuda'!V232,'Full norehira'!V232,'Full meQuran'!V232,'Full Amiri'!V232,'Full PDMS'!V232,'Full AlKareem'!V232,'Full KFGQPC'!V232,'Full LPMQ'!V232,'Full AlQalam Zero TN'!V232)</f>
        <v>0</v>
      </c>
      <c r="W232" s="14">
        <f>SUM('Full norehidayat'!W232,'Full norehuda'!W232,'Full norehira'!W232,'Full meQuran'!W232,'Full Amiri'!W232,'Full PDMS'!W232,'Full AlKareem'!W232,'Full KFGQPC'!W232,'Full LPMQ'!W232,'Full AlQalam Zero TN'!W232)</f>
        <v>0</v>
      </c>
      <c r="X232" s="14">
        <f>SUM('Full norehidayat'!X232,'Full norehuda'!X232,'Full norehira'!X232,'Full meQuran'!X232,'Full Amiri'!X232,'Full PDMS'!X232,'Full AlKareem'!X232,'Full KFGQPC'!X232,'Full LPMQ'!X232,'Full AlQalam Zero TN'!X232)</f>
        <v>0</v>
      </c>
      <c r="Y232" s="14">
        <f>SUM('Full norehidayat'!Y232,'Full norehuda'!Y232,'Full norehira'!Y232,'Full meQuran'!Y232,'Full Amiri'!Y232,'Full PDMS'!Y232,'Full AlKareem'!Y232,'Full KFGQPC'!Y232,'Full LPMQ'!Y232,'Full AlQalam Zero TN'!Y232)</f>
        <v>0</v>
      </c>
      <c r="Z232" s="14">
        <f>SUM('Full norehidayat'!Z232,'Full norehuda'!Z232,'Full norehira'!Z232,'Full meQuran'!Z232,'Full Amiri'!Z232,'Full PDMS'!Z232,'Full AlKareem'!Z232,'Full KFGQPC'!Z232,'Full LPMQ'!Z232,'Full AlQalam Zero TN'!Z232)</f>
        <v>0</v>
      </c>
      <c r="AA232" s="14">
        <f>SUM('Full norehidayat'!AA232,'Full norehuda'!AA232,'Full norehira'!AA232,'Full meQuran'!AA232,'Full Amiri'!AA232,'Full PDMS'!AA232,'Full AlKareem'!AA232,'Full KFGQPC'!AA232,'Full LPMQ'!AA232,'Full AlQalam Zero TN'!AA232)</f>
        <v>0</v>
      </c>
      <c r="AB232" s="13">
        <f>SUM('Full norehidayat'!AB232,'Full norehuda'!AB232,'Full norehira'!AB232,'Full meQuran'!AB232,'Full Amiri'!AB232,'Full PDMS'!AB232,'Full AlKareem'!AB232,'Full KFGQPC'!AB232,'Full LPMQ'!AB232,'Full AlQalam Zero TN'!AB232)</f>
        <v>24</v>
      </c>
      <c r="AC232" s="14">
        <f>SUM('Full norehidayat'!AC232,'Full norehuda'!AC232,'Full norehira'!AC232,'Full meQuran'!AC232,'Full Amiri'!AC232,'Full PDMS'!AC232,'Full AlKareem'!AC232,'Full KFGQPC'!AC232,'Full LPMQ'!AC232,'Full AlQalam Zero TN'!AC232)</f>
        <v>0</v>
      </c>
      <c r="AD232" s="29">
        <f>AB232</f>
        <v>24</v>
      </c>
      <c r="AE232" s="29">
        <f>SUM(B232:AA232,AC232)</f>
        <v>0</v>
      </c>
      <c r="AF232" s="29">
        <f>SUM(AB206:AB231,AB233)</f>
        <v>1</v>
      </c>
      <c r="AG232" s="29">
        <v>0</v>
      </c>
      <c r="AH232" s="5">
        <f t="shared" si="56"/>
        <v>0.96</v>
      </c>
      <c r="AI232" s="5">
        <f t="shared" si="57"/>
        <v>1</v>
      </c>
      <c r="AJ232" s="5">
        <f t="shared" si="58"/>
        <v>0.96</v>
      </c>
      <c r="AK232" s="5">
        <f t="shared" si="59"/>
        <v>0.979591836734694</v>
      </c>
    </row>
    <row r="233" spans="1:37">
      <c r="A233" s="22" t="s">
        <v>34</v>
      </c>
      <c r="B233" s="14">
        <f>SUM('Full norehidayat'!B233,'Full norehuda'!B233,'Full norehira'!B233,'Full meQuran'!B233,'Full Amiri'!B233,'Full PDMS'!B233,'Full AlKareem'!B233,'Full KFGQPC'!B233,'Full LPMQ'!B233,'Full AlQalam Zero TN'!B233)</f>
        <v>0</v>
      </c>
      <c r="C233" s="14">
        <f>SUM('Full norehidayat'!C233,'Full norehuda'!C233,'Full norehira'!C233,'Full meQuran'!C233,'Full Amiri'!C233,'Full PDMS'!C233,'Full AlKareem'!C233,'Full KFGQPC'!C233,'Full LPMQ'!C233,'Full AlQalam Zero TN'!C233)</f>
        <v>0</v>
      </c>
      <c r="D233" s="14">
        <f>SUM('Full norehidayat'!D233,'Full norehuda'!D233,'Full norehira'!D233,'Full meQuran'!D233,'Full Amiri'!D233,'Full PDMS'!D233,'Full AlKareem'!D233,'Full KFGQPC'!D233,'Full LPMQ'!D233,'Full AlQalam Zero TN'!D233)</f>
        <v>0</v>
      </c>
      <c r="E233" s="14">
        <f>SUM('Full norehidayat'!E233,'Full norehuda'!E233,'Full norehira'!E233,'Full meQuran'!E233,'Full Amiri'!E233,'Full PDMS'!E233,'Full AlKareem'!E233,'Full KFGQPC'!E233,'Full LPMQ'!E233,'Full AlQalam Zero TN'!E233)</f>
        <v>0</v>
      </c>
      <c r="F233" s="14">
        <f>SUM('Full norehidayat'!F233,'Full norehuda'!F233,'Full norehira'!F233,'Full meQuran'!F233,'Full Amiri'!F233,'Full PDMS'!F233,'Full AlKareem'!F233,'Full KFGQPC'!F233,'Full LPMQ'!F233,'Full AlQalam Zero TN'!F233)</f>
        <v>0</v>
      </c>
      <c r="G233" s="14">
        <f>SUM('Full norehidayat'!G233,'Full norehuda'!G233,'Full norehira'!G233,'Full meQuran'!G233,'Full Amiri'!G233,'Full PDMS'!G233,'Full AlKareem'!G233,'Full KFGQPC'!G233,'Full LPMQ'!G233,'Full AlQalam Zero TN'!G233)</f>
        <v>0</v>
      </c>
      <c r="H233" s="14">
        <f>SUM('Full norehidayat'!H233,'Full norehuda'!H233,'Full norehira'!H233,'Full meQuran'!H233,'Full Amiri'!H233,'Full PDMS'!H233,'Full AlKareem'!H233,'Full KFGQPC'!H233,'Full LPMQ'!H233,'Full AlQalam Zero TN'!H233)</f>
        <v>0</v>
      </c>
      <c r="I233" s="14">
        <f>SUM('Full norehidayat'!I233,'Full norehuda'!I233,'Full norehira'!I233,'Full meQuran'!I233,'Full Amiri'!I233,'Full PDMS'!I233,'Full AlKareem'!I233,'Full KFGQPC'!I233,'Full LPMQ'!I233,'Full AlQalam Zero TN'!I233)</f>
        <v>0</v>
      </c>
      <c r="J233" s="14">
        <f>SUM('Full norehidayat'!J233,'Full norehuda'!J233,'Full norehira'!J233,'Full meQuran'!J233,'Full Amiri'!J233,'Full PDMS'!J233,'Full AlKareem'!J233,'Full KFGQPC'!J233,'Full LPMQ'!J233,'Full AlQalam Zero TN'!J233)</f>
        <v>0</v>
      </c>
      <c r="K233" s="14">
        <f>SUM('Full norehidayat'!K233,'Full norehuda'!K233,'Full norehira'!K233,'Full meQuran'!K233,'Full Amiri'!K233,'Full PDMS'!K233,'Full AlKareem'!K233,'Full KFGQPC'!K233,'Full LPMQ'!K233,'Full AlQalam Zero TN'!K233)</f>
        <v>0</v>
      </c>
      <c r="L233" s="14">
        <f>SUM('Full norehidayat'!L233,'Full norehuda'!L233,'Full norehira'!L233,'Full meQuran'!L233,'Full Amiri'!L233,'Full PDMS'!L233,'Full AlKareem'!L233,'Full KFGQPC'!L233,'Full LPMQ'!L233,'Full AlQalam Zero TN'!L233)</f>
        <v>0</v>
      </c>
      <c r="M233" s="14">
        <f>SUM('Full norehidayat'!M233,'Full norehuda'!M233,'Full norehira'!M233,'Full meQuran'!M233,'Full Amiri'!M233,'Full PDMS'!M233,'Full AlKareem'!M233,'Full KFGQPC'!M233,'Full LPMQ'!M233,'Full AlQalam Zero TN'!M233)</f>
        <v>0</v>
      </c>
      <c r="N233" s="14">
        <f>SUM('Full norehidayat'!N233,'Full norehuda'!N233,'Full norehira'!N233,'Full meQuran'!N233,'Full Amiri'!N233,'Full PDMS'!N233,'Full AlKareem'!N233,'Full KFGQPC'!N233,'Full LPMQ'!N233,'Full AlQalam Zero TN'!N233)</f>
        <v>0</v>
      </c>
      <c r="O233" s="14">
        <f>SUM('Full norehidayat'!O233,'Full norehuda'!O233,'Full norehira'!O233,'Full meQuran'!O233,'Full Amiri'!O233,'Full PDMS'!O233,'Full AlKareem'!O233,'Full KFGQPC'!O233,'Full LPMQ'!O233,'Full AlQalam Zero TN'!O233)</f>
        <v>0</v>
      </c>
      <c r="P233" s="14">
        <f>SUM('Full norehidayat'!P233,'Full norehuda'!P233,'Full norehira'!P233,'Full meQuran'!P233,'Full Amiri'!P233,'Full PDMS'!P233,'Full AlKareem'!P233,'Full KFGQPC'!P233,'Full LPMQ'!P233,'Full AlQalam Zero TN'!P233)</f>
        <v>0</v>
      </c>
      <c r="Q233" s="14">
        <f>SUM('Full norehidayat'!Q233,'Full norehuda'!Q233,'Full norehira'!Q233,'Full meQuran'!Q233,'Full Amiri'!Q233,'Full PDMS'!Q233,'Full AlKareem'!Q233,'Full KFGQPC'!Q233,'Full LPMQ'!Q233,'Full AlQalam Zero TN'!Q233)</f>
        <v>0</v>
      </c>
      <c r="R233" s="14">
        <f>SUM('Full norehidayat'!R233,'Full norehuda'!R233,'Full norehira'!R233,'Full meQuran'!R233,'Full Amiri'!R233,'Full PDMS'!R233,'Full AlKareem'!R233,'Full KFGQPC'!R233,'Full LPMQ'!R233,'Full AlQalam Zero TN'!R233)</f>
        <v>0</v>
      </c>
      <c r="S233" s="14">
        <f>SUM('Full norehidayat'!S233,'Full norehuda'!S233,'Full norehira'!S233,'Full meQuran'!S233,'Full Amiri'!S233,'Full PDMS'!S233,'Full AlKareem'!S233,'Full KFGQPC'!S233,'Full LPMQ'!S233,'Full AlQalam Zero TN'!S233)</f>
        <v>0</v>
      </c>
      <c r="T233" s="14">
        <f>SUM('Full norehidayat'!T233,'Full norehuda'!T233,'Full norehira'!T233,'Full meQuran'!T233,'Full Amiri'!T233,'Full PDMS'!T233,'Full AlKareem'!T233,'Full KFGQPC'!T233,'Full LPMQ'!T233,'Full AlQalam Zero TN'!T233)</f>
        <v>0</v>
      </c>
      <c r="U233" s="14">
        <f>SUM('Full norehidayat'!U233,'Full norehuda'!U233,'Full norehira'!U233,'Full meQuran'!U233,'Full Amiri'!U233,'Full PDMS'!U233,'Full AlKareem'!U233,'Full KFGQPC'!U233,'Full LPMQ'!U233,'Full AlQalam Zero TN'!U233)</f>
        <v>0</v>
      </c>
      <c r="V233" s="14">
        <f>SUM('Full norehidayat'!V233,'Full norehuda'!V233,'Full norehira'!V233,'Full meQuran'!V233,'Full Amiri'!V233,'Full PDMS'!V233,'Full AlKareem'!V233,'Full KFGQPC'!V233,'Full LPMQ'!V233,'Full AlQalam Zero TN'!V233)</f>
        <v>0</v>
      </c>
      <c r="W233" s="14">
        <f>SUM('Full norehidayat'!W233,'Full norehuda'!W233,'Full norehira'!W233,'Full meQuran'!W233,'Full Amiri'!W233,'Full PDMS'!W233,'Full AlKareem'!W233,'Full KFGQPC'!W233,'Full LPMQ'!W233,'Full AlQalam Zero TN'!W233)</f>
        <v>0</v>
      </c>
      <c r="X233" s="14">
        <f>SUM('Full norehidayat'!X233,'Full norehuda'!X233,'Full norehira'!X233,'Full meQuran'!X233,'Full Amiri'!X233,'Full PDMS'!X233,'Full AlKareem'!X233,'Full KFGQPC'!X233,'Full LPMQ'!X233,'Full AlQalam Zero TN'!X233)</f>
        <v>0</v>
      </c>
      <c r="Y233" s="14">
        <f>SUM('Full norehidayat'!Y233,'Full norehuda'!Y233,'Full norehira'!Y233,'Full meQuran'!Y233,'Full Amiri'!Y233,'Full PDMS'!Y233,'Full AlKareem'!Y233,'Full KFGQPC'!Y233,'Full LPMQ'!Y233,'Full AlQalam Zero TN'!Y233)</f>
        <v>0</v>
      </c>
      <c r="Z233" s="14">
        <f>SUM('Full norehidayat'!Z233,'Full norehuda'!Z233,'Full norehira'!Z233,'Full meQuran'!Z233,'Full Amiri'!Z233,'Full PDMS'!Z233,'Full AlKareem'!Z233,'Full KFGQPC'!Z233,'Full LPMQ'!Z233,'Full AlQalam Zero TN'!Z233)</f>
        <v>0</v>
      </c>
      <c r="AA233" s="14">
        <f>SUM('Full norehidayat'!AA233,'Full norehuda'!AA233,'Full norehira'!AA233,'Full meQuran'!AA233,'Full Amiri'!AA233,'Full PDMS'!AA233,'Full AlKareem'!AA233,'Full KFGQPC'!AA233,'Full LPMQ'!AA233,'Full AlQalam Zero TN'!AA233)</f>
        <v>0</v>
      </c>
      <c r="AB233" s="14">
        <f>SUM('Full norehidayat'!AB233,'Full norehuda'!AB233,'Full norehira'!AB233,'Full meQuran'!AB233,'Full Amiri'!AB233,'Full PDMS'!AB233,'Full AlKareem'!AB233,'Full KFGQPC'!AB233,'Full LPMQ'!AB233,'Full AlQalam Zero TN'!AB233)</f>
        <v>0</v>
      </c>
      <c r="AC233" s="13">
        <f>SUM('Full norehidayat'!AC233,'Full norehuda'!AC233,'Full norehira'!AC233,'Full meQuran'!AC233,'Full Amiri'!AC233,'Full PDMS'!AC233,'Full AlKareem'!AC233,'Full KFGQPC'!AC233,'Full LPMQ'!AC233,'Full AlQalam Zero TN'!AC233)</f>
        <v>10</v>
      </c>
      <c r="AD233" s="28">
        <f>AC233</f>
        <v>10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6"/>
        <v>1</v>
      </c>
      <c r="AI233" s="4">
        <f t="shared" si="57"/>
        <v>1</v>
      </c>
      <c r="AJ233" s="4">
        <f t="shared" si="58"/>
        <v>1</v>
      </c>
      <c r="AK233" s="4">
        <f t="shared" si="59"/>
        <v>1</v>
      </c>
    </row>
    <row r="234" spans="28:37">
      <c r="AB234" s="25" t="s">
        <v>74</v>
      </c>
      <c r="AC234" s="25"/>
      <c r="AD234" s="29">
        <f t="shared" ref="AD234:AF234" si="60">SUM(AD206:AD233)</f>
        <v>1283</v>
      </c>
      <c r="AE234" s="29">
        <f t="shared" si="60"/>
        <v>26</v>
      </c>
      <c r="AF234" s="29">
        <f t="shared" si="60"/>
        <v>26</v>
      </c>
      <c r="AG234" s="29">
        <v>0</v>
      </c>
      <c r="AH234" s="5">
        <f t="shared" si="56"/>
        <v>0.961048689138577</v>
      </c>
      <c r="AI234" s="5">
        <f t="shared" si="57"/>
        <v>0.980137509549274</v>
      </c>
      <c r="AJ234" s="5">
        <f t="shared" si="58"/>
        <v>0.980137509549274</v>
      </c>
      <c r="AK234" s="5">
        <f t="shared" si="59"/>
        <v>0.980137509549274</v>
      </c>
    </row>
  </sheetData>
  <mergeCells count="87">
    <mergeCell ref="B1:M1"/>
    <mergeCell ref="B2:E2"/>
    <mergeCell ref="F2:I2"/>
    <mergeCell ref="J2:M2"/>
    <mergeCell ref="Q2:T2"/>
    <mergeCell ref="U2:X2"/>
    <mergeCell ref="Y2:AB2"/>
    <mergeCell ref="AD2:AG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AI1:AJ2"/>
    <mergeCell ref="AK1:AR2"/>
    <mergeCell ref="AS1:AZ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9"/>
  <sheetViews>
    <sheetView workbookViewId="0">
      <selection activeCell="A20" sqref="A20:A27"/>
    </sheetView>
  </sheetViews>
  <sheetFormatPr defaultColWidth="9" defaultRowHeight="15"/>
  <cols>
    <col min="2" max="16" width="4.625" customWidth="1"/>
    <col min="17" max="17" width="5.125" customWidth="1"/>
    <col min="18" max="45" width="4.625" customWidth="1"/>
  </cols>
  <sheetData>
    <row r="1" spans="1:45">
      <c r="A1" s="54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"/>
      <c r="O1" s="1"/>
      <c r="P1" s="25" t="s">
        <v>39</v>
      </c>
      <c r="Q1" s="25"/>
      <c r="R1" s="9" t="s">
        <v>3</v>
      </c>
      <c r="S1" s="9"/>
      <c r="T1" s="9"/>
      <c r="U1" s="1"/>
      <c r="V1" s="1">
        <f>SUM(R3:AS30)</f>
        <v>136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ht="15.75" spans="1:45">
      <c r="A2" s="54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N2" s="1"/>
      <c r="O2" s="1"/>
      <c r="P2" s="56" t="s">
        <v>0</v>
      </c>
      <c r="Q2" s="57"/>
      <c r="R2" s="19" t="s">
        <v>7</v>
      </c>
      <c r="S2" s="19" t="s">
        <v>8</v>
      </c>
      <c r="T2" s="19" t="s">
        <v>9</v>
      </c>
      <c r="U2" s="19" t="s">
        <v>10</v>
      </c>
      <c r="V2" s="19" t="s">
        <v>11</v>
      </c>
      <c r="W2" s="19" t="s">
        <v>12</v>
      </c>
      <c r="X2" s="19" t="s">
        <v>13</v>
      </c>
      <c r="Y2" s="19" t="s">
        <v>14</v>
      </c>
      <c r="Z2" s="19" t="s">
        <v>15</v>
      </c>
      <c r="AA2" s="19" t="s">
        <v>16</v>
      </c>
      <c r="AB2" s="19" t="s">
        <v>17</v>
      </c>
      <c r="AC2" s="19" t="s">
        <v>18</v>
      </c>
      <c r="AD2" s="19" t="s">
        <v>19</v>
      </c>
      <c r="AE2" s="19" t="s">
        <v>20</v>
      </c>
      <c r="AF2" s="19" t="s">
        <v>21</v>
      </c>
      <c r="AG2" s="19" t="s">
        <v>22</v>
      </c>
      <c r="AH2" s="19" t="s">
        <v>23</v>
      </c>
      <c r="AI2" s="19" t="s">
        <v>24</v>
      </c>
      <c r="AJ2" s="19" t="s">
        <v>25</v>
      </c>
      <c r="AK2" s="19" t="s">
        <v>26</v>
      </c>
      <c r="AL2" s="19" t="s">
        <v>27</v>
      </c>
      <c r="AM2" s="19" t="s">
        <v>28</v>
      </c>
      <c r="AN2" s="19" t="s">
        <v>29</v>
      </c>
      <c r="AO2" s="19" t="s">
        <v>30</v>
      </c>
      <c r="AP2" s="19" t="s">
        <v>31</v>
      </c>
      <c r="AQ2" s="19" t="s">
        <v>32</v>
      </c>
      <c r="AR2" s="19" t="s">
        <v>33</v>
      </c>
      <c r="AS2" s="30" t="s">
        <v>34</v>
      </c>
    </row>
    <row r="3" ht="15.75" spans="1:45">
      <c r="A3" s="54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N3" s="1"/>
      <c r="O3" s="1"/>
      <c r="P3" s="1"/>
      <c r="Q3" s="20" t="s">
        <v>7</v>
      </c>
      <c r="R3" s="40">
        <v>16</v>
      </c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8"/>
    </row>
    <row r="4" spans="1:45">
      <c r="A4" s="6" t="s">
        <v>39</v>
      </c>
      <c r="B4" s="34">
        <v>49</v>
      </c>
      <c r="C4" s="6">
        <v>3</v>
      </c>
      <c r="D4" s="34">
        <v>0</v>
      </c>
      <c r="E4" s="6">
        <v>0</v>
      </c>
      <c r="F4" s="34">
        <v>42</v>
      </c>
      <c r="G4" s="6">
        <v>26</v>
      </c>
      <c r="H4" s="34">
        <v>0</v>
      </c>
      <c r="I4" s="6">
        <v>0</v>
      </c>
      <c r="J4" s="34">
        <v>50</v>
      </c>
      <c r="K4" s="6">
        <v>47</v>
      </c>
      <c r="L4" s="34">
        <v>0</v>
      </c>
      <c r="M4" s="6">
        <v>0</v>
      </c>
      <c r="N4" s="1"/>
      <c r="O4" s="1">
        <f t="shared" ref="O4:O8" si="0">SUM(B4,D4,F4,H4,J4,L4)</f>
        <v>141</v>
      </c>
      <c r="P4" s="1"/>
      <c r="Q4" s="21" t="s">
        <v>40</v>
      </c>
      <c r="R4" s="42"/>
      <c r="S4" s="43">
        <v>20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9"/>
    </row>
    <row r="5" spans="1:45">
      <c r="A5" s="6" t="s">
        <v>41</v>
      </c>
      <c r="B5" s="34"/>
      <c r="C5" s="6"/>
      <c r="D5" s="34"/>
      <c r="E5" s="6"/>
      <c r="F5" s="34"/>
      <c r="G5" s="6"/>
      <c r="H5" s="34"/>
      <c r="I5" s="6"/>
      <c r="J5" s="34"/>
      <c r="K5" s="6"/>
      <c r="L5" s="34"/>
      <c r="M5" s="6"/>
      <c r="N5" s="1"/>
      <c r="O5" s="1">
        <f t="shared" si="0"/>
        <v>0</v>
      </c>
      <c r="P5" s="1"/>
      <c r="Q5" s="21" t="s">
        <v>9</v>
      </c>
      <c r="R5" s="42"/>
      <c r="S5" s="42"/>
      <c r="T5" s="43">
        <v>7</v>
      </c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9"/>
    </row>
    <row r="6" spans="1:45">
      <c r="A6" s="6" t="s">
        <v>42</v>
      </c>
      <c r="B6" s="34"/>
      <c r="C6" s="6"/>
      <c r="D6" s="34"/>
      <c r="E6" s="6"/>
      <c r="F6" s="34"/>
      <c r="G6" s="6"/>
      <c r="H6" s="34"/>
      <c r="I6" s="6"/>
      <c r="J6" s="34"/>
      <c r="K6" s="6"/>
      <c r="L6" s="34"/>
      <c r="M6" s="6"/>
      <c r="N6" s="1"/>
      <c r="O6" s="1">
        <f t="shared" si="0"/>
        <v>0</v>
      </c>
      <c r="P6" s="1"/>
      <c r="Q6" s="21" t="s">
        <v>10</v>
      </c>
      <c r="R6" s="42"/>
      <c r="S6" s="42"/>
      <c r="T6" s="42"/>
      <c r="U6" s="43">
        <v>2</v>
      </c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9"/>
    </row>
    <row r="7" spans="1:45">
      <c r="A7" s="6" t="s">
        <v>43</v>
      </c>
      <c r="B7" s="34"/>
      <c r="C7" s="6"/>
      <c r="D7" s="34"/>
      <c r="E7" s="6"/>
      <c r="F7" s="34"/>
      <c r="G7" s="6"/>
      <c r="H7" s="34"/>
      <c r="I7" s="6"/>
      <c r="J7" s="34"/>
      <c r="K7" s="6"/>
      <c r="L7" s="34"/>
      <c r="M7" s="6"/>
      <c r="N7" s="1"/>
      <c r="O7" s="1">
        <f t="shared" si="0"/>
        <v>0</v>
      </c>
      <c r="P7" s="1"/>
      <c r="Q7" s="21" t="s">
        <v>11</v>
      </c>
      <c r="R7" s="42"/>
      <c r="S7" s="42"/>
      <c r="T7" s="42"/>
      <c r="U7" s="42"/>
      <c r="V7" s="43">
        <v>1</v>
      </c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9"/>
    </row>
    <row r="8" spans="1:45">
      <c r="A8" s="6" t="s">
        <v>44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N8" s="1"/>
      <c r="O8" s="1">
        <f t="shared" si="0"/>
        <v>0</v>
      </c>
      <c r="P8" s="1"/>
      <c r="Q8" s="21" t="s">
        <v>12</v>
      </c>
      <c r="R8" s="42"/>
      <c r="S8" s="42"/>
      <c r="T8" s="42"/>
      <c r="U8" s="42"/>
      <c r="V8" s="42"/>
      <c r="W8" s="43">
        <v>2</v>
      </c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9"/>
    </row>
    <row r="9" spans="1: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1" t="s">
        <v>13</v>
      </c>
      <c r="R9" s="42"/>
      <c r="S9" s="42"/>
      <c r="T9" s="42"/>
      <c r="U9" s="42"/>
      <c r="V9" s="42"/>
      <c r="W9" s="42"/>
      <c r="X9" s="43">
        <v>2</v>
      </c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9"/>
    </row>
    <row r="10" spans="1:45">
      <c r="A10" s="1"/>
      <c r="B10" s="9" t="s">
        <v>45</v>
      </c>
      <c r="C10" s="9"/>
      <c r="D10" s="9"/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1" t="s">
        <v>14</v>
      </c>
      <c r="R10" s="42"/>
      <c r="S10" s="42"/>
      <c r="T10" s="42"/>
      <c r="U10" s="42"/>
      <c r="V10" s="42"/>
      <c r="W10" s="42"/>
      <c r="X10" s="42"/>
      <c r="Y10" s="43">
        <v>3</v>
      </c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9"/>
    </row>
    <row r="11" spans="1:45">
      <c r="A11" s="1" t="s">
        <v>0</v>
      </c>
      <c r="B11" s="1" t="s">
        <v>46</v>
      </c>
      <c r="C11" s="1" t="s">
        <v>47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1" t="s">
        <v>48</v>
      </c>
      <c r="R11" s="42"/>
      <c r="S11" s="42"/>
      <c r="T11" s="42"/>
      <c r="U11" s="42"/>
      <c r="V11" s="42"/>
      <c r="W11" s="42"/>
      <c r="X11" s="42"/>
      <c r="Y11" s="42"/>
      <c r="Z11" s="43">
        <v>3</v>
      </c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9"/>
    </row>
    <row r="12" spans="1:45">
      <c r="A12" s="6" t="s">
        <v>39</v>
      </c>
      <c r="B12" s="1">
        <f>V1</f>
        <v>136</v>
      </c>
      <c r="C12" s="1">
        <v>5</v>
      </c>
      <c r="D12" s="1"/>
      <c r="E12" s="1">
        <f>SUM(B12,C12)</f>
        <v>141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1" t="s">
        <v>16</v>
      </c>
      <c r="R12" s="42"/>
      <c r="S12" s="42"/>
      <c r="T12" s="42"/>
      <c r="U12" s="42"/>
      <c r="V12" s="42"/>
      <c r="W12" s="42"/>
      <c r="X12" s="42"/>
      <c r="Y12" s="42"/>
      <c r="Z12" s="42"/>
      <c r="AA12" s="43">
        <v>10</v>
      </c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9"/>
    </row>
    <row r="13" spans="1:45">
      <c r="A13" s="6" t="s">
        <v>41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1" t="s">
        <v>17</v>
      </c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3">
        <v>1</v>
      </c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9"/>
    </row>
    <row r="14" spans="1:45">
      <c r="A14" s="6" t="s">
        <v>42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1" t="s">
        <v>18</v>
      </c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3">
        <v>2</v>
      </c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9"/>
    </row>
    <row r="15" spans="1:45">
      <c r="A15" s="6" t="s">
        <v>43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1" t="s">
        <v>19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3">
        <v>1</v>
      </c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9"/>
    </row>
    <row r="16" spans="1:45">
      <c r="A16" s="6" t="s">
        <v>44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1" t="s">
        <v>20</v>
      </c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3">
        <v>2</v>
      </c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9"/>
    </row>
    <row r="17" spans="1: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1" t="s">
        <v>21</v>
      </c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3">
        <v>1</v>
      </c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9"/>
    </row>
    <row r="18" spans="1:45">
      <c r="A18" s="8" t="s">
        <v>39</v>
      </c>
      <c r="B18" s="9" t="s">
        <v>3</v>
      </c>
      <c r="C18" s="9"/>
      <c r="D18" s="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1" t="s">
        <v>22</v>
      </c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>
        <v>1</v>
      </c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9"/>
    </row>
    <row r="19" ht="15.75" spans="1:45">
      <c r="A19" s="10" t="s">
        <v>0</v>
      </c>
      <c r="B19" s="11" t="s">
        <v>49</v>
      </c>
      <c r="C19" s="11" t="s">
        <v>50</v>
      </c>
      <c r="D19" s="11" t="s">
        <v>51</v>
      </c>
      <c r="E19" s="11" t="s">
        <v>52</v>
      </c>
      <c r="F19" s="11" t="s">
        <v>53</v>
      </c>
      <c r="G19" s="11" t="s">
        <v>54</v>
      </c>
      <c r="H19" s="11" t="s">
        <v>55</v>
      </c>
      <c r="I19" s="11" t="s">
        <v>56</v>
      </c>
      <c r="J19" s="24" t="s">
        <v>57</v>
      </c>
      <c r="K19" s="1"/>
      <c r="L19" s="1"/>
      <c r="M19" s="1">
        <f>SUM(B20:I27)</f>
        <v>148</v>
      </c>
      <c r="N19" s="1"/>
      <c r="O19" s="1"/>
      <c r="P19" s="1"/>
      <c r="Q19" s="21" t="s">
        <v>23</v>
      </c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3">
        <v>1</v>
      </c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9"/>
    </row>
    <row r="20" ht="15.75" spans="1:45">
      <c r="A20" s="12" t="s">
        <v>49</v>
      </c>
      <c r="B20" s="35">
        <v>17</v>
      </c>
      <c r="C20" s="36"/>
      <c r="D20" s="36"/>
      <c r="E20" s="36"/>
      <c r="F20" s="36"/>
      <c r="G20" s="36">
        <v>1</v>
      </c>
      <c r="H20" s="36"/>
      <c r="I20" s="36"/>
      <c r="J20" s="45">
        <v>7</v>
      </c>
      <c r="K20" s="1"/>
      <c r="L20" s="1" t="s">
        <v>49</v>
      </c>
      <c r="M20" s="9" t="s">
        <v>58</v>
      </c>
      <c r="N20" s="9"/>
      <c r="O20" s="9"/>
      <c r="P20" s="9"/>
      <c r="Q20" s="21" t="s">
        <v>24</v>
      </c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3">
        <v>2</v>
      </c>
      <c r="AJ20" s="42"/>
      <c r="AK20" s="42"/>
      <c r="AL20" s="42"/>
      <c r="AM20" s="42"/>
      <c r="AN20" s="42"/>
      <c r="AO20" s="42"/>
      <c r="AP20" s="42"/>
      <c r="AQ20" s="42"/>
      <c r="AR20" s="42"/>
      <c r="AS20" s="49"/>
    </row>
    <row r="21" spans="1:45">
      <c r="A21" s="15" t="s">
        <v>50</v>
      </c>
      <c r="B21" s="37"/>
      <c r="C21" s="38">
        <v>12</v>
      </c>
      <c r="D21" s="37"/>
      <c r="E21" s="37"/>
      <c r="F21" s="37"/>
      <c r="G21" s="37"/>
      <c r="H21" s="37"/>
      <c r="I21" s="37"/>
      <c r="J21" s="37">
        <v>4</v>
      </c>
      <c r="K21" s="1"/>
      <c r="L21" s="1" t="s">
        <v>50</v>
      </c>
      <c r="M21" s="9" t="s">
        <v>59</v>
      </c>
      <c r="N21" s="9"/>
      <c r="O21" s="9"/>
      <c r="P21" s="9"/>
      <c r="Q21" s="21" t="s">
        <v>25</v>
      </c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3">
        <v>2</v>
      </c>
      <c r="AK21" s="42"/>
      <c r="AL21" s="42"/>
      <c r="AM21" s="42"/>
      <c r="AN21" s="42"/>
      <c r="AO21" s="42"/>
      <c r="AP21" s="42"/>
      <c r="AQ21" s="42"/>
      <c r="AR21" s="42"/>
      <c r="AS21" s="49"/>
    </row>
    <row r="22" spans="1:45">
      <c r="A22" s="15" t="s">
        <v>51</v>
      </c>
      <c r="B22" s="37"/>
      <c r="C22" s="37"/>
      <c r="D22" s="38">
        <v>10</v>
      </c>
      <c r="E22" s="37"/>
      <c r="F22" s="37"/>
      <c r="G22" s="37"/>
      <c r="H22" s="37"/>
      <c r="I22" s="37"/>
      <c r="J22" s="46"/>
      <c r="K22" s="1"/>
      <c r="L22" s="1" t="s">
        <v>51</v>
      </c>
      <c r="M22" s="9" t="s">
        <v>60</v>
      </c>
      <c r="N22" s="9"/>
      <c r="O22" s="9"/>
      <c r="P22" s="9"/>
      <c r="Q22" s="21" t="s">
        <v>26</v>
      </c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3">
        <v>6</v>
      </c>
      <c r="AL22" s="42"/>
      <c r="AM22" s="42"/>
      <c r="AN22" s="42"/>
      <c r="AO22" s="42"/>
      <c r="AP22" s="42"/>
      <c r="AQ22" s="42"/>
      <c r="AR22" s="42"/>
      <c r="AS22" s="49"/>
    </row>
    <row r="23" spans="1:45">
      <c r="A23" s="15" t="s">
        <v>52</v>
      </c>
      <c r="B23" s="37"/>
      <c r="C23" s="37"/>
      <c r="D23" s="37"/>
      <c r="E23" s="38">
        <v>21</v>
      </c>
      <c r="F23" s="37"/>
      <c r="G23" s="37"/>
      <c r="H23" s="37"/>
      <c r="I23" s="37">
        <v>3</v>
      </c>
      <c r="J23" s="46">
        <v>1</v>
      </c>
      <c r="K23" s="1"/>
      <c r="L23" s="1" t="s">
        <v>52</v>
      </c>
      <c r="M23" s="9" t="s">
        <v>61</v>
      </c>
      <c r="N23" s="9"/>
      <c r="O23" s="9"/>
      <c r="P23" s="9"/>
      <c r="Q23" s="21" t="s">
        <v>27</v>
      </c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3">
        <v>3</v>
      </c>
      <c r="AM23" s="42"/>
      <c r="AN23" s="42"/>
      <c r="AO23" s="42"/>
      <c r="AP23" s="42"/>
      <c r="AQ23" s="42"/>
      <c r="AR23" s="42"/>
      <c r="AS23" s="49"/>
    </row>
    <row r="24" spans="1:45">
      <c r="A24" s="15" t="s">
        <v>53</v>
      </c>
      <c r="B24" s="37"/>
      <c r="C24" s="37"/>
      <c r="D24" s="37"/>
      <c r="E24" s="37">
        <v>1</v>
      </c>
      <c r="F24" s="38">
        <v>29</v>
      </c>
      <c r="G24" s="37">
        <v>1</v>
      </c>
      <c r="H24" s="37">
        <v>1</v>
      </c>
      <c r="I24" s="37">
        <v>1</v>
      </c>
      <c r="J24" s="46">
        <v>44</v>
      </c>
      <c r="K24" s="1"/>
      <c r="L24" s="1" t="s">
        <v>53</v>
      </c>
      <c r="M24" s="9" t="s">
        <v>62</v>
      </c>
      <c r="N24" s="9"/>
      <c r="O24" s="9"/>
      <c r="P24" s="9"/>
      <c r="Q24" s="21" t="s">
        <v>28</v>
      </c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3">
        <v>6</v>
      </c>
      <c r="AN24" s="42"/>
      <c r="AO24" s="42"/>
      <c r="AP24" s="42"/>
      <c r="AQ24" s="42"/>
      <c r="AR24" s="42"/>
      <c r="AS24" s="49"/>
    </row>
    <row r="25" spans="1:45">
      <c r="A25" s="15" t="s">
        <v>54</v>
      </c>
      <c r="B25" s="37"/>
      <c r="C25" s="37"/>
      <c r="D25" s="37"/>
      <c r="E25" s="37"/>
      <c r="F25" s="37">
        <v>1</v>
      </c>
      <c r="G25" s="38">
        <v>30</v>
      </c>
      <c r="H25" s="37"/>
      <c r="I25" s="37"/>
      <c r="J25" s="46">
        <v>11</v>
      </c>
      <c r="K25" s="1"/>
      <c r="L25" s="1" t="s">
        <v>54</v>
      </c>
      <c r="M25" s="9" t="s">
        <v>63</v>
      </c>
      <c r="N25" s="9"/>
      <c r="O25" s="9"/>
      <c r="P25" s="9"/>
      <c r="Q25" s="21" t="s">
        <v>29</v>
      </c>
      <c r="R25" s="42"/>
      <c r="S25" s="42"/>
      <c r="T25" s="42"/>
      <c r="U25" s="42"/>
      <c r="V25" s="42"/>
      <c r="W25" s="42"/>
      <c r="X25" s="42"/>
      <c r="Y25" s="42">
        <v>2</v>
      </c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3">
        <v>5</v>
      </c>
      <c r="AO25" s="42"/>
      <c r="AP25" s="42"/>
      <c r="AQ25" s="42"/>
      <c r="AR25" s="42"/>
      <c r="AS25" s="49"/>
    </row>
    <row r="26" spans="1:45">
      <c r="A26" s="15" t="s">
        <v>55</v>
      </c>
      <c r="B26" s="37"/>
      <c r="C26" s="37"/>
      <c r="D26" s="37"/>
      <c r="E26" s="37"/>
      <c r="F26" s="37"/>
      <c r="G26" s="37"/>
      <c r="H26" s="38">
        <v>10</v>
      </c>
      <c r="I26" s="37"/>
      <c r="J26" s="46"/>
      <c r="K26" s="1"/>
      <c r="L26" s="1" t="s">
        <v>55</v>
      </c>
      <c r="M26" s="9" t="s">
        <v>64</v>
      </c>
      <c r="N26" s="9"/>
      <c r="O26" s="9"/>
      <c r="P26" s="9"/>
      <c r="Q26" s="21" t="s">
        <v>30</v>
      </c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3">
        <v>22</v>
      </c>
      <c r="AP26" s="42"/>
      <c r="AQ26" s="42"/>
      <c r="AR26" s="42"/>
      <c r="AS26" s="49"/>
    </row>
    <row r="27" spans="1:45">
      <c r="A27" s="15" t="s">
        <v>56</v>
      </c>
      <c r="B27" s="37"/>
      <c r="C27" s="37"/>
      <c r="D27" s="37"/>
      <c r="E27" s="37"/>
      <c r="F27" s="37"/>
      <c r="G27" s="37"/>
      <c r="H27" s="37"/>
      <c r="I27" s="38">
        <v>10</v>
      </c>
      <c r="J27" s="46">
        <v>3</v>
      </c>
      <c r="K27" s="1"/>
      <c r="L27" s="1" t="s">
        <v>56</v>
      </c>
      <c r="M27" s="9" t="s">
        <v>65</v>
      </c>
      <c r="N27" s="9"/>
      <c r="O27" s="9"/>
      <c r="P27" s="9"/>
      <c r="Q27" s="21" t="s">
        <v>31</v>
      </c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3">
        <v>3</v>
      </c>
      <c r="AQ27" s="42"/>
      <c r="AR27" s="42"/>
      <c r="AS27" s="49"/>
    </row>
    <row r="28" spans="1:45">
      <c r="A28" s="16" t="s">
        <v>57</v>
      </c>
      <c r="B28" s="39"/>
      <c r="C28" s="39"/>
      <c r="D28" s="39"/>
      <c r="E28" s="39"/>
      <c r="F28" s="39"/>
      <c r="G28" s="39"/>
      <c r="H28" s="39"/>
      <c r="I28" s="39"/>
      <c r="J28" s="47"/>
      <c r="K28" s="1"/>
      <c r="L28" s="1" t="s">
        <v>57</v>
      </c>
      <c r="M28" s="9" t="s">
        <v>66</v>
      </c>
      <c r="N28" s="9"/>
      <c r="O28" s="9"/>
      <c r="P28" s="9"/>
      <c r="Q28" s="21" t="s">
        <v>32</v>
      </c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3">
        <v>6</v>
      </c>
      <c r="AR28" s="42"/>
      <c r="AS28" s="49"/>
    </row>
    <row r="29" spans="1: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1" t="s">
        <v>33</v>
      </c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3">
        <v>3</v>
      </c>
      <c r="AS29" s="49"/>
    </row>
    <row r="30" spans="1: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2" t="s">
        <v>34</v>
      </c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50">
        <v>1</v>
      </c>
    </row>
    <row r="31" spans="1:4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</row>
    <row r="33" spans="1:45">
      <c r="A33" s="54" t="s">
        <v>0</v>
      </c>
      <c r="B33" s="3" t="s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"/>
      <c r="O33" s="1"/>
      <c r="P33" s="25" t="s">
        <v>41</v>
      </c>
      <c r="Q33" s="25"/>
      <c r="R33" s="9" t="s">
        <v>3</v>
      </c>
      <c r="S33" s="9"/>
      <c r="T33" s="9"/>
      <c r="U33" s="1"/>
      <c r="V33" s="1">
        <f>SUM(R35:AS62)</f>
        <v>136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ht="15.75" spans="1:45">
      <c r="A34" s="54"/>
      <c r="B34" s="3" t="s">
        <v>4</v>
      </c>
      <c r="C34" s="3"/>
      <c r="D34" s="3"/>
      <c r="E34" s="3"/>
      <c r="F34" s="3" t="s">
        <v>5</v>
      </c>
      <c r="G34" s="3"/>
      <c r="H34" s="3"/>
      <c r="I34" s="3"/>
      <c r="J34" s="3" t="s">
        <v>6</v>
      </c>
      <c r="K34" s="3"/>
      <c r="L34" s="3"/>
      <c r="M34" s="3"/>
      <c r="N34" s="1"/>
      <c r="O34" s="1"/>
      <c r="P34" s="56" t="s">
        <v>0</v>
      </c>
      <c r="Q34" s="57"/>
      <c r="R34" s="19" t="s">
        <v>7</v>
      </c>
      <c r="S34" s="19" t="s">
        <v>8</v>
      </c>
      <c r="T34" s="19" t="s">
        <v>9</v>
      </c>
      <c r="U34" s="19" t="s">
        <v>10</v>
      </c>
      <c r="V34" s="19" t="s">
        <v>11</v>
      </c>
      <c r="W34" s="19" t="s">
        <v>12</v>
      </c>
      <c r="X34" s="19" t="s">
        <v>13</v>
      </c>
      <c r="Y34" s="19" t="s">
        <v>14</v>
      </c>
      <c r="Z34" s="19" t="s">
        <v>15</v>
      </c>
      <c r="AA34" s="19" t="s">
        <v>16</v>
      </c>
      <c r="AB34" s="19" t="s">
        <v>17</v>
      </c>
      <c r="AC34" s="19" t="s">
        <v>18</v>
      </c>
      <c r="AD34" s="19" t="s">
        <v>19</v>
      </c>
      <c r="AE34" s="19" t="s">
        <v>20</v>
      </c>
      <c r="AF34" s="19" t="s">
        <v>21</v>
      </c>
      <c r="AG34" s="19" t="s">
        <v>22</v>
      </c>
      <c r="AH34" s="19" t="s">
        <v>23</v>
      </c>
      <c r="AI34" s="19" t="s">
        <v>24</v>
      </c>
      <c r="AJ34" s="19" t="s">
        <v>25</v>
      </c>
      <c r="AK34" s="19" t="s">
        <v>26</v>
      </c>
      <c r="AL34" s="19" t="s">
        <v>27</v>
      </c>
      <c r="AM34" s="19" t="s">
        <v>28</v>
      </c>
      <c r="AN34" s="19" t="s">
        <v>29</v>
      </c>
      <c r="AO34" s="19" t="s">
        <v>30</v>
      </c>
      <c r="AP34" s="19" t="s">
        <v>31</v>
      </c>
      <c r="AQ34" s="19" t="s">
        <v>32</v>
      </c>
      <c r="AR34" s="19" t="s">
        <v>33</v>
      </c>
      <c r="AS34" s="30" t="s">
        <v>34</v>
      </c>
    </row>
    <row r="35" ht="15.75" spans="1:45">
      <c r="A35" s="54"/>
      <c r="B35" s="34" t="s">
        <v>35</v>
      </c>
      <c r="C35" s="6" t="s">
        <v>36</v>
      </c>
      <c r="D35" s="34" t="s">
        <v>37</v>
      </c>
      <c r="E35" s="6" t="s">
        <v>38</v>
      </c>
      <c r="F35" s="34" t="s">
        <v>35</v>
      </c>
      <c r="G35" s="6" t="s">
        <v>36</v>
      </c>
      <c r="H35" s="34" t="s">
        <v>37</v>
      </c>
      <c r="I35" s="6" t="s">
        <v>38</v>
      </c>
      <c r="J35" s="34" t="s">
        <v>35</v>
      </c>
      <c r="K35" s="6" t="s">
        <v>36</v>
      </c>
      <c r="L35" s="34" t="s">
        <v>37</v>
      </c>
      <c r="M35" s="6" t="s">
        <v>38</v>
      </c>
      <c r="N35" s="1"/>
      <c r="O35" s="1"/>
      <c r="P35" s="1"/>
      <c r="Q35" s="20" t="s">
        <v>7</v>
      </c>
      <c r="R35" s="40">
        <v>16</v>
      </c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8"/>
    </row>
    <row r="36" spans="1:45">
      <c r="A36" s="6" t="s">
        <v>39</v>
      </c>
      <c r="B36" s="34">
        <f>B4</f>
        <v>49</v>
      </c>
      <c r="C36" s="6">
        <v>3</v>
      </c>
      <c r="D36" s="34">
        <v>0</v>
      </c>
      <c r="E36" s="6">
        <v>0</v>
      </c>
      <c r="F36" s="34">
        <v>42</v>
      </c>
      <c r="G36" s="6">
        <v>26</v>
      </c>
      <c r="H36" s="34">
        <v>0</v>
      </c>
      <c r="I36" s="6">
        <v>0</v>
      </c>
      <c r="J36" s="34">
        <v>50</v>
      </c>
      <c r="K36" s="6">
        <v>47</v>
      </c>
      <c r="L36" s="34">
        <v>0</v>
      </c>
      <c r="M36" s="6">
        <v>0</v>
      </c>
      <c r="N36" s="1"/>
      <c r="O36" s="1">
        <f t="shared" ref="O36:O40" si="1">SUM(B36,D36,F36,H36,J36,L36)</f>
        <v>141</v>
      </c>
      <c r="P36" s="1"/>
      <c r="Q36" s="21" t="s">
        <v>40</v>
      </c>
      <c r="R36" s="42"/>
      <c r="S36" s="43">
        <v>20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9"/>
    </row>
    <row r="37" spans="1:45">
      <c r="A37" s="6" t="s">
        <v>41</v>
      </c>
      <c r="B37" s="34">
        <v>49</v>
      </c>
      <c r="C37" s="6">
        <v>2</v>
      </c>
      <c r="D37" s="34">
        <v>0</v>
      </c>
      <c r="E37" s="6">
        <v>0</v>
      </c>
      <c r="F37" s="34">
        <v>42</v>
      </c>
      <c r="G37" s="6">
        <v>23</v>
      </c>
      <c r="H37" s="34">
        <v>0</v>
      </c>
      <c r="I37" s="6">
        <v>0</v>
      </c>
      <c r="J37" s="34">
        <v>50</v>
      </c>
      <c r="K37" s="6">
        <v>29</v>
      </c>
      <c r="L37" s="34">
        <v>0</v>
      </c>
      <c r="M37" s="6">
        <v>0</v>
      </c>
      <c r="N37" s="1"/>
      <c r="O37" s="1">
        <f t="shared" si="1"/>
        <v>141</v>
      </c>
      <c r="P37" s="1"/>
      <c r="Q37" s="21" t="s">
        <v>9</v>
      </c>
      <c r="R37" s="42"/>
      <c r="S37" s="42"/>
      <c r="T37" s="43">
        <v>7</v>
      </c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9"/>
    </row>
    <row r="38" spans="1:45">
      <c r="A38" s="6" t="s">
        <v>42</v>
      </c>
      <c r="B38" s="34"/>
      <c r="C38" s="6"/>
      <c r="D38" s="34"/>
      <c r="E38" s="6"/>
      <c r="F38" s="34"/>
      <c r="G38" s="6"/>
      <c r="H38" s="34"/>
      <c r="I38" s="6"/>
      <c r="J38" s="34"/>
      <c r="K38" s="6"/>
      <c r="L38" s="34"/>
      <c r="M38" s="6"/>
      <c r="N38" s="1"/>
      <c r="O38" s="1">
        <f t="shared" si="1"/>
        <v>0</v>
      </c>
      <c r="P38" s="1"/>
      <c r="Q38" s="21" t="s">
        <v>10</v>
      </c>
      <c r="R38" s="42"/>
      <c r="S38" s="42"/>
      <c r="T38" s="42"/>
      <c r="U38" s="43">
        <v>2</v>
      </c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9"/>
    </row>
    <row r="39" spans="1:45">
      <c r="A39" s="6" t="s">
        <v>43</v>
      </c>
      <c r="B39" s="34"/>
      <c r="C39" s="6"/>
      <c r="D39" s="34"/>
      <c r="E39" s="6"/>
      <c r="F39" s="34"/>
      <c r="G39" s="6"/>
      <c r="H39" s="34"/>
      <c r="I39" s="6"/>
      <c r="J39" s="34"/>
      <c r="K39" s="6"/>
      <c r="L39" s="34"/>
      <c r="M39" s="6"/>
      <c r="N39" s="1"/>
      <c r="O39" s="1">
        <f t="shared" si="1"/>
        <v>0</v>
      </c>
      <c r="P39" s="1"/>
      <c r="Q39" s="21" t="s">
        <v>11</v>
      </c>
      <c r="R39" s="42"/>
      <c r="S39" s="42"/>
      <c r="T39" s="42"/>
      <c r="U39" s="42"/>
      <c r="V39" s="43">
        <v>1</v>
      </c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9"/>
    </row>
    <row r="40" spans="1:45">
      <c r="A40" s="6" t="s">
        <v>44</v>
      </c>
      <c r="B40" s="34"/>
      <c r="C40" s="6"/>
      <c r="D40" s="34"/>
      <c r="E40" s="6"/>
      <c r="F40" s="34"/>
      <c r="G40" s="6"/>
      <c r="H40" s="34"/>
      <c r="I40" s="6"/>
      <c r="J40" s="34"/>
      <c r="K40" s="6"/>
      <c r="L40" s="34"/>
      <c r="M40" s="6"/>
      <c r="N40" s="1"/>
      <c r="O40" s="1">
        <f t="shared" si="1"/>
        <v>0</v>
      </c>
      <c r="P40" s="1"/>
      <c r="Q40" s="21" t="s">
        <v>12</v>
      </c>
      <c r="R40" s="42"/>
      <c r="S40" s="42"/>
      <c r="T40" s="42"/>
      <c r="U40" s="42"/>
      <c r="V40" s="42"/>
      <c r="W40" s="43">
        <v>2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9"/>
    </row>
    <row r="41" spans="1: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1" t="s">
        <v>13</v>
      </c>
      <c r="R41" s="42"/>
      <c r="S41" s="42"/>
      <c r="T41" s="42"/>
      <c r="U41" s="42"/>
      <c r="V41" s="42"/>
      <c r="W41" s="42"/>
      <c r="X41" s="43">
        <v>2</v>
      </c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9"/>
    </row>
    <row r="42" spans="1:45">
      <c r="A42" s="1"/>
      <c r="B42" s="9" t="s">
        <v>45</v>
      </c>
      <c r="C42" s="9"/>
      <c r="D42" s="9"/>
      <c r="E42" s="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1" t="s">
        <v>14</v>
      </c>
      <c r="R42" s="42"/>
      <c r="S42" s="42"/>
      <c r="T42" s="42"/>
      <c r="U42" s="42"/>
      <c r="V42" s="42"/>
      <c r="W42" s="42"/>
      <c r="X42" s="42"/>
      <c r="Y42" s="43">
        <v>3</v>
      </c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9"/>
    </row>
    <row r="43" spans="1:45">
      <c r="A43" s="1" t="s">
        <v>0</v>
      </c>
      <c r="B43" s="1" t="s">
        <v>46</v>
      </c>
      <c r="C43" s="1" t="s">
        <v>47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1" t="s">
        <v>48</v>
      </c>
      <c r="R43" s="42"/>
      <c r="S43" s="42"/>
      <c r="T43" s="42"/>
      <c r="U43" s="42"/>
      <c r="V43" s="42"/>
      <c r="W43" s="42"/>
      <c r="X43" s="42"/>
      <c r="Y43" s="42"/>
      <c r="Z43" s="43">
        <v>3</v>
      </c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9"/>
    </row>
    <row r="44" spans="1:45">
      <c r="A44" s="6" t="s">
        <v>39</v>
      </c>
      <c r="B44" s="1">
        <f>V33</f>
        <v>136</v>
      </c>
      <c r="C44" s="1">
        <v>5</v>
      </c>
      <c r="D44" s="1"/>
      <c r="E44" s="1">
        <f>SUM(B44,C44)</f>
        <v>141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1" t="s">
        <v>16</v>
      </c>
      <c r="R44" s="42"/>
      <c r="S44" s="42"/>
      <c r="T44" s="42"/>
      <c r="U44" s="42"/>
      <c r="V44" s="42"/>
      <c r="W44" s="42"/>
      <c r="X44" s="42"/>
      <c r="Y44" s="42"/>
      <c r="Z44" s="42"/>
      <c r="AA44" s="43">
        <v>10</v>
      </c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9"/>
    </row>
    <row r="45" spans="1:45">
      <c r="A45" s="6" t="s">
        <v>41</v>
      </c>
      <c r="B45" s="1">
        <v>136</v>
      </c>
      <c r="C45" s="1">
        <v>5</v>
      </c>
      <c r="D45" s="1"/>
      <c r="E45" s="1">
        <v>141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1" t="s">
        <v>17</v>
      </c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3">
        <v>1</v>
      </c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9"/>
    </row>
    <row r="46" spans="1:45">
      <c r="A46" s="6" t="s">
        <v>42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1" t="s">
        <v>18</v>
      </c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3">
        <v>2</v>
      </c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9"/>
    </row>
    <row r="47" spans="1:45">
      <c r="A47" s="6" t="s">
        <v>43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1" t="s">
        <v>19</v>
      </c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3">
        <v>1</v>
      </c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9"/>
    </row>
    <row r="48" spans="1:45">
      <c r="A48" s="6" t="s">
        <v>44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1" t="s">
        <v>20</v>
      </c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3">
        <v>2</v>
      </c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9"/>
    </row>
    <row r="49" spans="1: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1" t="s">
        <v>21</v>
      </c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3">
        <v>1</v>
      </c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9"/>
    </row>
    <row r="50" spans="1:45">
      <c r="A50" s="8" t="s">
        <v>41</v>
      </c>
      <c r="B50" s="9" t="s">
        <v>3</v>
      </c>
      <c r="C50" s="9"/>
      <c r="D50" s="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1" t="s">
        <v>22</v>
      </c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3">
        <v>1</v>
      </c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9"/>
    </row>
    <row r="51" ht="15.75" spans="1:45">
      <c r="A51" s="10" t="s">
        <v>0</v>
      </c>
      <c r="B51" s="11" t="s">
        <v>49</v>
      </c>
      <c r="C51" s="11" t="s">
        <v>50</v>
      </c>
      <c r="D51" s="11" t="s">
        <v>51</v>
      </c>
      <c r="E51" s="11" t="s">
        <v>52</v>
      </c>
      <c r="F51" s="11" t="s">
        <v>53</v>
      </c>
      <c r="G51" s="11" t="s">
        <v>54</v>
      </c>
      <c r="H51" s="11" t="s">
        <v>55</v>
      </c>
      <c r="I51" s="11" t="s">
        <v>56</v>
      </c>
      <c r="J51" s="24" t="s">
        <v>57</v>
      </c>
      <c r="K51" s="1"/>
      <c r="L51" s="1"/>
      <c r="M51" s="1">
        <f>SUM(B52:I59)</f>
        <v>148</v>
      </c>
      <c r="N51" s="1"/>
      <c r="O51" s="1"/>
      <c r="P51" s="1"/>
      <c r="Q51" s="21" t="s">
        <v>23</v>
      </c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3">
        <v>1</v>
      </c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9"/>
    </row>
    <row r="52" ht="15.75" spans="1:45">
      <c r="A52" s="12" t="s">
        <v>49</v>
      </c>
      <c r="B52" s="35">
        <v>17</v>
      </c>
      <c r="C52" s="36"/>
      <c r="D52" s="36"/>
      <c r="E52" s="36"/>
      <c r="F52" s="36"/>
      <c r="G52" s="36">
        <v>1</v>
      </c>
      <c r="H52" s="36"/>
      <c r="I52" s="36"/>
      <c r="J52" s="45">
        <v>6</v>
      </c>
      <c r="K52" s="1"/>
      <c r="L52" s="1" t="s">
        <v>49</v>
      </c>
      <c r="M52" s="9" t="s">
        <v>58</v>
      </c>
      <c r="N52" s="9"/>
      <c r="O52" s="9"/>
      <c r="P52" s="9"/>
      <c r="Q52" s="21" t="s">
        <v>24</v>
      </c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3">
        <v>2</v>
      </c>
      <c r="AJ52" s="42"/>
      <c r="AK52" s="42"/>
      <c r="AL52" s="42"/>
      <c r="AM52" s="42"/>
      <c r="AN52" s="42"/>
      <c r="AO52" s="42"/>
      <c r="AP52" s="42"/>
      <c r="AQ52" s="42"/>
      <c r="AR52" s="42"/>
      <c r="AS52" s="49"/>
    </row>
    <row r="53" spans="1:45">
      <c r="A53" s="15" t="s">
        <v>50</v>
      </c>
      <c r="B53" s="37"/>
      <c r="C53" s="38">
        <v>12</v>
      </c>
      <c r="D53" s="37"/>
      <c r="E53" s="37"/>
      <c r="F53" s="37"/>
      <c r="G53" s="37"/>
      <c r="H53" s="37"/>
      <c r="I53" s="37"/>
      <c r="J53" s="37">
        <v>4</v>
      </c>
      <c r="K53" s="1"/>
      <c r="L53" s="1" t="s">
        <v>50</v>
      </c>
      <c r="M53" s="9" t="s">
        <v>59</v>
      </c>
      <c r="N53" s="9"/>
      <c r="O53" s="9"/>
      <c r="P53" s="9"/>
      <c r="Q53" s="21" t="s">
        <v>25</v>
      </c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3">
        <v>2</v>
      </c>
      <c r="AK53" s="42"/>
      <c r="AL53" s="42"/>
      <c r="AM53" s="42"/>
      <c r="AN53" s="42"/>
      <c r="AO53" s="42"/>
      <c r="AP53" s="42"/>
      <c r="AQ53" s="42"/>
      <c r="AR53" s="42"/>
      <c r="AS53" s="49"/>
    </row>
    <row r="54" spans="1:45">
      <c r="A54" s="15" t="s">
        <v>51</v>
      </c>
      <c r="B54" s="37"/>
      <c r="C54" s="37"/>
      <c r="D54" s="38">
        <v>10</v>
      </c>
      <c r="E54" s="37"/>
      <c r="F54" s="37"/>
      <c r="G54" s="37"/>
      <c r="H54" s="37"/>
      <c r="I54" s="37"/>
      <c r="J54" s="46"/>
      <c r="K54" s="1"/>
      <c r="L54" s="1" t="s">
        <v>51</v>
      </c>
      <c r="M54" s="9" t="s">
        <v>60</v>
      </c>
      <c r="N54" s="9"/>
      <c r="O54" s="9"/>
      <c r="P54" s="9"/>
      <c r="Q54" s="21" t="s">
        <v>26</v>
      </c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3">
        <v>6</v>
      </c>
      <c r="AL54" s="42"/>
      <c r="AM54" s="42"/>
      <c r="AN54" s="42"/>
      <c r="AO54" s="42"/>
      <c r="AP54" s="42"/>
      <c r="AQ54" s="42"/>
      <c r="AR54" s="42"/>
      <c r="AS54" s="49"/>
    </row>
    <row r="55" spans="1:45">
      <c r="A55" s="15" t="s">
        <v>52</v>
      </c>
      <c r="B55" s="37"/>
      <c r="C55" s="37"/>
      <c r="D55" s="37"/>
      <c r="E55" s="38">
        <v>21</v>
      </c>
      <c r="F55" s="37"/>
      <c r="G55" s="37"/>
      <c r="H55" s="37"/>
      <c r="I55" s="37">
        <v>3</v>
      </c>
      <c r="J55" s="46">
        <v>1</v>
      </c>
      <c r="K55" s="1"/>
      <c r="L55" s="1" t="s">
        <v>52</v>
      </c>
      <c r="M55" s="9" t="s">
        <v>61</v>
      </c>
      <c r="N55" s="9"/>
      <c r="O55" s="9"/>
      <c r="P55" s="9"/>
      <c r="Q55" s="21" t="s">
        <v>27</v>
      </c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3">
        <v>3</v>
      </c>
      <c r="AM55" s="42"/>
      <c r="AN55" s="42"/>
      <c r="AO55" s="42"/>
      <c r="AP55" s="42"/>
      <c r="AQ55" s="42"/>
      <c r="AR55" s="42"/>
      <c r="AS55" s="49"/>
    </row>
    <row r="56" spans="1:45">
      <c r="A56" s="15" t="s">
        <v>53</v>
      </c>
      <c r="B56" s="37"/>
      <c r="C56" s="37"/>
      <c r="D56" s="37"/>
      <c r="E56" s="37">
        <v>1</v>
      </c>
      <c r="F56" s="38">
        <v>29</v>
      </c>
      <c r="G56" s="37">
        <v>1</v>
      </c>
      <c r="H56" s="37">
        <v>1</v>
      </c>
      <c r="I56" s="37">
        <v>1</v>
      </c>
      <c r="J56" s="46">
        <v>23</v>
      </c>
      <c r="K56" s="1"/>
      <c r="L56" s="1" t="s">
        <v>53</v>
      </c>
      <c r="M56" s="9" t="s">
        <v>62</v>
      </c>
      <c r="N56" s="9"/>
      <c r="O56" s="9"/>
      <c r="P56" s="9"/>
      <c r="Q56" s="21" t="s">
        <v>28</v>
      </c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3">
        <v>6</v>
      </c>
      <c r="AN56" s="42"/>
      <c r="AO56" s="42"/>
      <c r="AP56" s="42"/>
      <c r="AQ56" s="42"/>
      <c r="AR56" s="42"/>
      <c r="AS56" s="49"/>
    </row>
    <row r="57" spans="1:45">
      <c r="A57" s="15" t="s">
        <v>54</v>
      </c>
      <c r="B57" s="37"/>
      <c r="C57" s="37"/>
      <c r="D57" s="37"/>
      <c r="E57" s="37"/>
      <c r="F57" s="37">
        <v>1</v>
      </c>
      <c r="G57" s="38">
        <v>30</v>
      </c>
      <c r="H57" s="37"/>
      <c r="I57" s="37"/>
      <c r="J57" s="46">
        <v>7</v>
      </c>
      <c r="K57" s="1"/>
      <c r="L57" s="1" t="s">
        <v>54</v>
      </c>
      <c r="M57" s="9" t="s">
        <v>63</v>
      </c>
      <c r="N57" s="9"/>
      <c r="O57" s="9"/>
      <c r="P57" s="9"/>
      <c r="Q57" s="21" t="s">
        <v>29</v>
      </c>
      <c r="R57" s="42"/>
      <c r="S57" s="42"/>
      <c r="T57" s="42"/>
      <c r="U57" s="42"/>
      <c r="V57" s="42"/>
      <c r="W57" s="42"/>
      <c r="X57" s="42"/>
      <c r="Y57" s="42">
        <v>2</v>
      </c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3">
        <v>5</v>
      </c>
      <c r="AO57" s="42"/>
      <c r="AP57" s="42"/>
      <c r="AQ57" s="42"/>
      <c r="AR57" s="42"/>
      <c r="AS57" s="49"/>
    </row>
    <row r="58" spans="1:45">
      <c r="A58" s="15" t="s">
        <v>55</v>
      </c>
      <c r="B58" s="37"/>
      <c r="C58" s="37"/>
      <c r="D58" s="37"/>
      <c r="E58" s="37"/>
      <c r="F58" s="37"/>
      <c r="G58" s="37"/>
      <c r="H58" s="38">
        <v>10</v>
      </c>
      <c r="I58" s="37"/>
      <c r="J58" s="46"/>
      <c r="K58" s="1"/>
      <c r="L58" s="1" t="s">
        <v>55</v>
      </c>
      <c r="M58" s="9" t="s">
        <v>64</v>
      </c>
      <c r="N58" s="9"/>
      <c r="O58" s="9"/>
      <c r="P58" s="9"/>
      <c r="Q58" s="21" t="s">
        <v>30</v>
      </c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3">
        <v>22</v>
      </c>
      <c r="AP58" s="42"/>
      <c r="AQ58" s="42"/>
      <c r="AR58" s="42"/>
      <c r="AS58" s="49"/>
    </row>
    <row r="59" spans="1:45">
      <c r="A59" s="15" t="s">
        <v>56</v>
      </c>
      <c r="B59" s="37"/>
      <c r="C59" s="37"/>
      <c r="D59" s="37"/>
      <c r="E59" s="37"/>
      <c r="F59" s="37"/>
      <c r="G59" s="37"/>
      <c r="H59" s="37"/>
      <c r="I59" s="38">
        <v>10</v>
      </c>
      <c r="J59" s="46">
        <v>3</v>
      </c>
      <c r="K59" s="1"/>
      <c r="L59" s="1" t="s">
        <v>56</v>
      </c>
      <c r="M59" s="9" t="s">
        <v>65</v>
      </c>
      <c r="N59" s="9"/>
      <c r="O59" s="9"/>
      <c r="P59" s="9"/>
      <c r="Q59" s="21" t="s">
        <v>31</v>
      </c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3">
        <v>3</v>
      </c>
      <c r="AQ59" s="42"/>
      <c r="AR59" s="42"/>
      <c r="AS59" s="49"/>
    </row>
    <row r="60" spans="1:45">
      <c r="A60" s="16" t="s">
        <v>57</v>
      </c>
      <c r="B60" s="39"/>
      <c r="C60" s="39"/>
      <c r="D60" s="39"/>
      <c r="E60" s="39"/>
      <c r="F60" s="39"/>
      <c r="G60" s="39"/>
      <c r="H60" s="39"/>
      <c r="I60" s="39"/>
      <c r="J60" s="47"/>
      <c r="K60" s="1"/>
      <c r="L60" s="1" t="s">
        <v>57</v>
      </c>
      <c r="M60" s="9" t="s">
        <v>66</v>
      </c>
      <c r="N60" s="9"/>
      <c r="O60" s="9"/>
      <c r="P60" s="9"/>
      <c r="Q60" s="21" t="s">
        <v>32</v>
      </c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3">
        <v>6</v>
      </c>
      <c r="AR60" s="42"/>
      <c r="AS60" s="49"/>
    </row>
    <row r="61" spans="1: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1" t="s">
        <v>33</v>
      </c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>
        <v>3</v>
      </c>
      <c r="AS61" s="49"/>
    </row>
    <row r="62" spans="1: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2" t="s">
        <v>34</v>
      </c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50">
        <v>1</v>
      </c>
    </row>
    <row r="63" spans="1:4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</row>
    <row r="65" spans="1:45">
      <c r="A65" s="54" t="s">
        <v>0</v>
      </c>
      <c r="B65" s="3" t="s">
        <v>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"/>
      <c r="O65" s="1"/>
      <c r="P65" s="25" t="s">
        <v>42</v>
      </c>
      <c r="Q65" s="25"/>
      <c r="R65" s="9" t="s">
        <v>3</v>
      </c>
      <c r="S65" s="9"/>
      <c r="T65" s="9"/>
      <c r="U65" s="1"/>
      <c r="V65" s="1">
        <f>SUM(R67:AS94)</f>
        <v>136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ht="15.75" spans="1:45">
      <c r="A66" s="54"/>
      <c r="B66" s="3" t="s">
        <v>4</v>
      </c>
      <c r="C66" s="3"/>
      <c r="D66" s="3"/>
      <c r="E66" s="3"/>
      <c r="F66" s="3" t="s">
        <v>5</v>
      </c>
      <c r="G66" s="3"/>
      <c r="H66" s="3"/>
      <c r="I66" s="3"/>
      <c r="J66" s="3" t="s">
        <v>6</v>
      </c>
      <c r="K66" s="3"/>
      <c r="L66" s="3"/>
      <c r="M66" s="3"/>
      <c r="N66" s="1"/>
      <c r="O66" s="1"/>
      <c r="P66" s="56" t="s">
        <v>0</v>
      </c>
      <c r="Q66" s="57"/>
      <c r="R66" s="19" t="s">
        <v>7</v>
      </c>
      <c r="S66" s="19" t="s">
        <v>8</v>
      </c>
      <c r="T66" s="19" t="s">
        <v>9</v>
      </c>
      <c r="U66" s="19" t="s">
        <v>10</v>
      </c>
      <c r="V66" s="19" t="s">
        <v>11</v>
      </c>
      <c r="W66" s="19" t="s">
        <v>12</v>
      </c>
      <c r="X66" s="19" t="s">
        <v>13</v>
      </c>
      <c r="Y66" s="19" t="s">
        <v>14</v>
      </c>
      <c r="Z66" s="19" t="s">
        <v>15</v>
      </c>
      <c r="AA66" s="19" t="s">
        <v>16</v>
      </c>
      <c r="AB66" s="19" t="s">
        <v>17</v>
      </c>
      <c r="AC66" s="19" t="s">
        <v>18</v>
      </c>
      <c r="AD66" s="19" t="s">
        <v>19</v>
      </c>
      <c r="AE66" s="19" t="s">
        <v>20</v>
      </c>
      <c r="AF66" s="19" t="s">
        <v>21</v>
      </c>
      <c r="AG66" s="19" t="s">
        <v>22</v>
      </c>
      <c r="AH66" s="19" t="s">
        <v>23</v>
      </c>
      <c r="AI66" s="19" t="s">
        <v>24</v>
      </c>
      <c r="AJ66" s="19" t="s">
        <v>25</v>
      </c>
      <c r="AK66" s="19" t="s">
        <v>26</v>
      </c>
      <c r="AL66" s="19" t="s">
        <v>27</v>
      </c>
      <c r="AM66" s="19" t="s">
        <v>28</v>
      </c>
      <c r="AN66" s="19" t="s">
        <v>29</v>
      </c>
      <c r="AO66" s="19" t="s">
        <v>30</v>
      </c>
      <c r="AP66" s="19" t="s">
        <v>31</v>
      </c>
      <c r="AQ66" s="19" t="s">
        <v>32</v>
      </c>
      <c r="AR66" s="19" t="s">
        <v>33</v>
      </c>
      <c r="AS66" s="30" t="s">
        <v>34</v>
      </c>
    </row>
    <row r="67" ht="15.75" spans="1:45">
      <c r="A67" s="54"/>
      <c r="B67" s="34" t="s">
        <v>35</v>
      </c>
      <c r="C67" s="6" t="s">
        <v>36</v>
      </c>
      <c r="D67" s="34" t="s">
        <v>37</v>
      </c>
      <c r="E67" s="6" t="s">
        <v>38</v>
      </c>
      <c r="F67" s="34" t="s">
        <v>35</v>
      </c>
      <c r="G67" s="6" t="s">
        <v>36</v>
      </c>
      <c r="H67" s="34" t="s">
        <v>37</v>
      </c>
      <c r="I67" s="6" t="s">
        <v>38</v>
      </c>
      <c r="J67" s="34" t="s">
        <v>35</v>
      </c>
      <c r="K67" s="6" t="s">
        <v>36</v>
      </c>
      <c r="L67" s="34" t="s">
        <v>37</v>
      </c>
      <c r="M67" s="6" t="s">
        <v>38</v>
      </c>
      <c r="N67" s="1"/>
      <c r="O67" s="1"/>
      <c r="P67" s="1"/>
      <c r="Q67" s="20" t="s">
        <v>7</v>
      </c>
      <c r="R67" s="40">
        <v>16</v>
      </c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8"/>
    </row>
    <row r="68" spans="1:45">
      <c r="A68" s="6" t="s">
        <v>39</v>
      </c>
      <c r="B68" s="34">
        <f>B36</f>
        <v>49</v>
      </c>
      <c r="C68" s="6">
        <v>3</v>
      </c>
      <c r="D68" s="34">
        <v>0</v>
      </c>
      <c r="E68" s="6">
        <v>0</v>
      </c>
      <c r="F68" s="34">
        <v>42</v>
      </c>
      <c r="G68" s="6">
        <v>26</v>
      </c>
      <c r="H68" s="34">
        <v>0</v>
      </c>
      <c r="I68" s="6">
        <v>0</v>
      </c>
      <c r="J68" s="34">
        <v>50</v>
      </c>
      <c r="K68" s="6">
        <v>47</v>
      </c>
      <c r="L68" s="34">
        <v>0</v>
      </c>
      <c r="M68" s="6">
        <v>0</v>
      </c>
      <c r="N68" s="1"/>
      <c r="O68" s="1">
        <f t="shared" ref="O68:O72" si="2">SUM(B68,D68,F68,H68,J68,L68)</f>
        <v>141</v>
      </c>
      <c r="P68" s="1"/>
      <c r="Q68" s="21" t="s">
        <v>40</v>
      </c>
      <c r="R68" s="42"/>
      <c r="S68" s="43">
        <v>20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9"/>
    </row>
    <row r="69" spans="1:45">
      <c r="A69" s="6" t="s">
        <v>41</v>
      </c>
      <c r="B69" s="34">
        <v>49</v>
      </c>
      <c r="C69" s="6">
        <v>2</v>
      </c>
      <c r="D69" s="34">
        <v>0</v>
      </c>
      <c r="E69" s="6">
        <v>0</v>
      </c>
      <c r="F69" s="34">
        <v>42</v>
      </c>
      <c r="G69" s="6">
        <v>23</v>
      </c>
      <c r="H69" s="34">
        <v>0</v>
      </c>
      <c r="I69" s="6">
        <v>0</v>
      </c>
      <c r="J69" s="34">
        <v>50</v>
      </c>
      <c r="K69" s="6">
        <v>29</v>
      </c>
      <c r="L69" s="34">
        <v>0</v>
      </c>
      <c r="M69" s="6">
        <v>0</v>
      </c>
      <c r="N69" s="1"/>
      <c r="O69" s="1">
        <f t="shared" si="2"/>
        <v>141</v>
      </c>
      <c r="P69" s="1"/>
      <c r="Q69" s="21" t="s">
        <v>9</v>
      </c>
      <c r="R69" s="42"/>
      <c r="S69" s="42"/>
      <c r="T69" s="43">
        <v>7</v>
      </c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9"/>
    </row>
    <row r="70" spans="1:45">
      <c r="A70" s="6" t="s">
        <v>42</v>
      </c>
      <c r="B70" s="34">
        <v>49</v>
      </c>
      <c r="C70" s="6">
        <v>2</v>
      </c>
      <c r="D70" s="34">
        <v>0</v>
      </c>
      <c r="E70" s="6">
        <v>0</v>
      </c>
      <c r="F70" s="34">
        <v>42</v>
      </c>
      <c r="G70" s="6">
        <v>21</v>
      </c>
      <c r="H70" s="34">
        <v>0</v>
      </c>
      <c r="I70" s="6">
        <v>0</v>
      </c>
      <c r="J70" s="34">
        <v>50</v>
      </c>
      <c r="K70" s="6">
        <v>24</v>
      </c>
      <c r="L70" s="34">
        <v>0</v>
      </c>
      <c r="M70" s="6">
        <v>0</v>
      </c>
      <c r="N70" s="1"/>
      <c r="O70" s="1">
        <f t="shared" si="2"/>
        <v>141</v>
      </c>
      <c r="P70" s="1"/>
      <c r="Q70" s="21" t="s">
        <v>10</v>
      </c>
      <c r="R70" s="42"/>
      <c r="S70" s="42"/>
      <c r="T70" s="42"/>
      <c r="U70" s="43">
        <v>2</v>
      </c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9"/>
    </row>
    <row r="71" spans="1:45">
      <c r="A71" s="6" t="s">
        <v>43</v>
      </c>
      <c r="B71" s="34"/>
      <c r="C71" s="6"/>
      <c r="D71" s="34"/>
      <c r="E71" s="6"/>
      <c r="F71" s="34"/>
      <c r="G71" s="6"/>
      <c r="H71" s="34"/>
      <c r="I71" s="6"/>
      <c r="J71" s="34"/>
      <c r="K71" s="6"/>
      <c r="L71" s="34"/>
      <c r="M71" s="6"/>
      <c r="N71" s="1"/>
      <c r="O71" s="1">
        <f t="shared" si="2"/>
        <v>0</v>
      </c>
      <c r="P71" s="1"/>
      <c r="Q71" s="21" t="s">
        <v>11</v>
      </c>
      <c r="R71" s="42"/>
      <c r="S71" s="42"/>
      <c r="T71" s="42"/>
      <c r="U71" s="42"/>
      <c r="V71" s="43">
        <v>1</v>
      </c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9"/>
    </row>
    <row r="72" spans="1:45">
      <c r="A72" s="6" t="s">
        <v>44</v>
      </c>
      <c r="B72" s="34"/>
      <c r="C72" s="6"/>
      <c r="D72" s="34"/>
      <c r="E72" s="6"/>
      <c r="F72" s="34"/>
      <c r="G72" s="6"/>
      <c r="H72" s="34"/>
      <c r="I72" s="6"/>
      <c r="J72" s="34"/>
      <c r="K72" s="6"/>
      <c r="L72" s="34"/>
      <c r="M72" s="6"/>
      <c r="N72" s="1"/>
      <c r="O72" s="1">
        <f t="shared" si="2"/>
        <v>0</v>
      </c>
      <c r="P72" s="1"/>
      <c r="Q72" s="21" t="s">
        <v>12</v>
      </c>
      <c r="R72" s="42"/>
      <c r="S72" s="42"/>
      <c r="T72" s="42"/>
      <c r="U72" s="42"/>
      <c r="V72" s="42"/>
      <c r="W72" s="43">
        <v>2</v>
      </c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9"/>
    </row>
    <row r="73" spans="1: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1" t="s">
        <v>13</v>
      </c>
      <c r="R73" s="42"/>
      <c r="S73" s="42"/>
      <c r="T73" s="42"/>
      <c r="U73" s="42"/>
      <c r="V73" s="42"/>
      <c r="W73" s="42"/>
      <c r="X73" s="43">
        <v>2</v>
      </c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9"/>
    </row>
    <row r="74" spans="1:45">
      <c r="A74" s="1"/>
      <c r="B74" s="9" t="s">
        <v>45</v>
      </c>
      <c r="C74" s="9"/>
      <c r="D74" s="9"/>
      <c r="E74" s="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1" t="s">
        <v>14</v>
      </c>
      <c r="R74" s="42"/>
      <c r="S74" s="42"/>
      <c r="T74" s="42"/>
      <c r="U74" s="42"/>
      <c r="V74" s="42"/>
      <c r="W74" s="42"/>
      <c r="X74" s="42"/>
      <c r="Y74" s="43">
        <v>3</v>
      </c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9"/>
    </row>
    <row r="75" spans="1:45">
      <c r="A75" s="1" t="s">
        <v>0</v>
      </c>
      <c r="B75" s="1" t="s">
        <v>46</v>
      </c>
      <c r="C75" s="1" t="s">
        <v>47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1" t="s">
        <v>48</v>
      </c>
      <c r="R75" s="42"/>
      <c r="S75" s="42"/>
      <c r="T75" s="42"/>
      <c r="U75" s="42"/>
      <c r="V75" s="42"/>
      <c r="W75" s="42"/>
      <c r="X75" s="42"/>
      <c r="Y75" s="42"/>
      <c r="Z75" s="43">
        <v>3</v>
      </c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9"/>
    </row>
    <row r="76" spans="1:45">
      <c r="A76" s="6" t="s">
        <v>39</v>
      </c>
      <c r="B76" s="1">
        <f>V65</f>
        <v>136</v>
      </c>
      <c r="C76" s="1">
        <v>5</v>
      </c>
      <c r="D76" s="1"/>
      <c r="E76" s="1">
        <f>SUM(B76,C76)</f>
        <v>141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1" t="s">
        <v>16</v>
      </c>
      <c r="R76" s="42"/>
      <c r="S76" s="42"/>
      <c r="T76" s="42"/>
      <c r="U76" s="42"/>
      <c r="V76" s="42"/>
      <c r="W76" s="42"/>
      <c r="X76" s="42"/>
      <c r="Y76" s="42"/>
      <c r="Z76" s="42"/>
      <c r="AA76" s="43">
        <v>10</v>
      </c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9"/>
    </row>
    <row r="77" spans="1:45">
      <c r="A77" s="6" t="s">
        <v>41</v>
      </c>
      <c r="B77" s="1">
        <v>136</v>
      </c>
      <c r="C77" s="1">
        <v>5</v>
      </c>
      <c r="D77" s="1"/>
      <c r="E77" s="1">
        <v>141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1" t="s">
        <v>17</v>
      </c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3">
        <v>1</v>
      </c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9"/>
    </row>
    <row r="78" spans="1:45">
      <c r="A78" s="6" t="s">
        <v>42</v>
      </c>
      <c r="B78" s="1">
        <v>136</v>
      </c>
      <c r="C78" s="1">
        <v>5</v>
      </c>
      <c r="D78" s="1"/>
      <c r="E78" s="1">
        <v>141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1" t="s">
        <v>18</v>
      </c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3">
        <v>2</v>
      </c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9"/>
    </row>
    <row r="79" spans="1:45">
      <c r="A79" s="6" t="s">
        <v>43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1" t="s">
        <v>19</v>
      </c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3">
        <v>1</v>
      </c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9"/>
    </row>
    <row r="80" spans="1:45">
      <c r="A80" s="6" t="s">
        <v>44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1" t="s">
        <v>20</v>
      </c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3">
        <v>2</v>
      </c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9"/>
    </row>
    <row r="81" spans="1: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1" t="s">
        <v>21</v>
      </c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3">
        <v>1</v>
      </c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9"/>
    </row>
    <row r="82" spans="1:45">
      <c r="A82" s="8" t="s">
        <v>42</v>
      </c>
      <c r="B82" s="9" t="s">
        <v>3</v>
      </c>
      <c r="C82" s="9"/>
      <c r="D82" s="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1" t="s">
        <v>22</v>
      </c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3">
        <v>1</v>
      </c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9"/>
    </row>
    <row r="83" ht="15.75" spans="1:45">
      <c r="A83" s="10" t="s">
        <v>0</v>
      </c>
      <c r="B83" s="11" t="s">
        <v>49</v>
      </c>
      <c r="C83" s="11" t="s">
        <v>50</v>
      </c>
      <c r="D83" s="11" t="s">
        <v>51</v>
      </c>
      <c r="E83" s="11" t="s">
        <v>52</v>
      </c>
      <c r="F83" s="11" t="s">
        <v>53</v>
      </c>
      <c r="G83" s="11" t="s">
        <v>54</v>
      </c>
      <c r="H83" s="11" t="s">
        <v>55</v>
      </c>
      <c r="I83" s="11" t="s">
        <v>56</v>
      </c>
      <c r="J83" s="24" t="s">
        <v>57</v>
      </c>
      <c r="K83" s="1"/>
      <c r="L83" s="1"/>
      <c r="M83" s="1">
        <f>SUM(B84:I91)</f>
        <v>148</v>
      </c>
      <c r="N83" s="1"/>
      <c r="O83" s="1"/>
      <c r="P83" s="1"/>
      <c r="Q83" s="21" t="s">
        <v>23</v>
      </c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3">
        <v>1</v>
      </c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9"/>
    </row>
    <row r="84" ht="15.75" spans="1:45">
      <c r="A84" s="12" t="s">
        <v>49</v>
      </c>
      <c r="B84" s="35">
        <v>17</v>
      </c>
      <c r="C84" s="36"/>
      <c r="D84" s="36"/>
      <c r="E84" s="36"/>
      <c r="F84" s="36"/>
      <c r="G84" s="36">
        <v>1</v>
      </c>
      <c r="H84" s="36"/>
      <c r="I84" s="36"/>
      <c r="J84" s="45">
        <v>5</v>
      </c>
      <c r="K84" s="1"/>
      <c r="L84" s="1" t="s">
        <v>49</v>
      </c>
      <c r="M84" s="9" t="s">
        <v>58</v>
      </c>
      <c r="N84" s="9"/>
      <c r="O84" s="9"/>
      <c r="P84" s="9"/>
      <c r="Q84" s="21" t="s">
        <v>24</v>
      </c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3">
        <v>2</v>
      </c>
      <c r="AJ84" s="42"/>
      <c r="AK84" s="42"/>
      <c r="AL84" s="42"/>
      <c r="AM84" s="42"/>
      <c r="AN84" s="42"/>
      <c r="AO84" s="42"/>
      <c r="AP84" s="42"/>
      <c r="AQ84" s="42"/>
      <c r="AR84" s="42"/>
      <c r="AS84" s="49"/>
    </row>
    <row r="85" spans="1:45">
      <c r="A85" s="15" t="s">
        <v>50</v>
      </c>
      <c r="B85" s="37"/>
      <c r="C85" s="38">
        <v>12</v>
      </c>
      <c r="D85" s="37"/>
      <c r="E85" s="37"/>
      <c r="F85" s="37"/>
      <c r="G85" s="37"/>
      <c r="H85" s="37"/>
      <c r="I85" s="37"/>
      <c r="J85" s="37">
        <v>4</v>
      </c>
      <c r="K85" s="1"/>
      <c r="L85" s="1" t="s">
        <v>50</v>
      </c>
      <c r="M85" s="9" t="s">
        <v>59</v>
      </c>
      <c r="N85" s="9"/>
      <c r="O85" s="9"/>
      <c r="P85" s="9"/>
      <c r="Q85" s="21" t="s">
        <v>25</v>
      </c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3">
        <v>2</v>
      </c>
      <c r="AK85" s="42"/>
      <c r="AL85" s="42"/>
      <c r="AM85" s="42"/>
      <c r="AN85" s="42"/>
      <c r="AO85" s="42"/>
      <c r="AP85" s="42"/>
      <c r="AQ85" s="42"/>
      <c r="AR85" s="42"/>
      <c r="AS85" s="49"/>
    </row>
    <row r="86" spans="1:45">
      <c r="A86" s="15" t="s">
        <v>51</v>
      </c>
      <c r="B86" s="37"/>
      <c r="C86" s="37"/>
      <c r="D86" s="38">
        <v>10</v>
      </c>
      <c r="E86" s="37"/>
      <c r="F86" s="37"/>
      <c r="G86" s="37"/>
      <c r="H86" s="37"/>
      <c r="I86" s="37"/>
      <c r="J86" s="46"/>
      <c r="K86" s="1"/>
      <c r="L86" s="1" t="s">
        <v>51</v>
      </c>
      <c r="M86" s="9" t="s">
        <v>60</v>
      </c>
      <c r="N86" s="9"/>
      <c r="O86" s="9"/>
      <c r="P86" s="9"/>
      <c r="Q86" s="21" t="s">
        <v>26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3">
        <v>6</v>
      </c>
      <c r="AL86" s="42"/>
      <c r="AM86" s="42"/>
      <c r="AN86" s="42"/>
      <c r="AO86" s="42"/>
      <c r="AP86" s="42"/>
      <c r="AQ86" s="42"/>
      <c r="AR86" s="42"/>
      <c r="AS86" s="49"/>
    </row>
    <row r="87" spans="1:45">
      <c r="A87" s="15" t="s">
        <v>52</v>
      </c>
      <c r="B87" s="37"/>
      <c r="C87" s="37"/>
      <c r="D87" s="37"/>
      <c r="E87" s="38">
        <v>21</v>
      </c>
      <c r="F87" s="37"/>
      <c r="G87" s="37"/>
      <c r="H87" s="37"/>
      <c r="I87" s="37">
        <v>3</v>
      </c>
      <c r="J87" s="46">
        <v>1</v>
      </c>
      <c r="K87" s="1"/>
      <c r="L87" s="1" t="s">
        <v>52</v>
      </c>
      <c r="M87" s="9" t="s">
        <v>61</v>
      </c>
      <c r="N87" s="9"/>
      <c r="O87" s="9"/>
      <c r="P87" s="9"/>
      <c r="Q87" s="21" t="s">
        <v>27</v>
      </c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3">
        <v>3</v>
      </c>
      <c r="AM87" s="42"/>
      <c r="AN87" s="42"/>
      <c r="AO87" s="42"/>
      <c r="AP87" s="42"/>
      <c r="AQ87" s="42"/>
      <c r="AR87" s="42"/>
      <c r="AS87" s="49"/>
    </row>
    <row r="88" spans="1:45">
      <c r="A88" s="15" t="s">
        <v>53</v>
      </c>
      <c r="B88" s="37"/>
      <c r="C88" s="37"/>
      <c r="D88" s="37"/>
      <c r="E88" s="37">
        <v>1</v>
      </c>
      <c r="F88" s="38">
        <v>29</v>
      </c>
      <c r="G88" s="37">
        <v>1</v>
      </c>
      <c r="H88" s="37">
        <v>1</v>
      </c>
      <c r="I88" s="37">
        <v>1</v>
      </c>
      <c r="J88" s="46">
        <v>20</v>
      </c>
      <c r="K88" s="1"/>
      <c r="L88" s="1" t="s">
        <v>53</v>
      </c>
      <c r="M88" s="9" t="s">
        <v>62</v>
      </c>
      <c r="N88" s="9"/>
      <c r="O88" s="9"/>
      <c r="P88" s="9"/>
      <c r="Q88" s="21" t="s">
        <v>28</v>
      </c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3">
        <v>6</v>
      </c>
      <c r="AN88" s="42"/>
      <c r="AO88" s="42"/>
      <c r="AP88" s="42"/>
      <c r="AQ88" s="42"/>
      <c r="AR88" s="42"/>
      <c r="AS88" s="49"/>
    </row>
    <row r="89" spans="1:45">
      <c r="A89" s="15" t="s">
        <v>54</v>
      </c>
      <c r="B89" s="37"/>
      <c r="C89" s="37"/>
      <c r="D89" s="37"/>
      <c r="E89" s="37"/>
      <c r="F89" s="37">
        <v>1</v>
      </c>
      <c r="G89" s="38">
        <v>30</v>
      </c>
      <c r="H89" s="37"/>
      <c r="I89" s="37"/>
      <c r="J89" s="46">
        <v>6</v>
      </c>
      <c r="K89" s="1"/>
      <c r="L89" s="1" t="s">
        <v>54</v>
      </c>
      <c r="M89" s="9" t="s">
        <v>63</v>
      </c>
      <c r="N89" s="9"/>
      <c r="O89" s="9"/>
      <c r="P89" s="9"/>
      <c r="Q89" s="21" t="s">
        <v>29</v>
      </c>
      <c r="R89" s="42"/>
      <c r="S89" s="42"/>
      <c r="T89" s="42"/>
      <c r="U89" s="42"/>
      <c r="V89" s="42"/>
      <c r="W89" s="42"/>
      <c r="X89" s="42"/>
      <c r="Y89" s="42">
        <v>2</v>
      </c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3">
        <v>5</v>
      </c>
      <c r="AO89" s="42"/>
      <c r="AP89" s="42"/>
      <c r="AQ89" s="42"/>
      <c r="AR89" s="42"/>
      <c r="AS89" s="49"/>
    </row>
    <row r="90" spans="1:45">
      <c r="A90" s="15" t="s">
        <v>55</v>
      </c>
      <c r="B90" s="37"/>
      <c r="C90" s="37"/>
      <c r="D90" s="37"/>
      <c r="E90" s="37"/>
      <c r="F90" s="37"/>
      <c r="G90" s="37"/>
      <c r="H90" s="38">
        <v>10</v>
      </c>
      <c r="I90" s="37"/>
      <c r="J90" s="46"/>
      <c r="K90" s="1"/>
      <c r="L90" s="1" t="s">
        <v>55</v>
      </c>
      <c r="M90" s="9" t="s">
        <v>64</v>
      </c>
      <c r="N90" s="9"/>
      <c r="O90" s="9"/>
      <c r="P90" s="9"/>
      <c r="Q90" s="21" t="s">
        <v>30</v>
      </c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3">
        <v>22</v>
      </c>
      <c r="AP90" s="42"/>
      <c r="AQ90" s="42"/>
      <c r="AR90" s="42"/>
      <c r="AS90" s="49"/>
    </row>
    <row r="91" spans="1:45">
      <c r="A91" s="15" t="s">
        <v>56</v>
      </c>
      <c r="B91" s="37"/>
      <c r="C91" s="37"/>
      <c r="D91" s="37"/>
      <c r="E91" s="37"/>
      <c r="F91" s="37"/>
      <c r="G91" s="37"/>
      <c r="H91" s="37"/>
      <c r="I91" s="38">
        <v>10</v>
      </c>
      <c r="J91" s="46">
        <v>3</v>
      </c>
      <c r="K91" s="1"/>
      <c r="L91" s="1" t="s">
        <v>56</v>
      </c>
      <c r="M91" s="9" t="s">
        <v>65</v>
      </c>
      <c r="N91" s="9"/>
      <c r="O91" s="9"/>
      <c r="P91" s="9"/>
      <c r="Q91" s="21" t="s">
        <v>31</v>
      </c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3">
        <v>3</v>
      </c>
      <c r="AQ91" s="42"/>
      <c r="AR91" s="42"/>
      <c r="AS91" s="49"/>
    </row>
    <row r="92" spans="1:45">
      <c r="A92" s="16" t="s">
        <v>57</v>
      </c>
      <c r="B92" s="39"/>
      <c r="C92" s="39"/>
      <c r="D92" s="39"/>
      <c r="E92" s="39"/>
      <c r="F92" s="39"/>
      <c r="G92" s="39"/>
      <c r="H92" s="39"/>
      <c r="I92" s="39"/>
      <c r="J92" s="47"/>
      <c r="K92" s="1"/>
      <c r="L92" s="1" t="s">
        <v>57</v>
      </c>
      <c r="M92" s="9" t="s">
        <v>66</v>
      </c>
      <c r="N92" s="9"/>
      <c r="O92" s="9"/>
      <c r="P92" s="9"/>
      <c r="Q92" s="21" t="s">
        <v>32</v>
      </c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3">
        <v>6</v>
      </c>
      <c r="AR92" s="42"/>
      <c r="AS92" s="49"/>
    </row>
    <row r="93" spans="1: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1" t="s">
        <v>33</v>
      </c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>
        <v>3</v>
      </c>
      <c r="AS93" s="49"/>
    </row>
    <row r="94" spans="1: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2" t="s">
        <v>34</v>
      </c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50">
        <v>1</v>
      </c>
    </row>
    <row r="95" spans="1:4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</row>
    <row r="97" spans="1:45">
      <c r="A97" s="54" t="s">
        <v>0</v>
      </c>
      <c r="B97" s="3" t="s">
        <v>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"/>
      <c r="O97" s="1"/>
      <c r="P97" s="25" t="s">
        <v>43</v>
      </c>
      <c r="Q97" s="25"/>
      <c r="R97" s="9" t="s">
        <v>3</v>
      </c>
      <c r="S97" s="9"/>
      <c r="T97" s="9"/>
      <c r="U97" s="1"/>
      <c r="V97" s="1">
        <f>SUM(R99:AS126)</f>
        <v>136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ht="15.75" spans="1:45">
      <c r="A98" s="54"/>
      <c r="B98" s="3" t="s">
        <v>4</v>
      </c>
      <c r="C98" s="3"/>
      <c r="D98" s="3"/>
      <c r="E98" s="3"/>
      <c r="F98" s="3" t="s">
        <v>5</v>
      </c>
      <c r="G98" s="3"/>
      <c r="H98" s="3"/>
      <c r="I98" s="3"/>
      <c r="J98" s="3" t="s">
        <v>6</v>
      </c>
      <c r="K98" s="3"/>
      <c r="L98" s="3"/>
      <c r="M98" s="3"/>
      <c r="N98" s="1"/>
      <c r="O98" s="1"/>
      <c r="P98" s="56" t="s">
        <v>0</v>
      </c>
      <c r="Q98" s="57"/>
      <c r="R98" s="19" t="s">
        <v>7</v>
      </c>
      <c r="S98" s="19" t="s">
        <v>8</v>
      </c>
      <c r="T98" s="19" t="s">
        <v>9</v>
      </c>
      <c r="U98" s="19" t="s">
        <v>10</v>
      </c>
      <c r="V98" s="19" t="s">
        <v>11</v>
      </c>
      <c r="W98" s="19" t="s">
        <v>12</v>
      </c>
      <c r="X98" s="19" t="s">
        <v>13</v>
      </c>
      <c r="Y98" s="19" t="s">
        <v>14</v>
      </c>
      <c r="Z98" s="19" t="s">
        <v>15</v>
      </c>
      <c r="AA98" s="19" t="s">
        <v>16</v>
      </c>
      <c r="AB98" s="19" t="s">
        <v>17</v>
      </c>
      <c r="AC98" s="19" t="s">
        <v>18</v>
      </c>
      <c r="AD98" s="19" t="s">
        <v>19</v>
      </c>
      <c r="AE98" s="19" t="s">
        <v>20</v>
      </c>
      <c r="AF98" s="19" t="s">
        <v>21</v>
      </c>
      <c r="AG98" s="19" t="s">
        <v>22</v>
      </c>
      <c r="AH98" s="19" t="s">
        <v>23</v>
      </c>
      <c r="AI98" s="19" t="s">
        <v>24</v>
      </c>
      <c r="AJ98" s="19" t="s">
        <v>25</v>
      </c>
      <c r="AK98" s="19" t="s">
        <v>26</v>
      </c>
      <c r="AL98" s="19" t="s">
        <v>27</v>
      </c>
      <c r="AM98" s="19" t="s">
        <v>28</v>
      </c>
      <c r="AN98" s="19" t="s">
        <v>29</v>
      </c>
      <c r="AO98" s="19" t="s">
        <v>30</v>
      </c>
      <c r="AP98" s="19" t="s">
        <v>31</v>
      </c>
      <c r="AQ98" s="19" t="s">
        <v>32</v>
      </c>
      <c r="AR98" s="19" t="s">
        <v>33</v>
      </c>
      <c r="AS98" s="30" t="s">
        <v>34</v>
      </c>
    </row>
    <row r="99" ht="15.75" spans="1:45">
      <c r="A99" s="54"/>
      <c r="B99" s="34" t="s">
        <v>35</v>
      </c>
      <c r="C99" s="6" t="s">
        <v>36</v>
      </c>
      <c r="D99" s="34" t="s">
        <v>37</v>
      </c>
      <c r="E99" s="6" t="s">
        <v>38</v>
      </c>
      <c r="F99" s="34" t="s">
        <v>35</v>
      </c>
      <c r="G99" s="6" t="s">
        <v>36</v>
      </c>
      <c r="H99" s="34" t="s">
        <v>37</v>
      </c>
      <c r="I99" s="6" t="s">
        <v>38</v>
      </c>
      <c r="J99" s="34" t="s">
        <v>35</v>
      </c>
      <c r="K99" s="6" t="s">
        <v>36</v>
      </c>
      <c r="L99" s="34" t="s">
        <v>37</v>
      </c>
      <c r="M99" s="6" t="s">
        <v>38</v>
      </c>
      <c r="N99" s="1"/>
      <c r="O99" s="1"/>
      <c r="P99" s="1"/>
      <c r="Q99" s="20" t="s">
        <v>7</v>
      </c>
      <c r="R99" s="40">
        <v>16</v>
      </c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8"/>
    </row>
    <row r="100" spans="1:45">
      <c r="A100" s="6" t="s">
        <v>39</v>
      </c>
      <c r="B100" s="34">
        <f>B68</f>
        <v>49</v>
      </c>
      <c r="C100" s="6">
        <v>3</v>
      </c>
      <c r="D100" s="34">
        <v>0</v>
      </c>
      <c r="E100" s="6">
        <v>0</v>
      </c>
      <c r="F100" s="34">
        <v>42</v>
      </c>
      <c r="G100" s="6">
        <v>26</v>
      </c>
      <c r="H100" s="34">
        <v>0</v>
      </c>
      <c r="I100" s="6">
        <v>0</v>
      </c>
      <c r="J100" s="34">
        <v>50</v>
      </c>
      <c r="K100" s="6">
        <v>47</v>
      </c>
      <c r="L100" s="34">
        <v>0</v>
      </c>
      <c r="M100" s="6">
        <v>0</v>
      </c>
      <c r="N100" s="1"/>
      <c r="O100" s="1">
        <f t="shared" ref="O100:O104" si="3">SUM(B100,D100,F100,H100,J100,L100)</f>
        <v>141</v>
      </c>
      <c r="P100" s="1"/>
      <c r="Q100" s="21" t="s">
        <v>40</v>
      </c>
      <c r="R100" s="42"/>
      <c r="S100" s="43">
        <v>20</v>
      </c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9"/>
    </row>
    <row r="101" spans="1:45">
      <c r="A101" s="6" t="s">
        <v>41</v>
      </c>
      <c r="B101" s="34">
        <v>49</v>
      </c>
      <c r="C101" s="6">
        <v>2</v>
      </c>
      <c r="D101" s="34">
        <v>0</v>
      </c>
      <c r="E101" s="6">
        <v>0</v>
      </c>
      <c r="F101" s="34">
        <v>42</v>
      </c>
      <c r="G101" s="6">
        <v>23</v>
      </c>
      <c r="H101" s="34">
        <v>0</v>
      </c>
      <c r="I101" s="6">
        <v>0</v>
      </c>
      <c r="J101" s="34">
        <v>50</v>
      </c>
      <c r="K101" s="6">
        <v>29</v>
      </c>
      <c r="L101" s="34">
        <v>0</v>
      </c>
      <c r="M101" s="6">
        <v>0</v>
      </c>
      <c r="N101" s="1"/>
      <c r="O101" s="1">
        <f t="shared" si="3"/>
        <v>141</v>
      </c>
      <c r="P101" s="1"/>
      <c r="Q101" s="21" t="s">
        <v>9</v>
      </c>
      <c r="R101" s="42"/>
      <c r="S101" s="42"/>
      <c r="T101" s="43">
        <v>7</v>
      </c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9"/>
    </row>
    <row r="102" spans="1:45">
      <c r="A102" s="6" t="s">
        <v>42</v>
      </c>
      <c r="B102" s="34">
        <v>49</v>
      </c>
      <c r="C102" s="6">
        <v>2</v>
      </c>
      <c r="D102" s="34">
        <v>0</v>
      </c>
      <c r="E102" s="6">
        <v>0</v>
      </c>
      <c r="F102" s="34">
        <v>42</v>
      </c>
      <c r="G102" s="6">
        <v>21</v>
      </c>
      <c r="H102" s="34">
        <v>0</v>
      </c>
      <c r="I102" s="6">
        <v>0</v>
      </c>
      <c r="J102" s="34">
        <v>50</v>
      </c>
      <c r="K102" s="6">
        <v>24</v>
      </c>
      <c r="L102" s="34">
        <v>0</v>
      </c>
      <c r="M102" s="6">
        <v>0</v>
      </c>
      <c r="N102" s="1"/>
      <c r="O102" s="1">
        <f t="shared" si="3"/>
        <v>141</v>
      </c>
      <c r="P102" s="1"/>
      <c r="Q102" s="21" t="s">
        <v>10</v>
      </c>
      <c r="R102" s="42"/>
      <c r="S102" s="42"/>
      <c r="T102" s="42"/>
      <c r="U102" s="43">
        <v>2</v>
      </c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9"/>
    </row>
    <row r="103" spans="1:45">
      <c r="A103" s="6" t="s">
        <v>43</v>
      </c>
      <c r="B103" s="34">
        <v>49</v>
      </c>
      <c r="C103" s="6">
        <v>1</v>
      </c>
      <c r="D103" s="34">
        <v>0</v>
      </c>
      <c r="E103" s="6">
        <v>0</v>
      </c>
      <c r="F103" s="34">
        <v>42</v>
      </c>
      <c r="G103" s="6">
        <v>19</v>
      </c>
      <c r="H103" s="34">
        <v>0</v>
      </c>
      <c r="I103" s="6">
        <v>0</v>
      </c>
      <c r="J103" s="34">
        <v>50</v>
      </c>
      <c r="K103" s="6">
        <v>5</v>
      </c>
      <c r="L103" s="34">
        <v>0</v>
      </c>
      <c r="M103" s="6">
        <v>0</v>
      </c>
      <c r="N103" s="1"/>
      <c r="O103" s="1">
        <f t="shared" si="3"/>
        <v>141</v>
      </c>
      <c r="P103" s="1"/>
      <c r="Q103" s="21" t="s">
        <v>11</v>
      </c>
      <c r="R103" s="42"/>
      <c r="S103" s="42"/>
      <c r="T103" s="42"/>
      <c r="U103" s="42"/>
      <c r="V103" s="43">
        <v>1</v>
      </c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9"/>
    </row>
    <row r="104" spans="1:45">
      <c r="A104" s="6" t="s">
        <v>44</v>
      </c>
      <c r="B104" s="34"/>
      <c r="C104" s="6"/>
      <c r="D104" s="34"/>
      <c r="E104" s="6"/>
      <c r="F104" s="34"/>
      <c r="G104" s="6"/>
      <c r="H104" s="34"/>
      <c r="I104" s="6"/>
      <c r="J104" s="34"/>
      <c r="K104" s="6"/>
      <c r="L104" s="34"/>
      <c r="M104" s="6"/>
      <c r="N104" s="1"/>
      <c r="O104" s="1">
        <f t="shared" si="3"/>
        <v>0</v>
      </c>
      <c r="P104" s="1"/>
      <c r="Q104" s="21" t="s">
        <v>12</v>
      </c>
      <c r="R104" s="42"/>
      <c r="S104" s="42"/>
      <c r="T104" s="42"/>
      <c r="U104" s="42"/>
      <c r="V104" s="42"/>
      <c r="W104" s="43">
        <v>2</v>
      </c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9"/>
    </row>
    <row r="105" spans="1: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1" t="s">
        <v>13</v>
      </c>
      <c r="R105" s="42"/>
      <c r="S105" s="42"/>
      <c r="T105" s="42"/>
      <c r="U105" s="42"/>
      <c r="V105" s="42"/>
      <c r="W105" s="42"/>
      <c r="X105" s="43">
        <v>2</v>
      </c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9"/>
    </row>
    <row r="106" spans="1:45">
      <c r="A106" s="1"/>
      <c r="B106" s="9" t="s">
        <v>45</v>
      </c>
      <c r="C106" s="9"/>
      <c r="D106" s="9"/>
      <c r="E106" s="9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1" t="s">
        <v>14</v>
      </c>
      <c r="R106" s="42"/>
      <c r="S106" s="42"/>
      <c r="T106" s="42"/>
      <c r="U106" s="42"/>
      <c r="V106" s="42"/>
      <c r="W106" s="42"/>
      <c r="X106" s="42"/>
      <c r="Y106" s="43">
        <v>3</v>
      </c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9"/>
    </row>
    <row r="107" spans="1:45">
      <c r="A107" s="1" t="s">
        <v>0</v>
      </c>
      <c r="B107" s="1" t="s">
        <v>46</v>
      </c>
      <c r="C107" s="1" t="s">
        <v>47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1" t="s">
        <v>48</v>
      </c>
      <c r="R107" s="42"/>
      <c r="S107" s="42"/>
      <c r="T107" s="42"/>
      <c r="U107" s="42"/>
      <c r="V107" s="42"/>
      <c r="W107" s="42"/>
      <c r="X107" s="42"/>
      <c r="Y107" s="42"/>
      <c r="Z107" s="43">
        <v>3</v>
      </c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9"/>
    </row>
    <row r="108" spans="1:45">
      <c r="A108" s="6" t="s">
        <v>39</v>
      </c>
      <c r="B108" s="1">
        <f>V97</f>
        <v>136</v>
      </c>
      <c r="C108" s="1">
        <v>5</v>
      </c>
      <c r="D108" s="1"/>
      <c r="E108" s="1">
        <f>SUM(B108,C108)</f>
        <v>141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1" t="s">
        <v>16</v>
      </c>
      <c r="R108" s="42"/>
      <c r="S108" s="42"/>
      <c r="T108" s="42"/>
      <c r="U108" s="42"/>
      <c r="V108" s="42"/>
      <c r="W108" s="42"/>
      <c r="X108" s="42"/>
      <c r="Y108" s="42"/>
      <c r="Z108" s="42"/>
      <c r="AA108" s="43">
        <v>10</v>
      </c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9"/>
    </row>
    <row r="109" spans="1:45">
      <c r="A109" s="6" t="s">
        <v>41</v>
      </c>
      <c r="B109" s="1">
        <v>136</v>
      </c>
      <c r="C109" s="1">
        <v>5</v>
      </c>
      <c r="D109" s="1"/>
      <c r="E109" s="1">
        <v>141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1" t="s">
        <v>17</v>
      </c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3">
        <v>1</v>
      </c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9"/>
    </row>
    <row r="110" spans="1:45">
      <c r="A110" s="6" t="s">
        <v>42</v>
      </c>
      <c r="B110" s="1">
        <v>136</v>
      </c>
      <c r="C110" s="1">
        <v>5</v>
      </c>
      <c r="D110" s="1"/>
      <c r="E110" s="1">
        <v>141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1" t="s">
        <v>18</v>
      </c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3">
        <v>2</v>
      </c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9"/>
    </row>
    <row r="111" spans="1:45">
      <c r="A111" s="6" t="s">
        <v>43</v>
      </c>
      <c r="B111" s="1">
        <v>136</v>
      </c>
      <c r="C111" s="1">
        <v>5</v>
      </c>
      <c r="D111" s="1"/>
      <c r="E111" s="1">
        <v>141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1" t="s">
        <v>19</v>
      </c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3">
        <v>1</v>
      </c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9"/>
    </row>
    <row r="112" spans="1:45">
      <c r="A112" s="6" t="s">
        <v>44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1" t="s">
        <v>20</v>
      </c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3">
        <v>2</v>
      </c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9"/>
    </row>
    <row r="113" spans="1: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1" t="s">
        <v>21</v>
      </c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3">
        <v>1</v>
      </c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9"/>
    </row>
    <row r="114" spans="1:45">
      <c r="A114" s="8" t="s">
        <v>43</v>
      </c>
      <c r="B114" s="9" t="s">
        <v>3</v>
      </c>
      <c r="C114" s="9"/>
      <c r="D114" s="9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1" t="s">
        <v>22</v>
      </c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3">
        <v>1</v>
      </c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9"/>
    </row>
    <row r="115" ht="15.75" spans="1:45">
      <c r="A115" s="10" t="s">
        <v>0</v>
      </c>
      <c r="B115" s="11" t="s">
        <v>49</v>
      </c>
      <c r="C115" s="11" t="s">
        <v>50</v>
      </c>
      <c r="D115" s="11" t="s">
        <v>51</v>
      </c>
      <c r="E115" s="11" t="s">
        <v>52</v>
      </c>
      <c r="F115" s="11" t="s">
        <v>53</v>
      </c>
      <c r="G115" s="11" t="s">
        <v>54</v>
      </c>
      <c r="H115" s="11" t="s">
        <v>55</v>
      </c>
      <c r="I115" s="11" t="s">
        <v>56</v>
      </c>
      <c r="J115" s="24" t="s">
        <v>57</v>
      </c>
      <c r="K115" s="1"/>
      <c r="L115" s="1"/>
      <c r="M115" s="1">
        <f>SUM(B116:I123)</f>
        <v>145</v>
      </c>
      <c r="N115" s="1"/>
      <c r="O115" s="1"/>
      <c r="P115" s="1"/>
      <c r="Q115" s="21" t="s">
        <v>23</v>
      </c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3">
        <v>1</v>
      </c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9"/>
    </row>
    <row r="116" ht="15.75" spans="1:45">
      <c r="A116" s="12" t="s">
        <v>49</v>
      </c>
      <c r="B116" s="35">
        <v>17</v>
      </c>
      <c r="C116" s="36"/>
      <c r="D116" s="36"/>
      <c r="E116" s="36"/>
      <c r="F116" s="36"/>
      <c r="G116" s="36">
        <v>1</v>
      </c>
      <c r="H116" s="36"/>
      <c r="I116" s="36"/>
      <c r="J116" s="45">
        <v>4</v>
      </c>
      <c r="K116" s="1"/>
      <c r="L116" s="1" t="s">
        <v>49</v>
      </c>
      <c r="M116" s="9" t="s">
        <v>58</v>
      </c>
      <c r="N116" s="9"/>
      <c r="O116" s="9"/>
      <c r="P116" s="9"/>
      <c r="Q116" s="21" t="s">
        <v>24</v>
      </c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3">
        <v>2</v>
      </c>
      <c r="AJ116" s="42"/>
      <c r="AK116" s="42"/>
      <c r="AL116" s="42"/>
      <c r="AM116" s="42"/>
      <c r="AN116" s="42"/>
      <c r="AO116" s="42"/>
      <c r="AP116" s="42"/>
      <c r="AQ116" s="42"/>
      <c r="AR116" s="42"/>
      <c r="AS116" s="49"/>
    </row>
    <row r="117" spans="1:45">
      <c r="A117" s="15" t="s">
        <v>50</v>
      </c>
      <c r="B117" s="37"/>
      <c r="C117" s="38">
        <v>12</v>
      </c>
      <c r="D117" s="37"/>
      <c r="E117" s="37"/>
      <c r="F117" s="37"/>
      <c r="G117" s="37"/>
      <c r="H117" s="37"/>
      <c r="I117" s="37"/>
      <c r="J117" s="37">
        <v>4</v>
      </c>
      <c r="K117" s="1"/>
      <c r="L117" s="1" t="s">
        <v>50</v>
      </c>
      <c r="M117" s="9" t="s">
        <v>59</v>
      </c>
      <c r="N117" s="9"/>
      <c r="O117" s="9"/>
      <c r="P117" s="9"/>
      <c r="Q117" s="21" t="s">
        <v>25</v>
      </c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3">
        <v>2</v>
      </c>
      <c r="AK117" s="42"/>
      <c r="AL117" s="42"/>
      <c r="AM117" s="42"/>
      <c r="AN117" s="42"/>
      <c r="AO117" s="42"/>
      <c r="AP117" s="42"/>
      <c r="AQ117" s="42"/>
      <c r="AR117" s="42"/>
      <c r="AS117" s="49"/>
    </row>
    <row r="118" spans="1:45">
      <c r="A118" s="15" t="s">
        <v>51</v>
      </c>
      <c r="B118" s="37"/>
      <c r="C118" s="37"/>
      <c r="D118" s="38">
        <v>10</v>
      </c>
      <c r="E118" s="37"/>
      <c r="F118" s="37"/>
      <c r="G118" s="37"/>
      <c r="H118" s="37"/>
      <c r="I118" s="37"/>
      <c r="J118" s="46"/>
      <c r="K118" s="1"/>
      <c r="L118" s="1" t="s">
        <v>51</v>
      </c>
      <c r="M118" s="9" t="s">
        <v>60</v>
      </c>
      <c r="N118" s="9"/>
      <c r="O118" s="9"/>
      <c r="P118" s="9"/>
      <c r="Q118" s="21" t="s">
        <v>26</v>
      </c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3">
        <v>6</v>
      </c>
      <c r="AL118" s="42"/>
      <c r="AM118" s="42"/>
      <c r="AN118" s="42"/>
      <c r="AO118" s="42"/>
      <c r="AP118" s="42"/>
      <c r="AQ118" s="42"/>
      <c r="AR118" s="42"/>
      <c r="AS118" s="49"/>
    </row>
    <row r="119" spans="1:45">
      <c r="A119" s="15" t="s">
        <v>52</v>
      </c>
      <c r="B119" s="37"/>
      <c r="C119" s="37"/>
      <c r="D119" s="37"/>
      <c r="E119" s="38">
        <v>21</v>
      </c>
      <c r="F119" s="37"/>
      <c r="G119" s="37"/>
      <c r="H119" s="37"/>
      <c r="I119" s="37">
        <v>3</v>
      </c>
      <c r="J119" s="46">
        <v>1</v>
      </c>
      <c r="K119" s="1"/>
      <c r="L119" s="1" t="s">
        <v>52</v>
      </c>
      <c r="M119" s="9" t="s">
        <v>61</v>
      </c>
      <c r="N119" s="9"/>
      <c r="O119" s="9"/>
      <c r="P119" s="9"/>
      <c r="Q119" s="21" t="s">
        <v>27</v>
      </c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3">
        <v>3</v>
      </c>
      <c r="AM119" s="42"/>
      <c r="AN119" s="42"/>
      <c r="AO119" s="42"/>
      <c r="AP119" s="42"/>
      <c r="AQ119" s="42"/>
      <c r="AR119" s="42"/>
      <c r="AS119" s="49"/>
    </row>
    <row r="120" spans="1:45">
      <c r="A120" s="15" t="s">
        <v>53</v>
      </c>
      <c r="B120" s="37"/>
      <c r="C120" s="37"/>
      <c r="D120" s="37"/>
      <c r="E120" s="37">
        <v>0</v>
      </c>
      <c r="F120" s="38">
        <v>29</v>
      </c>
      <c r="G120" s="37">
        <v>1</v>
      </c>
      <c r="H120" s="37">
        <v>1</v>
      </c>
      <c r="I120" s="37">
        <v>0</v>
      </c>
      <c r="J120" s="46">
        <v>5</v>
      </c>
      <c r="K120" s="1"/>
      <c r="L120" s="1" t="s">
        <v>53</v>
      </c>
      <c r="M120" s="9" t="s">
        <v>62</v>
      </c>
      <c r="N120" s="9"/>
      <c r="O120" s="9"/>
      <c r="P120" s="9"/>
      <c r="Q120" s="21" t="s">
        <v>28</v>
      </c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3">
        <v>6</v>
      </c>
      <c r="AN120" s="42"/>
      <c r="AO120" s="42"/>
      <c r="AP120" s="42"/>
      <c r="AQ120" s="42"/>
      <c r="AR120" s="42"/>
      <c r="AS120" s="49"/>
    </row>
    <row r="121" spans="1:45">
      <c r="A121" s="15" t="s">
        <v>54</v>
      </c>
      <c r="B121" s="37"/>
      <c r="C121" s="37"/>
      <c r="D121" s="37"/>
      <c r="E121" s="37"/>
      <c r="F121" s="37">
        <v>0</v>
      </c>
      <c r="G121" s="38">
        <v>30</v>
      </c>
      <c r="H121" s="37"/>
      <c r="I121" s="37"/>
      <c r="J121" s="46">
        <v>6</v>
      </c>
      <c r="K121" s="1"/>
      <c r="L121" s="1" t="s">
        <v>54</v>
      </c>
      <c r="M121" s="9" t="s">
        <v>63</v>
      </c>
      <c r="N121" s="9"/>
      <c r="O121" s="9"/>
      <c r="P121" s="9"/>
      <c r="Q121" s="21" t="s">
        <v>29</v>
      </c>
      <c r="R121" s="42"/>
      <c r="S121" s="42"/>
      <c r="T121" s="42"/>
      <c r="U121" s="42"/>
      <c r="V121" s="42"/>
      <c r="W121" s="42"/>
      <c r="X121" s="42"/>
      <c r="Y121" s="42">
        <v>2</v>
      </c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3">
        <v>5</v>
      </c>
      <c r="AO121" s="42"/>
      <c r="AP121" s="42"/>
      <c r="AQ121" s="42"/>
      <c r="AR121" s="42"/>
      <c r="AS121" s="49"/>
    </row>
    <row r="122" spans="1:45">
      <c r="A122" s="15" t="s">
        <v>55</v>
      </c>
      <c r="B122" s="37"/>
      <c r="C122" s="37"/>
      <c r="D122" s="37"/>
      <c r="E122" s="37"/>
      <c r="F122" s="37"/>
      <c r="G122" s="37"/>
      <c r="H122" s="38">
        <v>10</v>
      </c>
      <c r="I122" s="37"/>
      <c r="J122" s="46"/>
      <c r="K122" s="1"/>
      <c r="L122" s="1" t="s">
        <v>55</v>
      </c>
      <c r="M122" s="9" t="s">
        <v>64</v>
      </c>
      <c r="N122" s="9"/>
      <c r="O122" s="9"/>
      <c r="P122" s="9"/>
      <c r="Q122" s="21" t="s">
        <v>30</v>
      </c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3">
        <v>22</v>
      </c>
      <c r="AP122" s="42"/>
      <c r="AQ122" s="42"/>
      <c r="AR122" s="42"/>
      <c r="AS122" s="49"/>
    </row>
    <row r="123" spans="1:45">
      <c r="A123" s="15" t="s">
        <v>56</v>
      </c>
      <c r="B123" s="37"/>
      <c r="C123" s="37"/>
      <c r="D123" s="37"/>
      <c r="E123" s="37"/>
      <c r="F123" s="37"/>
      <c r="G123" s="37"/>
      <c r="H123" s="37"/>
      <c r="I123" s="38">
        <v>10</v>
      </c>
      <c r="J123" s="46">
        <v>2</v>
      </c>
      <c r="K123" s="1"/>
      <c r="L123" s="1" t="s">
        <v>56</v>
      </c>
      <c r="M123" s="9" t="s">
        <v>65</v>
      </c>
      <c r="N123" s="9"/>
      <c r="O123" s="9"/>
      <c r="P123" s="9"/>
      <c r="Q123" s="21" t="s">
        <v>31</v>
      </c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3">
        <v>3</v>
      </c>
      <c r="AQ123" s="42"/>
      <c r="AR123" s="42"/>
      <c r="AS123" s="49"/>
    </row>
    <row r="124" spans="1:45">
      <c r="A124" s="16" t="s">
        <v>57</v>
      </c>
      <c r="B124" s="39"/>
      <c r="C124" s="39"/>
      <c r="D124" s="39"/>
      <c r="E124" s="39"/>
      <c r="F124" s="39"/>
      <c r="G124" s="39"/>
      <c r="H124" s="39"/>
      <c r="I124" s="39"/>
      <c r="J124" s="47"/>
      <c r="K124" s="1"/>
      <c r="L124" s="1" t="s">
        <v>57</v>
      </c>
      <c r="M124" s="9" t="s">
        <v>66</v>
      </c>
      <c r="N124" s="9"/>
      <c r="O124" s="9"/>
      <c r="P124" s="9"/>
      <c r="Q124" s="21" t="s">
        <v>32</v>
      </c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3">
        <v>6</v>
      </c>
      <c r="AR124" s="42"/>
      <c r="AS124" s="49"/>
    </row>
    <row r="125" spans="1: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1" t="s">
        <v>33</v>
      </c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3">
        <v>3</v>
      </c>
      <c r="AS125" s="49"/>
    </row>
    <row r="126" spans="1: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2" t="s">
        <v>34</v>
      </c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50">
        <v>1</v>
      </c>
    </row>
    <row r="127" spans="1:4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</row>
    <row r="129" spans="1:45">
      <c r="A129" s="54" t="s">
        <v>0</v>
      </c>
      <c r="B129" s="3" t="s">
        <v>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"/>
      <c r="O129" s="1"/>
      <c r="P129" s="25" t="s">
        <v>44</v>
      </c>
      <c r="Q129" s="25"/>
      <c r="R129" s="9" t="s">
        <v>3</v>
      </c>
      <c r="S129" s="9"/>
      <c r="T129" s="9"/>
      <c r="U129" s="1"/>
      <c r="V129" s="1">
        <f>SUM(R131:AS158)</f>
        <v>136</v>
      </c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ht="15.75" spans="1:45">
      <c r="A130" s="54"/>
      <c r="B130" s="3" t="s">
        <v>4</v>
      </c>
      <c r="C130" s="3"/>
      <c r="D130" s="3"/>
      <c r="E130" s="3"/>
      <c r="F130" s="3" t="s">
        <v>5</v>
      </c>
      <c r="G130" s="3"/>
      <c r="H130" s="3"/>
      <c r="I130" s="3"/>
      <c r="J130" s="3" t="s">
        <v>6</v>
      </c>
      <c r="K130" s="3"/>
      <c r="L130" s="3"/>
      <c r="M130" s="3"/>
      <c r="N130" s="1"/>
      <c r="O130" s="1"/>
      <c r="P130" s="56" t="s">
        <v>0</v>
      </c>
      <c r="Q130" s="57"/>
      <c r="R130" s="19" t="s">
        <v>7</v>
      </c>
      <c r="S130" s="19" t="s">
        <v>8</v>
      </c>
      <c r="T130" s="19" t="s">
        <v>9</v>
      </c>
      <c r="U130" s="19" t="s">
        <v>10</v>
      </c>
      <c r="V130" s="19" t="s">
        <v>11</v>
      </c>
      <c r="W130" s="19" t="s">
        <v>12</v>
      </c>
      <c r="X130" s="19" t="s">
        <v>13</v>
      </c>
      <c r="Y130" s="19" t="s">
        <v>14</v>
      </c>
      <c r="Z130" s="19" t="s">
        <v>15</v>
      </c>
      <c r="AA130" s="19" t="s">
        <v>16</v>
      </c>
      <c r="AB130" s="19" t="s">
        <v>17</v>
      </c>
      <c r="AC130" s="19" t="s">
        <v>18</v>
      </c>
      <c r="AD130" s="19" t="s">
        <v>19</v>
      </c>
      <c r="AE130" s="19" t="s">
        <v>20</v>
      </c>
      <c r="AF130" s="19" t="s">
        <v>21</v>
      </c>
      <c r="AG130" s="19" t="s">
        <v>22</v>
      </c>
      <c r="AH130" s="19" t="s">
        <v>23</v>
      </c>
      <c r="AI130" s="19" t="s">
        <v>24</v>
      </c>
      <c r="AJ130" s="19" t="s">
        <v>25</v>
      </c>
      <c r="AK130" s="19" t="s">
        <v>26</v>
      </c>
      <c r="AL130" s="19" t="s">
        <v>27</v>
      </c>
      <c r="AM130" s="19" t="s">
        <v>28</v>
      </c>
      <c r="AN130" s="19" t="s">
        <v>29</v>
      </c>
      <c r="AO130" s="19" t="s">
        <v>30</v>
      </c>
      <c r="AP130" s="19" t="s">
        <v>31</v>
      </c>
      <c r="AQ130" s="19" t="s">
        <v>32</v>
      </c>
      <c r="AR130" s="19" t="s">
        <v>33</v>
      </c>
      <c r="AS130" s="30" t="s">
        <v>34</v>
      </c>
    </row>
    <row r="131" ht="15.75" spans="1:45">
      <c r="A131" s="54"/>
      <c r="B131" s="34" t="s">
        <v>35</v>
      </c>
      <c r="C131" s="6" t="s">
        <v>36</v>
      </c>
      <c r="D131" s="34" t="s">
        <v>37</v>
      </c>
      <c r="E131" s="6" t="s">
        <v>38</v>
      </c>
      <c r="F131" s="34" t="s">
        <v>35</v>
      </c>
      <c r="G131" s="6" t="s">
        <v>36</v>
      </c>
      <c r="H131" s="34" t="s">
        <v>37</v>
      </c>
      <c r="I131" s="6" t="s">
        <v>38</v>
      </c>
      <c r="J131" s="34" t="s">
        <v>35</v>
      </c>
      <c r="K131" s="6" t="s">
        <v>36</v>
      </c>
      <c r="L131" s="34" t="s">
        <v>37</v>
      </c>
      <c r="M131" s="6" t="s">
        <v>38</v>
      </c>
      <c r="N131" s="1"/>
      <c r="O131" s="1"/>
      <c r="P131" s="1"/>
      <c r="Q131" s="20" t="s">
        <v>7</v>
      </c>
      <c r="R131" s="40">
        <v>16</v>
      </c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8"/>
    </row>
    <row r="132" spans="1:45">
      <c r="A132" s="6" t="s">
        <v>39</v>
      </c>
      <c r="B132" s="34">
        <f>B100</f>
        <v>49</v>
      </c>
      <c r="C132" s="6">
        <v>3</v>
      </c>
      <c r="D132" s="34">
        <v>0</v>
      </c>
      <c r="E132" s="6">
        <v>0</v>
      </c>
      <c r="F132" s="34">
        <v>42</v>
      </c>
      <c r="G132" s="6">
        <v>26</v>
      </c>
      <c r="H132" s="34">
        <v>0</v>
      </c>
      <c r="I132" s="6">
        <v>0</v>
      </c>
      <c r="J132" s="34">
        <v>50</v>
      </c>
      <c r="K132" s="6">
        <v>47</v>
      </c>
      <c r="L132" s="34">
        <v>0</v>
      </c>
      <c r="M132" s="6">
        <v>0</v>
      </c>
      <c r="N132" s="1"/>
      <c r="O132" s="1">
        <f t="shared" ref="O132:O136" si="4">SUM(B132,D132,F132,H132,J132,L132)</f>
        <v>141</v>
      </c>
      <c r="P132" s="1"/>
      <c r="Q132" s="21" t="s">
        <v>40</v>
      </c>
      <c r="R132" s="42"/>
      <c r="S132" s="43">
        <v>20</v>
      </c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9"/>
    </row>
    <row r="133" spans="1:45">
      <c r="A133" s="6" t="s">
        <v>41</v>
      </c>
      <c r="B133" s="34">
        <v>49</v>
      </c>
      <c r="C133" s="6">
        <v>2</v>
      </c>
      <c r="D133" s="34">
        <v>0</v>
      </c>
      <c r="E133" s="6">
        <v>0</v>
      </c>
      <c r="F133" s="34">
        <v>42</v>
      </c>
      <c r="G133" s="6">
        <v>23</v>
      </c>
      <c r="H133" s="34">
        <v>0</v>
      </c>
      <c r="I133" s="6">
        <v>0</v>
      </c>
      <c r="J133" s="34">
        <v>50</v>
      </c>
      <c r="K133" s="6">
        <v>29</v>
      </c>
      <c r="L133" s="34">
        <v>0</v>
      </c>
      <c r="M133" s="6">
        <v>0</v>
      </c>
      <c r="N133" s="1"/>
      <c r="O133" s="1">
        <f t="shared" si="4"/>
        <v>141</v>
      </c>
      <c r="P133" s="1"/>
      <c r="Q133" s="21" t="s">
        <v>9</v>
      </c>
      <c r="R133" s="42"/>
      <c r="S133" s="42"/>
      <c r="T133" s="43">
        <v>7</v>
      </c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9"/>
    </row>
    <row r="134" spans="1:45">
      <c r="A134" s="6" t="s">
        <v>42</v>
      </c>
      <c r="B134" s="34">
        <v>49</v>
      </c>
      <c r="C134" s="6">
        <v>2</v>
      </c>
      <c r="D134" s="34">
        <v>0</v>
      </c>
      <c r="E134" s="6">
        <v>0</v>
      </c>
      <c r="F134" s="34">
        <v>42</v>
      </c>
      <c r="G134" s="6">
        <v>21</v>
      </c>
      <c r="H134" s="34">
        <v>0</v>
      </c>
      <c r="I134" s="6">
        <v>0</v>
      </c>
      <c r="J134" s="34">
        <v>50</v>
      </c>
      <c r="K134" s="6">
        <v>24</v>
      </c>
      <c r="L134" s="34">
        <v>0</v>
      </c>
      <c r="M134" s="6">
        <v>0</v>
      </c>
      <c r="N134" s="1"/>
      <c r="O134" s="1">
        <f t="shared" si="4"/>
        <v>141</v>
      </c>
      <c r="P134" s="1"/>
      <c r="Q134" s="21" t="s">
        <v>10</v>
      </c>
      <c r="R134" s="42"/>
      <c r="S134" s="42"/>
      <c r="T134" s="42"/>
      <c r="U134" s="43">
        <v>2</v>
      </c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9"/>
    </row>
    <row r="135" spans="1:45">
      <c r="A135" s="6" t="s">
        <v>43</v>
      </c>
      <c r="B135" s="34">
        <v>49</v>
      </c>
      <c r="C135" s="6">
        <v>1</v>
      </c>
      <c r="D135" s="34">
        <v>0</v>
      </c>
      <c r="E135" s="6">
        <v>0</v>
      </c>
      <c r="F135" s="34">
        <v>42</v>
      </c>
      <c r="G135" s="6">
        <v>19</v>
      </c>
      <c r="H135" s="34">
        <v>0</v>
      </c>
      <c r="I135" s="6">
        <v>0</v>
      </c>
      <c r="J135" s="34">
        <v>50</v>
      </c>
      <c r="K135" s="6">
        <v>5</v>
      </c>
      <c r="L135" s="34">
        <v>0</v>
      </c>
      <c r="M135" s="6">
        <v>0</v>
      </c>
      <c r="N135" s="1"/>
      <c r="O135" s="1">
        <f t="shared" si="4"/>
        <v>141</v>
      </c>
      <c r="P135" s="1"/>
      <c r="Q135" s="21" t="s">
        <v>11</v>
      </c>
      <c r="R135" s="42"/>
      <c r="S135" s="42"/>
      <c r="T135" s="42"/>
      <c r="U135" s="42"/>
      <c r="V135" s="43">
        <v>1</v>
      </c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9"/>
    </row>
    <row r="136" spans="1:45">
      <c r="A136" s="6" t="s">
        <v>44</v>
      </c>
      <c r="B136" s="34">
        <v>49</v>
      </c>
      <c r="C136" s="6">
        <v>1</v>
      </c>
      <c r="D136" s="34">
        <v>0</v>
      </c>
      <c r="E136" s="6">
        <v>0</v>
      </c>
      <c r="F136" s="34">
        <v>42</v>
      </c>
      <c r="G136" s="6">
        <v>16</v>
      </c>
      <c r="H136" s="34">
        <v>0</v>
      </c>
      <c r="I136" s="6">
        <v>0</v>
      </c>
      <c r="J136" s="34">
        <v>50</v>
      </c>
      <c r="K136" s="6">
        <v>5</v>
      </c>
      <c r="L136" s="34">
        <v>0</v>
      </c>
      <c r="M136" s="6">
        <v>0</v>
      </c>
      <c r="N136" s="1"/>
      <c r="O136" s="1">
        <f t="shared" si="4"/>
        <v>141</v>
      </c>
      <c r="P136" s="1"/>
      <c r="Q136" s="21" t="s">
        <v>12</v>
      </c>
      <c r="R136" s="42"/>
      <c r="S136" s="42"/>
      <c r="T136" s="42"/>
      <c r="U136" s="42"/>
      <c r="V136" s="42"/>
      <c r="W136" s="43">
        <v>2</v>
      </c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9"/>
    </row>
    <row r="137" spans="1: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21" t="s">
        <v>13</v>
      </c>
      <c r="R137" s="42"/>
      <c r="S137" s="42"/>
      <c r="T137" s="42"/>
      <c r="U137" s="42"/>
      <c r="V137" s="42"/>
      <c r="W137" s="42"/>
      <c r="X137" s="43">
        <v>2</v>
      </c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9"/>
    </row>
    <row r="138" spans="1:45">
      <c r="A138" s="1"/>
      <c r="B138" s="9" t="s">
        <v>45</v>
      </c>
      <c r="C138" s="9"/>
      <c r="D138" s="9"/>
      <c r="E138" s="9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21" t="s">
        <v>14</v>
      </c>
      <c r="R138" s="42"/>
      <c r="S138" s="42"/>
      <c r="T138" s="42"/>
      <c r="U138" s="42"/>
      <c r="V138" s="42"/>
      <c r="W138" s="42"/>
      <c r="X138" s="42"/>
      <c r="Y138" s="43">
        <v>3</v>
      </c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9"/>
    </row>
    <row r="139" spans="1:45">
      <c r="A139" s="1" t="s">
        <v>0</v>
      </c>
      <c r="B139" s="1" t="s">
        <v>46</v>
      </c>
      <c r="C139" s="1" t="s">
        <v>47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1" t="s">
        <v>48</v>
      </c>
      <c r="R139" s="42"/>
      <c r="S139" s="42"/>
      <c r="T139" s="42"/>
      <c r="U139" s="42"/>
      <c r="V139" s="42"/>
      <c r="W139" s="42"/>
      <c r="X139" s="42"/>
      <c r="Y139" s="42"/>
      <c r="Z139" s="43">
        <v>3</v>
      </c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9"/>
    </row>
    <row r="140" spans="1:45">
      <c r="A140" s="6" t="s">
        <v>39</v>
      </c>
      <c r="B140" s="1">
        <f>V129</f>
        <v>136</v>
      </c>
      <c r="C140" s="1">
        <v>5</v>
      </c>
      <c r="D140" s="1"/>
      <c r="E140" s="1">
        <f>SUM(B140,C140)</f>
        <v>141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1" t="s">
        <v>16</v>
      </c>
      <c r="R140" s="42"/>
      <c r="S140" s="42"/>
      <c r="T140" s="42"/>
      <c r="U140" s="42"/>
      <c r="V140" s="42"/>
      <c r="W140" s="42"/>
      <c r="X140" s="42"/>
      <c r="Y140" s="42"/>
      <c r="Z140" s="42"/>
      <c r="AA140" s="43">
        <v>10</v>
      </c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9"/>
    </row>
    <row r="141" spans="1:45">
      <c r="A141" s="6" t="s">
        <v>41</v>
      </c>
      <c r="B141" s="1">
        <v>136</v>
      </c>
      <c r="C141" s="1">
        <v>5</v>
      </c>
      <c r="D141" s="1"/>
      <c r="E141" s="1">
        <v>141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21" t="s">
        <v>17</v>
      </c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3">
        <v>1</v>
      </c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9"/>
    </row>
    <row r="142" spans="1:45">
      <c r="A142" s="6" t="s">
        <v>42</v>
      </c>
      <c r="B142" s="1">
        <v>136</v>
      </c>
      <c r="C142" s="1">
        <v>5</v>
      </c>
      <c r="D142" s="1"/>
      <c r="E142" s="1">
        <v>141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21" t="s">
        <v>18</v>
      </c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3">
        <v>2</v>
      </c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9"/>
    </row>
    <row r="143" spans="1:45">
      <c r="A143" s="6" t="s">
        <v>43</v>
      </c>
      <c r="B143" s="1">
        <v>136</v>
      </c>
      <c r="C143" s="1">
        <v>5</v>
      </c>
      <c r="D143" s="1"/>
      <c r="E143" s="1">
        <v>141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21" t="s">
        <v>19</v>
      </c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3">
        <v>1</v>
      </c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9"/>
    </row>
    <row r="144" spans="1:45">
      <c r="A144" s="6" t="s">
        <v>44</v>
      </c>
      <c r="B144" s="1">
        <v>136</v>
      </c>
      <c r="C144" s="1">
        <v>5</v>
      </c>
      <c r="D144" s="1"/>
      <c r="E144" s="1">
        <v>141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21" t="s">
        <v>20</v>
      </c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3">
        <v>2</v>
      </c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9"/>
    </row>
    <row r="145" spans="1: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1" t="s">
        <v>21</v>
      </c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3">
        <v>1</v>
      </c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9"/>
    </row>
    <row r="146" spans="1:45">
      <c r="A146" s="8" t="s">
        <v>44</v>
      </c>
      <c r="B146" s="9" t="s">
        <v>3</v>
      </c>
      <c r="C146" s="9"/>
      <c r="D146" s="9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1" t="s">
        <v>22</v>
      </c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3">
        <v>1</v>
      </c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9"/>
    </row>
    <row r="147" ht="15.75" spans="1:45">
      <c r="A147" s="10" t="s">
        <v>0</v>
      </c>
      <c r="B147" s="11" t="s">
        <v>49</v>
      </c>
      <c r="C147" s="11" t="s">
        <v>50</v>
      </c>
      <c r="D147" s="11" t="s">
        <v>51</v>
      </c>
      <c r="E147" s="11" t="s">
        <v>52</v>
      </c>
      <c r="F147" s="11" t="s">
        <v>53</v>
      </c>
      <c r="G147" s="11" t="s">
        <v>54</v>
      </c>
      <c r="H147" s="11" t="s">
        <v>55</v>
      </c>
      <c r="I147" s="11" t="s">
        <v>56</v>
      </c>
      <c r="J147" s="24" t="s">
        <v>57</v>
      </c>
      <c r="K147" s="1"/>
      <c r="L147" s="1"/>
      <c r="M147" s="1">
        <f>SUM(B148:I155)</f>
        <v>143</v>
      </c>
      <c r="N147" s="1"/>
      <c r="O147" s="1"/>
      <c r="P147" s="1"/>
      <c r="Q147" s="21" t="s">
        <v>23</v>
      </c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3">
        <v>1</v>
      </c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9"/>
    </row>
    <row r="148" ht="15.75" spans="1:45">
      <c r="A148" s="12" t="s">
        <v>49</v>
      </c>
      <c r="B148" s="35">
        <v>17</v>
      </c>
      <c r="C148" s="36"/>
      <c r="D148" s="36"/>
      <c r="E148" s="36"/>
      <c r="F148" s="36"/>
      <c r="G148" s="36">
        <v>0</v>
      </c>
      <c r="H148" s="36"/>
      <c r="I148" s="36"/>
      <c r="J148" s="45">
        <v>4</v>
      </c>
      <c r="K148" s="1"/>
      <c r="L148" s="1" t="s">
        <v>49</v>
      </c>
      <c r="M148" s="9" t="s">
        <v>58</v>
      </c>
      <c r="N148" s="9"/>
      <c r="O148" s="9"/>
      <c r="P148" s="9"/>
      <c r="Q148" s="21" t="s">
        <v>24</v>
      </c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3">
        <v>2</v>
      </c>
      <c r="AJ148" s="42"/>
      <c r="AK148" s="42"/>
      <c r="AL148" s="42"/>
      <c r="AM148" s="42"/>
      <c r="AN148" s="42"/>
      <c r="AO148" s="42"/>
      <c r="AP148" s="42"/>
      <c r="AQ148" s="42"/>
      <c r="AR148" s="42"/>
      <c r="AS148" s="49"/>
    </row>
    <row r="149" spans="1:45">
      <c r="A149" s="15" t="s">
        <v>50</v>
      </c>
      <c r="B149" s="37"/>
      <c r="C149" s="38">
        <v>12</v>
      </c>
      <c r="D149" s="37"/>
      <c r="E149" s="37"/>
      <c r="F149" s="37"/>
      <c r="G149" s="37"/>
      <c r="H149" s="37"/>
      <c r="I149" s="37"/>
      <c r="J149" s="37">
        <v>4</v>
      </c>
      <c r="K149" s="1"/>
      <c r="L149" s="1" t="s">
        <v>50</v>
      </c>
      <c r="M149" s="9" t="s">
        <v>59</v>
      </c>
      <c r="N149" s="9"/>
      <c r="O149" s="9"/>
      <c r="P149" s="9"/>
      <c r="Q149" s="21" t="s">
        <v>25</v>
      </c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3">
        <v>2</v>
      </c>
      <c r="AK149" s="42"/>
      <c r="AL149" s="42"/>
      <c r="AM149" s="42"/>
      <c r="AN149" s="42"/>
      <c r="AO149" s="42"/>
      <c r="AP149" s="42"/>
      <c r="AQ149" s="42"/>
      <c r="AR149" s="42"/>
      <c r="AS149" s="49"/>
    </row>
    <row r="150" spans="1:45">
      <c r="A150" s="15" t="s">
        <v>51</v>
      </c>
      <c r="B150" s="37"/>
      <c r="C150" s="37"/>
      <c r="D150" s="38">
        <v>10</v>
      </c>
      <c r="E150" s="37"/>
      <c r="F150" s="37"/>
      <c r="G150" s="37"/>
      <c r="H150" s="37"/>
      <c r="I150" s="37"/>
      <c r="J150" s="46"/>
      <c r="K150" s="1"/>
      <c r="L150" s="1" t="s">
        <v>51</v>
      </c>
      <c r="M150" s="9" t="s">
        <v>60</v>
      </c>
      <c r="N150" s="9"/>
      <c r="O150" s="9"/>
      <c r="P150" s="9"/>
      <c r="Q150" s="21" t="s">
        <v>26</v>
      </c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3">
        <v>6</v>
      </c>
      <c r="AL150" s="42"/>
      <c r="AM150" s="42"/>
      <c r="AN150" s="42"/>
      <c r="AO150" s="42"/>
      <c r="AP150" s="42"/>
      <c r="AQ150" s="42"/>
      <c r="AR150" s="42"/>
      <c r="AS150" s="49"/>
    </row>
    <row r="151" spans="1:45">
      <c r="A151" s="15" t="s">
        <v>52</v>
      </c>
      <c r="B151" s="37"/>
      <c r="C151" s="37"/>
      <c r="D151" s="37"/>
      <c r="E151" s="38">
        <v>21</v>
      </c>
      <c r="F151" s="37"/>
      <c r="G151" s="37"/>
      <c r="H151" s="37"/>
      <c r="I151" s="37">
        <v>3</v>
      </c>
      <c r="J151" s="46">
        <v>1</v>
      </c>
      <c r="K151" s="1"/>
      <c r="L151" s="1" t="s">
        <v>52</v>
      </c>
      <c r="M151" s="9" t="s">
        <v>61</v>
      </c>
      <c r="N151" s="9"/>
      <c r="O151" s="9"/>
      <c r="P151" s="9"/>
      <c r="Q151" s="21" t="s">
        <v>27</v>
      </c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3">
        <v>3</v>
      </c>
      <c r="AM151" s="42"/>
      <c r="AN151" s="42"/>
      <c r="AO151" s="42"/>
      <c r="AP151" s="42"/>
      <c r="AQ151" s="42"/>
      <c r="AR151" s="42"/>
      <c r="AS151" s="49"/>
    </row>
    <row r="152" spans="1:45">
      <c r="A152" s="15" t="s">
        <v>53</v>
      </c>
      <c r="B152" s="37"/>
      <c r="C152" s="37"/>
      <c r="D152" s="37"/>
      <c r="E152" s="37">
        <v>0</v>
      </c>
      <c r="F152" s="38">
        <v>29</v>
      </c>
      <c r="G152" s="37">
        <v>0</v>
      </c>
      <c r="H152" s="37">
        <v>1</v>
      </c>
      <c r="I152" s="37">
        <v>0</v>
      </c>
      <c r="J152" s="46">
        <v>4</v>
      </c>
      <c r="K152" s="1"/>
      <c r="L152" s="1" t="s">
        <v>53</v>
      </c>
      <c r="M152" s="9" t="s">
        <v>62</v>
      </c>
      <c r="N152" s="9"/>
      <c r="O152" s="9"/>
      <c r="P152" s="9"/>
      <c r="Q152" s="21" t="s">
        <v>28</v>
      </c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3">
        <v>6</v>
      </c>
      <c r="AN152" s="42"/>
      <c r="AO152" s="42"/>
      <c r="AP152" s="42"/>
      <c r="AQ152" s="42"/>
      <c r="AR152" s="42"/>
      <c r="AS152" s="49"/>
    </row>
    <row r="153" spans="1:45">
      <c r="A153" s="15" t="s">
        <v>54</v>
      </c>
      <c r="B153" s="37"/>
      <c r="C153" s="37"/>
      <c r="D153" s="37"/>
      <c r="E153" s="37"/>
      <c r="F153" s="37">
        <v>0</v>
      </c>
      <c r="G153" s="38">
        <v>30</v>
      </c>
      <c r="H153" s="37"/>
      <c r="I153" s="37"/>
      <c r="J153" s="46">
        <v>3</v>
      </c>
      <c r="K153" s="1"/>
      <c r="L153" s="1" t="s">
        <v>54</v>
      </c>
      <c r="M153" s="9" t="s">
        <v>63</v>
      </c>
      <c r="N153" s="9"/>
      <c r="O153" s="9"/>
      <c r="P153" s="9"/>
      <c r="Q153" s="21" t="s">
        <v>29</v>
      </c>
      <c r="R153" s="42"/>
      <c r="S153" s="42"/>
      <c r="T153" s="42"/>
      <c r="U153" s="42"/>
      <c r="V153" s="42"/>
      <c r="W153" s="42"/>
      <c r="X153" s="42"/>
      <c r="Y153" s="42">
        <v>2</v>
      </c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3">
        <v>5</v>
      </c>
      <c r="AO153" s="42"/>
      <c r="AP153" s="42"/>
      <c r="AQ153" s="42"/>
      <c r="AR153" s="42"/>
      <c r="AS153" s="49"/>
    </row>
    <row r="154" spans="1:45">
      <c r="A154" s="15" t="s">
        <v>55</v>
      </c>
      <c r="B154" s="37"/>
      <c r="C154" s="37"/>
      <c r="D154" s="37"/>
      <c r="E154" s="37"/>
      <c r="F154" s="37"/>
      <c r="G154" s="37"/>
      <c r="H154" s="38">
        <v>10</v>
      </c>
      <c r="I154" s="37"/>
      <c r="J154" s="46"/>
      <c r="K154" s="1"/>
      <c r="L154" s="1" t="s">
        <v>55</v>
      </c>
      <c r="M154" s="9" t="s">
        <v>64</v>
      </c>
      <c r="N154" s="9"/>
      <c r="O154" s="9"/>
      <c r="P154" s="9"/>
      <c r="Q154" s="21" t="s">
        <v>30</v>
      </c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3">
        <v>22</v>
      </c>
      <c r="AP154" s="42"/>
      <c r="AQ154" s="42"/>
      <c r="AR154" s="42"/>
      <c r="AS154" s="49"/>
    </row>
    <row r="155" spans="1:45">
      <c r="A155" s="15" t="s">
        <v>56</v>
      </c>
      <c r="B155" s="37"/>
      <c r="C155" s="37"/>
      <c r="D155" s="37"/>
      <c r="E155" s="37"/>
      <c r="F155" s="37"/>
      <c r="G155" s="37"/>
      <c r="H155" s="37"/>
      <c r="I155" s="38">
        <v>10</v>
      </c>
      <c r="J155" s="46">
        <v>1</v>
      </c>
      <c r="K155" s="1"/>
      <c r="L155" s="1" t="s">
        <v>56</v>
      </c>
      <c r="M155" s="9" t="s">
        <v>65</v>
      </c>
      <c r="N155" s="9"/>
      <c r="O155" s="9"/>
      <c r="P155" s="9"/>
      <c r="Q155" s="21" t="s">
        <v>31</v>
      </c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3">
        <v>3</v>
      </c>
      <c r="AQ155" s="42"/>
      <c r="AR155" s="42"/>
      <c r="AS155" s="49"/>
    </row>
    <row r="156" spans="1:45">
      <c r="A156" s="16" t="s">
        <v>57</v>
      </c>
      <c r="B156" s="39"/>
      <c r="C156" s="39"/>
      <c r="D156" s="39"/>
      <c r="E156" s="39"/>
      <c r="F156" s="39"/>
      <c r="G156" s="39"/>
      <c r="H156" s="39"/>
      <c r="I156" s="39"/>
      <c r="J156" s="47"/>
      <c r="K156" s="1"/>
      <c r="L156" s="1" t="s">
        <v>57</v>
      </c>
      <c r="M156" s="9" t="s">
        <v>66</v>
      </c>
      <c r="N156" s="9"/>
      <c r="O156" s="9"/>
      <c r="P156" s="9"/>
      <c r="Q156" s="21" t="s">
        <v>32</v>
      </c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3">
        <v>6</v>
      </c>
      <c r="AR156" s="42"/>
      <c r="AS156" s="49"/>
    </row>
    <row r="157" spans="1: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1" t="s">
        <v>33</v>
      </c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3">
        <v>3</v>
      </c>
      <c r="AS157" s="49"/>
    </row>
    <row r="158" spans="1: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2" t="s">
        <v>34</v>
      </c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50">
        <v>1</v>
      </c>
    </row>
    <row r="159" spans="1:4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</row>
  </sheetData>
  <mergeCells count="95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3:M33"/>
    <mergeCell ref="P33:Q33"/>
    <mergeCell ref="R33:T33"/>
    <mergeCell ref="B34:E34"/>
    <mergeCell ref="F34:I34"/>
    <mergeCell ref="J34:M34"/>
    <mergeCell ref="P34:Q34"/>
    <mergeCell ref="B42:E42"/>
    <mergeCell ref="B50:D50"/>
    <mergeCell ref="M52:P52"/>
    <mergeCell ref="M53:P53"/>
    <mergeCell ref="M54:P54"/>
    <mergeCell ref="M55:P55"/>
    <mergeCell ref="M56:P56"/>
    <mergeCell ref="M57:P57"/>
    <mergeCell ref="M58:P58"/>
    <mergeCell ref="M59:P59"/>
    <mergeCell ref="M60:P60"/>
    <mergeCell ref="B65:M65"/>
    <mergeCell ref="P65:Q65"/>
    <mergeCell ref="R65:T65"/>
    <mergeCell ref="B66:E66"/>
    <mergeCell ref="F66:I66"/>
    <mergeCell ref="J66:M66"/>
    <mergeCell ref="P66:Q66"/>
    <mergeCell ref="B74:E74"/>
    <mergeCell ref="B82:D82"/>
    <mergeCell ref="M84:P84"/>
    <mergeCell ref="M85:P85"/>
    <mergeCell ref="M86:P86"/>
    <mergeCell ref="M87:P87"/>
    <mergeCell ref="M88:P88"/>
    <mergeCell ref="M89:P89"/>
    <mergeCell ref="M90:P90"/>
    <mergeCell ref="M91:P91"/>
    <mergeCell ref="M92:P92"/>
    <mergeCell ref="B97:M97"/>
    <mergeCell ref="P97:Q97"/>
    <mergeCell ref="R97:T97"/>
    <mergeCell ref="B98:E98"/>
    <mergeCell ref="F98:I98"/>
    <mergeCell ref="J98:M98"/>
    <mergeCell ref="P98:Q98"/>
    <mergeCell ref="B106:E106"/>
    <mergeCell ref="B114:D114"/>
    <mergeCell ref="M116:P116"/>
    <mergeCell ref="M117:P117"/>
    <mergeCell ref="M118:P118"/>
    <mergeCell ref="M119:P119"/>
    <mergeCell ref="M120:P120"/>
    <mergeCell ref="M121:P121"/>
    <mergeCell ref="M122:P122"/>
    <mergeCell ref="M123:P123"/>
    <mergeCell ref="M124:P124"/>
    <mergeCell ref="B129:M129"/>
    <mergeCell ref="P129:Q129"/>
    <mergeCell ref="R129:T129"/>
    <mergeCell ref="B130:E130"/>
    <mergeCell ref="F130:I130"/>
    <mergeCell ref="J130:M130"/>
    <mergeCell ref="P130:Q130"/>
    <mergeCell ref="B138:E138"/>
    <mergeCell ref="B146:D146"/>
    <mergeCell ref="M148:P148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A1:A3"/>
    <mergeCell ref="A33:A35"/>
    <mergeCell ref="A65:A67"/>
    <mergeCell ref="A97:A99"/>
    <mergeCell ref="A129:A13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9"/>
  <sheetViews>
    <sheetView workbookViewId="0">
      <selection activeCell="A20" sqref="A20:A27"/>
    </sheetView>
  </sheetViews>
  <sheetFormatPr defaultColWidth="9" defaultRowHeight="15"/>
  <cols>
    <col min="2" max="16" width="4.625" customWidth="1"/>
    <col min="17" max="17" width="5.125" customWidth="1"/>
    <col min="18" max="45" width="4.625" customWidth="1"/>
  </cols>
  <sheetData>
    <row r="1" spans="1:45">
      <c r="A1" s="54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"/>
      <c r="O1" s="1"/>
      <c r="P1" s="25" t="s">
        <v>39</v>
      </c>
      <c r="Q1" s="25"/>
      <c r="R1" s="9" t="s">
        <v>3</v>
      </c>
      <c r="S1" s="9"/>
      <c r="T1" s="9"/>
      <c r="U1" s="1"/>
      <c r="V1" s="1">
        <f>SUM(R3:AS30)</f>
        <v>139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ht="15.75" spans="1:45">
      <c r="A2" s="54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N2" s="1"/>
      <c r="O2" s="1"/>
      <c r="P2" s="56" t="s">
        <v>67</v>
      </c>
      <c r="Q2" s="57"/>
      <c r="R2" s="19" t="s">
        <v>7</v>
      </c>
      <c r="S2" s="19" t="s">
        <v>8</v>
      </c>
      <c r="T2" s="19" t="s">
        <v>9</v>
      </c>
      <c r="U2" s="19" t="s">
        <v>10</v>
      </c>
      <c r="V2" s="19" t="s">
        <v>11</v>
      </c>
      <c r="W2" s="19" t="s">
        <v>12</v>
      </c>
      <c r="X2" s="19" t="s">
        <v>13</v>
      </c>
      <c r="Y2" s="19" t="s">
        <v>14</v>
      </c>
      <c r="Z2" s="19" t="s">
        <v>15</v>
      </c>
      <c r="AA2" s="19" t="s">
        <v>16</v>
      </c>
      <c r="AB2" s="19" t="s">
        <v>17</v>
      </c>
      <c r="AC2" s="19" t="s">
        <v>18</v>
      </c>
      <c r="AD2" s="19" t="s">
        <v>19</v>
      </c>
      <c r="AE2" s="19" t="s">
        <v>20</v>
      </c>
      <c r="AF2" s="19" t="s">
        <v>21</v>
      </c>
      <c r="AG2" s="19" t="s">
        <v>22</v>
      </c>
      <c r="AH2" s="19" t="s">
        <v>23</v>
      </c>
      <c r="AI2" s="19" t="s">
        <v>24</v>
      </c>
      <c r="AJ2" s="19" t="s">
        <v>25</v>
      </c>
      <c r="AK2" s="19" t="s">
        <v>26</v>
      </c>
      <c r="AL2" s="19" t="s">
        <v>27</v>
      </c>
      <c r="AM2" s="19" t="s">
        <v>28</v>
      </c>
      <c r="AN2" s="19" t="s">
        <v>29</v>
      </c>
      <c r="AO2" s="19" t="s">
        <v>30</v>
      </c>
      <c r="AP2" s="19" t="s">
        <v>31</v>
      </c>
      <c r="AQ2" s="19" t="s">
        <v>32</v>
      </c>
      <c r="AR2" s="19" t="s">
        <v>33</v>
      </c>
      <c r="AS2" s="30" t="s">
        <v>34</v>
      </c>
    </row>
    <row r="3" ht="15.75" spans="1:45">
      <c r="A3" s="54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N3" s="1"/>
      <c r="O3" s="1"/>
      <c r="P3" s="1"/>
      <c r="Q3" s="20" t="s">
        <v>7</v>
      </c>
      <c r="R3" s="40">
        <v>14</v>
      </c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8"/>
    </row>
    <row r="4" spans="1:45">
      <c r="A4" s="6" t="s">
        <v>39</v>
      </c>
      <c r="B4" s="34">
        <v>49</v>
      </c>
      <c r="C4" s="6">
        <v>3</v>
      </c>
      <c r="D4" s="34">
        <v>0</v>
      </c>
      <c r="E4" s="6">
        <v>0</v>
      </c>
      <c r="F4" s="34">
        <v>42</v>
      </c>
      <c r="G4" s="6">
        <v>28</v>
      </c>
      <c r="H4" s="34">
        <v>0</v>
      </c>
      <c r="I4" s="6">
        <v>0</v>
      </c>
      <c r="J4" s="34">
        <v>50</v>
      </c>
      <c r="K4" s="6">
        <v>45</v>
      </c>
      <c r="L4" s="34">
        <v>0</v>
      </c>
      <c r="M4" s="6">
        <v>0</v>
      </c>
      <c r="N4" s="1"/>
      <c r="O4" s="1">
        <f t="shared" ref="O4:O8" si="0">SUM(B4,D4,F4,H4,J4,L4)</f>
        <v>141</v>
      </c>
      <c r="P4" s="1"/>
      <c r="Q4" s="21" t="s">
        <v>40</v>
      </c>
      <c r="R4" s="42"/>
      <c r="S4" s="43">
        <v>22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9"/>
    </row>
    <row r="5" spans="1:45">
      <c r="A5" s="6" t="s">
        <v>41</v>
      </c>
      <c r="B5" s="34"/>
      <c r="C5" s="6"/>
      <c r="D5" s="34"/>
      <c r="E5" s="6"/>
      <c r="F5" s="34"/>
      <c r="G5" s="6"/>
      <c r="H5" s="34"/>
      <c r="I5" s="6"/>
      <c r="J5" s="34"/>
      <c r="K5" s="6"/>
      <c r="L5" s="34"/>
      <c r="M5" s="6"/>
      <c r="N5" s="1"/>
      <c r="O5" s="1">
        <f t="shared" si="0"/>
        <v>0</v>
      </c>
      <c r="P5" s="1"/>
      <c r="Q5" s="21" t="s">
        <v>9</v>
      </c>
      <c r="R5" s="42"/>
      <c r="S5" s="42"/>
      <c r="T5" s="43">
        <v>7</v>
      </c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9"/>
    </row>
    <row r="6" spans="1:45">
      <c r="A6" s="6" t="s">
        <v>42</v>
      </c>
      <c r="B6" s="34"/>
      <c r="C6" s="6"/>
      <c r="D6" s="34"/>
      <c r="E6" s="6"/>
      <c r="F6" s="34"/>
      <c r="G6" s="6"/>
      <c r="H6" s="34"/>
      <c r="I6" s="6"/>
      <c r="J6" s="34"/>
      <c r="K6" s="6"/>
      <c r="L6" s="34"/>
      <c r="M6" s="6"/>
      <c r="N6" s="1"/>
      <c r="O6" s="1">
        <f t="shared" si="0"/>
        <v>0</v>
      </c>
      <c r="P6" s="1"/>
      <c r="Q6" s="21" t="s">
        <v>10</v>
      </c>
      <c r="R6" s="42"/>
      <c r="S6" s="42"/>
      <c r="T6" s="42"/>
      <c r="U6" s="43">
        <v>2</v>
      </c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9"/>
    </row>
    <row r="7" spans="1:45">
      <c r="A7" s="6" t="s">
        <v>43</v>
      </c>
      <c r="B7" s="34"/>
      <c r="C7" s="6"/>
      <c r="D7" s="34"/>
      <c r="E7" s="6"/>
      <c r="F7" s="34"/>
      <c r="G7" s="6"/>
      <c r="H7" s="34"/>
      <c r="I7" s="6"/>
      <c r="J7" s="34"/>
      <c r="K7" s="6"/>
      <c r="L7" s="34"/>
      <c r="M7" s="6"/>
      <c r="N7" s="1"/>
      <c r="O7" s="1">
        <f t="shared" si="0"/>
        <v>0</v>
      </c>
      <c r="P7" s="1"/>
      <c r="Q7" s="21" t="s">
        <v>11</v>
      </c>
      <c r="R7" s="42"/>
      <c r="S7" s="42"/>
      <c r="T7" s="42"/>
      <c r="U7" s="42"/>
      <c r="V7" s="43">
        <v>1</v>
      </c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9"/>
    </row>
    <row r="8" spans="1:45">
      <c r="A8" s="6" t="s">
        <v>44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N8" s="1"/>
      <c r="O8" s="1">
        <f t="shared" si="0"/>
        <v>0</v>
      </c>
      <c r="P8" s="1"/>
      <c r="Q8" s="21" t="s">
        <v>12</v>
      </c>
      <c r="R8" s="42">
        <v>2</v>
      </c>
      <c r="S8" s="42"/>
      <c r="T8" s="42"/>
      <c r="U8" s="42"/>
      <c r="V8" s="42"/>
      <c r="W8" s="43">
        <v>2</v>
      </c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9"/>
    </row>
    <row r="9" spans="1: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1" t="s">
        <v>13</v>
      </c>
      <c r="R9" s="42"/>
      <c r="S9" s="42"/>
      <c r="T9" s="42"/>
      <c r="U9" s="42"/>
      <c r="V9" s="42"/>
      <c r="W9" s="42"/>
      <c r="X9" s="43">
        <v>2</v>
      </c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9"/>
    </row>
    <row r="10" spans="1:45">
      <c r="A10" s="1"/>
      <c r="B10" s="9" t="s">
        <v>45</v>
      </c>
      <c r="C10" s="9"/>
      <c r="D10" s="9"/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1" t="s">
        <v>14</v>
      </c>
      <c r="R10" s="42"/>
      <c r="S10" s="42"/>
      <c r="T10" s="42"/>
      <c r="U10" s="42"/>
      <c r="V10" s="42"/>
      <c r="W10" s="42"/>
      <c r="X10" s="42"/>
      <c r="Y10" s="43">
        <v>5</v>
      </c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9"/>
    </row>
    <row r="11" spans="1:45">
      <c r="A11" s="1" t="s">
        <v>67</v>
      </c>
      <c r="B11" s="1" t="s">
        <v>46</v>
      </c>
      <c r="C11" s="1" t="s">
        <v>47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1" t="s">
        <v>48</v>
      </c>
      <c r="R11" s="42"/>
      <c r="S11" s="42"/>
      <c r="T11" s="42"/>
      <c r="U11" s="42"/>
      <c r="V11" s="42"/>
      <c r="W11" s="42"/>
      <c r="X11" s="42"/>
      <c r="Y11" s="42"/>
      <c r="Z11" s="43">
        <v>3</v>
      </c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9"/>
    </row>
    <row r="12" spans="1:45">
      <c r="A12" s="6" t="s">
        <v>39</v>
      </c>
      <c r="B12" s="1">
        <f>V1</f>
        <v>139</v>
      </c>
      <c r="C12" s="1">
        <f>E12-B12</f>
        <v>2</v>
      </c>
      <c r="D12" s="1"/>
      <c r="E12" s="1">
        <v>141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1" t="s">
        <v>16</v>
      </c>
      <c r="R12" s="42"/>
      <c r="S12" s="42"/>
      <c r="T12" s="42"/>
      <c r="U12" s="42"/>
      <c r="V12" s="42"/>
      <c r="W12" s="42"/>
      <c r="X12" s="42"/>
      <c r="Y12" s="42"/>
      <c r="Z12" s="42"/>
      <c r="AA12" s="43">
        <v>10</v>
      </c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9"/>
    </row>
    <row r="13" spans="1:45">
      <c r="A13" s="6" t="s">
        <v>41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1" t="s">
        <v>17</v>
      </c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3">
        <v>1</v>
      </c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9"/>
    </row>
    <row r="14" spans="1:45">
      <c r="A14" s="6" t="s">
        <v>42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1" t="s">
        <v>18</v>
      </c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3">
        <v>2</v>
      </c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9"/>
    </row>
    <row r="15" spans="1:45">
      <c r="A15" s="6" t="s">
        <v>43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1" t="s">
        <v>19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3">
        <v>2</v>
      </c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9"/>
    </row>
    <row r="16" spans="1:45">
      <c r="A16" s="6" t="s">
        <v>44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1" t="s">
        <v>20</v>
      </c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3">
        <v>2</v>
      </c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9"/>
    </row>
    <row r="17" spans="1: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1" t="s">
        <v>21</v>
      </c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3">
        <v>1</v>
      </c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9"/>
    </row>
    <row r="18" spans="1:45">
      <c r="A18" s="8" t="s">
        <v>39</v>
      </c>
      <c r="B18" s="9" t="s">
        <v>3</v>
      </c>
      <c r="C18" s="9"/>
      <c r="D18" s="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1" t="s">
        <v>22</v>
      </c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>
        <v>1</v>
      </c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9"/>
    </row>
    <row r="19" ht="15.75" spans="1:45">
      <c r="A19" s="10" t="s">
        <v>67</v>
      </c>
      <c r="B19" s="11" t="s">
        <v>49</v>
      </c>
      <c r="C19" s="11" t="s">
        <v>50</v>
      </c>
      <c r="D19" s="11" t="s">
        <v>51</v>
      </c>
      <c r="E19" s="11" t="s">
        <v>52</v>
      </c>
      <c r="F19" s="11" t="s">
        <v>53</v>
      </c>
      <c r="G19" s="11" t="s">
        <v>54</v>
      </c>
      <c r="H19" s="11" t="s">
        <v>55</v>
      </c>
      <c r="I19" s="11" t="s">
        <v>56</v>
      </c>
      <c r="J19" s="24" t="s">
        <v>57</v>
      </c>
      <c r="K19" s="1"/>
      <c r="L19" s="1"/>
      <c r="M19" s="1">
        <f>SUM(B20:I27)</f>
        <v>150</v>
      </c>
      <c r="N19" s="1">
        <f>SUM(B20,C21,D22,E23,F24,G25,H26,I27)</f>
        <v>140</v>
      </c>
      <c r="O19" s="1"/>
      <c r="P19" s="1"/>
      <c r="Q19" s="21" t="s">
        <v>23</v>
      </c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3">
        <v>1</v>
      </c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9"/>
    </row>
    <row r="20" ht="15.75" spans="1:45">
      <c r="A20" s="12" t="s">
        <v>49</v>
      </c>
      <c r="B20" s="35">
        <v>17</v>
      </c>
      <c r="C20" s="36">
        <v>1</v>
      </c>
      <c r="D20" s="36"/>
      <c r="E20" s="36"/>
      <c r="F20" s="36"/>
      <c r="G20" s="36">
        <v>1</v>
      </c>
      <c r="H20" s="36"/>
      <c r="I20" s="36"/>
      <c r="J20" s="45">
        <v>7</v>
      </c>
      <c r="K20" s="1"/>
      <c r="L20" s="1" t="s">
        <v>49</v>
      </c>
      <c r="M20" s="9" t="s">
        <v>58</v>
      </c>
      <c r="N20" s="9"/>
      <c r="O20" s="9"/>
      <c r="P20" s="9"/>
      <c r="Q20" s="21" t="s">
        <v>24</v>
      </c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3">
        <v>2</v>
      </c>
      <c r="AJ20" s="42"/>
      <c r="AK20" s="42"/>
      <c r="AL20" s="42"/>
      <c r="AM20" s="42"/>
      <c r="AN20" s="42"/>
      <c r="AO20" s="42"/>
      <c r="AP20" s="42"/>
      <c r="AQ20" s="42"/>
      <c r="AR20" s="42"/>
      <c r="AS20" s="49"/>
    </row>
    <row r="21" spans="1:45">
      <c r="A21" s="15" t="s">
        <v>50</v>
      </c>
      <c r="B21" s="37"/>
      <c r="C21" s="38">
        <v>11</v>
      </c>
      <c r="D21" s="37"/>
      <c r="E21" s="37"/>
      <c r="F21" s="37"/>
      <c r="G21" s="37"/>
      <c r="H21" s="37"/>
      <c r="I21" s="37"/>
      <c r="J21" s="37">
        <v>4</v>
      </c>
      <c r="K21" s="1"/>
      <c r="L21" s="1" t="s">
        <v>50</v>
      </c>
      <c r="M21" s="9" t="s">
        <v>59</v>
      </c>
      <c r="N21" s="9"/>
      <c r="O21" s="9"/>
      <c r="P21" s="9"/>
      <c r="Q21" s="21" t="s">
        <v>25</v>
      </c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3">
        <v>2</v>
      </c>
      <c r="AK21" s="42"/>
      <c r="AL21" s="42"/>
      <c r="AM21" s="42"/>
      <c r="AN21" s="42"/>
      <c r="AO21" s="42"/>
      <c r="AP21" s="42"/>
      <c r="AQ21" s="42"/>
      <c r="AR21" s="42"/>
      <c r="AS21" s="49"/>
    </row>
    <row r="22" spans="1:45">
      <c r="A22" s="15" t="s">
        <v>51</v>
      </c>
      <c r="B22" s="37"/>
      <c r="C22" s="37"/>
      <c r="D22" s="38">
        <v>10</v>
      </c>
      <c r="E22" s="37"/>
      <c r="F22" s="37"/>
      <c r="G22" s="37"/>
      <c r="H22" s="37"/>
      <c r="I22" s="37"/>
      <c r="J22" s="46">
        <v>1</v>
      </c>
      <c r="K22" s="1"/>
      <c r="L22" s="1" t="s">
        <v>51</v>
      </c>
      <c r="M22" s="9" t="s">
        <v>60</v>
      </c>
      <c r="N22" s="9"/>
      <c r="O22" s="9"/>
      <c r="P22" s="9"/>
      <c r="Q22" s="21" t="s">
        <v>26</v>
      </c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3">
        <v>6</v>
      </c>
      <c r="AL22" s="42"/>
      <c r="AM22" s="42"/>
      <c r="AN22" s="42"/>
      <c r="AO22" s="42"/>
      <c r="AP22" s="42"/>
      <c r="AQ22" s="42"/>
      <c r="AR22" s="42">
        <v>1</v>
      </c>
      <c r="AS22" s="49"/>
    </row>
    <row r="23" spans="1:45">
      <c r="A23" s="15" t="s">
        <v>52</v>
      </c>
      <c r="B23" s="37"/>
      <c r="C23" s="37"/>
      <c r="D23" s="37"/>
      <c r="E23" s="38">
        <v>21</v>
      </c>
      <c r="F23" s="37"/>
      <c r="G23" s="37"/>
      <c r="H23" s="37"/>
      <c r="I23" s="37">
        <v>3</v>
      </c>
      <c r="J23" s="46">
        <v>3</v>
      </c>
      <c r="K23" s="1"/>
      <c r="L23" s="1" t="s">
        <v>52</v>
      </c>
      <c r="M23" s="9" t="s">
        <v>61</v>
      </c>
      <c r="N23" s="9"/>
      <c r="O23" s="9"/>
      <c r="P23" s="9"/>
      <c r="Q23" s="21" t="s">
        <v>27</v>
      </c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3">
        <v>3</v>
      </c>
      <c r="AM23" s="42"/>
      <c r="AN23" s="42"/>
      <c r="AO23" s="42"/>
      <c r="AP23" s="42"/>
      <c r="AQ23" s="42"/>
      <c r="AR23" s="42"/>
      <c r="AS23" s="49"/>
    </row>
    <row r="24" spans="1:45">
      <c r="A24" s="15" t="s">
        <v>53</v>
      </c>
      <c r="B24" s="37"/>
      <c r="C24" s="37"/>
      <c r="D24" s="37"/>
      <c r="E24" s="37">
        <v>1</v>
      </c>
      <c r="F24" s="38">
        <v>29</v>
      </c>
      <c r="G24" s="37">
        <v>1</v>
      </c>
      <c r="H24" s="37">
        <v>1</v>
      </c>
      <c r="I24" s="37">
        <v>1</v>
      </c>
      <c r="J24" s="46">
        <v>44</v>
      </c>
      <c r="K24" s="1"/>
      <c r="L24" s="1" t="s">
        <v>53</v>
      </c>
      <c r="M24" s="9" t="s">
        <v>62</v>
      </c>
      <c r="N24" s="9"/>
      <c r="O24" s="9"/>
      <c r="P24" s="9"/>
      <c r="Q24" s="21" t="s">
        <v>28</v>
      </c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3">
        <v>6</v>
      </c>
      <c r="AN24" s="42"/>
      <c r="AO24" s="42"/>
      <c r="AP24" s="42"/>
      <c r="AQ24" s="42"/>
      <c r="AR24" s="42"/>
      <c r="AS24" s="49"/>
    </row>
    <row r="25" spans="1:45">
      <c r="A25" s="15" t="s">
        <v>54</v>
      </c>
      <c r="B25" s="37"/>
      <c r="C25" s="37"/>
      <c r="D25" s="37"/>
      <c r="E25" s="37"/>
      <c r="F25" s="37">
        <v>1</v>
      </c>
      <c r="G25" s="38">
        <v>30</v>
      </c>
      <c r="H25" s="37"/>
      <c r="I25" s="37"/>
      <c r="J25" s="46">
        <v>11</v>
      </c>
      <c r="K25" s="1"/>
      <c r="L25" s="1" t="s">
        <v>54</v>
      </c>
      <c r="M25" s="9" t="s">
        <v>63</v>
      </c>
      <c r="N25" s="9"/>
      <c r="O25" s="9"/>
      <c r="P25" s="9"/>
      <c r="Q25" s="21" t="s">
        <v>29</v>
      </c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3">
        <v>4</v>
      </c>
      <c r="AO25" s="42"/>
      <c r="AP25" s="42"/>
      <c r="AQ25" s="42"/>
      <c r="AR25" s="42"/>
      <c r="AS25" s="49"/>
    </row>
    <row r="26" spans="1:45">
      <c r="A26" s="15" t="s">
        <v>55</v>
      </c>
      <c r="B26" s="37"/>
      <c r="C26" s="37"/>
      <c r="D26" s="37"/>
      <c r="E26" s="37"/>
      <c r="F26" s="37"/>
      <c r="G26" s="37"/>
      <c r="H26" s="38">
        <v>11</v>
      </c>
      <c r="I26" s="37"/>
      <c r="J26" s="46"/>
      <c r="K26" s="1"/>
      <c r="L26" s="1" t="s">
        <v>55</v>
      </c>
      <c r="M26" s="9" t="s">
        <v>64</v>
      </c>
      <c r="N26" s="9"/>
      <c r="O26" s="9"/>
      <c r="P26" s="9"/>
      <c r="Q26" s="21" t="s">
        <v>30</v>
      </c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>
        <v>1</v>
      </c>
      <c r="AO26" s="43">
        <v>22</v>
      </c>
      <c r="AP26" s="42"/>
      <c r="AQ26" s="42"/>
      <c r="AR26" s="42"/>
      <c r="AS26" s="49"/>
    </row>
    <row r="27" spans="1:45">
      <c r="A27" s="15" t="s">
        <v>56</v>
      </c>
      <c r="B27" s="37"/>
      <c r="C27" s="37"/>
      <c r="D27" s="37"/>
      <c r="E27" s="37"/>
      <c r="F27" s="37"/>
      <c r="G27" s="37"/>
      <c r="H27" s="37"/>
      <c r="I27" s="38">
        <v>11</v>
      </c>
      <c r="J27" s="46">
        <v>3</v>
      </c>
      <c r="K27" s="1"/>
      <c r="L27" s="1" t="s">
        <v>56</v>
      </c>
      <c r="M27" s="9" t="s">
        <v>65</v>
      </c>
      <c r="N27" s="9"/>
      <c r="O27" s="9"/>
      <c r="P27" s="9"/>
      <c r="Q27" s="21" t="s">
        <v>31</v>
      </c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3">
        <v>4</v>
      </c>
      <c r="AQ27" s="42"/>
      <c r="AR27" s="42"/>
      <c r="AS27" s="49"/>
    </row>
    <row r="28" spans="1:45">
      <c r="A28" s="16" t="s">
        <v>57</v>
      </c>
      <c r="B28" s="39"/>
      <c r="C28" s="39"/>
      <c r="D28" s="39"/>
      <c r="E28" s="39"/>
      <c r="F28" s="39"/>
      <c r="G28" s="39"/>
      <c r="H28" s="39"/>
      <c r="I28" s="39"/>
      <c r="J28" s="47"/>
      <c r="K28" s="1"/>
      <c r="L28" s="1" t="s">
        <v>57</v>
      </c>
      <c r="M28" s="9" t="s">
        <v>66</v>
      </c>
      <c r="N28" s="9"/>
      <c r="O28" s="9"/>
      <c r="P28" s="9"/>
      <c r="Q28" s="21" t="s">
        <v>32</v>
      </c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3">
        <v>5</v>
      </c>
      <c r="AR28" s="42"/>
      <c r="AS28" s="49"/>
    </row>
    <row r="29" spans="1: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1" t="s">
        <v>33</v>
      </c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3">
        <v>2</v>
      </c>
      <c r="AS29" s="49"/>
    </row>
    <row r="30" spans="1: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2" t="s">
        <v>34</v>
      </c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50">
        <v>1</v>
      </c>
    </row>
    <row r="31" spans="1:4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</row>
    <row r="33" spans="1:45">
      <c r="A33" s="54" t="str">
        <f>A1</f>
        <v>AlQalam</v>
      </c>
      <c r="B33" s="3" t="s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"/>
      <c r="O33" s="1"/>
      <c r="P33" s="25" t="s">
        <v>41</v>
      </c>
      <c r="Q33" s="25"/>
      <c r="R33" s="9" t="s">
        <v>3</v>
      </c>
      <c r="S33" s="9"/>
      <c r="T33" s="9"/>
      <c r="U33" s="1"/>
      <c r="V33" s="1">
        <f>SUM(R35:AS62)</f>
        <v>139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ht="15.75" spans="1:45">
      <c r="A34" s="54"/>
      <c r="B34" s="3" t="s">
        <v>4</v>
      </c>
      <c r="C34" s="3"/>
      <c r="D34" s="3"/>
      <c r="E34" s="3"/>
      <c r="F34" s="3" t="s">
        <v>5</v>
      </c>
      <c r="G34" s="3"/>
      <c r="H34" s="3"/>
      <c r="I34" s="3"/>
      <c r="J34" s="3" t="s">
        <v>6</v>
      </c>
      <c r="K34" s="3"/>
      <c r="L34" s="3"/>
      <c r="M34" s="3"/>
      <c r="N34" s="1"/>
      <c r="O34" s="1"/>
      <c r="P34" s="56" t="str">
        <f>A1</f>
        <v>AlQalam</v>
      </c>
      <c r="Q34" s="57"/>
      <c r="R34" s="19" t="s">
        <v>7</v>
      </c>
      <c r="S34" s="19" t="s">
        <v>8</v>
      </c>
      <c r="T34" s="19" t="s">
        <v>9</v>
      </c>
      <c r="U34" s="19" t="s">
        <v>10</v>
      </c>
      <c r="V34" s="19" t="s">
        <v>11</v>
      </c>
      <c r="W34" s="19" t="s">
        <v>12</v>
      </c>
      <c r="X34" s="19" t="s">
        <v>13</v>
      </c>
      <c r="Y34" s="19" t="s">
        <v>14</v>
      </c>
      <c r="Z34" s="19" t="s">
        <v>15</v>
      </c>
      <c r="AA34" s="19" t="s">
        <v>16</v>
      </c>
      <c r="AB34" s="19" t="s">
        <v>17</v>
      </c>
      <c r="AC34" s="19" t="s">
        <v>18</v>
      </c>
      <c r="AD34" s="19" t="s">
        <v>19</v>
      </c>
      <c r="AE34" s="19" t="s">
        <v>20</v>
      </c>
      <c r="AF34" s="19" t="s">
        <v>21</v>
      </c>
      <c r="AG34" s="19" t="s">
        <v>22</v>
      </c>
      <c r="AH34" s="19" t="s">
        <v>23</v>
      </c>
      <c r="AI34" s="19" t="s">
        <v>24</v>
      </c>
      <c r="AJ34" s="19" t="s">
        <v>25</v>
      </c>
      <c r="AK34" s="19" t="s">
        <v>26</v>
      </c>
      <c r="AL34" s="19" t="s">
        <v>27</v>
      </c>
      <c r="AM34" s="19" t="s">
        <v>28</v>
      </c>
      <c r="AN34" s="19" t="s">
        <v>29</v>
      </c>
      <c r="AO34" s="19" t="s">
        <v>30</v>
      </c>
      <c r="AP34" s="19" t="s">
        <v>31</v>
      </c>
      <c r="AQ34" s="19" t="s">
        <v>32</v>
      </c>
      <c r="AR34" s="19" t="s">
        <v>33</v>
      </c>
      <c r="AS34" s="30" t="s">
        <v>34</v>
      </c>
    </row>
    <row r="35" ht="15.75" spans="1:45">
      <c r="A35" s="54"/>
      <c r="B35" s="34" t="s">
        <v>35</v>
      </c>
      <c r="C35" s="6" t="s">
        <v>36</v>
      </c>
      <c r="D35" s="34" t="s">
        <v>37</v>
      </c>
      <c r="E35" s="6" t="s">
        <v>38</v>
      </c>
      <c r="F35" s="34" t="s">
        <v>35</v>
      </c>
      <c r="G35" s="6" t="s">
        <v>36</v>
      </c>
      <c r="H35" s="34" t="s">
        <v>37</v>
      </c>
      <c r="I35" s="6" t="s">
        <v>38</v>
      </c>
      <c r="J35" s="34" t="s">
        <v>35</v>
      </c>
      <c r="K35" s="6" t="s">
        <v>36</v>
      </c>
      <c r="L35" s="34" t="s">
        <v>37</v>
      </c>
      <c r="M35" s="6" t="s">
        <v>38</v>
      </c>
      <c r="N35" s="1"/>
      <c r="O35" s="1"/>
      <c r="P35" s="1"/>
      <c r="Q35" s="20" t="s">
        <v>7</v>
      </c>
      <c r="R35" s="40">
        <v>14</v>
      </c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8"/>
    </row>
    <row r="36" spans="1:45">
      <c r="A36" s="6" t="s">
        <v>39</v>
      </c>
      <c r="B36" s="34">
        <f>B4</f>
        <v>49</v>
      </c>
      <c r="C36" s="6">
        <v>3</v>
      </c>
      <c r="D36" s="34">
        <v>0</v>
      </c>
      <c r="E36" s="6">
        <v>0</v>
      </c>
      <c r="F36" s="34">
        <v>42</v>
      </c>
      <c r="G36" s="6">
        <v>26</v>
      </c>
      <c r="H36" s="34">
        <v>0</v>
      </c>
      <c r="I36" s="6">
        <v>0</v>
      </c>
      <c r="J36" s="34">
        <v>50</v>
      </c>
      <c r="K36" s="6">
        <v>47</v>
      </c>
      <c r="L36" s="34">
        <v>0</v>
      </c>
      <c r="M36" s="6">
        <v>0</v>
      </c>
      <c r="N36" s="1"/>
      <c r="O36" s="1">
        <f t="shared" ref="O36:O40" si="1">SUM(B36,D36,F36,H36,J36,L36)</f>
        <v>141</v>
      </c>
      <c r="P36" s="1"/>
      <c r="Q36" s="21" t="s">
        <v>40</v>
      </c>
      <c r="R36" s="42"/>
      <c r="S36" s="43">
        <v>22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9"/>
    </row>
    <row r="37" spans="1:45">
      <c r="A37" s="6" t="s">
        <v>41</v>
      </c>
      <c r="B37" s="34">
        <v>49</v>
      </c>
      <c r="C37" s="6">
        <v>2</v>
      </c>
      <c r="D37" s="34">
        <v>0</v>
      </c>
      <c r="E37" s="6">
        <v>0</v>
      </c>
      <c r="F37" s="34">
        <v>42</v>
      </c>
      <c r="G37" s="6">
        <v>18</v>
      </c>
      <c r="H37" s="34">
        <v>0</v>
      </c>
      <c r="I37" s="6">
        <v>0</v>
      </c>
      <c r="J37" s="34">
        <v>50</v>
      </c>
      <c r="K37" s="6">
        <v>23</v>
      </c>
      <c r="L37" s="34">
        <v>0</v>
      </c>
      <c r="M37" s="6">
        <v>0</v>
      </c>
      <c r="N37" s="1"/>
      <c r="O37" s="1">
        <f t="shared" si="1"/>
        <v>141</v>
      </c>
      <c r="P37" s="1"/>
      <c r="Q37" s="21" t="s">
        <v>9</v>
      </c>
      <c r="R37" s="42"/>
      <c r="S37" s="42"/>
      <c r="T37" s="43">
        <v>7</v>
      </c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9"/>
    </row>
    <row r="38" spans="1:45">
      <c r="A38" s="6" t="s">
        <v>42</v>
      </c>
      <c r="B38" s="34"/>
      <c r="C38" s="6"/>
      <c r="D38" s="34"/>
      <c r="E38" s="6"/>
      <c r="F38" s="34"/>
      <c r="G38" s="6"/>
      <c r="H38" s="34"/>
      <c r="I38" s="6"/>
      <c r="J38" s="34"/>
      <c r="K38" s="6"/>
      <c r="L38" s="34"/>
      <c r="M38" s="6"/>
      <c r="N38" s="1"/>
      <c r="O38" s="1">
        <f t="shared" si="1"/>
        <v>0</v>
      </c>
      <c r="P38" s="1"/>
      <c r="Q38" s="21" t="s">
        <v>10</v>
      </c>
      <c r="R38" s="42"/>
      <c r="S38" s="42"/>
      <c r="T38" s="42"/>
      <c r="U38" s="43">
        <v>2</v>
      </c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9"/>
    </row>
    <row r="39" spans="1:45">
      <c r="A39" s="6" t="s">
        <v>43</v>
      </c>
      <c r="B39" s="34"/>
      <c r="C39" s="6"/>
      <c r="D39" s="34"/>
      <c r="E39" s="6"/>
      <c r="F39" s="34"/>
      <c r="G39" s="6"/>
      <c r="H39" s="34"/>
      <c r="I39" s="6"/>
      <c r="J39" s="34"/>
      <c r="K39" s="6"/>
      <c r="L39" s="34"/>
      <c r="M39" s="6"/>
      <c r="N39" s="1"/>
      <c r="O39" s="1">
        <f t="shared" si="1"/>
        <v>0</v>
      </c>
      <c r="P39" s="1"/>
      <c r="Q39" s="21" t="s">
        <v>11</v>
      </c>
      <c r="R39" s="42"/>
      <c r="S39" s="42"/>
      <c r="T39" s="42"/>
      <c r="U39" s="42"/>
      <c r="V39" s="43">
        <v>1</v>
      </c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9"/>
    </row>
    <row r="40" spans="1:45">
      <c r="A40" s="6" t="s">
        <v>44</v>
      </c>
      <c r="B40" s="34"/>
      <c r="C40" s="6"/>
      <c r="D40" s="34"/>
      <c r="E40" s="6"/>
      <c r="F40" s="34"/>
      <c r="G40" s="6"/>
      <c r="H40" s="34"/>
      <c r="I40" s="6"/>
      <c r="J40" s="34"/>
      <c r="K40" s="6"/>
      <c r="L40" s="34"/>
      <c r="M40" s="6"/>
      <c r="N40" s="1"/>
      <c r="O40" s="1">
        <f t="shared" si="1"/>
        <v>0</v>
      </c>
      <c r="P40" s="1"/>
      <c r="Q40" s="21" t="s">
        <v>12</v>
      </c>
      <c r="R40" s="42">
        <v>2</v>
      </c>
      <c r="S40" s="42"/>
      <c r="T40" s="42"/>
      <c r="U40" s="42"/>
      <c r="V40" s="42"/>
      <c r="W40" s="43">
        <v>2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9"/>
    </row>
    <row r="41" spans="1: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1" t="s">
        <v>13</v>
      </c>
      <c r="R41" s="42"/>
      <c r="S41" s="42"/>
      <c r="T41" s="42"/>
      <c r="U41" s="42"/>
      <c r="V41" s="42"/>
      <c r="W41" s="42"/>
      <c r="X41" s="43">
        <v>2</v>
      </c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9"/>
    </row>
    <row r="42" spans="1:45">
      <c r="A42" s="1"/>
      <c r="B42" s="9" t="s">
        <v>45</v>
      </c>
      <c r="C42" s="9"/>
      <c r="D42" s="9"/>
      <c r="E42" s="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1" t="s">
        <v>14</v>
      </c>
      <c r="R42" s="42"/>
      <c r="S42" s="42"/>
      <c r="T42" s="42"/>
      <c r="U42" s="42"/>
      <c r="V42" s="42"/>
      <c r="W42" s="42"/>
      <c r="X42" s="42"/>
      <c r="Y42" s="43">
        <v>5</v>
      </c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9"/>
    </row>
    <row r="43" spans="1:45">
      <c r="A43" s="1" t="s">
        <v>0</v>
      </c>
      <c r="B43" s="1" t="s">
        <v>46</v>
      </c>
      <c r="C43" s="1" t="s">
        <v>47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1" t="s">
        <v>48</v>
      </c>
      <c r="R43" s="42"/>
      <c r="S43" s="42"/>
      <c r="T43" s="42"/>
      <c r="U43" s="42"/>
      <c r="V43" s="42"/>
      <c r="W43" s="42"/>
      <c r="X43" s="42"/>
      <c r="Y43" s="42"/>
      <c r="Z43" s="43">
        <v>3</v>
      </c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9"/>
    </row>
    <row r="44" spans="1:45">
      <c r="A44" s="6" t="s">
        <v>39</v>
      </c>
      <c r="B44" s="1">
        <f>V1</f>
        <v>139</v>
      </c>
      <c r="C44" s="1">
        <f>E44-B44</f>
        <v>2</v>
      </c>
      <c r="D44" s="1"/>
      <c r="E44" s="1">
        <v>141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1" t="s">
        <v>16</v>
      </c>
      <c r="R44" s="42"/>
      <c r="S44" s="42"/>
      <c r="T44" s="42"/>
      <c r="U44" s="42"/>
      <c r="V44" s="42"/>
      <c r="W44" s="42"/>
      <c r="X44" s="42"/>
      <c r="Y44" s="42"/>
      <c r="Z44" s="42"/>
      <c r="AA44" s="43">
        <v>10</v>
      </c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9"/>
    </row>
    <row r="45" spans="1:45">
      <c r="A45" s="6" t="s">
        <v>41</v>
      </c>
      <c r="B45" s="1">
        <f>V33</f>
        <v>139</v>
      </c>
      <c r="C45" s="1">
        <f>E45-B45</f>
        <v>2</v>
      </c>
      <c r="D45" s="1"/>
      <c r="E45" s="1">
        <v>141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1" t="s">
        <v>17</v>
      </c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3">
        <v>1</v>
      </c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9"/>
    </row>
    <row r="46" spans="1:45">
      <c r="A46" s="6" t="s">
        <v>42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1" t="s">
        <v>18</v>
      </c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3">
        <v>2</v>
      </c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9"/>
    </row>
    <row r="47" spans="1:45">
      <c r="A47" s="6" t="s">
        <v>43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1" t="s">
        <v>19</v>
      </c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3">
        <v>2</v>
      </c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9"/>
    </row>
    <row r="48" spans="1:45">
      <c r="A48" s="6" t="s">
        <v>44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1" t="s">
        <v>20</v>
      </c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3">
        <v>2</v>
      </c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9"/>
    </row>
    <row r="49" spans="1: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1" t="s">
        <v>21</v>
      </c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3">
        <v>1</v>
      </c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9"/>
    </row>
    <row r="50" spans="1:45">
      <c r="A50" s="8" t="s">
        <v>41</v>
      </c>
      <c r="B50" s="9" t="s">
        <v>3</v>
      </c>
      <c r="C50" s="9"/>
      <c r="D50" s="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1" t="s">
        <v>22</v>
      </c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3">
        <v>1</v>
      </c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9"/>
    </row>
    <row r="51" ht="15.75" spans="1:45">
      <c r="A51" s="10" t="str">
        <f>A1</f>
        <v>AlQalam</v>
      </c>
      <c r="B51" s="11" t="s">
        <v>49</v>
      </c>
      <c r="C51" s="11" t="s">
        <v>50</v>
      </c>
      <c r="D51" s="11" t="s">
        <v>51</v>
      </c>
      <c r="E51" s="11" t="s">
        <v>52</v>
      </c>
      <c r="F51" s="11" t="s">
        <v>53</v>
      </c>
      <c r="G51" s="11" t="s">
        <v>54</v>
      </c>
      <c r="H51" s="11" t="s">
        <v>55</v>
      </c>
      <c r="I51" s="11" t="s">
        <v>56</v>
      </c>
      <c r="J51" s="24" t="s">
        <v>57</v>
      </c>
      <c r="K51" s="1"/>
      <c r="L51" s="1"/>
      <c r="M51" s="1">
        <f>SUM(B52:I59)</f>
        <v>148</v>
      </c>
      <c r="N51" s="1">
        <f>SUM(B52,C53,D54,E55,F56,G57,H58,I59)</f>
        <v>140</v>
      </c>
      <c r="O51" s="1"/>
      <c r="P51" s="1"/>
      <c r="Q51" s="21" t="s">
        <v>23</v>
      </c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3">
        <v>1</v>
      </c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9"/>
    </row>
    <row r="52" ht="15.75" spans="1:45">
      <c r="A52" s="12" t="s">
        <v>49</v>
      </c>
      <c r="B52" s="35">
        <v>17</v>
      </c>
      <c r="C52" s="36">
        <v>1</v>
      </c>
      <c r="D52" s="36"/>
      <c r="E52" s="36"/>
      <c r="F52" s="36"/>
      <c r="G52" s="36">
        <v>1</v>
      </c>
      <c r="H52" s="36"/>
      <c r="I52" s="36"/>
      <c r="J52" s="45">
        <v>6</v>
      </c>
      <c r="K52" s="1"/>
      <c r="L52" s="1" t="s">
        <v>49</v>
      </c>
      <c r="M52" s="9" t="s">
        <v>58</v>
      </c>
      <c r="N52" s="9"/>
      <c r="O52" s="9"/>
      <c r="P52" s="9"/>
      <c r="Q52" s="21" t="s">
        <v>24</v>
      </c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3">
        <v>2</v>
      </c>
      <c r="AJ52" s="42"/>
      <c r="AK52" s="42"/>
      <c r="AL52" s="42"/>
      <c r="AM52" s="42"/>
      <c r="AN52" s="42"/>
      <c r="AO52" s="42"/>
      <c r="AP52" s="42"/>
      <c r="AQ52" s="42"/>
      <c r="AR52" s="42"/>
      <c r="AS52" s="49"/>
    </row>
    <row r="53" spans="1:45">
      <c r="A53" s="15" t="s">
        <v>50</v>
      </c>
      <c r="B53" s="37"/>
      <c r="C53" s="38">
        <v>11</v>
      </c>
      <c r="D53" s="37"/>
      <c r="E53" s="37"/>
      <c r="F53" s="37"/>
      <c r="G53" s="37"/>
      <c r="H53" s="37"/>
      <c r="I53" s="37"/>
      <c r="J53" s="37">
        <v>4</v>
      </c>
      <c r="K53" s="1"/>
      <c r="L53" s="1" t="s">
        <v>50</v>
      </c>
      <c r="M53" s="9" t="s">
        <v>59</v>
      </c>
      <c r="N53" s="9"/>
      <c r="O53" s="9"/>
      <c r="P53" s="9"/>
      <c r="Q53" s="21" t="s">
        <v>25</v>
      </c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3">
        <v>2</v>
      </c>
      <c r="AK53" s="42"/>
      <c r="AL53" s="42"/>
      <c r="AM53" s="42"/>
      <c r="AN53" s="42"/>
      <c r="AO53" s="42"/>
      <c r="AP53" s="42"/>
      <c r="AQ53" s="42"/>
      <c r="AR53" s="42"/>
      <c r="AS53" s="49"/>
    </row>
    <row r="54" spans="1:45">
      <c r="A54" s="15" t="s">
        <v>51</v>
      </c>
      <c r="B54" s="37"/>
      <c r="C54" s="37"/>
      <c r="D54" s="38">
        <v>10</v>
      </c>
      <c r="E54" s="37"/>
      <c r="F54" s="37"/>
      <c r="G54" s="37"/>
      <c r="H54" s="37"/>
      <c r="I54" s="37"/>
      <c r="J54" s="46">
        <v>1</v>
      </c>
      <c r="K54" s="1"/>
      <c r="L54" s="1" t="s">
        <v>51</v>
      </c>
      <c r="M54" s="9" t="s">
        <v>60</v>
      </c>
      <c r="N54" s="9"/>
      <c r="O54" s="9"/>
      <c r="P54" s="9"/>
      <c r="Q54" s="21" t="s">
        <v>26</v>
      </c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3">
        <v>6</v>
      </c>
      <c r="AL54" s="42"/>
      <c r="AM54" s="42"/>
      <c r="AN54" s="42"/>
      <c r="AO54" s="42"/>
      <c r="AP54" s="42"/>
      <c r="AQ54" s="42"/>
      <c r="AR54" s="42">
        <v>1</v>
      </c>
      <c r="AS54" s="49"/>
    </row>
    <row r="55" spans="1:45">
      <c r="A55" s="15" t="s">
        <v>52</v>
      </c>
      <c r="B55" s="37"/>
      <c r="C55" s="37"/>
      <c r="D55" s="37"/>
      <c r="E55" s="38">
        <v>21</v>
      </c>
      <c r="F55" s="37"/>
      <c r="G55" s="37"/>
      <c r="H55" s="37"/>
      <c r="I55" s="37">
        <v>3</v>
      </c>
      <c r="J55" s="46">
        <v>3</v>
      </c>
      <c r="K55" s="1"/>
      <c r="L55" s="1" t="s">
        <v>52</v>
      </c>
      <c r="M55" s="9" t="s">
        <v>61</v>
      </c>
      <c r="N55" s="9"/>
      <c r="O55" s="9"/>
      <c r="P55" s="9"/>
      <c r="Q55" s="21" t="s">
        <v>27</v>
      </c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3">
        <v>3</v>
      </c>
      <c r="AM55" s="42"/>
      <c r="AN55" s="42"/>
      <c r="AO55" s="42"/>
      <c r="AP55" s="42"/>
      <c r="AQ55" s="42"/>
      <c r="AR55" s="42"/>
      <c r="AS55" s="49"/>
    </row>
    <row r="56" spans="1:45">
      <c r="A56" s="15" t="s">
        <v>53</v>
      </c>
      <c r="B56" s="37"/>
      <c r="C56" s="37"/>
      <c r="D56" s="37"/>
      <c r="E56" s="37">
        <v>1</v>
      </c>
      <c r="F56" s="38">
        <v>29</v>
      </c>
      <c r="G56" s="37">
        <v>1</v>
      </c>
      <c r="H56" s="37"/>
      <c r="I56" s="37"/>
      <c r="J56" s="46">
        <v>10</v>
      </c>
      <c r="K56" s="1"/>
      <c r="L56" s="1" t="s">
        <v>53</v>
      </c>
      <c r="M56" s="9" t="s">
        <v>62</v>
      </c>
      <c r="N56" s="9"/>
      <c r="O56" s="9"/>
      <c r="P56" s="9"/>
      <c r="Q56" s="21" t="s">
        <v>28</v>
      </c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3">
        <v>6</v>
      </c>
      <c r="AN56" s="42"/>
      <c r="AO56" s="42"/>
      <c r="AP56" s="42"/>
      <c r="AQ56" s="42"/>
      <c r="AR56" s="42"/>
      <c r="AS56" s="49"/>
    </row>
    <row r="57" spans="1:45">
      <c r="A57" s="15" t="s">
        <v>54</v>
      </c>
      <c r="B57" s="37"/>
      <c r="C57" s="37"/>
      <c r="D57" s="37"/>
      <c r="E57" s="37"/>
      <c r="F57" s="37">
        <v>1</v>
      </c>
      <c r="G57" s="38">
        <v>30</v>
      </c>
      <c r="H57" s="37"/>
      <c r="I57" s="37"/>
      <c r="J57" s="46">
        <v>3</v>
      </c>
      <c r="K57" s="1"/>
      <c r="L57" s="1" t="s">
        <v>54</v>
      </c>
      <c r="M57" s="9" t="s">
        <v>63</v>
      </c>
      <c r="N57" s="9"/>
      <c r="O57" s="9"/>
      <c r="P57" s="9"/>
      <c r="Q57" s="21" t="s">
        <v>29</v>
      </c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3">
        <v>4</v>
      </c>
      <c r="AO57" s="42"/>
      <c r="AP57" s="42"/>
      <c r="AQ57" s="42"/>
      <c r="AR57" s="42"/>
      <c r="AS57" s="49"/>
    </row>
    <row r="58" spans="1:45">
      <c r="A58" s="15" t="s">
        <v>55</v>
      </c>
      <c r="B58" s="37"/>
      <c r="C58" s="37"/>
      <c r="D58" s="37"/>
      <c r="E58" s="37"/>
      <c r="F58" s="37"/>
      <c r="G58" s="37"/>
      <c r="H58" s="38">
        <v>11</v>
      </c>
      <c r="I58" s="37"/>
      <c r="J58" s="46"/>
      <c r="K58" s="1"/>
      <c r="L58" s="1" t="s">
        <v>55</v>
      </c>
      <c r="M58" s="9" t="s">
        <v>64</v>
      </c>
      <c r="N58" s="9"/>
      <c r="O58" s="9"/>
      <c r="P58" s="9"/>
      <c r="Q58" s="21" t="s">
        <v>30</v>
      </c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>
        <v>1</v>
      </c>
      <c r="AO58" s="43">
        <v>22</v>
      </c>
      <c r="AP58" s="42"/>
      <c r="AQ58" s="42"/>
      <c r="AR58" s="42"/>
      <c r="AS58" s="49"/>
    </row>
    <row r="59" spans="1:45">
      <c r="A59" s="15" t="s">
        <v>56</v>
      </c>
      <c r="B59" s="37"/>
      <c r="C59" s="37"/>
      <c r="D59" s="37"/>
      <c r="E59" s="37"/>
      <c r="F59" s="37"/>
      <c r="G59" s="37"/>
      <c r="H59" s="37"/>
      <c r="I59" s="38">
        <v>11</v>
      </c>
      <c r="J59" s="46">
        <v>1</v>
      </c>
      <c r="K59" s="1"/>
      <c r="L59" s="1" t="s">
        <v>56</v>
      </c>
      <c r="M59" s="9" t="s">
        <v>65</v>
      </c>
      <c r="N59" s="9"/>
      <c r="O59" s="9"/>
      <c r="P59" s="9"/>
      <c r="Q59" s="21" t="s">
        <v>31</v>
      </c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3">
        <v>4</v>
      </c>
      <c r="AQ59" s="42"/>
      <c r="AR59" s="42"/>
      <c r="AS59" s="49"/>
    </row>
    <row r="60" spans="1:45">
      <c r="A60" s="16" t="s">
        <v>57</v>
      </c>
      <c r="B60" s="39"/>
      <c r="C60" s="39"/>
      <c r="D60" s="39"/>
      <c r="E60" s="39"/>
      <c r="F60" s="39"/>
      <c r="G60" s="39"/>
      <c r="H60" s="39"/>
      <c r="I60" s="39"/>
      <c r="J60" s="47"/>
      <c r="K60" s="1"/>
      <c r="L60" s="1" t="s">
        <v>57</v>
      </c>
      <c r="M60" s="9" t="s">
        <v>66</v>
      </c>
      <c r="N60" s="9"/>
      <c r="O60" s="9"/>
      <c r="P60" s="9"/>
      <c r="Q60" s="21" t="s">
        <v>32</v>
      </c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3">
        <v>5</v>
      </c>
      <c r="AR60" s="42"/>
      <c r="AS60" s="49"/>
    </row>
    <row r="61" spans="1: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1" t="s">
        <v>33</v>
      </c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>
        <v>2</v>
      </c>
      <c r="AS61" s="49"/>
    </row>
    <row r="62" spans="1: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2" t="s">
        <v>34</v>
      </c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50">
        <v>1</v>
      </c>
    </row>
    <row r="63" spans="1:4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</row>
    <row r="65" spans="1:45">
      <c r="A65" s="54" t="str">
        <f>A1</f>
        <v>AlQalam</v>
      </c>
      <c r="B65" s="3" t="s">
        <v>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"/>
      <c r="O65" s="1"/>
      <c r="P65" s="25" t="s">
        <v>42</v>
      </c>
      <c r="Q65" s="25"/>
      <c r="R65" s="9" t="s">
        <v>3</v>
      </c>
      <c r="S65" s="9"/>
      <c r="T65" s="9"/>
      <c r="U65" s="1"/>
      <c r="V65" s="1">
        <f>SUM(R67:AS94)</f>
        <v>137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ht="15.75" spans="1:45">
      <c r="A66" s="54"/>
      <c r="B66" s="3" t="s">
        <v>4</v>
      </c>
      <c r="C66" s="3"/>
      <c r="D66" s="3"/>
      <c r="E66" s="3"/>
      <c r="F66" s="3" t="s">
        <v>5</v>
      </c>
      <c r="G66" s="3"/>
      <c r="H66" s="3"/>
      <c r="I66" s="3"/>
      <c r="J66" s="3" t="s">
        <v>6</v>
      </c>
      <c r="K66" s="3"/>
      <c r="L66" s="3"/>
      <c r="M66" s="3"/>
      <c r="N66" s="1"/>
      <c r="O66" s="1"/>
      <c r="P66" s="56" t="str">
        <f>A1</f>
        <v>AlQalam</v>
      </c>
      <c r="Q66" s="57"/>
      <c r="R66" s="19" t="s">
        <v>7</v>
      </c>
      <c r="S66" s="19" t="s">
        <v>8</v>
      </c>
      <c r="T66" s="19" t="s">
        <v>9</v>
      </c>
      <c r="U66" s="19" t="s">
        <v>10</v>
      </c>
      <c r="V66" s="19" t="s">
        <v>11</v>
      </c>
      <c r="W66" s="19" t="s">
        <v>12</v>
      </c>
      <c r="X66" s="19" t="s">
        <v>13</v>
      </c>
      <c r="Y66" s="19" t="s">
        <v>14</v>
      </c>
      <c r="Z66" s="19" t="s">
        <v>15</v>
      </c>
      <c r="AA66" s="19" t="s">
        <v>16</v>
      </c>
      <c r="AB66" s="19" t="s">
        <v>17</v>
      </c>
      <c r="AC66" s="19" t="s">
        <v>18</v>
      </c>
      <c r="AD66" s="19" t="s">
        <v>19</v>
      </c>
      <c r="AE66" s="19" t="s">
        <v>20</v>
      </c>
      <c r="AF66" s="19" t="s">
        <v>21</v>
      </c>
      <c r="AG66" s="19" t="s">
        <v>22</v>
      </c>
      <c r="AH66" s="19" t="s">
        <v>23</v>
      </c>
      <c r="AI66" s="19" t="s">
        <v>24</v>
      </c>
      <c r="AJ66" s="19" t="s">
        <v>25</v>
      </c>
      <c r="AK66" s="19" t="s">
        <v>26</v>
      </c>
      <c r="AL66" s="19" t="s">
        <v>27</v>
      </c>
      <c r="AM66" s="19" t="s">
        <v>28</v>
      </c>
      <c r="AN66" s="19" t="s">
        <v>29</v>
      </c>
      <c r="AO66" s="19" t="s">
        <v>30</v>
      </c>
      <c r="AP66" s="19" t="s">
        <v>31</v>
      </c>
      <c r="AQ66" s="19" t="s">
        <v>32</v>
      </c>
      <c r="AR66" s="19" t="s">
        <v>33</v>
      </c>
      <c r="AS66" s="30" t="s">
        <v>34</v>
      </c>
    </row>
    <row r="67" ht="15.75" spans="1:45">
      <c r="A67" s="54"/>
      <c r="B67" s="34" t="s">
        <v>35</v>
      </c>
      <c r="C67" s="6" t="s">
        <v>36</v>
      </c>
      <c r="D67" s="34" t="s">
        <v>37</v>
      </c>
      <c r="E67" s="6" t="s">
        <v>38</v>
      </c>
      <c r="F67" s="34" t="s">
        <v>35</v>
      </c>
      <c r="G67" s="6" t="s">
        <v>36</v>
      </c>
      <c r="H67" s="34" t="s">
        <v>37</v>
      </c>
      <c r="I67" s="6" t="s">
        <v>38</v>
      </c>
      <c r="J67" s="34" t="s">
        <v>35</v>
      </c>
      <c r="K67" s="6" t="s">
        <v>36</v>
      </c>
      <c r="L67" s="34" t="s">
        <v>37</v>
      </c>
      <c r="M67" s="6" t="s">
        <v>38</v>
      </c>
      <c r="N67" s="1"/>
      <c r="O67" s="1"/>
      <c r="P67" s="1"/>
      <c r="Q67" s="20" t="s">
        <v>7</v>
      </c>
      <c r="R67" s="40">
        <v>14</v>
      </c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8"/>
    </row>
    <row r="68" spans="1:45">
      <c r="A68" s="6" t="s">
        <v>39</v>
      </c>
      <c r="B68" s="34">
        <f>B36</f>
        <v>49</v>
      </c>
      <c r="C68" s="6">
        <v>3</v>
      </c>
      <c r="D68" s="34">
        <v>0</v>
      </c>
      <c r="E68" s="6">
        <v>0</v>
      </c>
      <c r="F68" s="34">
        <v>42</v>
      </c>
      <c r="G68" s="6">
        <v>26</v>
      </c>
      <c r="H68" s="34">
        <v>0</v>
      </c>
      <c r="I68" s="6">
        <v>0</v>
      </c>
      <c r="J68" s="34">
        <v>50</v>
      </c>
      <c r="K68" s="6">
        <v>47</v>
      </c>
      <c r="L68" s="34">
        <v>0</v>
      </c>
      <c r="M68" s="6">
        <v>0</v>
      </c>
      <c r="N68" s="1"/>
      <c r="O68" s="1">
        <f t="shared" ref="O68:O72" si="2">SUM(B68,D68,F68,H68,J68,L68)</f>
        <v>141</v>
      </c>
      <c r="P68" s="1"/>
      <c r="Q68" s="21" t="s">
        <v>40</v>
      </c>
      <c r="R68" s="42"/>
      <c r="S68" s="43">
        <v>22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9"/>
    </row>
    <row r="69" spans="1:45">
      <c r="A69" s="6" t="s">
        <v>41</v>
      </c>
      <c r="B69" s="34">
        <v>49</v>
      </c>
      <c r="C69" s="6">
        <v>2</v>
      </c>
      <c r="D69" s="34">
        <v>0</v>
      </c>
      <c r="E69" s="6">
        <v>0</v>
      </c>
      <c r="F69" s="34">
        <v>42</v>
      </c>
      <c r="G69" s="6">
        <v>23</v>
      </c>
      <c r="H69" s="34">
        <v>0</v>
      </c>
      <c r="I69" s="6">
        <v>0</v>
      </c>
      <c r="J69" s="34">
        <v>50</v>
      </c>
      <c r="K69" s="6">
        <v>29</v>
      </c>
      <c r="L69" s="34">
        <v>0</v>
      </c>
      <c r="M69" s="6">
        <v>0</v>
      </c>
      <c r="N69" s="1"/>
      <c r="O69" s="1">
        <f t="shared" si="2"/>
        <v>141</v>
      </c>
      <c r="P69" s="1"/>
      <c r="Q69" s="21" t="s">
        <v>9</v>
      </c>
      <c r="R69" s="42"/>
      <c r="S69" s="42"/>
      <c r="T69" s="43">
        <v>7</v>
      </c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9"/>
    </row>
    <row r="70" spans="1:45">
      <c r="A70" s="6" t="s">
        <v>42</v>
      </c>
      <c r="B70" s="34">
        <v>49</v>
      </c>
      <c r="C70" s="6">
        <v>2</v>
      </c>
      <c r="D70" s="34">
        <v>0</v>
      </c>
      <c r="E70" s="6">
        <v>0</v>
      </c>
      <c r="F70" s="34">
        <v>41</v>
      </c>
      <c r="G70" s="6">
        <v>13</v>
      </c>
      <c r="H70" s="34">
        <v>1</v>
      </c>
      <c r="I70" s="6">
        <v>0</v>
      </c>
      <c r="J70" s="34">
        <v>49</v>
      </c>
      <c r="K70" s="6">
        <v>10</v>
      </c>
      <c r="L70" s="34">
        <v>1</v>
      </c>
      <c r="M70" s="6">
        <v>0</v>
      </c>
      <c r="N70" s="1"/>
      <c r="O70" s="1">
        <f t="shared" si="2"/>
        <v>141</v>
      </c>
      <c r="P70" s="1"/>
      <c r="Q70" s="21" t="s">
        <v>10</v>
      </c>
      <c r="R70" s="42"/>
      <c r="S70" s="42"/>
      <c r="T70" s="42"/>
      <c r="U70" s="43">
        <v>2</v>
      </c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9"/>
    </row>
    <row r="71" spans="1:45">
      <c r="A71" s="6" t="s">
        <v>43</v>
      </c>
      <c r="B71" s="34"/>
      <c r="C71" s="6"/>
      <c r="D71" s="34"/>
      <c r="E71" s="6"/>
      <c r="F71" s="34"/>
      <c r="G71" s="6"/>
      <c r="H71" s="34"/>
      <c r="I71" s="6"/>
      <c r="J71" s="34"/>
      <c r="K71" s="6"/>
      <c r="L71" s="34"/>
      <c r="M71" s="6"/>
      <c r="N71" s="1"/>
      <c r="O71" s="1">
        <f t="shared" si="2"/>
        <v>0</v>
      </c>
      <c r="P71" s="1"/>
      <c r="Q71" s="21" t="s">
        <v>11</v>
      </c>
      <c r="R71" s="42"/>
      <c r="S71" s="42"/>
      <c r="T71" s="42"/>
      <c r="U71" s="42"/>
      <c r="V71" s="43">
        <v>1</v>
      </c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9"/>
    </row>
    <row r="72" spans="1:45">
      <c r="A72" s="6" t="s">
        <v>44</v>
      </c>
      <c r="B72" s="34"/>
      <c r="C72" s="6"/>
      <c r="D72" s="34"/>
      <c r="E72" s="6"/>
      <c r="F72" s="34"/>
      <c r="G72" s="6"/>
      <c r="H72" s="34"/>
      <c r="I72" s="6"/>
      <c r="J72" s="34"/>
      <c r="K72" s="6"/>
      <c r="L72" s="34"/>
      <c r="M72" s="6"/>
      <c r="N72" s="1"/>
      <c r="O72" s="1">
        <f t="shared" si="2"/>
        <v>0</v>
      </c>
      <c r="P72" s="1"/>
      <c r="Q72" s="21" t="s">
        <v>12</v>
      </c>
      <c r="R72" s="42">
        <v>2</v>
      </c>
      <c r="S72" s="42"/>
      <c r="T72" s="42"/>
      <c r="U72" s="42"/>
      <c r="V72" s="42"/>
      <c r="W72" s="43">
        <v>2</v>
      </c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9"/>
    </row>
    <row r="73" spans="1: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1" t="s">
        <v>13</v>
      </c>
      <c r="R73" s="42"/>
      <c r="S73" s="42"/>
      <c r="T73" s="42"/>
      <c r="U73" s="42"/>
      <c r="V73" s="42"/>
      <c r="W73" s="42"/>
      <c r="X73" s="43">
        <v>2</v>
      </c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9"/>
    </row>
    <row r="74" spans="1:45">
      <c r="A74" s="1"/>
      <c r="B74" s="9" t="s">
        <v>45</v>
      </c>
      <c r="C74" s="9"/>
      <c r="D74" s="9"/>
      <c r="E74" s="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1" t="s">
        <v>14</v>
      </c>
      <c r="R74" s="42"/>
      <c r="S74" s="42"/>
      <c r="T74" s="42"/>
      <c r="U74" s="42"/>
      <c r="V74" s="42"/>
      <c r="W74" s="42"/>
      <c r="X74" s="42"/>
      <c r="Y74" s="43">
        <v>5</v>
      </c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9"/>
    </row>
    <row r="75" spans="1:45">
      <c r="A75" s="1" t="str">
        <f>A1</f>
        <v>AlQalam</v>
      </c>
      <c r="B75" s="1" t="s">
        <v>46</v>
      </c>
      <c r="C75" s="1" t="s">
        <v>47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1" t="s">
        <v>48</v>
      </c>
      <c r="R75" s="42"/>
      <c r="S75" s="42"/>
      <c r="T75" s="42"/>
      <c r="U75" s="42"/>
      <c r="V75" s="42"/>
      <c r="W75" s="42"/>
      <c r="X75" s="42"/>
      <c r="Y75" s="42"/>
      <c r="Z75" s="43">
        <v>3</v>
      </c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9"/>
    </row>
    <row r="76" spans="1:45">
      <c r="A76" s="6" t="s">
        <v>39</v>
      </c>
      <c r="B76" s="1">
        <f>V1</f>
        <v>139</v>
      </c>
      <c r="C76" s="1">
        <f>E76-B76</f>
        <v>2</v>
      </c>
      <c r="D76" s="1"/>
      <c r="E76" s="1">
        <v>141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1" t="s">
        <v>16</v>
      </c>
      <c r="R76" s="42"/>
      <c r="S76" s="42"/>
      <c r="T76" s="42"/>
      <c r="U76" s="42"/>
      <c r="V76" s="42"/>
      <c r="W76" s="42"/>
      <c r="X76" s="42"/>
      <c r="Y76" s="42"/>
      <c r="Z76" s="42"/>
      <c r="AA76" s="43">
        <v>10</v>
      </c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9"/>
    </row>
    <row r="77" spans="1:45">
      <c r="A77" s="6" t="s">
        <v>41</v>
      </c>
      <c r="B77" s="1">
        <f>V33</f>
        <v>139</v>
      </c>
      <c r="C77" s="1">
        <f>E77-B77</f>
        <v>2</v>
      </c>
      <c r="D77" s="1"/>
      <c r="E77" s="1">
        <v>141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1" t="s">
        <v>17</v>
      </c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3">
        <v>1</v>
      </c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9"/>
    </row>
    <row r="78" spans="1:45">
      <c r="A78" s="6" t="s">
        <v>42</v>
      </c>
      <c r="B78" s="1">
        <f>V65</f>
        <v>137</v>
      </c>
      <c r="C78" s="1">
        <f>O70-B78-D70-H70-L70</f>
        <v>2</v>
      </c>
      <c r="D78" s="1"/>
      <c r="E78" s="1">
        <f>B78+C78</f>
        <v>139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1" t="s">
        <v>18</v>
      </c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3">
        <v>2</v>
      </c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9"/>
    </row>
    <row r="79" spans="1:45">
      <c r="A79" s="6" t="s">
        <v>43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1" t="s">
        <v>19</v>
      </c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3">
        <v>2</v>
      </c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9"/>
    </row>
    <row r="80" spans="1:45">
      <c r="A80" s="6" t="s">
        <v>44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1" t="s">
        <v>20</v>
      </c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3">
        <v>2</v>
      </c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9"/>
    </row>
    <row r="81" spans="1: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1" t="s">
        <v>21</v>
      </c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3">
        <v>1</v>
      </c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9"/>
    </row>
    <row r="82" spans="1:45">
      <c r="A82" s="8" t="s">
        <v>42</v>
      </c>
      <c r="B82" s="9" t="s">
        <v>3</v>
      </c>
      <c r="C82" s="9"/>
      <c r="D82" s="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1" t="s">
        <v>22</v>
      </c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3">
        <v>1</v>
      </c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9"/>
    </row>
    <row r="83" ht="15.75" spans="1:45">
      <c r="A83" s="10" t="str">
        <f>A1</f>
        <v>AlQalam</v>
      </c>
      <c r="B83" s="11" t="s">
        <v>49</v>
      </c>
      <c r="C83" s="11" t="s">
        <v>50</v>
      </c>
      <c r="D83" s="11" t="s">
        <v>51</v>
      </c>
      <c r="E83" s="11" t="s">
        <v>52</v>
      </c>
      <c r="F83" s="11" t="s">
        <v>53</v>
      </c>
      <c r="G83" s="11" t="s">
        <v>54</v>
      </c>
      <c r="H83" s="11" t="s">
        <v>55</v>
      </c>
      <c r="I83" s="11" t="s">
        <v>56</v>
      </c>
      <c r="J83" s="24" t="s">
        <v>57</v>
      </c>
      <c r="K83" s="1"/>
      <c r="L83" s="1"/>
      <c r="M83" s="1">
        <f>SUM(B84:I91)</f>
        <v>142</v>
      </c>
      <c r="N83" s="1">
        <f>SUM(B84,C85,D86,E87,F88,G89,H90,I91)</f>
        <v>136</v>
      </c>
      <c r="O83" s="1"/>
      <c r="P83" s="1"/>
      <c r="Q83" s="21" t="s">
        <v>23</v>
      </c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3">
        <v>1</v>
      </c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9"/>
    </row>
    <row r="84" ht="15.75" spans="1:45">
      <c r="A84" s="12" t="s">
        <v>49</v>
      </c>
      <c r="B84" s="35">
        <v>17</v>
      </c>
      <c r="C84" s="36">
        <v>1</v>
      </c>
      <c r="D84" s="36"/>
      <c r="E84" s="36"/>
      <c r="F84" s="36"/>
      <c r="G84" s="36">
        <v>1</v>
      </c>
      <c r="H84" s="36"/>
      <c r="I84" s="36"/>
      <c r="J84" s="45">
        <v>4</v>
      </c>
      <c r="K84" s="1"/>
      <c r="L84" s="1" t="s">
        <v>49</v>
      </c>
      <c r="M84" s="9" t="s">
        <v>58</v>
      </c>
      <c r="N84" s="9"/>
      <c r="O84" s="9"/>
      <c r="P84" s="9"/>
      <c r="Q84" s="21" t="s">
        <v>24</v>
      </c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3">
        <v>2</v>
      </c>
      <c r="AJ84" s="42"/>
      <c r="AK84" s="42"/>
      <c r="AL84" s="42"/>
      <c r="AM84" s="42"/>
      <c r="AN84" s="42"/>
      <c r="AO84" s="42"/>
      <c r="AP84" s="42"/>
      <c r="AQ84" s="42"/>
      <c r="AR84" s="42"/>
      <c r="AS84" s="49"/>
    </row>
    <row r="85" spans="1:45">
      <c r="A85" s="15" t="s">
        <v>50</v>
      </c>
      <c r="B85" s="37"/>
      <c r="C85" s="38">
        <v>11</v>
      </c>
      <c r="D85" s="37"/>
      <c r="E85" s="37"/>
      <c r="F85" s="37"/>
      <c r="G85" s="37"/>
      <c r="H85" s="37"/>
      <c r="I85" s="37"/>
      <c r="J85" s="37">
        <v>3</v>
      </c>
      <c r="K85" s="1"/>
      <c r="L85" s="1" t="s">
        <v>50</v>
      </c>
      <c r="M85" s="9" t="s">
        <v>59</v>
      </c>
      <c r="N85" s="9"/>
      <c r="O85" s="9"/>
      <c r="P85" s="9"/>
      <c r="Q85" s="21" t="s">
        <v>25</v>
      </c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3">
        <v>2</v>
      </c>
      <c r="AK85" s="42"/>
      <c r="AL85" s="42"/>
      <c r="AM85" s="42"/>
      <c r="AN85" s="42"/>
      <c r="AO85" s="42"/>
      <c r="AP85" s="42"/>
      <c r="AQ85" s="42"/>
      <c r="AR85" s="42"/>
      <c r="AS85" s="49"/>
    </row>
    <row r="86" spans="1:45">
      <c r="A86" s="15" t="s">
        <v>51</v>
      </c>
      <c r="B86" s="37"/>
      <c r="C86" s="37"/>
      <c r="D86" s="38">
        <v>9</v>
      </c>
      <c r="E86" s="37"/>
      <c r="F86" s="37"/>
      <c r="G86" s="37"/>
      <c r="H86" s="37"/>
      <c r="I86" s="37"/>
      <c r="J86" s="46">
        <v>2</v>
      </c>
      <c r="K86" s="1"/>
      <c r="L86" s="1" t="s">
        <v>51</v>
      </c>
      <c r="M86" s="9" t="s">
        <v>60</v>
      </c>
      <c r="N86" s="9"/>
      <c r="O86" s="9"/>
      <c r="P86" s="9"/>
      <c r="Q86" s="21" t="s">
        <v>26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3">
        <v>6</v>
      </c>
      <c r="AL86" s="42"/>
      <c r="AM86" s="42"/>
      <c r="AN86" s="42"/>
      <c r="AO86" s="42"/>
      <c r="AP86" s="42"/>
      <c r="AQ86" s="42"/>
      <c r="AR86" s="42">
        <v>1</v>
      </c>
      <c r="AS86" s="49"/>
    </row>
    <row r="87" spans="1:45">
      <c r="A87" s="15" t="s">
        <v>52</v>
      </c>
      <c r="B87" s="37"/>
      <c r="C87" s="37"/>
      <c r="D87" s="37"/>
      <c r="E87" s="38">
        <v>20</v>
      </c>
      <c r="F87" s="37"/>
      <c r="G87" s="37">
        <v>1</v>
      </c>
      <c r="H87" s="37"/>
      <c r="I87" s="37">
        <v>2</v>
      </c>
      <c r="J87" s="46">
        <v>2</v>
      </c>
      <c r="K87" s="1"/>
      <c r="L87" s="1" t="s">
        <v>52</v>
      </c>
      <c r="M87" s="9" t="s">
        <v>61</v>
      </c>
      <c r="N87" s="9"/>
      <c r="O87" s="9"/>
      <c r="P87" s="9"/>
      <c r="Q87" s="21" t="s">
        <v>27</v>
      </c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3">
        <v>3</v>
      </c>
      <c r="AM87" s="42"/>
      <c r="AN87" s="42"/>
      <c r="AO87" s="42"/>
      <c r="AP87" s="42"/>
      <c r="AQ87" s="42"/>
      <c r="AR87" s="42"/>
      <c r="AS87" s="49"/>
    </row>
    <row r="88" spans="1:45">
      <c r="A88" s="15" t="s">
        <v>53</v>
      </c>
      <c r="B88" s="37"/>
      <c r="C88" s="37"/>
      <c r="D88" s="37"/>
      <c r="E88" s="37">
        <v>1</v>
      </c>
      <c r="F88" s="38">
        <v>29</v>
      </c>
      <c r="G88" s="37"/>
      <c r="H88" s="37"/>
      <c r="I88" s="37"/>
      <c r="J88" s="46">
        <v>6</v>
      </c>
      <c r="K88" s="1"/>
      <c r="L88" s="1" t="s">
        <v>53</v>
      </c>
      <c r="M88" s="9" t="s">
        <v>62</v>
      </c>
      <c r="N88" s="9"/>
      <c r="O88" s="9"/>
      <c r="P88" s="9"/>
      <c r="Q88" s="21" t="s">
        <v>28</v>
      </c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3">
        <v>5</v>
      </c>
      <c r="AN88" s="42"/>
      <c r="AO88" s="42"/>
      <c r="AP88" s="42"/>
      <c r="AQ88" s="42"/>
      <c r="AR88" s="42"/>
      <c r="AS88" s="49"/>
    </row>
    <row r="89" spans="1:45">
      <c r="A89" s="15" t="s">
        <v>54</v>
      </c>
      <c r="B89" s="37"/>
      <c r="C89" s="37"/>
      <c r="D89" s="37"/>
      <c r="E89" s="37"/>
      <c r="F89" s="37"/>
      <c r="G89" s="38">
        <v>28</v>
      </c>
      <c r="H89" s="37"/>
      <c r="I89" s="37"/>
      <c r="J89" s="46">
        <v>3</v>
      </c>
      <c r="K89" s="1"/>
      <c r="L89" s="1" t="s">
        <v>54</v>
      </c>
      <c r="M89" s="9" t="s">
        <v>63</v>
      </c>
      <c r="N89" s="9"/>
      <c r="O89" s="9"/>
      <c r="P89" s="9"/>
      <c r="Q89" s="21" t="s">
        <v>29</v>
      </c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3">
        <v>4</v>
      </c>
      <c r="AO89" s="42"/>
      <c r="AP89" s="42"/>
      <c r="AQ89" s="42"/>
      <c r="AR89" s="42"/>
      <c r="AS89" s="49"/>
    </row>
    <row r="90" spans="1:45">
      <c r="A90" s="15" t="s">
        <v>55</v>
      </c>
      <c r="B90" s="37"/>
      <c r="C90" s="37"/>
      <c r="D90" s="37"/>
      <c r="E90" s="37"/>
      <c r="F90" s="37"/>
      <c r="G90" s="37"/>
      <c r="H90" s="38">
        <v>11</v>
      </c>
      <c r="I90" s="37"/>
      <c r="J90" s="46"/>
      <c r="K90" s="1"/>
      <c r="L90" s="1" t="s">
        <v>55</v>
      </c>
      <c r="M90" s="9" t="s">
        <v>64</v>
      </c>
      <c r="N90" s="9"/>
      <c r="O90" s="9"/>
      <c r="P90" s="9"/>
      <c r="Q90" s="21" t="s">
        <v>30</v>
      </c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>
        <v>1</v>
      </c>
      <c r="AO90" s="43">
        <v>21</v>
      </c>
      <c r="AP90" s="42"/>
      <c r="AQ90" s="42"/>
      <c r="AR90" s="42"/>
      <c r="AS90" s="49"/>
    </row>
    <row r="91" spans="1:45">
      <c r="A91" s="15" t="s">
        <v>56</v>
      </c>
      <c r="B91" s="37"/>
      <c r="C91" s="37"/>
      <c r="D91" s="37"/>
      <c r="E91" s="37"/>
      <c r="F91" s="37"/>
      <c r="G91" s="37"/>
      <c r="H91" s="37"/>
      <c r="I91" s="38">
        <v>11</v>
      </c>
      <c r="J91" s="46">
        <v>1</v>
      </c>
      <c r="K91" s="1"/>
      <c r="L91" s="1" t="s">
        <v>56</v>
      </c>
      <c r="M91" s="9" t="s">
        <v>65</v>
      </c>
      <c r="N91" s="9"/>
      <c r="O91" s="9"/>
      <c r="P91" s="9"/>
      <c r="Q91" s="21" t="s">
        <v>31</v>
      </c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3">
        <v>4</v>
      </c>
      <c r="AQ91" s="42"/>
      <c r="AR91" s="42"/>
      <c r="AS91" s="49"/>
    </row>
    <row r="92" spans="1:45">
      <c r="A92" s="16" t="s">
        <v>57</v>
      </c>
      <c r="B92" s="39"/>
      <c r="C92" s="39"/>
      <c r="D92" s="39"/>
      <c r="E92" s="39"/>
      <c r="F92" s="39"/>
      <c r="G92" s="39"/>
      <c r="H92" s="39"/>
      <c r="I92" s="39"/>
      <c r="J92" s="47"/>
      <c r="K92" s="1"/>
      <c r="L92" s="1" t="s">
        <v>57</v>
      </c>
      <c r="M92" s="9" t="s">
        <v>66</v>
      </c>
      <c r="N92" s="9"/>
      <c r="O92" s="9"/>
      <c r="P92" s="9"/>
      <c r="Q92" s="21" t="s">
        <v>32</v>
      </c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3">
        <v>5</v>
      </c>
      <c r="AR92" s="42"/>
      <c r="AS92" s="49"/>
    </row>
    <row r="93" spans="1: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1" t="s">
        <v>33</v>
      </c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>
        <v>2</v>
      </c>
      <c r="AS93" s="49"/>
    </row>
    <row r="94" spans="1: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2" t="s">
        <v>34</v>
      </c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50">
        <v>1</v>
      </c>
    </row>
    <row r="95" spans="1:4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</row>
    <row r="97" spans="1:45">
      <c r="A97" s="54" t="str">
        <f>A1</f>
        <v>AlQalam</v>
      </c>
      <c r="B97" s="3" t="s">
        <v>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"/>
      <c r="O97" s="1"/>
      <c r="P97" s="25" t="s">
        <v>43</v>
      </c>
      <c r="Q97" s="25"/>
      <c r="R97" s="9" t="s">
        <v>3</v>
      </c>
      <c r="S97" s="9"/>
      <c r="T97" s="9"/>
      <c r="U97" s="1"/>
      <c r="V97" s="1">
        <f>SUM(R99:AS126)</f>
        <v>133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ht="15.75" spans="1:45">
      <c r="A98" s="54"/>
      <c r="B98" s="3" t="s">
        <v>4</v>
      </c>
      <c r="C98" s="3"/>
      <c r="D98" s="3"/>
      <c r="E98" s="3"/>
      <c r="F98" s="3" t="s">
        <v>5</v>
      </c>
      <c r="G98" s="3"/>
      <c r="H98" s="3"/>
      <c r="I98" s="3"/>
      <c r="J98" s="3" t="s">
        <v>6</v>
      </c>
      <c r="K98" s="3"/>
      <c r="L98" s="3"/>
      <c r="M98" s="3"/>
      <c r="N98" s="1"/>
      <c r="O98" s="1"/>
      <c r="P98" s="56" t="str">
        <f>A1</f>
        <v>AlQalam</v>
      </c>
      <c r="Q98" s="57"/>
      <c r="R98" s="19" t="s">
        <v>7</v>
      </c>
      <c r="S98" s="19" t="s">
        <v>8</v>
      </c>
      <c r="T98" s="19" t="s">
        <v>9</v>
      </c>
      <c r="U98" s="19" t="s">
        <v>10</v>
      </c>
      <c r="V98" s="19" t="s">
        <v>11</v>
      </c>
      <c r="W98" s="19" t="s">
        <v>12</v>
      </c>
      <c r="X98" s="19" t="s">
        <v>13</v>
      </c>
      <c r="Y98" s="19" t="s">
        <v>14</v>
      </c>
      <c r="Z98" s="19" t="s">
        <v>15</v>
      </c>
      <c r="AA98" s="19" t="s">
        <v>16</v>
      </c>
      <c r="AB98" s="19" t="s">
        <v>17</v>
      </c>
      <c r="AC98" s="19" t="s">
        <v>18</v>
      </c>
      <c r="AD98" s="19" t="s">
        <v>19</v>
      </c>
      <c r="AE98" s="19" t="s">
        <v>20</v>
      </c>
      <c r="AF98" s="19" t="s">
        <v>21</v>
      </c>
      <c r="AG98" s="19" t="s">
        <v>22</v>
      </c>
      <c r="AH98" s="19" t="s">
        <v>23</v>
      </c>
      <c r="AI98" s="19" t="s">
        <v>24</v>
      </c>
      <c r="AJ98" s="19" t="s">
        <v>25</v>
      </c>
      <c r="AK98" s="19" t="s">
        <v>26</v>
      </c>
      <c r="AL98" s="19" t="s">
        <v>27</v>
      </c>
      <c r="AM98" s="19" t="s">
        <v>28</v>
      </c>
      <c r="AN98" s="19" t="s">
        <v>29</v>
      </c>
      <c r="AO98" s="19" t="s">
        <v>30</v>
      </c>
      <c r="AP98" s="19" t="s">
        <v>31</v>
      </c>
      <c r="AQ98" s="19" t="s">
        <v>32</v>
      </c>
      <c r="AR98" s="19" t="s">
        <v>33</v>
      </c>
      <c r="AS98" s="30" t="s">
        <v>34</v>
      </c>
    </row>
    <row r="99" ht="15.75" spans="1:45">
      <c r="A99" s="54"/>
      <c r="B99" s="34" t="s">
        <v>35</v>
      </c>
      <c r="C99" s="6" t="s">
        <v>36</v>
      </c>
      <c r="D99" s="34" t="s">
        <v>37</v>
      </c>
      <c r="E99" s="6" t="s">
        <v>38</v>
      </c>
      <c r="F99" s="34" t="s">
        <v>35</v>
      </c>
      <c r="G99" s="6" t="s">
        <v>36</v>
      </c>
      <c r="H99" s="34" t="s">
        <v>37</v>
      </c>
      <c r="I99" s="6" t="s">
        <v>38</v>
      </c>
      <c r="J99" s="34" t="s">
        <v>35</v>
      </c>
      <c r="K99" s="6" t="s">
        <v>36</v>
      </c>
      <c r="L99" s="34" t="s">
        <v>37</v>
      </c>
      <c r="M99" s="6" t="s">
        <v>38</v>
      </c>
      <c r="N99" s="1"/>
      <c r="O99" s="1"/>
      <c r="P99" s="1"/>
      <c r="Q99" s="20" t="s">
        <v>7</v>
      </c>
      <c r="R99" s="40">
        <v>14</v>
      </c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8"/>
    </row>
    <row r="100" spans="1:45">
      <c r="A100" s="6" t="s">
        <v>39</v>
      </c>
      <c r="B100" s="34">
        <f>B68</f>
        <v>49</v>
      </c>
      <c r="C100" s="6">
        <v>3</v>
      </c>
      <c r="D100" s="34">
        <v>0</v>
      </c>
      <c r="E100" s="6">
        <v>0</v>
      </c>
      <c r="F100" s="34">
        <v>42</v>
      </c>
      <c r="G100" s="6">
        <v>26</v>
      </c>
      <c r="H100" s="34">
        <v>0</v>
      </c>
      <c r="I100" s="6">
        <v>0</v>
      </c>
      <c r="J100" s="34">
        <v>50</v>
      </c>
      <c r="K100" s="6">
        <v>47</v>
      </c>
      <c r="L100" s="34">
        <v>0</v>
      </c>
      <c r="M100" s="6">
        <v>0</v>
      </c>
      <c r="N100" s="1"/>
      <c r="O100" s="1">
        <f t="shared" ref="O100:O104" si="3">SUM(B100,D100,F100,H100,J100,L100)</f>
        <v>141</v>
      </c>
      <c r="P100" s="1"/>
      <c r="Q100" s="21" t="s">
        <v>40</v>
      </c>
      <c r="R100" s="42"/>
      <c r="S100" s="43">
        <v>22</v>
      </c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9"/>
    </row>
    <row r="101" spans="1:45">
      <c r="A101" s="6" t="s">
        <v>41</v>
      </c>
      <c r="B101" s="34">
        <v>49</v>
      </c>
      <c r="C101" s="6">
        <v>2</v>
      </c>
      <c r="D101" s="34">
        <v>0</v>
      </c>
      <c r="E101" s="6">
        <v>0</v>
      </c>
      <c r="F101" s="34">
        <v>42</v>
      </c>
      <c r="G101" s="6">
        <v>23</v>
      </c>
      <c r="H101" s="34">
        <v>0</v>
      </c>
      <c r="I101" s="6">
        <v>0</v>
      </c>
      <c r="J101" s="34">
        <v>50</v>
      </c>
      <c r="K101" s="6">
        <v>29</v>
      </c>
      <c r="L101" s="34">
        <v>0</v>
      </c>
      <c r="M101" s="6">
        <v>0</v>
      </c>
      <c r="N101" s="1"/>
      <c r="O101" s="1">
        <f t="shared" si="3"/>
        <v>141</v>
      </c>
      <c r="P101" s="1"/>
      <c r="Q101" s="21" t="s">
        <v>9</v>
      </c>
      <c r="R101" s="42"/>
      <c r="S101" s="42"/>
      <c r="T101" s="43">
        <v>7</v>
      </c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9"/>
    </row>
    <row r="102" spans="1:45">
      <c r="A102" s="6" t="s">
        <v>42</v>
      </c>
      <c r="B102" s="34">
        <v>49</v>
      </c>
      <c r="C102" s="6">
        <v>2</v>
      </c>
      <c r="D102" s="34">
        <v>0</v>
      </c>
      <c r="E102" s="6">
        <v>0</v>
      </c>
      <c r="F102" s="34">
        <v>42</v>
      </c>
      <c r="G102" s="6">
        <v>21</v>
      </c>
      <c r="H102" s="34">
        <v>0</v>
      </c>
      <c r="I102" s="6">
        <v>0</v>
      </c>
      <c r="J102" s="34">
        <v>50</v>
      </c>
      <c r="K102" s="6">
        <v>24</v>
      </c>
      <c r="L102" s="34">
        <v>0</v>
      </c>
      <c r="M102" s="6">
        <v>0</v>
      </c>
      <c r="N102" s="1"/>
      <c r="O102" s="1">
        <f t="shared" si="3"/>
        <v>141</v>
      </c>
      <c r="P102" s="1"/>
      <c r="Q102" s="21" t="s">
        <v>10</v>
      </c>
      <c r="R102" s="42"/>
      <c r="S102" s="42"/>
      <c r="T102" s="42"/>
      <c r="U102" s="43">
        <v>2</v>
      </c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9"/>
    </row>
    <row r="103" spans="1:45">
      <c r="A103" s="6" t="s">
        <v>43</v>
      </c>
      <c r="B103" s="34">
        <v>49</v>
      </c>
      <c r="C103" s="6">
        <v>2</v>
      </c>
      <c r="D103" s="34">
        <v>0</v>
      </c>
      <c r="E103" s="6">
        <v>0</v>
      </c>
      <c r="F103" s="34">
        <v>39</v>
      </c>
      <c r="G103" s="6">
        <v>11</v>
      </c>
      <c r="H103" s="34">
        <v>3</v>
      </c>
      <c r="I103" s="6">
        <v>0</v>
      </c>
      <c r="J103" s="34">
        <v>47</v>
      </c>
      <c r="K103" s="6">
        <v>7</v>
      </c>
      <c r="L103" s="34">
        <v>3</v>
      </c>
      <c r="M103" s="6">
        <v>0</v>
      </c>
      <c r="N103" s="1"/>
      <c r="O103" s="1">
        <f t="shared" si="3"/>
        <v>141</v>
      </c>
      <c r="P103" s="1"/>
      <c r="Q103" s="21" t="s">
        <v>11</v>
      </c>
      <c r="R103" s="42"/>
      <c r="S103" s="42"/>
      <c r="T103" s="42"/>
      <c r="U103" s="42"/>
      <c r="V103" s="43">
        <v>0</v>
      </c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9"/>
    </row>
    <row r="104" spans="1:45">
      <c r="A104" s="6" t="s">
        <v>44</v>
      </c>
      <c r="B104" s="34"/>
      <c r="C104" s="6"/>
      <c r="D104" s="34"/>
      <c r="E104" s="6"/>
      <c r="F104" s="34"/>
      <c r="G104" s="6"/>
      <c r="H104" s="34"/>
      <c r="I104" s="6"/>
      <c r="J104" s="34"/>
      <c r="K104" s="6"/>
      <c r="L104" s="34"/>
      <c r="M104" s="6"/>
      <c r="N104" s="1"/>
      <c r="O104" s="1">
        <f t="shared" si="3"/>
        <v>0</v>
      </c>
      <c r="P104" s="1"/>
      <c r="Q104" s="21" t="s">
        <v>12</v>
      </c>
      <c r="R104" s="42">
        <v>2</v>
      </c>
      <c r="S104" s="42"/>
      <c r="T104" s="42"/>
      <c r="U104" s="42"/>
      <c r="V104" s="42"/>
      <c r="W104" s="43">
        <v>2</v>
      </c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9"/>
    </row>
    <row r="105" spans="1: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1" t="s">
        <v>13</v>
      </c>
      <c r="R105" s="42"/>
      <c r="S105" s="42"/>
      <c r="T105" s="42"/>
      <c r="U105" s="42"/>
      <c r="V105" s="42"/>
      <c r="W105" s="42"/>
      <c r="X105" s="43">
        <v>2</v>
      </c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9"/>
    </row>
    <row r="106" spans="1:45">
      <c r="A106" s="1"/>
      <c r="B106" s="9" t="s">
        <v>45</v>
      </c>
      <c r="C106" s="9"/>
      <c r="D106" s="9"/>
      <c r="E106" s="9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1" t="s">
        <v>14</v>
      </c>
      <c r="R106" s="42"/>
      <c r="S106" s="42"/>
      <c r="T106" s="42"/>
      <c r="U106" s="42"/>
      <c r="V106" s="42"/>
      <c r="W106" s="42"/>
      <c r="X106" s="42"/>
      <c r="Y106" s="43">
        <v>5</v>
      </c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9"/>
    </row>
    <row r="107" spans="1:45">
      <c r="A107" s="1" t="str">
        <f>A1</f>
        <v>AlQalam</v>
      </c>
      <c r="B107" s="1" t="s">
        <v>46</v>
      </c>
      <c r="C107" s="1" t="s">
        <v>47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1" t="s">
        <v>48</v>
      </c>
      <c r="R107" s="42"/>
      <c r="S107" s="42"/>
      <c r="T107" s="42"/>
      <c r="U107" s="42"/>
      <c r="V107" s="42"/>
      <c r="W107" s="42"/>
      <c r="X107" s="42"/>
      <c r="Y107" s="42"/>
      <c r="Z107" s="43">
        <v>3</v>
      </c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9"/>
    </row>
    <row r="108" spans="1:45">
      <c r="A108" s="6" t="s">
        <v>39</v>
      </c>
      <c r="B108" s="1">
        <f>V97</f>
        <v>133</v>
      </c>
      <c r="C108" s="1">
        <v>5</v>
      </c>
      <c r="D108" s="1"/>
      <c r="E108" s="1">
        <f>SUM(B108,C108)</f>
        <v>138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1" t="s">
        <v>16</v>
      </c>
      <c r="R108" s="42"/>
      <c r="S108" s="42"/>
      <c r="T108" s="42"/>
      <c r="U108" s="42"/>
      <c r="V108" s="42"/>
      <c r="W108" s="42"/>
      <c r="X108" s="42"/>
      <c r="Y108" s="42"/>
      <c r="Z108" s="42"/>
      <c r="AA108" s="43">
        <v>10</v>
      </c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9"/>
    </row>
    <row r="109" spans="1:45">
      <c r="A109" s="6" t="s">
        <v>41</v>
      </c>
      <c r="B109" s="1">
        <v>136</v>
      </c>
      <c r="C109" s="1">
        <v>5</v>
      </c>
      <c r="D109" s="1"/>
      <c r="E109" s="1">
        <v>141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1" t="s">
        <v>17</v>
      </c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3">
        <v>1</v>
      </c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9"/>
    </row>
    <row r="110" spans="1:45">
      <c r="A110" s="6" t="s">
        <v>42</v>
      </c>
      <c r="B110" s="1">
        <v>136</v>
      </c>
      <c r="C110" s="1">
        <v>5</v>
      </c>
      <c r="D110" s="1"/>
      <c r="E110" s="1">
        <v>141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1" t="s">
        <v>18</v>
      </c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3">
        <v>2</v>
      </c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9"/>
    </row>
    <row r="111" spans="1:45">
      <c r="A111" s="6" t="s">
        <v>43</v>
      </c>
      <c r="B111" s="1">
        <v>136</v>
      </c>
      <c r="C111" s="1">
        <v>5</v>
      </c>
      <c r="D111" s="1"/>
      <c r="E111" s="1">
        <v>141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1" t="s">
        <v>19</v>
      </c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3">
        <v>2</v>
      </c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9"/>
    </row>
    <row r="112" spans="1:45">
      <c r="A112" s="6" t="s">
        <v>44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1" t="s">
        <v>20</v>
      </c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3">
        <v>2</v>
      </c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9"/>
    </row>
    <row r="113" spans="1: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1" t="s">
        <v>21</v>
      </c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3">
        <v>1</v>
      </c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9"/>
    </row>
    <row r="114" spans="1:45">
      <c r="A114" s="8" t="s">
        <v>43</v>
      </c>
      <c r="B114" s="9" t="s">
        <v>3</v>
      </c>
      <c r="C114" s="9"/>
      <c r="D114" s="9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1" t="s">
        <v>22</v>
      </c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3">
        <v>1</v>
      </c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9"/>
    </row>
    <row r="115" ht="15.75" spans="1:45">
      <c r="A115" s="10" t="str">
        <f>A1</f>
        <v>AlQalam</v>
      </c>
      <c r="B115" s="11" t="s">
        <v>49</v>
      </c>
      <c r="C115" s="11" t="s">
        <v>50</v>
      </c>
      <c r="D115" s="11" t="s">
        <v>51</v>
      </c>
      <c r="E115" s="11" t="s">
        <v>52</v>
      </c>
      <c r="F115" s="11" t="s">
        <v>53</v>
      </c>
      <c r="G115" s="11" t="s">
        <v>54</v>
      </c>
      <c r="H115" s="11" t="s">
        <v>55</v>
      </c>
      <c r="I115" s="11" t="s">
        <v>56</v>
      </c>
      <c r="J115" s="24" t="s">
        <v>57</v>
      </c>
      <c r="K115" s="1"/>
      <c r="L115" s="1"/>
      <c r="M115" s="1">
        <f>SUM(B116:I123)</f>
        <v>137</v>
      </c>
      <c r="N115" s="1"/>
      <c r="O115" s="1"/>
      <c r="P115" s="1"/>
      <c r="Q115" s="21" t="s">
        <v>23</v>
      </c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3">
        <v>1</v>
      </c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9"/>
    </row>
    <row r="116" ht="15.75" spans="1:45">
      <c r="A116" s="12" t="s">
        <v>49</v>
      </c>
      <c r="B116" s="35">
        <v>17</v>
      </c>
      <c r="C116" s="36">
        <v>1</v>
      </c>
      <c r="D116" s="36"/>
      <c r="E116" s="36"/>
      <c r="F116" s="36"/>
      <c r="G116" s="36">
        <v>1</v>
      </c>
      <c r="H116" s="36"/>
      <c r="I116" s="36"/>
      <c r="J116" s="45">
        <v>4</v>
      </c>
      <c r="K116" s="1"/>
      <c r="L116" s="1" t="s">
        <v>49</v>
      </c>
      <c r="M116" s="9" t="s">
        <v>58</v>
      </c>
      <c r="N116" s="9"/>
      <c r="O116" s="9"/>
      <c r="P116" s="9"/>
      <c r="Q116" s="21" t="s">
        <v>24</v>
      </c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3">
        <v>2</v>
      </c>
      <c r="AJ116" s="42"/>
      <c r="AK116" s="42"/>
      <c r="AL116" s="42"/>
      <c r="AM116" s="42"/>
      <c r="AN116" s="42"/>
      <c r="AO116" s="42"/>
      <c r="AP116" s="42"/>
      <c r="AQ116" s="42"/>
      <c r="AR116" s="42"/>
      <c r="AS116" s="49"/>
    </row>
    <row r="117" spans="1:45">
      <c r="A117" s="15" t="s">
        <v>50</v>
      </c>
      <c r="B117" s="37"/>
      <c r="C117" s="38">
        <v>11</v>
      </c>
      <c r="D117" s="37"/>
      <c r="E117" s="37"/>
      <c r="F117" s="37"/>
      <c r="G117" s="37"/>
      <c r="H117" s="37"/>
      <c r="I117" s="37"/>
      <c r="J117" s="37">
        <v>4</v>
      </c>
      <c r="K117" s="1"/>
      <c r="L117" s="1" t="s">
        <v>50</v>
      </c>
      <c r="M117" s="9" t="s">
        <v>59</v>
      </c>
      <c r="N117" s="9"/>
      <c r="O117" s="9"/>
      <c r="P117" s="9"/>
      <c r="Q117" s="21" t="s">
        <v>25</v>
      </c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3">
        <v>2</v>
      </c>
      <c r="AK117" s="42"/>
      <c r="AL117" s="42"/>
      <c r="AM117" s="42"/>
      <c r="AN117" s="42"/>
      <c r="AO117" s="42"/>
      <c r="AP117" s="42"/>
      <c r="AQ117" s="42"/>
      <c r="AR117" s="42"/>
      <c r="AS117" s="49"/>
    </row>
    <row r="118" spans="1:45">
      <c r="A118" s="15" t="s">
        <v>51</v>
      </c>
      <c r="B118" s="37"/>
      <c r="C118" s="37"/>
      <c r="D118" s="38">
        <v>9</v>
      </c>
      <c r="E118" s="37"/>
      <c r="F118" s="37"/>
      <c r="G118" s="37"/>
      <c r="H118" s="37"/>
      <c r="I118" s="37"/>
      <c r="J118" s="46">
        <v>1</v>
      </c>
      <c r="K118" s="1"/>
      <c r="L118" s="1" t="s">
        <v>51</v>
      </c>
      <c r="M118" s="9" t="s">
        <v>60</v>
      </c>
      <c r="N118" s="9"/>
      <c r="O118" s="9"/>
      <c r="P118" s="9"/>
      <c r="Q118" s="21" t="s">
        <v>26</v>
      </c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3">
        <v>5</v>
      </c>
      <c r="AL118" s="42"/>
      <c r="AM118" s="42"/>
      <c r="AN118" s="42"/>
      <c r="AO118" s="42"/>
      <c r="AP118" s="42"/>
      <c r="AQ118" s="42"/>
      <c r="AR118" s="42">
        <v>1</v>
      </c>
      <c r="AS118" s="49"/>
    </row>
    <row r="119" spans="1:45">
      <c r="A119" s="15" t="s">
        <v>52</v>
      </c>
      <c r="B119" s="37"/>
      <c r="C119" s="37"/>
      <c r="D119" s="37"/>
      <c r="E119" s="38">
        <v>20</v>
      </c>
      <c r="F119" s="37"/>
      <c r="G119" s="37"/>
      <c r="H119" s="37"/>
      <c r="I119" s="37">
        <v>3</v>
      </c>
      <c r="J119" s="46">
        <v>1</v>
      </c>
      <c r="K119" s="1"/>
      <c r="L119" s="1" t="s">
        <v>52</v>
      </c>
      <c r="M119" s="9" t="s">
        <v>61</v>
      </c>
      <c r="N119" s="9"/>
      <c r="O119" s="9"/>
      <c r="P119" s="9"/>
      <c r="Q119" s="21" t="s">
        <v>27</v>
      </c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3">
        <v>2</v>
      </c>
      <c r="AM119" s="42"/>
      <c r="AN119" s="42"/>
      <c r="AO119" s="42"/>
      <c r="AP119" s="42"/>
      <c r="AQ119" s="42"/>
      <c r="AR119" s="42"/>
      <c r="AS119" s="49"/>
    </row>
    <row r="120" spans="1:45">
      <c r="A120" s="15" t="s">
        <v>53</v>
      </c>
      <c r="B120" s="37"/>
      <c r="C120" s="37"/>
      <c r="D120" s="37"/>
      <c r="E120" s="37"/>
      <c r="F120" s="38">
        <v>27</v>
      </c>
      <c r="G120" s="37"/>
      <c r="H120" s="37"/>
      <c r="I120" s="37"/>
      <c r="J120" s="46">
        <v>3</v>
      </c>
      <c r="K120" s="1"/>
      <c r="L120" s="1" t="s">
        <v>53</v>
      </c>
      <c r="M120" s="9" t="s">
        <v>62</v>
      </c>
      <c r="N120" s="9"/>
      <c r="O120" s="9"/>
      <c r="P120" s="9"/>
      <c r="Q120" s="21" t="s">
        <v>28</v>
      </c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3">
        <v>4</v>
      </c>
      <c r="AN120" s="42"/>
      <c r="AO120" s="42"/>
      <c r="AP120" s="42"/>
      <c r="AQ120" s="42"/>
      <c r="AR120" s="42"/>
      <c r="AS120" s="49"/>
    </row>
    <row r="121" spans="1:45">
      <c r="A121" s="15" t="s">
        <v>54</v>
      </c>
      <c r="B121" s="37"/>
      <c r="C121" s="37"/>
      <c r="D121" s="37"/>
      <c r="E121" s="37"/>
      <c r="F121" s="37"/>
      <c r="G121" s="38">
        <v>26</v>
      </c>
      <c r="H121" s="37"/>
      <c r="I121" s="37"/>
      <c r="J121" s="46">
        <v>3</v>
      </c>
      <c r="K121" s="1"/>
      <c r="L121" s="1" t="s">
        <v>54</v>
      </c>
      <c r="M121" s="9" t="s">
        <v>63</v>
      </c>
      <c r="N121" s="9"/>
      <c r="O121" s="9"/>
      <c r="P121" s="9"/>
      <c r="Q121" s="21" t="s">
        <v>29</v>
      </c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3">
        <v>4</v>
      </c>
      <c r="AO121" s="42"/>
      <c r="AP121" s="42"/>
      <c r="AQ121" s="42"/>
      <c r="AR121" s="42"/>
      <c r="AS121" s="49"/>
    </row>
    <row r="122" spans="1:45">
      <c r="A122" s="15" t="s">
        <v>55</v>
      </c>
      <c r="B122" s="37"/>
      <c r="C122" s="37"/>
      <c r="D122" s="37"/>
      <c r="E122" s="37"/>
      <c r="F122" s="37"/>
      <c r="G122" s="37"/>
      <c r="H122" s="38">
        <v>11</v>
      </c>
      <c r="I122" s="37"/>
      <c r="J122" s="46"/>
      <c r="K122" s="1"/>
      <c r="L122" s="1" t="s">
        <v>55</v>
      </c>
      <c r="M122" s="9" t="s">
        <v>64</v>
      </c>
      <c r="N122" s="9"/>
      <c r="O122" s="9"/>
      <c r="P122" s="9"/>
      <c r="Q122" s="21" t="s">
        <v>30</v>
      </c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>
        <v>1</v>
      </c>
      <c r="AO122" s="43">
        <v>21</v>
      </c>
      <c r="AP122" s="42"/>
      <c r="AQ122" s="42"/>
      <c r="AR122" s="42"/>
      <c r="AS122" s="49"/>
    </row>
    <row r="123" spans="1:45">
      <c r="A123" s="15" t="s">
        <v>56</v>
      </c>
      <c r="B123" s="37"/>
      <c r="C123" s="37"/>
      <c r="D123" s="37"/>
      <c r="E123" s="37"/>
      <c r="F123" s="37"/>
      <c r="G123" s="37"/>
      <c r="H123" s="37"/>
      <c r="I123" s="38">
        <v>11</v>
      </c>
      <c r="J123" s="46">
        <v>1</v>
      </c>
      <c r="K123" s="1"/>
      <c r="L123" s="1" t="s">
        <v>56</v>
      </c>
      <c r="M123" s="9" t="s">
        <v>65</v>
      </c>
      <c r="N123" s="9"/>
      <c r="O123" s="9"/>
      <c r="P123" s="9"/>
      <c r="Q123" s="21" t="s">
        <v>31</v>
      </c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3">
        <v>4</v>
      </c>
      <c r="AQ123" s="42"/>
      <c r="AR123" s="42"/>
      <c r="AS123" s="49"/>
    </row>
    <row r="124" spans="1:45">
      <c r="A124" s="16" t="s">
        <v>57</v>
      </c>
      <c r="B124" s="39"/>
      <c r="C124" s="39"/>
      <c r="D124" s="39"/>
      <c r="E124" s="39"/>
      <c r="F124" s="39"/>
      <c r="G124" s="39"/>
      <c r="H124" s="39"/>
      <c r="I124" s="39"/>
      <c r="J124" s="47"/>
      <c r="K124" s="1"/>
      <c r="L124" s="1" t="s">
        <v>57</v>
      </c>
      <c r="M124" s="9" t="s">
        <v>66</v>
      </c>
      <c r="N124" s="9"/>
      <c r="O124" s="9"/>
      <c r="P124" s="9"/>
      <c r="Q124" s="21" t="s">
        <v>32</v>
      </c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3">
        <v>5</v>
      </c>
      <c r="AR124" s="42"/>
      <c r="AS124" s="49"/>
    </row>
    <row r="125" spans="1: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1" t="s">
        <v>33</v>
      </c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3">
        <v>2</v>
      </c>
      <c r="AS125" s="49"/>
    </row>
    <row r="126" spans="1: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2" t="s">
        <v>34</v>
      </c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50">
        <v>1</v>
      </c>
    </row>
    <row r="127" spans="1:4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</row>
    <row r="129" spans="1:45">
      <c r="A129" s="54" t="str">
        <f>A1</f>
        <v>AlQalam</v>
      </c>
      <c r="B129" s="3" t="s">
        <v>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"/>
      <c r="O129" s="1"/>
      <c r="P129" s="25" t="s">
        <v>44</v>
      </c>
      <c r="Q129" s="25"/>
      <c r="R129" s="9" t="s">
        <v>3</v>
      </c>
      <c r="S129" s="9"/>
      <c r="T129" s="9"/>
      <c r="U129" s="1"/>
      <c r="V129" s="1">
        <f>SUM(R131:AS158)</f>
        <v>133</v>
      </c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ht="15.75" spans="1:45">
      <c r="A130" s="54"/>
      <c r="B130" s="3" t="s">
        <v>4</v>
      </c>
      <c r="C130" s="3"/>
      <c r="D130" s="3"/>
      <c r="E130" s="3"/>
      <c r="F130" s="3" t="s">
        <v>5</v>
      </c>
      <c r="G130" s="3"/>
      <c r="H130" s="3"/>
      <c r="I130" s="3"/>
      <c r="J130" s="3" t="s">
        <v>6</v>
      </c>
      <c r="K130" s="3"/>
      <c r="L130" s="3"/>
      <c r="M130" s="3"/>
      <c r="N130" s="1"/>
      <c r="O130" s="1"/>
      <c r="P130" s="56" t="str">
        <f>A1</f>
        <v>AlQalam</v>
      </c>
      <c r="Q130" s="57"/>
      <c r="R130" s="19" t="s">
        <v>7</v>
      </c>
      <c r="S130" s="19" t="s">
        <v>8</v>
      </c>
      <c r="T130" s="19" t="s">
        <v>9</v>
      </c>
      <c r="U130" s="19" t="s">
        <v>10</v>
      </c>
      <c r="V130" s="19" t="s">
        <v>11</v>
      </c>
      <c r="W130" s="19" t="s">
        <v>12</v>
      </c>
      <c r="X130" s="19" t="s">
        <v>13</v>
      </c>
      <c r="Y130" s="19" t="s">
        <v>14</v>
      </c>
      <c r="Z130" s="19" t="s">
        <v>15</v>
      </c>
      <c r="AA130" s="19" t="s">
        <v>16</v>
      </c>
      <c r="AB130" s="19" t="s">
        <v>17</v>
      </c>
      <c r="AC130" s="19" t="s">
        <v>18</v>
      </c>
      <c r="AD130" s="19" t="s">
        <v>19</v>
      </c>
      <c r="AE130" s="19" t="s">
        <v>20</v>
      </c>
      <c r="AF130" s="19" t="s">
        <v>21</v>
      </c>
      <c r="AG130" s="19" t="s">
        <v>22</v>
      </c>
      <c r="AH130" s="19" t="s">
        <v>23</v>
      </c>
      <c r="AI130" s="19" t="s">
        <v>24</v>
      </c>
      <c r="AJ130" s="19" t="s">
        <v>25</v>
      </c>
      <c r="AK130" s="19" t="s">
        <v>26</v>
      </c>
      <c r="AL130" s="19" t="s">
        <v>27</v>
      </c>
      <c r="AM130" s="19" t="s">
        <v>28</v>
      </c>
      <c r="AN130" s="19" t="s">
        <v>29</v>
      </c>
      <c r="AO130" s="19" t="s">
        <v>30</v>
      </c>
      <c r="AP130" s="19" t="s">
        <v>31</v>
      </c>
      <c r="AQ130" s="19" t="s">
        <v>32</v>
      </c>
      <c r="AR130" s="19" t="s">
        <v>33</v>
      </c>
      <c r="AS130" s="30" t="s">
        <v>34</v>
      </c>
    </row>
    <row r="131" ht="15.75" spans="1:45">
      <c r="A131" s="54"/>
      <c r="B131" s="34" t="s">
        <v>35</v>
      </c>
      <c r="C131" s="6" t="s">
        <v>36</v>
      </c>
      <c r="D131" s="34" t="s">
        <v>37</v>
      </c>
      <c r="E131" s="6" t="s">
        <v>38</v>
      </c>
      <c r="F131" s="34" t="s">
        <v>35</v>
      </c>
      <c r="G131" s="6" t="s">
        <v>36</v>
      </c>
      <c r="H131" s="34" t="s">
        <v>37</v>
      </c>
      <c r="I131" s="6" t="s">
        <v>38</v>
      </c>
      <c r="J131" s="34" t="s">
        <v>35</v>
      </c>
      <c r="K131" s="6" t="s">
        <v>36</v>
      </c>
      <c r="L131" s="34" t="s">
        <v>37</v>
      </c>
      <c r="M131" s="6" t="s">
        <v>38</v>
      </c>
      <c r="N131" s="1"/>
      <c r="O131" s="1"/>
      <c r="P131" s="1"/>
      <c r="Q131" s="20" t="s">
        <v>7</v>
      </c>
      <c r="R131" s="40">
        <v>14</v>
      </c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8"/>
    </row>
    <row r="132" spans="1:45">
      <c r="A132" s="6" t="s">
        <v>39</v>
      </c>
      <c r="B132" s="34">
        <f>B100</f>
        <v>49</v>
      </c>
      <c r="C132" s="6">
        <v>3</v>
      </c>
      <c r="D132" s="34">
        <v>0</v>
      </c>
      <c r="E132" s="6">
        <v>0</v>
      </c>
      <c r="F132" s="34">
        <v>42</v>
      </c>
      <c r="G132" s="6">
        <v>26</v>
      </c>
      <c r="H132" s="34">
        <v>0</v>
      </c>
      <c r="I132" s="6">
        <v>0</v>
      </c>
      <c r="J132" s="34">
        <v>50</v>
      </c>
      <c r="K132" s="6">
        <v>47</v>
      </c>
      <c r="L132" s="34">
        <v>0</v>
      </c>
      <c r="M132" s="6">
        <v>0</v>
      </c>
      <c r="N132" s="1"/>
      <c r="O132" s="1">
        <f t="shared" ref="O132:O136" si="4">SUM(B132,D132,F132,H132,J132,L132)</f>
        <v>141</v>
      </c>
      <c r="P132" s="1"/>
      <c r="Q132" s="21" t="s">
        <v>40</v>
      </c>
      <c r="R132" s="42"/>
      <c r="S132" s="43">
        <v>22</v>
      </c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9"/>
    </row>
    <row r="133" spans="1:45">
      <c r="A133" s="6" t="s">
        <v>41</v>
      </c>
      <c r="B133" s="34">
        <v>49</v>
      </c>
      <c r="C133" s="6">
        <v>2</v>
      </c>
      <c r="D133" s="34">
        <v>0</v>
      </c>
      <c r="E133" s="6">
        <v>0</v>
      </c>
      <c r="F133" s="34">
        <v>42</v>
      </c>
      <c r="G133" s="6">
        <v>23</v>
      </c>
      <c r="H133" s="34">
        <v>0</v>
      </c>
      <c r="I133" s="6">
        <v>0</v>
      </c>
      <c r="J133" s="34">
        <v>50</v>
      </c>
      <c r="K133" s="6">
        <v>29</v>
      </c>
      <c r="L133" s="34">
        <v>0</v>
      </c>
      <c r="M133" s="6">
        <v>0</v>
      </c>
      <c r="N133" s="1"/>
      <c r="O133" s="1">
        <f t="shared" si="4"/>
        <v>141</v>
      </c>
      <c r="P133" s="1"/>
      <c r="Q133" s="21" t="s">
        <v>9</v>
      </c>
      <c r="R133" s="42"/>
      <c r="S133" s="42"/>
      <c r="T133" s="43">
        <v>7</v>
      </c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9"/>
    </row>
    <row r="134" spans="1:45">
      <c r="A134" s="6" t="s">
        <v>42</v>
      </c>
      <c r="B134" s="34">
        <v>49</v>
      </c>
      <c r="C134" s="6">
        <v>2</v>
      </c>
      <c r="D134" s="34">
        <v>0</v>
      </c>
      <c r="E134" s="6">
        <v>0</v>
      </c>
      <c r="F134" s="34">
        <v>42</v>
      </c>
      <c r="G134" s="6">
        <v>21</v>
      </c>
      <c r="H134" s="34">
        <v>0</v>
      </c>
      <c r="I134" s="6">
        <v>0</v>
      </c>
      <c r="J134" s="34">
        <v>50</v>
      </c>
      <c r="K134" s="6">
        <v>24</v>
      </c>
      <c r="L134" s="34">
        <v>0</v>
      </c>
      <c r="M134" s="6">
        <v>0</v>
      </c>
      <c r="N134" s="1"/>
      <c r="O134" s="1">
        <f t="shared" si="4"/>
        <v>141</v>
      </c>
      <c r="P134" s="1"/>
      <c r="Q134" s="21" t="s">
        <v>10</v>
      </c>
      <c r="R134" s="42"/>
      <c r="S134" s="42"/>
      <c r="T134" s="42"/>
      <c r="U134" s="43">
        <v>2</v>
      </c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9"/>
    </row>
    <row r="135" spans="1:45">
      <c r="A135" s="6" t="s">
        <v>43</v>
      </c>
      <c r="B135" s="34"/>
      <c r="C135" s="6"/>
      <c r="D135" s="34"/>
      <c r="E135" s="6"/>
      <c r="F135" s="34"/>
      <c r="G135" s="6"/>
      <c r="H135" s="34"/>
      <c r="I135" s="6"/>
      <c r="J135" s="34"/>
      <c r="K135" s="6"/>
      <c r="L135" s="34"/>
      <c r="M135" s="6"/>
      <c r="N135" s="1"/>
      <c r="O135" s="1">
        <f t="shared" si="4"/>
        <v>0</v>
      </c>
      <c r="P135" s="1"/>
      <c r="Q135" s="21" t="s">
        <v>11</v>
      </c>
      <c r="R135" s="42"/>
      <c r="S135" s="42"/>
      <c r="T135" s="42"/>
      <c r="U135" s="42"/>
      <c r="V135" s="43">
        <v>0</v>
      </c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9"/>
    </row>
    <row r="136" spans="1:45">
      <c r="A136" s="6" t="s">
        <v>44</v>
      </c>
      <c r="B136" s="34">
        <v>49</v>
      </c>
      <c r="C136" s="6">
        <v>2</v>
      </c>
      <c r="D136" s="34">
        <v>0</v>
      </c>
      <c r="E136" s="6">
        <v>0</v>
      </c>
      <c r="F136" s="34">
        <v>39</v>
      </c>
      <c r="G136" s="6">
        <v>9</v>
      </c>
      <c r="H136" s="34">
        <v>3</v>
      </c>
      <c r="I136" s="6">
        <v>0</v>
      </c>
      <c r="J136" s="34">
        <v>47</v>
      </c>
      <c r="K136" s="6">
        <v>4</v>
      </c>
      <c r="L136" s="34">
        <v>3</v>
      </c>
      <c r="M136" s="6">
        <v>0</v>
      </c>
      <c r="N136" s="1"/>
      <c r="O136" s="1">
        <f t="shared" si="4"/>
        <v>141</v>
      </c>
      <c r="P136" s="1"/>
      <c r="Q136" s="21" t="s">
        <v>12</v>
      </c>
      <c r="R136" s="42">
        <v>2</v>
      </c>
      <c r="S136" s="42"/>
      <c r="T136" s="42"/>
      <c r="U136" s="42"/>
      <c r="V136" s="42"/>
      <c r="W136" s="43">
        <v>2</v>
      </c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9"/>
    </row>
    <row r="137" spans="1: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21" t="s">
        <v>13</v>
      </c>
      <c r="R137" s="42"/>
      <c r="S137" s="42"/>
      <c r="T137" s="42"/>
      <c r="U137" s="42"/>
      <c r="V137" s="42"/>
      <c r="W137" s="42"/>
      <c r="X137" s="43">
        <v>2</v>
      </c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9"/>
    </row>
    <row r="138" spans="1:45">
      <c r="A138" s="1"/>
      <c r="B138" s="9" t="s">
        <v>45</v>
      </c>
      <c r="C138" s="9"/>
      <c r="D138" s="9"/>
      <c r="E138" s="9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21" t="s">
        <v>14</v>
      </c>
      <c r="R138" s="42"/>
      <c r="S138" s="42"/>
      <c r="T138" s="42"/>
      <c r="U138" s="42"/>
      <c r="V138" s="42"/>
      <c r="W138" s="42"/>
      <c r="X138" s="42"/>
      <c r="Y138" s="43">
        <v>5</v>
      </c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9"/>
    </row>
    <row r="139" spans="1:45">
      <c r="A139" s="1" t="str">
        <f>A1</f>
        <v>AlQalam</v>
      </c>
      <c r="B139" s="1" t="s">
        <v>46</v>
      </c>
      <c r="C139" s="1" t="s">
        <v>47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1" t="s">
        <v>48</v>
      </c>
      <c r="R139" s="42"/>
      <c r="S139" s="42"/>
      <c r="T139" s="42"/>
      <c r="U139" s="42"/>
      <c r="V139" s="42"/>
      <c r="W139" s="42"/>
      <c r="X139" s="42"/>
      <c r="Y139" s="42"/>
      <c r="Z139" s="43">
        <v>3</v>
      </c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9"/>
    </row>
    <row r="140" spans="1:45">
      <c r="A140" s="6" t="s">
        <v>39</v>
      </c>
      <c r="B140" s="1">
        <v>139</v>
      </c>
      <c r="C140" s="1">
        <v>2</v>
      </c>
      <c r="D140" s="1"/>
      <c r="E140" s="1">
        <v>141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1" t="s">
        <v>16</v>
      </c>
      <c r="R140" s="42"/>
      <c r="S140" s="42"/>
      <c r="T140" s="42"/>
      <c r="U140" s="42"/>
      <c r="V140" s="42"/>
      <c r="W140" s="42"/>
      <c r="X140" s="42"/>
      <c r="Y140" s="42"/>
      <c r="Z140" s="42"/>
      <c r="AA140" s="43">
        <v>10</v>
      </c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9"/>
    </row>
    <row r="141" spans="1:45">
      <c r="A141" s="6" t="s">
        <v>41</v>
      </c>
      <c r="B141" s="1">
        <v>136</v>
      </c>
      <c r="C141" s="1">
        <v>5</v>
      </c>
      <c r="D141" s="1"/>
      <c r="E141" s="1">
        <v>141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21" t="s">
        <v>17</v>
      </c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3">
        <v>1</v>
      </c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9"/>
    </row>
    <row r="142" spans="1:45">
      <c r="A142" s="6" t="s">
        <v>42</v>
      </c>
      <c r="B142" s="1">
        <v>136</v>
      </c>
      <c r="C142" s="1">
        <v>5</v>
      </c>
      <c r="D142" s="1"/>
      <c r="E142" s="1">
        <v>141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21" t="s">
        <v>18</v>
      </c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3">
        <v>2</v>
      </c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9"/>
    </row>
    <row r="143" spans="1:45">
      <c r="A143" s="6" t="s">
        <v>43</v>
      </c>
      <c r="B143" s="1">
        <v>136</v>
      </c>
      <c r="C143" s="1">
        <v>5</v>
      </c>
      <c r="D143" s="1"/>
      <c r="E143" s="1">
        <v>141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21" t="s">
        <v>19</v>
      </c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3">
        <v>2</v>
      </c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9"/>
    </row>
    <row r="144" spans="1:45">
      <c r="A144" s="6" t="s">
        <v>44</v>
      </c>
      <c r="B144" s="1">
        <f>V129</f>
        <v>133</v>
      </c>
      <c r="C144" s="1">
        <f>O136-B144-H136-L136</f>
        <v>2</v>
      </c>
      <c r="D144" s="1"/>
      <c r="E144" s="1">
        <f>B144+C144</f>
        <v>135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21" t="s">
        <v>20</v>
      </c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3">
        <v>2</v>
      </c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9"/>
    </row>
    <row r="145" spans="1: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1" t="s">
        <v>21</v>
      </c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3">
        <v>1</v>
      </c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9"/>
    </row>
    <row r="146" spans="1:45">
      <c r="A146" s="8" t="s">
        <v>44</v>
      </c>
      <c r="B146" s="9" t="s">
        <v>3</v>
      </c>
      <c r="C146" s="9"/>
      <c r="D146" s="9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1" t="s">
        <v>22</v>
      </c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3">
        <v>1</v>
      </c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9"/>
    </row>
    <row r="147" ht="15.75" spans="1:45">
      <c r="A147" s="10" t="str">
        <f>A1</f>
        <v>AlQalam</v>
      </c>
      <c r="B147" s="11" t="s">
        <v>49</v>
      </c>
      <c r="C147" s="11" t="s">
        <v>50</v>
      </c>
      <c r="D147" s="11" t="s">
        <v>51</v>
      </c>
      <c r="E147" s="11" t="s">
        <v>52</v>
      </c>
      <c r="F147" s="11" t="s">
        <v>53</v>
      </c>
      <c r="G147" s="11" t="s">
        <v>54</v>
      </c>
      <c r="H147" s="11" t="s">
        <v>55</v>
      </c>
      <c r="I147" s="11" t="s">
        <v>56</v>
      </c>
      <c r="J147" s="24" t="s">
        <v>57</v>
      </c>
      <c r="K147" s="1"/>
      <c r="L147" s="1"/>
      <c r="M147" s="1">
        <f>SUM(B148:I155)</f>
        <v>137</v>
      </c>
      <c r="N147" s="1">
        <f>SUM(B148,C149,D150,E151,F152,G153,H154,I155)</f>
        <v>132</v>
      </c>
      <c r="O147" s="1"/>
      <c r="P147" s="1"/>
      <c r="Q147" s="21" t="s">
        <v>23</v>
      </c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3">
        <v>1</v>
      </c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9"/>
    </row>
    <row r="148" ht="15.75" spans="1:45">
      <c r="A148" s="12" t="s">
        <v>49</v>
      </c>
      <c r="B148" s="35">
        <v>17</v>
      </c>
      <c r="C148" s="36">
        <v>1</v>
      </c>
      <c r="D148" s="36"/>
      <c r="E148" s="36"/>
      <c r="F148" s="36"/>
      <c r="G148" s="36">
        <v>1</v>
      </c>
      <c r="H148" s="36"/>
      <c r="I148" s="36"/>
      <c r="J148" s="45">
        <v>4</v>
      </c>
      <c r="K148" s="1"/>
      <c r="L148" s="1" t="s">
        <v>49</v>
      </c>
      <c r="M148" s="9" t="s">
        <v>58</v>
      </c>
      <c r="N148" s="9"/>
      <c r="O148" s="9"/>
      <c r="P148" s="9"/>
      <c r="Q148" s="21" t="s">
        <v>24</v>
      </c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3">
        <v>2</v>
      </c>
      <c r="AJ148" s="42"/>
      <c r="AK148" s="42"/>
      <c r="AL148" s="42"/>
      <c r="AM148" s="42"/>
      <c r="AN148" s="42"/>
      <c r="AO148" s="42"/>
      <c r="AP148" s="42"/>
      <c r="AQ148" s="42"/>
      <c r="AR148" s="42"/>
      <c r="AS148" s="49"/>
    </row>
    <row r="149" spans="1:45">
      <c r="A149" s="15" t="s">
        <v>50</v>
      </c>
      <c r="B149" s="37"/>
      <c r="C149" s="38">
        <v>11</v>
      </c>
      <c r="D149" s="37"/>
      <c r="E149" s="37"/>
      <c r="F149" s="37"/>
      <c r="G149" s="37"/>
      <c r="H149" s="37"/>
      <c r="I149" s="37"/>
      <c r="J149" s="37">
        <v>3</v>
      </c>
      <c r="K149" s="1"/>
      <c r="L149" s="1" t="s">
        <v>50</v>
      </c>
      <c r="M149" s="9" t="s">
        <v>59</v>
      </c>
      <c r="N149" s="9"/>
      <c r="O149" s="9"/>
      <c r="P149" s="9"/>
      <c r="Q149" s="21" t="s">
        <v>25</v>
      </c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3">
        <v>2</v>
      </c>
      <c r="AK149" s="42"/>
      <c r="AL149" s="42"/>
      <c r="AM149" s="42"/>
      <c r="AN149" s="42"/>
      <c r="AO149" s="42"/>
      <c r="AP149" s="42"/>
      <c r="AQ149" s="42"/>
      <c r="AR149" s="42"/>
      <c r="AS149" s="49"/>
    </row>
    <row r="150" spans="1:45">
      <c r="A150" s="15" t="s">
        <v>51</v>
      </c>
      <c r="B150" s="37"/>
      <c r="C150" s="37"/>
      <c r="D150" s="38">
        <v>9</v>
      </c>
      <c r="E150" s="37"/>
      <c r="F150" s="37"/>
      <c r="G150" s="37"/>
      <c r="H150" s="37"/>
      <c r="I150" s="37"/>
      <c r="J150" s="46">
        <v>1</v>
      </c>
      <c r="K150" s="1"/>
      <c r="L150" s="1" t="s">
        <v>51</v>
      </c>
      <c r="M150" s="9" t="s">
        <v>60</v>
      </c>
      <c r="N150" s="9"/>
      <c r="O150" s="9"/>
      <c r="P150" s="9"/>
      <c r="Q150" s="21" t="s">
        <v>26</v>
      </c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3">
        <v>5</v>
      </c>
      <c r="AL150" s="42"/>
      <c r="AM150" s="42"/>
      <c r="AN150" s="42"/>
      <c r="AO150" s="42"/>
      <c r="AP150" s="42"/>
      <c r="AQ150" s="42"/>
      <c r="AR150" s="42">
        <v>1</v>
      </c>
      <c r="AS150" s="49"/>
    </row>
    <row r="151" spans="1:45">
      <c r="A151" s="15" t="s">
        <v>52</v>
      </c>
      <c r="B151" s="37"/>
      <c r="C151" s="37"/>
      <c r="D151" s="37"/>
      <c r="E151" s="38">
        <v>20</v>
      </c>
      <c r="F151" s="37"/>
      <c r="G151" s="37"/>
      <c r="H151" s="37"/>
      <c r="I151" s="37">
        <v>3</v>
      </c>
      <c r="J151" s="46">
        <v>1</v>
      </c>
      <c r="K151" s="1"/>
      <c r="L151" s="1" t="s">
        <v>52</v>
      </c>
      <c r="M151" s="9" t="s">
        <v>61</v>
      </c>
      <c r="N151" s="9"/>
      <c r="O151" s="9"/>
      <c r="P151" s="9"/>
      <c r="Q151" s="21" t="s">
        <v>27</v>
      </c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3">
        <v>2</v>
      </c>
      <c r="AM151" s="42"/>
      <c r="AN151" s="42"/>
      <c r="AO151" s="42"/>
      <c r="AP151" s="42"/>
      <c r="AQ151" s="42"/>
      <c r="AR151" s="42"/>
      <c r="AS151" s="49"/>
    </row>
    <row r="152" spans="1:45">
      <c r="A152" s="15" t="s">
        <v>53</v>
      </c>
      <c r="B152" s="37"/>
      <c r="C152" s="37"/>
      <c r="D152" s="37"/>
      <c r="E152" s="37"/>
      <c r="F152" s="38">
        <v>27</v>
      </c>
      <c r="G152" s="37"/>
      <c r="H152" s="37"/>
      <c r="I152" s="37"/>
      <c r="J152" s="46">
        <v>2</v>
      </c>
      <c r="K152" s="1"/>
      <c r="L152" s="1" t="s">
        <v>53</v>
      </c>
      <c r="M152" s="9" t="s">
        <v>62</v>
      </c>
      <c r="N152" s="9"/>
      <c r="O152" s="9"/>
      <c r="P152" s="9"/>
      <c r="Q152" s="21" t="s">
        <v>28</v>
      </c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3">
        <v>4</v>
      </c>
      <c r="AN152" s="42"/>
      <c r="AO152" s="42"/>
      <c r="AP152" s="42"/>
      <c r="AQ152" s="42"/>
      <c r="AR152" s="42"/>
      <c r="AS152" s="49"/>
    </row>
    <row r="153" spans="1:45">
      <c r="A153" s="15" t="s">
        <v>54</v>
      </c>
      <c r="B153" s="37"/>
      <c r="C153" s="37"/>
      <c r="D153" s="37"/>
      <c r="E153" s="37"/>
      <c r="F153" s="37"/>
      <c r="G153" s="38">
        <v>26</v>
      </c>
      <c r="H153" s="37"/>
      <c r="I153" s="37"/>
      <c r="J153" s="46">
        <v>3</v>
      </c>
      <c r="K153" s="1"/>
      <c r="L153" s="1" t="s">
        <v>54</v>
      </c>
      <c r="M153" s="9" t="s">
        <v>63</v>
      </c>
      <c r="N153" s="9"/>
      <c r="O153" s="9"/>
      <c r="P153" s="9"/>
      <c r="Q153" s="21" t="s">
        <v>29</v>
      </c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3">
        <v>4</v>
      </c>
      <c r="AO153" s="42"/>
      <c r="AP153" s="42"/>
      <c r="AQ153" s="42"/>
      <c r="AR153" s="42"/>
      <c r="AS153" s="49"/>
    </row>
    <row r="154" spans="1:45">
      <c r="A154" s="15" t="s">
        <v>55</v>
      </c>
      <c r="B154" s="37"/>
      <c r="C154" s="37"/>
      <c r="D154" s="37"/>
      <c r="E154" s="37"/>
      <c r="F154" s="37"/>
      <c r="G154" s="37"/>
      <c r="H154" s="38">
        <v>11</v>
      </c>
      <c r="I154" s="37"/>
      <c r="J154" s="46"/>
      <c r="K154" s="1"/>
      <c r="L154" s="1" t="s">
        <v>55</v>
      </c>
      <c r="M154" s="9" t="s">
        <v>64</v>
      </c>
      <c r="N154" s="9"/>
      <c r="O154" s="9"/>
      <c r="P154" s="9"/>
      <c r="Q154" s="21" t="s">
        <v>30</v>
      </c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>
        <v>1</v>
      </c>
      <c r="AO154" s="43">
        <v>21</v>
      </c>
      <c r="AP154" s="42"/>
      <c r="AQ154" s="42"/>
      <c r="AR154" s="42"/>
      <c r="AS154" s="49"/>
    </row>
    <row r="155" spans="1:45">
      <c r="A155" s="15" t="s">
        <v>56</v>
      </c>
      <c r="B155" s="37"/>
      <c r="C155" s="37"/>
      <c r="D155" s="37"/>
      <c r="E155" s="37"/>
      <c r="F155" s="37"/>
      <c r="G155" s="37"/>
      <c r="H155" s="37"/>
      <c r="I155" s="38">
        <v>11</v>
      </c>
      <c r="J155" s="46">
        <v>1</v>
      </c>
      <c r="K155" s="1"/>
      <c r="L155" s="1" t="s">
        <v>56</v>
      </c>
      <c r="M155" s="9" t="s">
        <v>65</v>
      </c>
      <c r="N155" s="9"/>
      <c r="O155" s="9"/>
      <c r="P155" s="9"/>
      <c r="Q155" s="21" t="s">
        <v>31</v>
      </c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3">
        <v>4</v>
      </c>
      <c r="AQ155" s="42"/>
      <c r="AR155" s="42"/>
      <c r="AS155" s="49"/>
    </row>
    <row r="156" spans="1:45">
      <c r="A156" s="16" t="s">
        <v>57</v>
      </c>
      <c r="B156" s="39"/>
      <c r="C156" s="39"/>
      <c r="D156" s="39"/>
      <c r="E156" s="39"/>
      <c r="F156" s="39"/>
      <c r="G156" s="39"/>
      <c r="H156" s="39"/>
      <c r="I156" s="39"/>
      <c r="J156" s="47"/>
      <c r="K156" s="1"/>
      <c r="L156" s="1" t="s">
        <v>57</v>
      </c>
      <c r="M156" s="9" t="s">
        <v>66</v>
      </c>
      <c r="N156" s="9"/>
      <c r="O156" s="9"/>
      <c r="P156" s="9"/>
      <c r="Q156" s="21" t="s">
        <v>32</v>
      </c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3">
        <v>5</v>
      </c>
      <c r="AR156" s="42"/>
      <c r="AS156" s="49"/>
    </row>
    <row r="157" spans="1: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1" t="s">
        <v>33</v>
      </c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3">
        <v>2</v>
      </c>
      <c r="AS157" s="49"/>
    </row>
    <row r="158" spans="1: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2" t="s">
        <v>34</v>
      </c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50">
        <v>1</v>
      </c>
    </row>
    <row r="159" spans="1:4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</row>
  </sheetData>
  <mergeCells count="95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3:M33"/>
    <mergeCell ref="P33:Q33"/>
    <mergeCell ref="R33:T33"/>
    <mergeCell ref="B34:E34"/>
    <mergeCell ref="F34:I34"/>
    <mergeCell ref="J34:M34"/>
    <mergeCell ref="P34:Q34"/>
    <mergeCell ref="B42:E42"/>
    <mergeCell ref="B50:D50"/>
    <mergeCell ref="M52:P52"/>
    <mergeCell ref="M53:P53"/>
    <mergeCell ref="M54:P54"/>
    <mergeCell ref="M55:P55"/>
    <mergeCell ref="M56:P56"/>
    <mergeCell ref="M57:P57"/>
    <mergeCell ref="M58:P58"/>
    <mergeCell ref="M59:P59"/>
    <mergeCell ref="M60:P60"/>
    <mergeCell ref="B65:M65"/>
    <mergeCell ref="P65:Q65"/>
    <mergeCell ref="R65:T65"/>
    <mergeCell ref="B66:E66"/>
    <mergeCell ref="F66:I66"/>
    <mergeCell ref="J66:M66"/>
    <mergeCell ref="P66:Q66"/>
    <mergeCell ref="B74:E74"/>
    <mergeCell ref="B82:D82"/>
    <mergeCell ref="M84:P84"/>
    <mergeCell ref="M85:P85"/>
    <mergeCell ref="M86:P86"/>
    <mergeCell ref="M87:P87"/>
    <mergeCell ref="M88:P88"/>
    <mergeCell ref="M89:P89"/>
    <mergeCell ref="M90:P90"/>
    <mergeCell ref="M91:P91"/>
    <mergeCell ref="M92:P92"/>
    <mergeCell ref="B97:M97"/>
    <mergeCell ref="P97:Q97"/>
    <mergeCell ref="R97:T97"/>
    <mergeCell ref="B98:E98"/>
    <mergeCell ref="F98:I98"/>
    <mergeCell ref="J98:M98"/>
    <mergeCell ref="P98:Q98"/>
    <mergeCell ref="B106:E106"/>
    <mergeCell ref="B114:D114"/>
    <mergeCell ref="M116:P116"/>
    <mergeCell ref="M117:P117"/>
    <mergeCell ref="M118:P118"/>
    <mergeCell ref="M119:P119"/>
    <mergeCell ref="M120:P120"/>
    <mergeCell ref="M121:P121"/>
    <mergeCell ref="M122:P122"/>
    <mergeCell ref="M123:P123"/>
    <mergeCell ref="M124:P124"/>
    <mergeCell ref="B129:M129"/>
    <mergeCell ref="P129:Q129"/>
    <mergeCell ref="R129:T129"/>
    <mergeCell ref="B130:E130"/>
    <mergeCell ref="F130:I130"/>
    <mergeCell ref="J130:M130"/>
    <mergeCell ref="P130:Q130"/>
    <mergeCell ref="B138:E138"/>
    <mergeCell ref="B146:D146"/>
    <mergeCell ref="M148:P148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A1:A3"/>
    <mergeCell ref="A33:A35"/>
    <mergeCell ref="A65:A67"/>
    <mergeCell ref="A97:A99"/>
    <mergeCell ref="A129:A13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B104" sqref="B104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45" width="4.625" style="1" customWidth="1"/>
    <col min="46" max="47" width="9" style="1"/>
    <col min="48" max="62" width="4.625" style="1" customWidth="1"/>
    <col min="63" max="16384" width="9" style="1"/>
  </cols>
  <sheetData>
    <row r="1" spans="1:33">
      <c r="A1" s="54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54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54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>
        <v>49</v>
      </c>
      <c r="C4" s="6">
        <v>3</v>
      </c>
      <c r="D4" s="34">
        <v>0</v>
      </c>
      <c r="E4" s="6">
        <v>0</v>
      </c>
      <c r="F4" s="34">
        <v>42</v>
      </c>
      <c r="G4" s="6">
        <v>28</v>
      </c>
      <c r="H4" s="34">
        <v>0</v>
      </c>
      <c r="I4" s="6">
        <v>0</v>
      </c>
      <c r="J4" s="34">
        <v>50</v>
      </c>
      <c r="K4" s="6">
        <v>45</v>
      </c>
      <c r="L4" s="34">
        <v>0</v>
      </c>
      <c r="M4" s="6">
        <v>0</v>
      </c>
      <c r="N4" s="1">
        <v>141</v>
      </c>
      <c r="P4" s="4">
        <f>H24</f>
        <v>139</v>
      </c>
      <c r="Q4" s="5">
        <f t="shared" ref="Q4:Q8" si="0">N4-P4</f>
        <v>2</v>
      </c>
      <c r="R4" s="28">
        <f t="shared" ref="R4:Y4" si="1">AD54</f>
        <v>135</v>
      </c>
      <c r="S4" s="29">
        <f t="shared" si="1"/>
        <v>4</v>
      </c>
      <c r="T4" s="28">
        <f t="shared" si="1"/>
        <v>4</v>
      </c>
      <c r="U4" s="29">
        <f t="shared" si="1"/>
        <v>3749</v>
      </c>
      <c r="V4" s="5">
        <f t="shared" si="1"/>
        <v>0.997944501541624</v>
      </c>
      <c r="W4" s="5">
        <f t="shared" si="1"/>
        <v>0.971223021582734</v>
      </c>
      <c r="X4" s="5">
        <f t="shared" si="1"/>
        <v>0.971223021582734</v>
      </c>
      <c r="Y4" s="5">
        <f t="shared" si="1"/>
        <v>0.971223021582734</v>
      </c>
      <c r="Z4" s="29">
        <f t="shared" ref="Z4:AG4" si="2">Q23</f>
        <v>140</v>
      </c>
      <c r="AA4" s="29">
        <f t="shared" si="2"/>
        <v>83</v>
      </c>
      <c r="AB4" s="29">
        <f t="shared" si="2"/>
        <v>10</v>
      </c>
      <c r="AC4" s="29">
        <f t="shared" si="2"/>
        <v>1551</v>
      </c>
      <c r="AD4" s="4">
        <f t="shared" si="2"/>
        <v>0.947869955156951</v>
      </c>
      <c r="AE4" s="5">
        <f t="shared" si="2"/>
        <v>0.62780269058296</v>
      </c>
      <c r="AF4" s="4">
        <f t="shared" si="2"/>
        <v>0.933333333333333</v>
      </c>
      <c r="AG4" s="5">
        <f t="shared" si="2"/>
        <v>0.750670241286863</v>
      </c>
    </row>
    <row r="5" spans="1:33">
      <c r="A5" s="6" t="s">
        <v>41</v>
      </c>
      <c r="B5" s="34">
        <v>49</v>
      </c>
      <c r="C5" s="6">
        <v>2</v>
      </c>
      <c r="D5" s="34">
        <v>0</v>
      </c>
      <c r="E5" s="6">
        <v>0</v>
      </c>
      <c r="F5" s="34">
        <v>42</v>
      </c>
      <c r="G5" s="6">
        <v>18</v>
      </c>
      <c r="H5" s="34">
        <v>0</v>
      </c>
      <c r="I5" s="6">
        <v>0</v>
      </c>
      <c r="J5" s="34">
        <v>50</v>
      </c>
      <c r="K5" s="6">
        <v>23</v>
      </c>
      <c r="L5" s="34">
        <v>0</v>
      </c>
      <c r="M5" s="6">
        <v>0</v>
      </c>
      <c r="N5" s="1">
        <v>141</v>
      </c>
      <c r="P5" s="4">
        <f>H69</f>
        <v>139</v>
      </c>
      <c r="Q5" s="5">
        <f t="shared" si="0"/>
        <v>2</v>
      </c>
      <c r="R5" s="28">
        <f t="shared" ref="R5:Y5" si="3">AD99</f>
        <v>135</v>
      </c>
      <c r="S5" s="29">
        <f t="shared" si="3"/>
        <v>4</v>
      </c>
      <c r="T5" s="28">
        <f t="shared" si="3"/>
        <v>4</v>
      </c>
      <c r="U5" s="29">
        <f t="shared" si="3"/>
        <v>3749</v>
      </c>
      <c r="V5" s="4">
        <f t="shared" si="3"/>
        <v>0.997944501541624</v>
      </c>
      <c r="W5" s="4">
        <f t="shared" si="3"/>
        <v>0.971223021582734</v>
      </c>
      <c r="X5" s="4">
        <f t="shared" si="3"/>
        <v>0.971223021582734</v>
      </c>
      <c r="Y5" s="4">
        <f t="shared" si="3"/>
        <v>0.971223021582734</v>
      </c>
      <c r="Z5" s="28">
        <f t="shared" ref="Z5:AG5" si="4">Q68</f>
        <v>140</v>
      </c>
      <c r="AA5" s="28">
        <f t="shared" si="4"/>
        <v>36</v>
      </c>
      <c r="AB5" s="28">
        <f t="shared" si="4"/>
        <v>8</v>
      </c>
      <c r="AC5" s="28">
        <f t="shared" si="4"/>
        <v>1224</v>
      </c>
      <c r="AD5" s="4">
        <f t="shared" si="4"/>
        <v>0.96875</v>
      </c>
      <c r="AE5" s="5">
        <f t="shared" si="4"/>
        <v>0.795454545454545</v>
      </c>
      <c r="AF5" s="4">
        <f t="shared" si="4"/>
        <v>0.945945945945946</v>
      </c>
      <c r="AG5" s="5">
        <f t="shared" si="4"/>
        <v>0.864197530864197</v>
      </c>
    </row>
    <row r="6" spans="1:33">
      <c r="A6" s="6" t="s">
        <v>42</v>
      </c>
      <c r="B6" s="34">
        <v>49</v>
      </c>
      <c r="C6" s="6">
        <v>2</v>
      </c>
      <c r="D6" s="34">
        <v>0</v>
      </c>
      <c r="E6" s="6">
        <v>0</v>
      </c>
      <c r="F6" s="34">
        <v>41</v>
      </c>
      <c r="G6" s="6">
        <v>13</v>
      </c>
      <c r="H6" s="34">
        <v>1</v>
      </c>
      <c r="I6" s="6">
        <v>0</v>
      </c>
      <c r="J6" s="34">
        <v>49</v>
      </c>
      <c r="K6" s="6">
        <v>10</v>
      </c>
      <c r="L6" s="34">
        <v>1</v>
      </c>
      <c r="M6" s="6">
        <v>0</v>
      </c>
      <c r="N6" s="1">
        <f>SUM(B6,D6,F6,H6,J6,L6)</f>
        <v>141</v>
      </c>
      <c r="P6" s="4">
        <f>H114</f>
        <v>137</v>
      </c>
      <c r="Q6" s="5">
        <f t="shared" si="0"/>
        <v>4</v>
      </c>
      <c r="R6" s="28">
        <f t="shared" ref="R6:Y6" si="5">AD144</f>
        <v>133</v>
      </c>
      <c r="S6" s="29">
        <f t="shared" si="5"/>
        <v>4</v>
      </c>
      <c r="T6" s="28">
        <f t="shared" si="5"/>
        <v>4</v>
      </c>
      <c r="U6" s="29">
        <f t="shared" si="5"/>
        <v>3695</v>
      </c>
      <c r="V6" s="5">
        <f t="shared" si="5"/>
        <v>0.997914494264859</v>
      </c>
      <c r="W6" s="5">
        <f t="shared" si="5"/>
        <v>0.970802919708029</v>
      </c>
      <c r="X6" s="5">
        <f t="shared" si="5"/>
        <v>0.970802919708029</v>
      </c>
      <c r="Y6" s="5">
        <f t="shared" si="5"/>
        <v>0.970802919708029</v>
      </c>
      <c r="Z6" s="29">
        <f t="shared" ref="Z6:AG6" si="6">Q113</f>
        <v>136</v>
      </c>
      <c r="AA6" s="29">
        <f t="shared" si="6"/>
        <v>27</v>
      </c>
      <c r="AB6" s="29">
        <f t="shared" si="6"/>
        <v>6</v>
      </c>
      <c r="AC6" s="29">
        <f t="shared" si="6"/>
        <v>1135</v>
      </c>
      <c r="AD6" s="4">
        <f t="shared" si="6"/>
        <v>0.974693251533742</v>
      </c>
      <c r="AE6" s="5">
        <f t="shared" si="6"/>
        <v>0.834355828220859</v>
      </c>
      <c r="AF6" s="4">
        <f t="shared" si="6"/>
        <v>0.957746478873239</v>
      </c>
      <c r="AG6" s="5">
        <f t="shared" si="6"/>
        <v>0.891803278688525</v>
      </c>
    </row>
    <row r="7" spans="1:33">
      <c r="A7" s="6" t="s">
        <v>43</v>
      </c>
      <c r="B7" s="34">
        <v>49</v>
      </c>
      <c r="C7" s="6">
        <v>2</v>
      </c>
      <c r="D7" s="34">
        <v>0</v>
      </c>
      <c r="E7" s="6">
        <v>0</v>
      </c>
      <c r="F7" s="34">
        <v>39</v>
      </c>
      <c r="G7" s="6">
        <v>11</v>
      </c>
      <c r="H7" s="34">
        <v>3</v>
      </c>
      <c r="I7" s="6">
        <v>0</v>
      </c>
      <c r="J7" s="34">
        <v>47</v>
      </c>
      <c r="K7" s="6">
        <v>7</v>
      </c>
      <c r="L7" s="34">
        <v>3</v>
      </c>
      <c r="M7" s="6">
        <v>0</v>
      </c>
      <c r="N7" s="1">
        <f>SUM(B7,D7,F7,H7,J7,L7)</f>
        <v>141</v>
      </c>
      <c r="P7" s="4">
        <f>H159</f>
        <v>133</v>
      </c>
      <c r="Q7" s="5">
        <f t="shared" si="0"/>
        <v>8</v>
      </c>
      <c r="R7" s="28">
        <f t="shared" ref="R7:Y7" si="7">AD189</f>
        <v>129</v>
      </c>
      <c r="S7" s="29">
        <f t="shared" si="7"/>
        <v>4</v>
      </c>
      <c r="T7" s="28">
        <f t="shared" si="7"/>
        <v>4</v>
      </c>
      <c r="U7" s="29">
        <f t="shared" si="7"/>
        <v>3587</v>
      </c>
      <c r="V7" s="4">
        <f t="shared" si="7"/>
        <v>0.997851772287862</v>
      </c>
      <c r="W7" s="4">
        <f t="shared" si="7"/>
        <v>0.969924812030075</v>
      </c>
      <c r="X7" s="4">
        <f t="shared" si="7"/>
        <v>0.969924812030075</v>
      </c>
      <c r="Y7" s="4">
        <f t="shared" si="7"/>
        <v>0.969924812030075</v>
      </c>
      <c r="Z7" s="28">
        <f t="shared" ref="Z7:AG7" si="8">Q158</f>
        <v>132</v>
      </c>
      <c r="AA7" s="28">
        <f t="shared" si="8"/>
        <v>22</v>
      </c>
      <c r="AB7" s="28">
        <f t="shared" si="8"/>
        <v>5</v>
      </c>
      <c r="AC7" s="28">
        <f t="shared" si="8"/>
        <v>1073</v>
      </c>
      <c r="AD7" s="4">
        <f t="shared" si="8"/>
        <v>0.978084415584416</v>
      </c>
      <c r="AE7" s="5">
        <f t="shared" si="8"/>
        <v>0.857142857142857</v>
      </c>
      <c r="AF7" s="4">
        <f t="shared" si="8"/>
        <v>0.963503649635037</v>
      </c>
      <c r="AG7" s="5">
        <f t="shared" si="8"/>
        <v>0.907216494845361</v>
      </c>
    </row>
    <row r="8" spans="1:33">
      <c r="A8" s="6" t="s">
        <v>44</v>
      </c>
      <c r="B8" s="34">
        <v>49</v>
      </c>
      <c r="C8" s="6">
        <v>2</v>
      </c>
      <c r="D8" s="34">
        <v>0</v>
      </c>
      <c r="E8" s="6">
        <v>0</v>
      </c>
      <c r="F8" s="34">
        <v>39</v>
      </c>
      <c r="G8" s="6">
        <v>9</v>
      </c>
      <c r="H8" s="34">
        <v>3</v>
      </c>
      <c r="I8" s="6">
        <v>0</v>
      </c>
      <c r="J8" s="34">
        <v>47</v>
      </c>
      <c r="K8" s="6">
        <v>4</v>
      </c>
      <c r="L8" s="34">
        <v>3</v>
      </c>
      <c r="M8" s="6">
        <v>0</v>
      </c>
      <c r="N8" s="1">
        <f>SUM(B8,D8,F8,H8,J8,L8)</f>
        <v>141</v>
      </c>
      <c r="P8" s="4">
        <f>H204</f>
        <v>133</v>
      </c>
      <c r="Q8" s="5">
        <f t="shared" si="0"/>
        <v>8</v>
      </c>
      <c r="R8" s="28">
        <f t="shared" ref="R8:Y8" si="9">AD234</f>
        <v>129</v>
      </c>
      <c r="S8" s="29">
        <f t="shared" si="9"/>
        <v>4</v>
      </c>
      <c r="T8" s="28">
        <f t="shared" si="9"/>
        <v>4</v>
      </c>
      <c r="U8" s="29">
        <f t="shared" si="9"/>
        <v>3587</v>
      </c>
      <c r="V8" s="5">
        <f t="shared" si="9"/>
        <v>0.997851772287862</v>
      </c>
      <c r="W8" s="5">
        <f t="shared" si="9"/>
        <v>0.969924812030075</v>
      </c>
      <c r="X8" s="5">
        <f t="shared" si="9"/>
        <v>0.969924812030075</v>
      </c>
      <c r="Y8" s="5">
        <f t="shared" si="9"/>
        <v>0.969924812030075</v>
      </c>
      <c r="Z8" s="29">
        <f t="shared" ref="Z8:AG8" si="10">Q203</f>
        <v>132</v>
      </c>
      <c r="AA8" s="29">
        <f t="shared" si="10"/>
        <v>20</v>
      </c>
      <c r="AB8" s="29">
        <f t="shared" si="10"/>
        <v>5</v>
      </c>
      <c r="AC8" s="29">
        <f t="shared" si="10"/>
        <v>1059</v>
      </c>
      <c r="AD8" s="4">
        <f t="shared" si="10"/>
        <v>0.979440789473684</v>
      </c>
      <c r="AE8" s="5">
        <f t="shared" si="10"/>
        <v>0.868421052631579</v>
      </c>
      <c r="AF8" s="4">
        <f t="shared" si="10"/>
        <v>0.963503649635037</v>
      </c>
      <c r="AG8" s="5">
        <f t="shared" si="10"/>
        <v>0.913494809688581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AlQalam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>
        <v>17</v>
      </c>
      <c r="C14" s="36">
        <v>1</v>
      </c>
      <c r="D14" s="36"/>
      <c r="E14" s="36"/>
      <c r="F14" s="36"/>
      <c r="G14" s="36">
        <v>1</v>
      </c>
      <c r="H14" s="36"/>
      <c r="I14" s="36"/>
      <c r="J14" s="45">
        <v>7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9</v>
      </c>
      <c r="S14" s="29">
        <f>SUM(B15:B22)</f>
        <v>0</v>
      </c>
      <c r="T14" s="29">
        <f>SUM(C15:J22)</f>
        <v>197</v>
      </c>
      <c r="U14" s="5">
        <f>(SUM(Q14,T14)/SUM(Q14,R14,S14,T14))</f>
        <v>0.959641255605381</v>
      </c>
      <c r="V14" s="5">
        <f>Q14/(SUM(Q14,R14))</f>
        <v>0.653846153846154</v>
      </c>
      <c r="W14" s="5">
        <f>Q14/SUM(Q14,S14)</f>
        <v>1</v>
      </c>
      <c r="X14" s="5">
        <f>2*V14*W14/(SUM(V14,W14))</f>
        <v>0.790697674418605</v>
      </c>
    </row>
    <row r="15" spans="1:24">
      <c r="A15" s="15" t="s">
        <v>50</v>
      </c>
      <c r="B15" s="37"/>
      <c r="C15" s="38">
        <v>11</v>
      </c>
      <c r="D15" s="37"/>
      <c r="E15" s="37"/>
      <c r="F15" s="37"/>
      <c r="G15" s="37"/>
      <c r="H15" s="37"/>
      <c r="I15" s="37"/>
      <c r="J15" s="37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4</v>
      </c>
      <c r="S15" s="28">
        <f>SUM(C14,C16:C22)</f>
        <v>1</v>
      </c>
      <c r="T15" s="28">
        <f>SUM(D16:J22,B16:B22,B14,D14:J14)</f>
        <v>207</v>
      </c>
      <c r="U15" s="4">
        <f t="shared" ref="U15:U21" si="11">(SUM(Q15,T15)/SUM(Q15,R15,S15,T15))</f>
        <v>0.977578475336323</v>
      </c>
      <c r="V15" s="4">
        <f t="shared" ref="V15:V21" si="12">Q15/(SUM(Q15,R15))</f>
        <v>0.733333333333333</v>
      </c>
      <c r="W15" s="4">
        <f t="shared" ref="W15:W21" si="13">Q15/SUM(Q15,S15)</f>
        <v>0.916666666666667</v>
      </c>
      <c r="X15" s="4">
        <f t="shared" ref="X15:X21" si="14">2*V15*W15/(SUM(V15,W15))</f>
        <v>0.814814814814815</v>
      </c>
    </row>
    <row r="16" spans="1:24">
      <c r="A16" s="15" t="s">
        <v>51</v>
      </c>
      <c r="B16" s="37"/>
      <c r="C16" s="37"/>
      <c r="D16" s="38">
        <v>10</v>
      </c>
      <c r="E16" s="37"/>
      <c r="F16" s="37"/>
      <c r="G16" s="37"/>
      <c r="H16" s="37"/>
      <c r="I16" s="37"/>
      <c r="J16" s="46">
        <v>1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f>SUM(E17:J22,B17:C22,B14:C15,E14:J15)</f>
        <v>212</v>
      </c>
      <c r="U16" s="5">
        <f t="shared" si="11"/>
        <v>0.995515695067265</v>
      </c>
      <c r="V16" s="5">
        <f t="shared" si="12"/>
        <v>0.909090909090909</v>
      </c>
      <c r="W16" s="5">
        <f t="shared" si="13"/>
        <v>1</v>
      </c>
      <c r="X16" s="5">
        <f t="shared" si="14"/>
        <v>0.952380952380952</v>
      </c>
    </row>
    <row r="17" spans="1:24">
      <c r="A17" s="15" t="s">
        <v>52</v>
      </c>
      <c r="B17" s="37"/>
      <c r="C17" s="37"/>
      <c r="D17" s="37"/>
      <c r="E17" s="38">
        <v>21</v>
      </c>
      <c r="F17" s="37"/>
      <c r="G17" s="37"/>
      <c r="H17" s="37"/>
      <c r="I17" s="37">
        <v>3</v>
      </c>
      <c r="J17" s="46">
        <v>3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6</v>
      </c>
      <c r="S17" s="28">
        <f>SUM(E14:E16,E18:E22)</f>
        <v>1</v>
      </c>
      <c r="T17" s="28">
        <f>SUM(F18:J22,B18:D22,B14:D16,F14:J16)</f>
        <v>195</v>
      </c>
      <c r="U17" s="4">
        <f t="shared" si="11"/>
        <v>0.968609865470852</v>
      </c>
      <c r="V17" s="4">
        <f t="shared" si="12"/>
        <v>0.777777777777778</v>
      </c>
      <c r="W17" s="4">
        <f t="shared" si="13"/>
        <v>0.954545454545455</v>
      </c>
      <c r="X17" s="4">
        <f t="shared" si="14"/>
        <v>0.857142857142857</v>
      </c>
    </row>
    <row r="18" spans="1:24">
      <c r="A18" s="15" t="s">
        <v>53</v>
      </c>
      <c r="B18" s="37"/>
      <c r="C18" s="37"/>
      <c r="D18" s="37"/>
      <c r="E18" s="37">
        <v>1</v>
      </c>
      <c r="F18" s="38">
        <v>29</v>
      </c>
      <c r="G18" s="37">
        <v>1</v>
      </c>
      <c r="H18" s="37">
        <v>1</v>
      </c>
      <c r="I18" s="37">
        <v>1</v>
      </c>
      <c r="J18" s="46">
        <v>44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48</v>
      </c>
      <c r="S18" s="29">
        <f>SUM(F14:F17,F19:F22)</f>
        <v>1</v>
      </c>
      <c r="T18" s="29">
        <f>SUM(G19:J22,B19:E22,B14:E17,G14:J17)</f>
        <v>145</v>
      </c>
      <c r="U18" s="5">
        <f t="shared" si="11"/>
        <v>0.780269058295964</v>
      </c>
      <c r="V18" s="5">
        <f t="shared" si="12"/>
        <v>0.376623376623377</v>
      </c>
      <c r="W18" s="5">
        <f t="shared" si="13"/>
        <v>0.966666666666667</v>
      </c>
      <c r="X18" s="5">
        <f t="shared" si="14"/>
        <v>0.542056074766355</v>
      </c>
    </row>
    <row r="19" spans="1:24">
      <c r="A19" s="15" t="s">
        <v>54</v>
      </c>
      <c r="B19" s="37"/>
      <c r="C19" s="37"/>
      <c r="D19" s="37"/>
      <c r="E19" s="37"/>
      <c r="F19" s="37">
        <v>1</v>
      </c>
      <c r="G19" s="38">
        <v>30</v>
      </c>
      <c r="H19" s="37"/>
      <c r="I19" s="37"/>
      <c r="J19" s="46">
        <v>11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12</v>
      </c>
      <c r="S19" s="28">
        <f>SUM(G14:G18,G20:G22)</f>
        <v>2</v>
      </c>
      <c r="T19" s="28">
        <f>SUM(H20:J22,B20:F22,B14:F18,H14:J18)</f>
        <v>179</v>
      </c>
      <c r="U19" s="4">
        <f t="shared" si="11"/>
        <v>0.937219730941704</v>
      </c>
      <c r="V19" s="4">
        <f t="shared" si="12"/>
        <v>0.714285714285714</v>
      </c>
      <c r="W19" s="4">
        <f t="shared" si="13"/>
        <v>0.9375</v>
      </c>
      <c r="X19" s="4">
        <f t="shared" si="14"/>
        <v>0.810810810810811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>
        <v>11</v>
      </c>
      <c r="I20" s="37"/>
      <c r="J20" s="46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0</v>
      </c>
      <c r="S20" s="29">
        <f>SUM(H14:H19,H21:H22)</f>
        <v>1</v>
      </c>
      <c r="T20" s="29">
        <f>SUM(I21:J22,B21:G22,B14:G19,I14:J19)</f>
        <v>211</v>
      </c>
      <c r="U20" s="5">
        <f t="shared" si="11"/>
        <v>0.995515695067265</v>
      </c>
      <c r="V20" s="5">
        <f t="shared" si="12"/>
        <v>1</v>
      </c>
      <c r="W20" s="5">
        <f t="shared" si="13"/>
        <v>0.916666666666667</v>
      </c>
      <c r="X20" s="5">
        <f t="shared" si="14"/>
        <v>0.956521739130435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>
        <v>11</v>
      </c>
      <c r="J21" s="46">
        <v>3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3</v>
      </c>
      <c r="S21" s="28">
        <f>SUM(I14:I20,I22)</f>
        <v>4</v>
      </c>
      <c r="T21" s="28">
        <f>SUM(J22,B22:H22,B14:H20,J14:J20)</f>
        <v>205</v>
      </c>
      <c r="U21" s="4">
        <f t="shared" si="11"/>
        <v>0.968609865470852</v>
      </c>
      <c r="V21" s="4">
        <f t="shared" si="12"/>
        <v>0.785714285714286</v>
      </c>
      <c r="W21" s="4">
        <f t="shared" si="13"/>
        <v>0.733333333333333</v>
      </c>
      <c r="X21" s="4">
        <f t="shared" si="14"/>
        <v>0.758620689655172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>SUM(Q14:Q21)</f>
        <v>140</v>
      </c>
      <c r="R23" s="28">
        <f>SUM(R14:R21)</f>
        <v>83</v>
      </c>
      <c r="S23" s="28">
        <f>SUM(S14:S21)</f>
        <v>10</v>
      </c>
      <c r="T23" s="28">
        <f>SUM(T14:T21)</f>
        <v>1551</v>
      </c>
      <c r="U23" s="4">
        <f>(SUM(Q23,T23)/SUM(Q23,R23,S23,T23))</f>
        <v>0.947869955156951</v>
      </c>
      <c r="V23" s="4">
        <f>Q23/(SUM(Q23,R23))</f>
        <v>0.62780269058296</v>
      </c>
      <c r="W23" s="4">
        <f>Q23/SUM(Q23,S23)</f>
        <v>0.933333333333333</v>
      </c>
      <c r="X23" s="4">
        <f>2*V23*W23/(SUM(V23,W23))</f>
        <v>0.750670241286863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139</v>
      </c>
    </row>
    <row r="25" ht="14.25" spans="1:37">
      <c r="A25" s="18" t="str">
        <f>A1</f>
        <v>AlQalam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>
        <v>14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14</v>
      </c>
      <c r="AE26" s="29">
        <f>SUM(C26:AC26)</f>
        <v>0</v>
      </c>
      <c r="AF26" s="29">
        <f>SUM(B27:B53)</f>
        <v>2</v>
      </c>
      <c r="AG26" s="29">
        <f>SUM(C27:AC53)</f>
        <v>123</v>
      </c>
      <c r="AH26" s="5">
        <f t="shared" ref="AH26:AH33" si="15">(SUM(AD26,AG26)/SUM(AD26,AE26,AF26,AG26))</f>
        <v>0.985611510791367</v>
      </c>
      <c r="AI26" s="5">
        <f t="shared" ref="AI26:AI33" si="16">AD26/(SUM(AD26,AE26))</f>
        <v>1</v>
      </c>
      <c r="AJ26" s="5">
        <f t="shared" ref="AJ26:AJ33" si="17">AD26/SUM(AD26,AF26)</f>
        <v>0.875</v>
      </c>
      <c r="AK26" s="5">
        <f t="shared" ref="AK26:AK33" si="18">2*AI26*AJ26/(SUM(AI26,AJ26))</f>
        <v>0.933333333333333</v>
      </c>
    </row>
    <row r="27" spans="1:37">
      <c r="A27" s="21" t="s">
        <v>40</v>
      </c>
      <c r="B27" s="42"/>
      <c r="C27" s="43">
        <v>22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22</v>
      </c>
      <c r="AE27" s="28">
        <f>SUM(D27:AC27,B27)</f>
        <v>0</v>
      </c>
      <c r="AF27" s="28">
        <f>SUM(C26,C28:C53)</f>
        <v>0</v>
      </c>
      <c r="AG27" s="28">
        <f>SUM(D28:AC53,B26,D26:AC26,B28:B53)</f>
        <v>117</v>
      </c>
      <c r="AH27" s="4">
        <f t="shared" si="15"/>
        <v>1</v>
      </c>
      <c r="AI27" s="4">
        <f t="shared" si="16"/>
        <v>1</v>
      </c>
      <c r="AJ27" s="4">
        <f t="shared" si="17"/>
        <v>1</v>
      </c>
      <c r="AK27" s="4">
        <f t="shared" si="18"/>
        <v>1</v>
      </c>
    </row>
    <row r="28" spans="1:37">
      <c r="A28" s="21" t="s">
        <v>9</v>
      </c>
      <c r="B28" s="42"/>
      <c r="C28" s="42"/>
      <c r="D28" s="43">
        <v>7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f>SUM(B29:C53,E29:AC53,B26:C27,E26:AC27)</f>
        <v>132</v>
      </c>
      <c r="AH28" s="5">
        <f t="shared" si="15"/>
        <v>1</v>
      </c>
      <c r="AI28" s="5">
        <f t="shared" si="16"/>
        <v>1</v>
      </c>
      <c r="AJ28" s="5">
        <f t="shared" si="17"/>
        <v>1</v>
      </c>
      <c r="AK28" s="5">
        <f t="shared" si="18"/>
        <v>1</v>
      </c>
    </row>
    <row r="29" spans="1:37">
      <c r="A29" s="21" t="s">
        <v>10</v>
      </c>
      <c r="B29" s="42"/>
      <c r="C29" s="42"/>
      <c r="D29" s="42"/>
      <c r="E29" s="43">
        <v>2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f>SUM(F30:AC53,B30:D53,B26:D28,F26:AC28)</f>
        <v>137</v>
      </c>
      <c r="AH29" s="4">
        <f t="shared" si="15"/>
        <v>1</v>
      </c>
      <c r="AI29" s="4">
        <f t="shared" si="16"/>
        <v>1</v>
      </c>
      <c r="AJ29" s="4">
        <f t="shared" si="17"/>
        <v>1</v>
      </c>
      <c r="AK29" s="4">
        <f t="shared" si="18"/>
        <v>1</v>
      </c>
    </row>
    <row r="30" spans="1:37">
      <c r="A30" s="21" t="s">
        <v>11</v>
      </c>
      <c r="B30" s="42"/>
      <c r="C30" s="42"/>
      <c r="D30" s="42"/>
      <c r="E30" s="42"/>
      <c r="F30" s="43">
        <v>1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f>SUM(G31:AC53,B31:E53,B26:E29,G26:AC29)</f>
        <v>138</v>
      </c>
      <c r="AH30" s="5">
        <f t="shared" si="15"/>
        <v>1</v>
      </c>
      <c r="AI30" s="5">
        <f t="shared" si="16"/>
        <v>1</v>
      </c>
      <c r="AJ30" s="5">
        <f t="shared" si="17"/>
        <v>1</v>
      </c>
      <c r="AK30" s="5">
        <f t="shared" si="18"/>
        <v>1</v>
      </c>
    </row>
    <row r="31" spans="1:37">
      <c r="A31" s="21" t="s">
        <v>12</v>
      </c>
      <c r="B31" s="42">
        <v>2</v>
      </c>
      <c r="C31" s="42"/>
      <c r="D31" s="42"/>
      <c r="E31" s="42"/>
      <c r="F31" s="42"/>
      <c r="G31" s="43">
        <v>2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2</v>
      </c>
      <c r="AE31" s="28">
        <f>SUM(B31:F31,H31:AC31)</f>
        <v>2</v>
      </c>
      <c r="AF31" s="28">
        <f>SUM(G26:G30,G32:G53)</f>
        <v>0</v>
      </c>
      <c r="AG31" s="28">
        <f>SUM(H32:AC53,B32:F53,B26:F30,H26:AC30)</f>
        <v>135</v>
      </c>
      <c r="AH31" s="4">
        <f t="shared" si="15"/>
        <v>0.985611510791367</v>
      </c>
      <c r="AI31" s="4">
        <f t="shared" si="16"/>
        <v>0.5</v>
      </c>
      <c r="AJ31" s="4">
        <f t="shared" si="17"/>
        <v>1</v>
      </c>
      <c r="AK31" s="4">
        <f t="shared" si="18"/>
        <v>0.666666666666667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>
        <v>2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f>SUM(I33:AC53,B33:G53,B26:G31,I26:AC31)</f>
        <v>137</v>
      </c>
      <c r="AH32" s="5">
        <f t="shared" si="15"/>
        <v>1</v>
      </c>
      <c r="AI32" s="5">
        <f t="shared" si="16"/>
        <v>1</v>
      </c>
      <c r="AJ32" s="5">
        <f t="shared" si="17"/>
        <v>1</v>
      </c>
      <c r="AK32" s="5">
        <f t="shared" si="18"/>
        <v>1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>
        <v>5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8">
        <f>SUM(J34:AC53,B34:H53,B26:H32,J26:AC32)</f>
        <v>134</v>
      </c>
      <c r="AH33" s="4">
        <f t="shared" si="15"/>
        <v>1</v>
      </c>
      <c r="AI33" s="4">
        <f t="shared" si="16"/>
        <v>1</v>
      </c>
      <c r="AJ33" s="4">
        <f t="shared" si="17"/>
        <v>1</v>
      </c>
      <c r="AK33" s="4">
        <f t="shared" si="18"/>
        <v>1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>
        <v>3</v>
      </c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9">
        <f>SUM(K35:AC53,B35:I53,B26:I33,K26:AC33)</f>
        <v>136</v>
      </c>
      <c r="AH34" s="5">
        <f t="shared" ref="AH34:AH54" si="19">(SUM(AD34,AG34)/SUM(AD34,AE34,AF34,AG34))</f>
        <v>1</v>
      </c>
      <c r="AI34" s="5">
        <f t="shared" ref="AI34:AI54" si="20">AD34/(SUM(AD34,AE34))</f>
        <v>1</v>
      </c>
      <c r="AJ34" s="5">
        <f t="shared" ref="AJ34:AJ54" si="21">AD34/SUM(AD34,AF34)</f>
        <v>1</v>
      </c>
      <c r="AK34" s="5">
        <f t="shared" ref="AK34:AK54" si="22">2*AI34*AJ34/(SUM(AI34,AJ34))</f>
        <v>1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>
        <v>10</v>
      </c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8">
        <f>SUM(L36:AC53,B36:J53,B26:J34,L26:AC34)</f>
        <v>129</v>
      </c>
      <c r="AH35" s="4">
        <f t="shared" si="19"/>
        <v>1</v>
      </c>
      <c r="AI35" s="4">
        <f t="shared" si="20"/>
        <v>1</v>
      </c>
      <c r="AJ35" s="4">
        <f t="shared" si="21"/>
        <v>1</v>
      </c>
      <c r="AK35" s="4">
        <f t="shared" si="22"/>
        <v>1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>
        <v>1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9">
        <f>SUM(M37:AC53,B37:K53,B26:K35,M26:AC35)</f>
        <v>138</v>
      </c>
      <c r="AH36" s="5">
        <f t="shared" si="19"/>
        <v>1</v>
      </c>
      <c r="AI36" s="5">
        <f t="shared" si="20"/>
        <v>1</v>
      </c>
      <c r="AJ36" s="5">
        <f t="shared" si="21"/>
        <v>1</v>
      </c>
      <c r="AK36" s="5">
        <f t="shared" si="22"/>
        <v>1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>
        <v>2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8">
        <f>SUM(N38:AC53,B38:L53,B26:L36,N26:AC36)</f>
        <v>137</v>
      </c>
      <c r="AH37" s="4">
        <f t="shared" si="19"/>
        <v>1</v>
      </c>
      <c r="AI37" s="4">
        <f t="shared" si="20"/>
        <v>1</v>
      </c>
      <c r="AJ37" s="4">
        <f t="shared" si="21"/>
        <v>1</v>
      </c>
      <c r="AK37" s="4">
        <f t="shared" si="22"/>
        <v>1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>
        <v>2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9">
        <f>SUM(O39:AC53,B39:M53,B26:M37,O26:AC37)</f>
        <v>137</v>
      </c>
      <c r="AH38" s="5">
        <f t="shared" si="19"/>
        <v>1</v>
      </c>
      <c r="AI38" s="5">
        <f t="shared" si="20"/>
        <v>1</v>
      </c>
      <c r="AJ38" s="5">
        <f t="shared" si="21"/>
        <v>1</v>
      </c>
      <c r="AK38" s="5">
        <f t="shared" si="22"/>
        <v>1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>
        <v>2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8">
        <f>SUM(P40:AC53,B40:N53,B26:N38,P26:AC38)</f>
        <v>137</v>
      </c>
      <c r="AH39" s="4">
        <f t="shared" si="19"/>
        <v>1</v>
      </c>
      <c r="AI39" s="4">
        <f t="shared" si="20"/>
        <v>1</v>
      </c>
      <c r="AJ39" s="4">
        <f t="shared" si="21"/>
        <v>1</v>
      </c>
      <c r="AK39" s="4">
        <f t="shared" si="22"/>
        <v>1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>
        <v>1</v>
      </c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f>SUM(Q41:AC53,B41:O53,B26:O39,Q26:AC39)</f>
        <v>138</v>
      </c>
      <c r="AH40" s="5">
        <f t="shared" si="19"/>
        <v>1</v>
      </c>
      <c r="AI40" s="5">
        <f t="shared" si="20"/>
        <v>1</v>
      </c>
      <c r="AJ40" s="5">
        <f t="shared" si="21"/>
        <v>1</v>
      </c>
      <c r="AK40" s="5">
        <f t="shared" si="22"/>
        <v>1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>
        <v>1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f>SUM(R42:AC53,B42:P53,B26:P40,R26:AC40)</f>
        <v>138</v>
      </c>
      <c r="AH41" s="4">
        <f t="shared" si="19"/>
        <v>1</v>
      </c>
      <c r="AI41" s="4">
        <f t="shared" si="20"/>
        <v>1</v>
      </c>
      <c r="AJ41" s="4">
        <f t="shared" si="21"/>
        <v>1</v>
      </c>
      <c r="AK41" s="4">
        <f t="shared" si="22"/>
        <v>1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>
        <v>1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f>SUM(S43:AC53,B43:Q53,B26:Q41,S26:AC41)</f>
        <v>138</v>
      </c>
      <c r="AH42" s="5">
        <f t="shared" si="19"/>
        <v>1</v>
      </c>
      <c r="AI42" s="5">
        <f t="shared" si="20"/>
        <v>1</v>
      </c>
      <c r="AJ42" s="5">
        <f t="shared" si="21"/>
        <v>1</v>
      </c>
      <c r="AK42" s="5">
        <f t="shared" si="22"/>
        <v>1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>
        <v>2</v>
      </c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f>SUM(T44:AC53,B44:R53,B26:R42,T26:AC42)</f>
        <v>137</v>
      </c>
      <c r="AH43" s="4">
        <f t="shared" si="19"/>
        <v>1</v>
      </c>
      <c r="AI43" s="4">
        <f t="shared" si="20"/>
        <v>1</v>
      </c>
      <c r="AJ43" s="4">
        <f t="shared" si="21"/>
        <v>1</v>
      </c>
      <c r="AK43" s="4">
        <f t="shared" si="22"/>
        <v>1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>
        <v>2</v>
      </c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f>SUM(U45:AC53,B45:S53,B26:S43,U26:AC43)</f>
        <v>137</v>
      </c>
      <c r="AH44" s="5">
        <f t="shared" si="19"/>
        <v>1</v>
      </c>
      <c r="AI44" s="5">
        <f t="shared" si="20"/>
        <v>1</v>
      </c>
      <c r="AJ44" s="5">
        <f t="shared" si="21"/>
        <v>1</v>
      </c>
      <c r="AK44" s="5">
        <f t="shared" si="22"/>
        <v>1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>
        <v>6</v>
      </c>
      <c r="V45" s="42"/>
      <c r="W45" s="42"/>
      <c r="X45" s="42"/>
      <c r="Y45" s="42"/>
      <c r="Z45" s="42"/>
      <c r="AA45" s="42"/>
      <c r="AB45" s="42">
        <v>1</v>
      </c>
      <c r="AC45" s="49"/>
      <c r="AD45" s="28">
        <f>U45</f>
        <v>6</v>
      </c>
      <c r="AE45" s="28">
        <f>SUM(B45:T45,V45:AC45)</f>
        <v>1</v>
      </c>
      <c r="AF45" s="28">
        <f>SUM(U26:U44,U46:U53)</f>
        <v>0</v>
      </c>
      <c r="AG45" s="28">
        <f>SUM(V46:AC53,B46:T53,B26:T44,V26:AC44)</f>
        <v>132</v>
      </c>
      <c r="AH45" s="4">
        <f t="shared" si="19"/>
        <v>0.992805755395683</v>
      </c>
      <c r="AI45" s="4">
        <f t="shared" si="20"/>
        <v>0.857142857142857</v>
      </c>
      <c r="AJ45" s="4">
        <f t="shared" si="21"/>
        <v>1</v>
      </c>
      <c r="AK45" s="4">
        <f t="shared" si="22"/>
        <v>0.923076923076923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>
        <v>3</v>
      </c>
      <c r="W46" s="42"/>
      <c r="X46" s="42"/>
      <c r="Y46" s="42"/>
      <c r="Z46" s="42"/>
      <c r="AA46" s="42"/>
      <c r="AB46" s="42"/>
      <c r="AC46" s="49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f>SUM(W47:AC53,B47:U53,B26:U45,W26:AC45)</f>
        <v>136</v>
      </c>
      <c r="AH46" s="5">
        <f t="shared" si="19"/>
        <v>1</v>
      </c>
      <c r="AI46" s="5">
        <f t="shared" si="20"/>
        <v>1</v>
      </c>
      <c r="AJ46" s="5">
        <f t="shared" si="21"/>
        <v>1</v>
      </c>
      <c r="AK46" s="5">
        <f t="shared" si="22"/>
        <v>1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>
        <v>6</v>
      </c>
      <c r="X47" s="42"/>
      <c r="Y47" s="42"/>
      <c r="Z47" s="42"/>
      <c r="AA47" s="42"/>
      <c r="AB47" s="42"/>
      <c r="AC47" s="49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8">
        <f>SUM(X48:AC53,B48:V53,B26:V46,X26:AC46)</f>
        <v>133</v>
      </c>
      <c r="AH47" s="4">
        <f t="shared" si="19"/>
        <v>1</v>
      </c>
      <c r="AI47" s="4">
        <f t="shared" si="20"/>
        <v>1</v>
      </c>
      <c r="AJ47" s="4">
        <f t="shared" si="21"/>
        <v>1</v>
      </c>
      <c r="AK47" s="4">
        <f t="shared" si="22"/>
        <v>1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>
        <v>4</v>
      </c>
      <c r="Y48" s="42"/>
      <c r="Z48" s="42"/>
      <c r="AA48" s="42"/>
      <c r="AB48" s="42"/>
      <c r="AC48" s="49"/>
      <c r="AD48" s="29">
        <f>X48</f>
        <v>4</v>
      </c>
      <c r="AE48" s="29">
        <f>SUM(B48:W48,Y48:AC48)</f>
        <v>0</v>
      </c>
      <c r="AF48" s="29">
        <f>SUM(X26:X47,X49:X53)</f>
        <v>1</v>
      </c>
      <c r="AG48" s="29">
        <f>SUM(Y49:AC53,B49:W53,B26:W47,Y26:AC47)</f>
        <v>134</v>
      </c>
      <c r="AH48" s="5">
        <f t="shared" si="19"/>
        <v>0.992805755395683</v>
      </c>
      <c r="AI48" s="5">
        <f t="shared" si="20"/>
        <v>1</v>
      </c>
      <c r="AJ48" s="5">
        <f t="shared" si="21"/>
        <v>0.8</v>
      </c>
      <c r="AK48" s="5">
        <f t="shared" si="22"/>
        <v>0.888888888888889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>
        <v>1</v>
      </c>
      <c r="Y49" s="43">
        <v>22</v>
      </c>
      <c r="Z49" s="42"/>
      <c r="AA49" s="42"/>
      <c r="AB49" s="42"/>
      <c r="AC49" s="49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8">
        <f>SUM(Z50:AC53,B50:X53,B26:X48,Z26:AC48)</f>
        <v>116</v>
      </c>
      <c r="AH49" s="4">
        <f t="shared" si="19"/>
        <v>0.992805755395683</v>
      </c>
      <c r="AI49" s="4">
        <f t="shared" si="20"/>
        <v>0.956521739130435</v>
      </c>
      <c r="AJ49" s="4">
        <f t="shared" si="21"/>
        <v>1</v>
      </c>
      <c r="AK49" s="4">
        <f t="shared" si="22"/>
        <v>0.977777777777778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>
        <v>4</v>
      </c>
      <c r="AA50" s="42"/>
      <c r="AB50" s="42"/>
      <c r="AC50" s="49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9">
        <f>SUM(AA51:AC53,B51:Y53,B26:Y49,AA26:AC49)</f>
        <v>135</v>
      </c>
      <c r="AH50" s="5">
        <f t="shared" si="19"/>
        <v>1</v>
      </c>
      <c r="AI50" s="5">
        <f t="shared" si="20"/>
        <v>1</v>
      </c>
      <c r="AJ50" s="5">
        <f t="shared" si="21"/>
        <v>1</v>
      </c>
      <c r="AK50" s="5">
        <f t="shared" si="22"/>
        <v>1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>
        <v>5</v>
      </c>
      <c r="AB51" s="42"/>
      <c r="AC51" s="49"/>
      <c r="AD51" s="28">
        <f>AA51</f>
        <v>5</v>
      </c>
      <c r="AE51" s="28">
        <f>SUM(B51:Z51,AB51:AC51)</f>
        <v>0</v>
      </c>
      <c r="AF51" s="28">
        <f>SUM(AA26:AA50,AA52:AA53)</f>
        <v>0</v>
      </c>
      <c r="AG51" s="28">
        <f>SUM(AB52:AC53,B52:Z53,B26:Z50,AB26:AC50)</f>
        <v>134</v>
      </c>
      <c r="AH51" s="4">
        <f t="shared" si="19"/>
        <v>1</v>
      </c>
      <c r="AI51" s="4">
        <f t="shared" si="20"/>
        <v>1</v>
      </c>
      <c r="AJ51" s="4">
        <f t="shared" si="21"/>
        <v>1</v>
      </c>
      <c r="AK51" s="4">
        <f t="shared" si="22"/>
        <v>1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>
        <v>2</v>
      </c>
      <c r="AC52" s="49"/>
      <c r="AD52" s="29">
        <f>AB52</f>
        <v>2</v>
      </c>
      <c r="AE52" s="29">
        <f>SUM(B52:AA52,AC52)</f>
        <v>0</v>
      </c>
      <c r="AF52" s="29">
        <f>SUM(AB26:AB51,AB53)</f>
        <v>1</v>
      </c>
      <c r="AG52" s="29">
        <f>SUM(AC53,B53:AA53,B26:AA51,AC26:AC51)</f>
        <v>136</v>
      </c>
      <c r="AH52" s="5">
        <f t="shared" si="19"/>
        <v>0.992805755395683</v>
      </c>
      <c r="AI52" s="5">
        <f t="shared" si="20"/>
        <v>1</v>
      </c>
      <c r="AJ52" s="5">
        <f t="shared" si="21"/>
        <v>0.666666666666667</v>
      </c>
      <c r="AK52" s="5">
        <f t="shared" si="22"/>
        <v>0.8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f>SUM(B26:AB52)</f>
        <v>138</v>
      </c>
      <c r="AH53" s="4">
        <f t="shared" si="19"/>
        <v>1</v>
      </c>
      <c r="AI53" s="4">
        <f t="shared" si="20"/>
        <v>1</v>
      </c>
      <c r="AJ53" s="4">
        <f t="shared" si="21"/>
        <v>1</v>
      </c>
      <c r="AK53" s="4">
        <f t="shared" si="22"/>
        <v>1</v>
      </c>
    </row>
    <row r="54" spans="28:37">
      <c r="AB54" s="25" t="s">
        <v>74</v>
      </c>
      <c r="AC54" s="25"/>
      <c r="AD54" s="29">
        <f>SUM(AD26:AD53)</f>
        <v>135</v>
      </c>
      <c r="AE54" s="29">
        <f>SUM(AE26:AE53)</f>
        <v>4</v>
      </c>
      <c r="AF54" s="29">
        <f>SUM(AF26:AF53)</f>
        <v>4</v>
      </c>
      <c r="AG54" s="29">
        <f>SUM(AG26:AG53)</f>
        <v>3749</v>
      </c>
      <c r="AH54" s="5">
        <f t="shared" si="19"/>
        <v>0.997944501541624</v>
      </c>
      <c r="AI54" s="5">
        <f t="shared" si="20"/>
        <v>0.971223021582734</v>
      </c>
      <c r="AJ54" s="5">
        <f t="shared" si="21"/>
        <v>0.971223021582734</v>
      </c>
      <c r="AK54" s="5">
        <f t="shared" si="22"/>
        <v>0.971223021582734</v>
      </c>
    </row>
    <row r="56" spans="1:37">
      <c r="A56" s="7" t="s">
        <v>41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0.775</v>
      </c>
      <c r="B57" s="9" t="s">
        <v>3</v>
      </c>
      <c r="C57" s="9"/>
      <c r="D57" s="9"/>
    </row>
    <row r="58" ht="14.25" spans="1:24">
      <c r="A58" s="10" t="str">
        <f>A1</f>
        <v>AlQalam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>
        <v>1</v>
      </c>
      <c r="D59" s="36"/>
      <c r="E59" s="36"/>
      <c r="F59" s="36"/>
      <c r="G59" s="36">
        <v>1</v>
      </c>
      <c r="H59" s="36"/>
      <c r="I59" s="36"/>
      <c r="J59" s="45">
        <v>6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8</v>
      </c>
      <c r="S59" s="29">
        <f>SUM(B60:B67)</f>
        <v>0</v>
      </c>
      <c r="T59" s="29">
        <f>SUM(C60:J67)</f>
        <v>151</v>
      </c>
      <c r="U59" s="5">
        <f t="shared" ref="U59:U66" si="23">(SUM(Q59,T59)/SUM(Q59,R59,S59,T59))</f>
        <v>0.954545454545455</v>
      </c>
      <c r="V59" s="5">
        <f t="shared" ref="V59:V66" si="24">Q59/(SUM(Q59,R59))</f>
        <v>0.68</v>
      </c>
      <c r="W59" s="5">
        <f t="shared" ref="W59:W66" si="25">Q59/SUM(Q59,S59)</f>
        <v>1</v>
      </c>
      <c r="X59" s="5">
        <f t="shared" ref="X59:X66" si="26">2*V59*W59/(SUM(V59,W59))</f>
        <v>0.80952380952381</v>
      </c>
    </row>
    <row r="60" spans="1:24">
      <c r="A60" s="15" t="s">
        <v>50</v>
      </c>
      <c r="B60" s="37"/>
      <c r="C60" s="38">
        <v>11</v>
      </c>
      <c r="D60" s="37"/>
      <c r="E60" s="37"/>
      <c r="F60" s="37"/>
      <c r="G60" s="37"/>
      <c r="H60" s="37"/>
      <c r="I60" s="37"/>
      <c r="J60" s="37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4</v>
      </c>
      <c r="S60" s="28">
        <f>SUM(C59,C61:C67)</f>
        <v>1</v>
      </c>
      <c r="T60" s="28">
        <f>SUM(D61:J67,B61:B67,B59,D59:J59)</f>
        <v>160</v>
      </c>
      <c r="U60" s="4">
        <f t="shared" si="23"/>
        <v>0.971590909090909</v>
      </c>
      <c r="V60" s="4">
        <f t="shared" si="24"/>
        <v>0.733333333333333</v>
      </c>
      <c r="W60" s="4">
        <f t="shared" si="25"/>
        <v>0.916666666666667</v>
      </c>
      <c r="X60" s="4">
        <f t="shared" si="26"/>
        <v>0.814814814814815</v>
      </c>
    </row>
    <row r="61" spans="1:24">
      <c r="A61" s="15" t="s">
        <v>51</v>
      </c>
      <c r="B61" s="37"/>
      <c r="C61" s="37"/>
      <c r="D61" s="38">
        <v>10</v>
      </c>
      <c r="E61" s="37"/>
      <c r="F61" s="37"/>
      <c r="G61" s="37"/>
      <c r="H61" s="37"/>
      <c r="I61" s="37"/>
      <c r="J61" s="46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f>SUM(E62:J67,B62:C67,B59:C60,E59:J60)</f>
        <v>165</v>
      </c>
      <c r="U61" s="5">
        <f t="shared" si="23"/>
        <v>0.994318181818182</v>
      </c>
      <c r="V61" s="5">
        <f t="shared" si="24"/>
        <v>0.909090909090909</v>
      </c>
      <c r="W61" s="5">
        <f t="shared" si="25"/>
        <v>1</v>
      </c>
      <c r="X61" s="5">
        <f t="shared" si="26"/>
        <v>0.952380952380952</v>
      </c>
    </row>
    <row r="62" spans="1:24">
      <c r="A62" s="15" t="s">
        <v>52</v>
      </c>
      <c r="B62" s="37"/>
      <c r="C62" s="37"/>
      <c r="D62" s="37"/>
      <c r="E62" s="38">
        <v>21</v>
      </c>
      <c r="F62" s="37"/>
      <c r="G62" s="37"/>
      <c r="H62" s="37"/>
      <c r="I62" s="37">
        <v>3</v>
      </c>
      <c r="J62" s="46">
        <v>3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1</v>
      </c>
      <c r="T62" s="28">
        <f>SUM(F63:J67,B63:D67,B59:D61,F59:J61)</f>
        <v>148</v>
      </c>
      <c r="U62" s="4">
        <f t="shared" si="23"/>
        <v>0.960227272727273</v>
      </c>
      <c r="V62" s="4">
        <f t="shared" si="24"/>
        <v>0.777777777777778</v>
      </c>
      <c r="W62" s="4">
        <f t="shared" si="25"/>
        <v>0.954545454545455</v>
      </c>
      <c r="X62" s="4">
        <f t="shared" si="26"/>
        <v>0.857142857142857</v>
      </c>
    </row>
    <row r="63" spans="1:24">
      <c r="A63" s="15" t="s">
        <v>53</v>
      </c>
      <c r="B63" s="37"/>
      <c r="C63" s="37"/>
      <c r="D63" s="37"/>
      <c r="E63" s="37">
        <v>1</v>
      </c>
      <c r="F63" s="38">
        <v>29</v>
      </c>
      <c r="G63" s="37">
        <v>1</v>
      </c>
      <c r="H63" s="37"/>
      <c r="I63" s="37"/>
      <c r="J63" s="46">
        <v>10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12</v>
      </c>
      <c r="S63" s="29">
        <f>SUM(F59:F62,F64:F67)</f>
        <v>1</v>
      </c>
      <c r="T63" s="29">
        <f>SUM(G64:J67,B64:E67,B59:E62,G59:J62)</f>
        <v>134</v>
      </c>
      <c r="U63" s="5">
        <f t="shared" si="23"/>
        <v>0.926136363636364</v>
      </c>
      <c r="V63" s="5">
        <f t="shared" si="24"/>
        <v>0.707317073170732</v>
      </c>
      <c r="W63" s="5">
        <f t="shared" si="25"/>
        <v>0.966666666666667</v>
      </c>
      <c r="X63" s="5">
        <f t="shared" si="26"/>
        <v>0.816901408450704</v>
      </c>
    </row>
    <row r="64" spans="1:24">
      <c r="A64" s="15" t="s">
        <v>54</v>
      </c>
      <c r="B64" s="37"/>
      <c r="C64" s="37"/>
      <c r="D64" s="37"/>
      <c r="E64" s="37"/>
      <c r="F64" s="37">
        <v>1</v>
      </c>
      <c r="G64" s="38">
        <v>30</v>
      </c>
      <c r="H64" s="37"/>
      <c r="I64" s="37"/>
      <c r="J64" s="46">
        <v>3</v>
      </c>
      <c r="L64" s="1" t="s">
        <v>54</v>
      </c>
      <c r="M64" s="9" t="s">
        <v>63</v>
      </c>
      <c r="N64" s="9"/>
      <c r="O64" s="9"/>
      <c r="P64" s="9"/>
      <c r="Q64" s="28">
        <f>G64</f>
        <v>30</v>
      </c>
      <c r="R64" s="28">
        <f>SUM(B64:F64,H64:J64)</f>
        <v>4</v>
      </c>
      <c r="S64" s="28">
        <f>SUM(G59:G63,G65:G67)</f>
        <v>2</v>
      </c>
      <c r="T64" s="28">
        <f>SUM(H65:J67,B65:F67,B59:F63,H59:J63)</f>
        <v>140</v>
      </c>
      <c r="U64" s="4">
        <f t="shared" si="23"/>
        <v>0.965909090909091</v>
      </c>
      <c r="V64" s="4">
        <f t="shared" si="24"/>
        <v>0.882352941176471</v>
      </c>
      <c r="W64" s="4">
        <f t="shared" si="25"/>
        <v>0.9375</v>
      </c>
      <c r="X64" s="4">
        <f t="shared" si="26"/>
        <v>0.909090909090909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11</v>
      </c>
      <c r="I65" s="37"/>
      <c r="J65" s="46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f>SUM(I66:J67,B66:G67,B59:G64,I59:J64)</f>
        <v>165</v>
      </c>
      <c r="U65" s="5">
        <f t="shared" si="23"/>
        <v>1</v>
      </c>
      <c r="V65" s="5">
        <f t="shared" si="24"/>
        <v>1</v>
      </c>
      <c r="W65" s="5">
        <f t="shared" si="25"/>
        <v>1</v>
      </c>
      <c r="X65" s="5">
        <f t="shared" si="26"/>
        <v>1</v>
      </c>
    </row>
    <row r="66" spans="1:24">
      <c r="A66" s="15" t="s">
        <v>56</v>
      </c>
      <c r="B66" s="37"/>
      <c r="C66" s="37"/>
      <c r="D66" s="37"/>
      <c r="E66" s="37"/>
      <c r="F66" s="37"/>
      <c r="G66" s="37"/>
      <c r="H66" s="37"/>
      <c r="I66" s="38">
        <v>11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1</v>
      </c>
      <c r="S66" s="28">
        <f>SUM(I59:I65,I67)</f>
        <v>3</v>
      </c>
      <c r="T66" s="28">
        <f>SUM(J67,B67:H67,B59:H65,J59:J65)</f>
        <v>161</v>
      </c>
      <c r="U66" s="4">
        <f t="shared" si="23"/>
        <v>0.977272727272727</v>
      </c>
      <c r="V66" s="4">
        <f t="shared" si="24"/>
        <v>0.916666666666667</v>
      </c>
      <c r="W66" s="4">
        <f t="shared" si="25"/>
        <v>0.785714285714286</v>
      </c>
      <c r="X66" s="4">
        <f t="shared" si="26"/>
        <v>0.846153846153846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140</v>
      </c>
      <c r="R68" s="28">
        <f t="shared" si="27"/>
        <v>36</v>
      </c>
      <c r="S68" s="28">
        <f t="shared" si="27"/>
        <v>8</v>
      </c>
      <c r="T68" s="28">
        <f t="shared" si="27"/>
        <v>1224</v>
      </c>
      <c r="U68" s="4">
        <f>(SUM(Q68,T68)/SUM(Q68,R68,S68,T68))</f>
        <v>0.96875</v>
      </c>
      <c r="V68" s="4">
        <f>Q68/(SUM(Q68,R68))</f>
        <v>0.795454545454545</v>
      </c>
      <c r="W68" s="4">
        <f>Q68/SUM(Q68,S68)</f>
        <v>0.945945945945946</v>
      </c>
      <c r="X68" s="4">
        <f>2*V68*W68/(SUM(V68,W68))</f>
        <v>0.864197530864197</v>
      </c>
    </row>
    <row r="69" spans="1:8">
      <c r="A69" s="17" t="str">
        <f>A56</f>
        <v>0.775</v>
      </c>
      <c r="B69" s="9" t="s">
        <v>3</v>
      </c>
      <c r="C69" s="9"/>
      <c r="D69" s="9"/>
      <c r="F69" s="23" t="s">
        <v>75</v>
      </c>
      <c r="G69" s="23"/>
      <c r="H69" s="1">
        <f>SUM(B71:AC98)</f>
        <v>139</v>
      </c>
    </row>
    <row r="70" ht="14.25" spans="1:37">
      <c r="A70" s="18" t="str">
        <f>A1</f>
        <v>AlQalam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14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14</v>
      </c>
      <c r="AE71" s="29">
        <f>SUM(C71:AC71)</f>
        <v>0</v>
      </c>
      <c r="AF71" s="29">
        <f>SUM(B72:B98)</f>
        <v>2</v>
      </c>
      <c r="AG71" s="29">
        <f>SUM(C72:AC98)</f>
        <v>123</v>
      </c>
      <c r="AH71" s="5">
        <f t="shared" ref="AH71:AH99" si="28">(SUM(AD71,AG71)/SUM(AD71,AE71,AF71,AG71))</f>
        <v>0.985611510791367</v>
      </c>
      <c r="AI71" s="5">
        <f t="shared" ref="AI71:AI99" si="29">AD71/(SUM(AD71,AE71))</f>
        <v>1</v>
      </c>
      <c r="AJ71" s="5">
        <f t="shared" ref="AJ71:AJ99" si="30">AD71/SUM(AD71,AF71)</f>
        <v>0.875</v>
      </c>
      <c r="AK71" s="5">
        <f t="shared" ref="AK71:AK99" si="31">2*AI71*AJ71/(SUM(AI71,AJ71))</f>
        <v>0.933333333333333</v>
      </c>
    </row>
    <row r="72" spans="1:37">
      <c r="A72" s="21" t="s">
        <v>40</v>
      </c>
      <c r="B72" s="42"/>
      <c r="C72" s="43">
        <v>22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22</v>
      </c>
      <c r="AE72" s="28">
        <f>SUM(D72:AC72,B72)</f>
        <v>0</v>
      </c>
      <c r="AF72" s="28">
        <f>SUM(C71,C73:C98)</f>
        <v>0</v>
      </c>
      <c r="AG72" s="28">
        <f>SUM(D73:AC98,B71,D71:AC71,B73:B98)</f>
        <v>117</v>
      </c>
      <c r="AH72" s="4">
        <f t="shared" si="28"/>
        <v>1</v>
      </c>
      <c r="AI72" s="4">
        <f t="shared" si="29"/>
        <v>1</v>
      </c>
      <c r="AJ72" s="4">
        <f t="shared" si="30"/>
        <v>1</v>
      </c>
      <c r="AK72" s="4">
        <f t="shared" si="31"/>
        <v>1</v>
      </c>
    </row>
    <row r="73" spans="1:37">
      <c r="A73" s="21" t="s">
        <v>9</v>
      </c>
      <c r="B73" s="42"/>
      <c r="C73" s="42"/>
      <c r="D73" s="43">
        <v>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f>SUM(B74:C98,E74:AC98,B71:C72,E71:AC72)</f>
        <v>132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f>SUM(F75:AC98,B75:D98,B71:D73,F71:AC73)</f>
        <v>137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f>SUM(G76:AC98,B76:E98,B71:E74,G71:AC74)</f>
        <v>138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42">
        <v>2</v>
      </c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2</v>
      </c>
      <c r="AF76" s="28">
        <f>SUM(G71:G75,G77:G98)</f>
        <v>0</v>
      </c>
      <c r="AG76" s="28">
        <f>SUM(H77:AC98,B77:F98,B71:F75,H71:AC75)</f>
        <v>135</v>
      </c>
      <c r="AH76" s="4">
        <f t="shared" si="28"/>
        <v>0.985611510791367</v>
      </c>
      <c r="AI76" s="4">
        <f t="shared" si="29"/>
        <v>0.5</v>
      </c>
      <c r="AJ76" s="4">
        <f t="shared" si="30"/>
        <v>1</v>
      </c>
      <c r="AK76" s="4">
        <f t="shared" si="31"/>
        <v>0.666666666666667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f>SUM(I78:AC98,B78:G98,B71:G76,I71:AC76)</f>
        <v>137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8">
        <f>SUM(J79:AC98,B79:H98,B71:H77,J71:AC77)</f>
        <v>134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3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9">
        <f>SUM(K80:AC98,B80:I98,B71:I78,K71:AC78)</f>
        <v>136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10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8">
        <f>SUM(L81:AC98,B81:J98,B71:J79,L71:AC79)</f>
        <v>129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>
        <v>1</v>
      </c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9">
        <f>SUM(M82:AC98,B82:K98,B71:K80,M71:AC80)</f>
        <v>138</v>
      </c>
      <c r="AH81" s="5">
        <f t="shared" si="28"/>
        <v>1</v>
      </c>
      <c r="AI81" s="5">
        <f t="shared" si="29"/>
        <v>1</v>
      </c>
      <c r="AJ81" s="5">
        <f t="shared" si="30"/>
        <v>1</v>
      </c>
      <c r="AK81" s="5">
        <f t="shared" si="31"/>
        <v>1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8">
        <f>SUM(N83:AC98,B83:L98,B71:L81,N71:AC81)</f>
        <v>137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9">
        <f>SUM(O84:AC98,B84:M98,B71:M82,O71:AC82)</f>
        <v>137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8">
        <f>SUM(P85:AC98,B85:N98,B71:N83,P71:AC83)</f>
        <v>137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f>SUM(Q86:AC98,B86:O98,B71:O84,Q71:AC84)</f>
        <v>138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f>SUM(R87:AC98,B87:P98,B71:P85,R71:AC85)</f>
        <v>138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f>SUM(S88:AC98,B88:Q98,B71:Q86,S71:AC86)</f>
        <v>138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f>SUM(T89:AC98,B89:R98,B71:R87,T71:AC87)</f>
        <v>137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f>SUM(U90:AC98,B90:S98,B71:S88,U71:AC88)</f>
        <v>137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6</v>
      </c>
      <c r="V90" s="42"/>
      <c r="W90" s="42"/>
      <c r="X90" s="42"/>
      <c r="Y90" s="42"/>
      <c r="Z90" s="42"/>
      <c r="AA90" s="42"/>
      <c r="AB90" s="42">
        <v>1</v>
      </c>
      <c r="AC90" s="49"/>
      <c r="AD90" s="28">
        <f>U90</f>
        <v>6</v>
      </c>
      <c r="AE90" s="28">
        <f>SUM(B90:T90,V90:AC90)</f>
        <v>1</v>
      </c>
      <c r="AF90" s="28">
        <f>SUM(U71:U89,U91:U98)</f>
        <v>0</v>
      </c>
      <c r="AG90" s="28">
        <f>SUM(V91:AC98,B91:T98,B71:T89,V71:AC89)</f>
        <v>132</v>
      </c>
      <c r="AH90" s="4">
        <f t="shared" si="28"/>
        <v>0.992805755395683</v>
      </c>
      <c r="AI90" s="4">
        <f t="shared" si="29"/>
        <v>0.857142857142857</v>
      </c>
      <c r="AJ90" s="4">
        <f t="shared" si="30"/>
        <v>1</v>
      </c>
      <c r="AK90" s="4">
        <f t="shared" si="31"/>
        <v>0.923076923076923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3</v>
      </c>
      <c r="W91" s="42"/>
      <c r="X91" s="42"/>
      <c r="Y91" s="42"/>
      <c r="Z91" s="42"/>
      <c r="AA91" s="42"/>
      <c r="AB91" s="42"/>
      <c r="AC91" s="49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f>SUM(W92:AC98,B92:U98,B71:U90,W71:AC90)</f>
        <v>136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8">
        <f>SUM(X93:AC98,B93:V98,B71:V91,X71:AC91)</f>
        <v>133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4</v>
      </c>
      <c r="Y93" s="42"/>
      <c r="Z93" s="42"/>
      <c r="AA93" s="42"/>
      <c r="AB93" s="42"/>
      <c r="AC93" s="49"/>
      <c r="AD93" s="29">
        <f>X93</f>
        <v>4</v>
      </c>
      <c r="AE93" s="29">
        <f>SUM(B93:W93,Y93:AC93)</f>
        <v>0</v>
      </c>
      <c r="AF93" s="29">
        <f>SUM(X71:X92,X94:X98)</f>
        <v>1</v>
      </c>
      <c r="AG93" s="29">
        <f>SUM(Y94:AC98,B94:W98,B71:W92,Y71:AC92)</f>
        <v>134</v>
      </c>
      <c r="AH93" s="5">
        <f t="shared" si="28"/>
        <v>0.992805755395683</v>
      </c>
      <c r="AI93" s="5">
        <f t="shared" si="29"/>
        <v>1</v>
      </c>
      <c r="AJ93" s="5">
        <f t="shared" si="30"/>
        <v>0.8</v>
      </c>
      <c r="AK93" s="5">
        <f t="shared" si="31"/>
        <v>0.888888888888889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>
        <v>1</v>
      </c>
      <c r="Y94" s="43">
        <v>22</v>
      </c>
      <c r="Z94" s="42"/>
      <c r="AA94" s="42"/>
      <c r="AB94" s="42"/>
      <c r="AC94" s="49"/>
      <c r="AD94" s="28">
        <f>Y94</f>
        <v>22</v>
      </c>
      <c r="AE94" s="28">
        <f>SUM(B94:X94,Z94:AC94)</f>
        <v>1</v>
      </c>
      <c r="AF94" s="28">
        <f>SUM(Y71:Y93,Y95:Y98)</f>
        <v>0</v>
      </c>
      <c r="AG94" s="28">
        <f>SUM(Z95:AC98,B95:X98,B71:X93,Z71:AC93)</f>
        <v>116</v>
      </c>
      <c r="AH94" s="4">
        <f t="shared" si="28"/>
        <v>0.992805755395683</v>
      </c>
      <c r="AI94" s="4">
        <f t="shared" si="29"/>
        <v>0.956521739130435</v>
      </c>
      <c r="AJ94" s="4">
        <f t="shared" si="30"/>
        <v>1</v>
      </c>
      <c r="AK94" s="4">
        <f t="shared" si="31"/>
        <v>0.977777777777778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4</v>
      </c>
      <c r="AA95" s="42"/>
      <c r="AB95" s="42"/>
      <c r="AC95" s="49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9">
        <f>SUM(AA96:AC98,B96:Y98,B71:Y94,AA71:AC94)</f>
        <v>135</v>
      </c>
      <c r="AH95" s="5">
        <f t="shared" si="28"/>
        <v>1</v>
      </c>
      <c r="AI95" s="5">
        <f t="shared" si="29"/>
        <v>1</v>
      </c>
      <c r="AJ95" s="5">
        <f t="shared" si="30"/>
        <v>1</v>
      </c>
      <c r="AK95" s="5">
        <f t="shared" si="31"/>
        <v>1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5</v>
      </c>
      <c r="AB96" s="42"/>
      <c r="AC96" s="49"/>
      <c r="AD96" s="28">
        <f>AA96</f>
        <v>5</v>
      </c>
      <c r="AE96" s="28">
        <f>SUM(B96:Z96,AB96:AC96)</f>
        <v>0</v>
      </c>
      <c r="AF96" s="28">
        <f>SUM(AA71:AA95,AA97:AA98)</f>
        <v>0</v>
      </c>
      <c r="AG96" s="28">
        <f>SUM(AB97:AC98,B97:Z98,B71:Z95,AB71:AC95)</f>
        <v>134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2</v>
      </c>
      <c r="AC97" s="49"/>
      <c r="AD97" s="29">
        <f>AB97</f>
        <v>2</v>
      </c>
      <c r="AE97" s="29">
        <f>SUM(B97:AA97,AC97)</f>
        <v>0</v>
      </c>
      <c r="AF97" s="29">
        <f>SUM(AB71:AB96,AB98)</f>
        <v>1</v>
      </c>
      <c r="AG97" s="29">
        <f>SUM(AC98,B98:AA98,B71:AA96,AC71:AC96)</f>
        <v>136</v>
      </c>
      <c r="AH97" s="5">
        <f t="shared" si="28"/>
        <v>0.992805755395683</v>
      </c>
      <c r="AI97" s="5">
        <f t="shared" si="29"/>
        <v>1</v>
      </c>
      <c r="AJ97" s="5">
        <f t="shared" si="30"/>
        <v>0.666666666666667</v>
      </c>
      <c r="AK97" s="5">
        <f t="shared" si="31"/>
        <v>0.8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f>SUM(B71:AB97)</f>
        <v>138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G99" si="32">SUM(AD71:AD98)</f>
        <v>135</v>
      </c>
      <c r="AE99" s="29">
        <f t="shared" si="32"/>
        <v>4</v>
      </c>
      <c r="AF99" s="29">
        <f t="shared" si="32"/>
        <v>4</v>
      </c>
      <c r="AG99" s="29">
        <f t="shared" si="32"/>
        <v>3749</v>
      </c>
      <c r="AH99" s="5">
        <f t="shared" si="28"/>
        <v>0.997944501541624</v>
      </c>
      <c r="AI99" s="5">
        <f t="shared" si="29"/>
        <v>0.971223021582734</v>
      </c>
      <c r="AJ99" s="5">
        <f t="shared" si="30"/>
        <v>0.971223021582734</v>
      </c>
      <c r="AK99" s="5">
        <f t="shared" si="31"/>
        <v>0.971223021582734</v>
      </c>
    </row>
    <row r="101" spans="1:37">
      <c r="A101" s="7" t="s">
        <v>42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</v>
      </c>
      <c r="B102" s="9" t="s">
        <v>3</v>
      </c>
      <c r="C102" s="9"/>
      <c r="D102" s="9"/>
    </row>
    <row r="103" ht="14.25" spans="1:24">
      <c r="A103" s="10" t="str">
        <f>A1</f>
        <v>AlQalam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>
        <v>1</v>
      </c>
      <c r="D104" s="36"/>
      <c r="E104" s="36"/>
      <c r="F104" s="36"/>
      <c r="G104" s="36">
        <v>1</v>
      </c>
      <c r="H104" s="36"/>
      <c r="I104" s="36"/>
      <c r="J104" s="45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6</v>
      </c>
      <c r="S104" s="29">
        <f>SUM(B105:B112)</f>
        <v>0</v>
      </c>
      <c r="T104" s="29">
        <f>SUM(C105:J112)</f>
        <v>140</v>
      </c>
      <c r="U104" s="5">
        <f t="shared" ref="U104:U111" si="33">(SUM(Q104,T104)/SUM(Q104,R104,S104,T104))</f>
        <v>0.96319018404908</v>
      </c>
      <c r="V104" s="5">
        <f t="shared" ref="V104:V111" si="34">Q104/(SUM(Q104,R104))</f>
        <v>0.739130434782609</v>
      </c>
      <c r="W104" s="5">
        <f t="shared" ref="W104:W111" si="35">Q104/SUM(Q104,S104)</f>
        <v>1</v>
      </c>
      <c r="X104" s="5">
        <f t="shared" ref="X104:X111" si="36">2*V104*W104/(SUM(V104,W104))</f>
        <v>0.85</v>
      </c>
    </row>
    <row r="105" spans="1:24">
      <c r="A105" s="15" t="s">
        <v>50</v>
      </c>
      <c r="B105" s="37"/>
      <c r="C105" s="38">
        <v>11</v>
      </c>
      <c r="D105" s="37"/>
      <c r="E105" s="37"/>
      <c r="F105" s="37"/>
      <c r="G105" s="37"/>
      <c r="H105" s="37"/>
      <c r="I105" s="37"/>
      <c r="J105" s="37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3</v>
      </c>
      <c r="S105" s="28">
        <f>SUM(C104,C106:C112)</f>
        <v>1</v>
      </c>
      <c r="T105" s="28">
        <f>SUM(D106:J112,B106:B112,B104,D104:J104)</f>
        <v>148</v>
      </c>
      <c r="U105" s="4">
        <f t="shared" si="33"/>
        <v>0.975460122699387</v>
      </c>
      <c r="V105" s="4">
        <f t="shared" si="34"/>
        <v>0.785714285714286</v>
      </c>
      <c r="W105" s="4">
        <f t="shared" si="35"/>
        <v>0.916666666666667</v>
      </c>
      <c r="X105" s="4">
        <f t="shared" si="36"/>
        <v>0.846153846153846</v>
      </c>
    </row>
    <row r="106" spans="1:24">
      <c r="A106" s="15" t="s">
        <v>51</v>
      </c>
      <c r="B106" s="37"/>
      <c r="C106" s="37"/>
      <c r="D106" s="38">
        <v>9</v>
      </c>
      <c r="E106" s="37"/>
      <c r="F106" s="37"/>
      <c r="G106" s="37"/>
      <c r="H106" s="37"/>
      <c r="I106" s="37"/>
      <c r="J106" s="46">
        <v>2</v>
      </c>
      <c r="L106" s="1" t="s">
        <v>51</v>
      </c>
      <c r="M106" s="9" t="s">
        <v>60</v>
      </c>
      <c r="N106" s="9"/>
      <c r="O106" s="9"/>
      <c r="P106" s="9"/>
      <c r="Q106" s="29">
        <f>D106</f>
        <v>9</v>
      </c>
      <c r="R106" s="29">
        <f>SUM(B106:C106,E106:J106)</f>
        <v>2</v>
      </c>
      <c r="S106" s="29">
        <f>SUM(D104:D105,D107:D112)</f>
        <v>0</v>
      </c>
      <c r="T106" s="29">
        <f>SUM(E107:J112,B107:C112,B104:C105,E104:J105)</f>
        <v>152</v>
      </c>
      <c r="U106" s="5">
        <f t="shared" si="33"/>
        <v>0.987730061349693</v>
      </c>
      <c r="V106" s="5">
        <f t="shared" si="34"/>
        <v>0.818181818181818</v>
      </c>
      <c r="W106" s="5">
        <f t="shared" si="35"/>
        <v>1</v>
      </c>
      <c r="X106" s="5">
        <f t="shared" si="36"/>
        <v>0.9</v>
      </c>
    </row>
    <row r="107" spans="1:24">
      <c r="A107" s="15" t="s">
        <v>52</v>
      </c>
      <c r="B107" s="37"/>
      <c r="C107" s="37"/>
      <c r="D107" s="37"/>
      <c r="E107" s="38">
        <v>20</v>
      </c>
      <c r="F107" s="37"/>
      <c r="G107" s="37">
        <v>1</v>
      </c>
      <c r="H107" s="37"/>
      <c r="I107" s="37">
        <v>2</v>
      </c>
      <c r="J107" s="46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20</v>
      </c>
      <c r="R107" s="28">
        <f>SUM(B107:D107,F107:J107)</f>
        <v>5</v>
      </c>
      <c r="S107" s="28">
        <f>SUM(E104:E106,E108:E112)</f>
        <v>1</v>
      </c>
      <c r="T107" s="28">
        <f>SUM(F108:J112,B108:D112,B104:D106,F104:J106)</f>
        <v>137</v>
      </c>
      <c r="U107" s="4">
        <f t="shared" si="33"/>
        <v>0.96319018404908</v>
      </c>
      <c r="V107" s="4">
        <f t="shared" si="34"/>
        <v>0.8</v>
      </c>
      <c r="W107" s="4">
        <f t="shared" si="35"/>
        <v>0.952380952380952</v>
      </c>
      <c r="X107" s="4">
        <f t="shared" si="36"/>
        <v>0.869565217391304</v>
      </c>
    </row>
    <row r="108" spans="1:24">
      <c r="A108" s="15" t="s">
        <v>53</v>
      </c>
      <c r="B108" s="37"/>
      <c r="C108" s="37"/>
      <c r="D108" s="37"/>
      <c r="E108" s="37">
        <v>1</v>
      </c>
      <c r="F108" s="38">
        <v>29</v>
      </c>
      <c r="G108" s="37"/>
      <c r="H108" s="37"/>
      <c r="I108" s="37"/>
      <c r="J108" s="46">
        <v>6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7</v>
      </c>
      <c r="S108" s="29">
        <f>SUM(F104:F107,F109:F112)</f>
        <v>0</v>
      </c>
      <c r="T108" s="29">
        <f>SUM(G109:J112,B109:E112,B104:E107,G104:J107)</f>
        <v>127</v>
      </c>
      <c r="U108" s="5">
        <f t="shared" si="33"/>
        <v>0.957055214723926</v>
      </c>
      <c r="V108" s="5">
        <f t="shared" si="34"/>
        <v>0.805555555555556</v>
      </c>
      <c r="W108" s="5">
        <f t="shared" si="35"/>
        <v>1</v>
      </c>
      <c r="X108" s="5">
        <f t="shared" si="36"/>
        <v>0.892307692307692</v>
      </c>
    </row>
    <row r="109" spans="1:24">
      <c r="A109" s="15" t="s">
        <v>54</v>
      </c>
      <c r="B109" s="37"/>
      <c r="C109" s="37"/>
      <c r="D109" s="37"/>
      <c r="E109" s="37"/>
      <c r="F109" s="37"/>
      <c r="G109" s="38">
        <v>28</v>
      </c>
      <c r="H109" s="37"/>
      <c r="I109" s="37"/>
      <c r="J109" s="46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28</v>
      </c>
      <c r="R109" s="28">
        <f>SUM(B109:F109,H109:J109)</f>
        <v>3</v>
      </c>
      <c r="S109" s="28">
        <f>SUM(G104:G108,G110:G112)</f>
        <v>2</v>
      </c>
      <c r="T109" s="28">
        <f>SUM(H110:J112,B110:F112,B104:F108,H104:J108)</f>
        <v>130</v>
      </c>
      <c r="U109" s="4">
        <f t="shared" si="33"/>
        <v>0.969325153374233</v>
      </c>
      <c r="V109" s="4">
        <f t="shared" si="34"/>
        <v>0.903225806451613</v>
      </c>
      <c r="W109" s="4">
        <f t="shared" si="35"/>
        <v>0.933333333333333</v>
      </c>
      <c r="X109" s="4">
        <f t="shared" si="36"/>
        <v>0.918032786885246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11</v>
      </c>
      <c r="I110" s="37"/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f>SUM(I111:J112,B111:G112,B104:G109,I104:J109)</f>
        <v>152</v>
      </c>
      <c r="U110" s="5">
        <f t="shared" si="33"/>
        <v>1</v>
      </c>
      <c r="V110" s="5">
        <f t="shared" si="34"/>
        <v>1</v>
      </c>
      <c r="W110" s="5">
        <f t="shared" si="35"/>
        <v>1</v>
      </c>
      <c r="X110" s="5">
        <f t="shared" si="36"/>
        <v>1</v>
      </c>
    </row>
    <row r="111" spans="1:24">
      <c r="A111" s="15" t="s">
        <v>56</v>
      </c>
      <c r="B111" s="37"/>
      <c r="C111" s="37"/>
      <c r="D111" s="37"/>
      <c r="E111" s="37"/>
      <c r="F111" s="37"/>
      <c r="G111" s="37"/>
      <c r="H111" s="37"/>
      <c r="I111" s="38">
        <v>11</v>
      </c>
      <c r="J111" s="46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1</v>
      </c>
      <c r="S111" s="28">
        <f>SUM(I104:I110,I112)</f>
        <v>2</v>
      </c>
      <c r="T111" s="28">
        <f>SUM(J112,B112:H112,B104:H110,J104:J110)</f>
        <v>149</v>
      </c>
      <c r="U111" s="4">
        <f t="shared" si="33"/>
        <v>0.98159509202454</v>
      </c>
      <c r="V111" s="4">
        <f t="shared" si="34"/>
        <v>0.916666666666667</v>
      </c>
      <c r="W111" s="4">
        <f t="shared" si="35"/>
        <v>0.846153846153846</v>
      </c>
      <c r="X111" s="4">
        <f t="shared" si="36"/>
        <v>0.88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136</v>
      </c>
      <c r="R113" s="28">
        <f t="shared" si="37"/>
        <v>27</v>
      </c>
      <c r="S113" s="28">
        <f t="shared" si="37"/>
        <v>6</v>
      </c>
      <c r="T113" s="28">
        <f t="shared" si="37"/>
        <v>1135</v>
      </c>
      <c r="U113" s="4">
        <f>(SUM(Q113,T113)/SUM(Q113,R113,S113,T113))</f>
        <v>0.974693251533742</v>
      </c>
      <c r="V113" s="4">
        <f>Q113/(SUM(Q113,R113))</f>
        <v>0.834355828220859</v>
      </c>
      <c r="W113" s="4">
        <f>Q113/SUM(Q113,S113)</f>
        <v>0.957746478873239</v>
      </c>
      <c r="X113" s="4">
        <f>2*V113*W113/(SUM(V113,W113))</f>
        <v>0.891803278688525</v>
      </c>
    </row>
    <row r="114" spans="1:8">
      <c r="A114" s="17" t="str">
        <f>A101</f>
        <v>0.8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137</v>
      </c>
    </row>
    <row r="115" ht="14.25" spans="1:37">
      <c r="A115" s="18" t="str">
        <f>A1</f>
        <v>AlQalam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14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14</v>
      </c>
      <c r="AE116" s="29">
        <f>SUM(C116:AC116)</f>
        <v>0</v>
      </c>
      <c r="AF116" s="29">
        <f>SUM(B117:B143)</f>
        <v>2</v>
      </c>
      <c r="AG116" s="29">
        <f>SUM(C117:AC143)</f>
        <v>121</v>
      </c>
      <c r="AH116" s="5">
        <f t="shared" ref="AH116:AH144" si="38">(SUM(AD116,AG116)/SUM(AD116,AE116,AF116,AG116))</f>
        <v>0.985401459854015</v>
      </c>
      <c r="AI116" s="5">
        <f t="shared" ref="AI116:AI144" si="39">AD116/(SUM(AD116,AE116))</f>
        <v>1</v>
      </c>
      <c r="AJ116" s="5">
        <f t="shared" ref="AJ116:AJ144" si="40">AD116/SUM(AD116,AF116)</f>
        <v>0.875</v>
      </c>
      <c r="AK116" s="5">
        <f t="shared" ref="AK116:AK144" si="41">2*AI116*AJ116/(SUM(AI116,AJ116))</f>
        <v>0.933333333333333</v>
      </c>
    </row>
    <row r="117" spans="1:37">
      <c r="A117" s="21" t="s">
        <v>40</v>
      </c>
      <c r="B117" s="42"/>
      <c r="C117" s="43">
        <v>22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22</v>
      </c>
      <c r="AE117" s="28">
        <f>SUM(D117:AC117,B117)</f>
        <v>0</v>
      </c>
      <c r="AF117" s="28">
        <f>SUM(C116,C118:C143)</f>
        <v>0</v>
      </c>
      <c r="AG117" s="28">
        <f>SUM(D118:AC143,B116,D116:AC116,B118:B143)</f>
        <v>115</v>
      </c>
      <c r="AH117" s="4">
        <f t="shared" si="38"/>
        <v>1</v>
      </c>
      <c r="AI117" s="4">
        <f t="shared" si="39"/>
        <v>1</v>
      </c>
      <c r="AJ117" s="4">
        <f t="shared" si="40"/>
        <v>1</v>
      </c>
      <c r="AK117" s="4">
        <f t="shared" si="41"/>
        <v>1</v>
      </c>
    </row>
    <row r="118" spans="1:37">
      <c r="A118" s="21" t="s">
        <v>9</v>
      </c>
      <c r="B118" s="42"/>
      <c r="C118" s="42"/>
      <c r="D118" s="43">
        <v>7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f>SUM(B119:C143,E119:AC143,B116:C117,E116:AC117)</f>
        <v>130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f>SUM(F120:AC143,B120:D143,B116:D118,F116:AC118)</f>
        <v>135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f>SUM(G121:AC143,B121:E143,B116:E119,G116:AC119)</f>
        <v>136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1" t="s">
        <v>12</v>
      </c>
      <c r="B121" s="42">
        <v>2</v>
      </c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2</v>
      </c>
      <c r="AF121" s="28">
        <f>SUM(G116:G120,G122:G143)</f>
        <v>0</v>
      </c>
      <c r="AG121" s="28">
        <f>SUM(H122:AC143,B122:F143,B116:F120,H116:AC120)</f>
        <v>133</v>
      </c>
      <c r="AH121" s="4">
        <f t="shared" si="38"/>
        <v>0.985401459854015</v>
      </c>
      <c r="AI121" s="4">
        <f t="shared" si="39"/>
        <v>0.5</v>
      </c>
      <c r="AJ121" s="4">
        <f t="shared" si="40"/>
        <v>1</v>
      </c>
      <c r="AK121" s="4">
        <f t="shared" si="41"/>
        <v>0.666666666666667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f>SUM(I123:AC143,B123:G143,B116:G121,I116:AC121)</f>
        <v>135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8">
        <f>SUM(J124:AC143,B124:H143,B116:H122,J116:AC122)</f>
        <v>132</v>
      </c>
      <c r="AH123" s="4">
        <f t="shared" si="38"/>
        <v>1</v>
      </c>
      <c r="AI123" s="4">
        <f t="shared" si="39"/>
        <v>1</v>
      </c>
      <c r="AJ123" s="4">
        <f t="shared" si="40"/>
        <v>1</v>
      </c>
      <c r="AK123" s="4">
        <f t="shared" si="41"/>
        <v>1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3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9">
        <f>SUM(K125:AC143,B125:I143,B116:I123,K116:AC123)</f>
        <v>134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10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8">
        <f>SUM(L126:AC143,B126:J143,B116:J124,L116:AC124)</f>
        <v>127</v>
      </c>
      <c r="AH125" s="4">
        <f t="shared" si="38"/>
        <v>1</v>
      </c>
      <c r="AI125" s="4">
        <f t="shared" si="39"/>
        <v>1</v>
      </c>
      <c r="AJ125" s="4">
        <f t="shared" si="40"/>
        <v>1</v>
      </c>
      <c r="AK125" s="4">
        <f t="shared" si="41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>
        <v>1</v>
      </c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9">
        <f>SUM(M127:AC143,B127:K143,B116:K125,M116:AC125)</f>
        <v>136</v>
      </c>
      <c r="AH126" s="5">
        <f t="shared" si="38"/>
        <v>1</v>
      </c>
      <c r="AI126" s="5">
        <f t="shared" si="39"/>
        <v>1</v>
      </c>
      <c r="AJ126" s="5">
        <f t="shared" si="40"/>
        <v>1</v>
      </c>
      <c r="AK126" s="5">
        <f t="shared" si="41"/>
        <v>1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8">
        <f>SUM(N128:AC143,B128:L143,B116:L126,N116:AC126)</f>
        <v>135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9">
        <f>SUM(O129:AC143,B129:M143,B116:M127,O116:AC127)</f>
        <v>135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8">
        <f>SUM(P130:AC143,B130:N143,B116:N128,P116:AC128)</f>
        <v>135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f>SUM(Q131:AC143,B131:O143,B116:O129,Q116:AC129)</f>
        <v>136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f>SUM(R132:AC143,B132:P143,B116:P130,R116:AC130)</f>
        <v>136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f>SUM(S133:AC143,B133:Q143,B116:Q131,S116:AC131)</f>
        <v>136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f>SUM(T134:AC143,B134:R143,B116:R132,T116:AC132)</f>
        <v>135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f>SUM(U135:AC143,B135:S143,B116:S133,U116:AC133)</f>
        <v>135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6</v>
      </c>
      <c r="V135" s="42"/>
      <c r="W135" s="42"/>
      <c r="X135" s="42"/>
      <c r="Y135" s="42"/>
      <c r="Z135" s="42"/>
      <c r="AA135" s="42"/>
      <c r="AB135" s="42">
        <v>1</v>
      </c>
      <c r="AC135" s="49"/>
      <c r="AD135" s="28">
        <f>U135</f>
        <v>6</v>
      </c>
      <c r="AE135" s="28">
        <f>SUM(B135:T135,V135:AC135)</f>
        <v>1</v>
      </c>
      <c r="AF135" s="28">
        <f>SUM(U116:U134,U136:U143)</f>
        <v>0</v>
      </c>
      <c r="AG135" s="28">
        <f>SUM(V136:AC143,B136:T143,B116:T134,V116:AC134)</f>
        <v>130</v>
      </c>
      <c r="AH135" s="4">
        <f t="shared" si="38"/>
        <v>0.992700729927007</v>
      </c>
      <c r="AI135" s="4">
        <f t="shared" si="39"/>
        <v>0.857142857142857</v>
      </c>
      <c r="AJ135" s="4">
        <f t="shared" si="40"/>
        <v>1</v>
      </c>
      <c r="AK135" s="4">
        <f t="shared" si="41"/>
        <v>0.923076923076923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3</v>
      </c>
      <c r="W136" s="42"/>
      <c r="X136" s="42"/>
      <c r="Y136" s="42"/>
      <c r="Z136" s="42"/>
      <c r="AA136" s="42"/>
      <c r="AB136" s="42"/>
      <c r="AC136" s="49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f>SUM(W137:AC143,B137:U143,B116:U135,W116:AC135)</f>
        <v>134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5</v>
      </c>
      <c r="X137" s="42"/>
      <c r="Y137" s="42"/>
      <c r="Z137" s="42"/>
      <c r="AA137" s="42"/>
      <c r="AB137" s="42"/>
      <c r="AC137" s="49"/>
      <c r="AD137" s="28">
        <f>W137</f>
        <v>5</v>
      </c>
      <c r="AE137" s="28">
        <f>SUM(B137:V137,X137:AC137)</f>
        <v>0</v>
      </c>
      <c r="AF137" s="28">
        <f>SUM(W116:W136,W138:W143)</f>
        <v>0</v>
      </c>
      <c r="AG137" s="28">
        <f>SUM(X138:AC143,B138:V143,B116:V136,X116:AC136)</f>
        <v>132</v>
      </c>
      <c r="AH137" s="4">
        <f t="shared" si="38"/>
        <v>1</v>
      </c>
      <c r="AI137" s="4">
        <f t="shared" si="39"/>
        <v>1</v>
      </c>
      <c r="AJ137" s="4">
        <f t="shared" si="40"/>
        <v>1</v>
      </c>
      <c r="AK137" s="4">
        <f t="shared" si="41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4</v>
      </c>
      <c r="Y138" s="42"/>
      <c r="Z138" s="42"/>
      <c r="AA138" s="42"/>
      <c r="AB138" s="42"/>
      <c r="AC138" s="49"/>
      <c r="AD138" s="29">
        <f>X138</f>
        <v>4</v>
      </c>
      <c r="AE138" s="29">
        <f>SUM(B138:W138,Y138:AC138)</f>
        <v>0</v>
      </c>
      <c r="AF138" s="29">
        <f>SUM(X116:X137,X139:X143)</f>
        <v>1</v>
      </c>
      <c r="AG138" s="29">
        <f>SUM(Y139:AC143,B139:W143,B116:W137,Y116:AC137)</f>
        <v>132</v>
      </c>
      <c r="AH138" s="5">
        <f t="shared" si="38"/>
        <v>0.992700729927007</v>
      </c>
      <c r="AI138" s="5">
        <f t="shared" si="39"/>
        <v>1</v>
      </c>
      <c r="AJ138" s="5">
        <f t="shared" si="40"/>
        <v>0.8</v>
      </c>
      <c r="AK138" s="5">
        <f t="shared" si="41"/>
        <v>0.888888888888889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>
        <v>1</v>
      </c>
      <c r="Y139" s="43">
        <v>21</v>
      </c>
      <c r="Z139" s="42"/>
      <c r="AA139" s="42"/>
      <c r="AB139" s="42"/>
      <c r="AC139" s="49"/>
      <c r="AD139" s="28">
        <f>Y139</f>
        <v>21</v>
      </c>
      <c r="AE139" s="28">
        <f>SUM(B139:X139,Z139:AC139)</f>
        <v>1</v>
      </c>
      <c r="AF139" s="28">
        <f>SUM(Y116:Y138,Y140:Y143)</f>
        <v>0</v>
      </c>
      <c r="AG139" s="28">
        <f>SUM(Z140:AC143,B140:X143,B116:X138,Z116:AC138)</f>
        <v>115</v>
      </c>
      <c r="AH139" s="4">
        <f t="shared" si="38"/>
        <v>0.992700729927007</v>
      </c>
      <c r="AI139" s="4">
        <f t="shared" si="39"/>
        <v>0.954545454545455</v>
      </c>
      <c r="AJ139" s="4">
        <f t="shared" si="40"/>
        <v>1</v>
      </c>
      <c r="AK139" s="4">
        <f t="shared" si="41"/>
        <v>0.976744186046512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4</v>
      </c>
      <c r="AA140" s="42"/>
      <c r="AB140" s="42"/>
      <c r="AC140" s="49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9">
        <f>SUM(AA141:AC143,B141:Y143,B116:Y139,AA116:AC139)</f>
        <v>133</v>
      </c>
      <c r="AH140" s="5">
        <f t="shared" si="38"/>
        <v>1</v>
      </c>
      <c r="AI140" s="5">
        <f t="shared" si="39"/>
        <v>1</v>
      </c>
      <c r="AJ140" s="5">
        <f t="shared" si="40"/>
        <v>1</v>
      </c>
      <c r="AK140" s="5">
        <f t="shared" si="41"/>
        <v>1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5</v>
      </c>
      <c r="AB141" s="42"/>
      <c r="AC141" s="49"/>
      <c r="AD141" s="28">
        <f>AA141</f>
        <v>5</v>
      </c>
      <c r="AE141" s="28">
        <f>SUM(B141:Z141,AB141:AC141)</f>
        <v>0</v>
      </c>
      <c r="AF141" s="28">
        <f>SUM(AA116:AA140,AA142:AA143)</f>
        <v>0</v>
      </c>
      <c r="AG141" s="28">
        <f>SUM(AB142:AC143,B142:Z143,B116:Z140,AB116:AC140)</f>
        <v>132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2</v>
      </c>
      <c r="AC142" s="49"/>
      <c r="AD142" s="29">
        <f>AB142</f>
        <v>2</v>
      </c>
      <c r="AE142" s="29">
        <f>SUM(B142:AA142,AC142)</f>
        <v>0</v>
      </c>
      <c r="AF142" s="29">
        <f>SUM(AB116:AB141,AB143)</f>
        <v>1</v>
      </c>
      <c r="AG142" s="29">
        <f>SUM(AC143,B143:AA143,B116:AA141,AC116:AC141)</f>
        <v>134</v>
      </c>
      <c r="AH142" s="5">
        <f t="shared" si="38"/>
        <v>0.992700729927007</v>
      </c>
      <c r="AI142" s="5">
        <f t="shared" si="39"/>
        <v>1</v>
      </c>
      <c r="AJ142" s="5">
        <f t="shared" si="40"/>
        <v>0.666666666666667</v>
      </c>
      <c r="AK142" s="5">
        <f t="shared" si="41"/>
        <v>0.8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f>SUM(B116:AB142)</f>
        <v>136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5" t="s">
        <v>74</v>
      </c>
      <c r="AC144" s="25"/>
      <c r="AD144" s="29">
        <f t="shared" ref="AD144:AG144" si="42">SUM(AD116:AD143)</f>
        <v>133</v>
      </c>
      <c r="AE144" s="29">
        <f t="shared" si="42"/>
        <v>4</v>
      </c>
      <c r="AF144" s="29">
        <f t="shared" si="42"/>
        <v>4</v>
      </c>
      <c r="AG144" s="29">
        <f t="shared" si="42"/>
        <v>3695</v>
      </c>
      <c r="AH144" s="5">
        <f t="shared" si="38"/>
        <v>0.997914494264859</v>
      </c>
      <c r="AI144" s="5">
        <f t="shared" si="39"/>
        <v>0.970802919708029</v>
      </c>
      <c r="AJ144" s="5">
        <f t="shared" si="40"/>
        <v>0.970802919708029</v>
      </c>
      <c r="AK144" s="5">
        <f t="shared" si="41"/>
        <v>0.970802919708029</v>
      </c>
    </row>
    <row r="146" spans="1:37">
      <c r="A146" s="7" t="s">
        <v>43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0.825</v>
      </c>
      <c r="B147" s="9" t="s">
        <v>3</v>
      </c>
      <c r="C147" s="9"/>
      <c r="D147" s="9"/>
    </row>
    <row r="148" ht="14.25" spans="1:24">
      <c r="A148" s="10" t="str">
        <f>A1</f>
        <v>AlQalam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17</v>
      </c>
      <c r="C149" s="36">
        <v>1</v>
      </c>
      <c r="D149" s="36"/>
      <c r="E149" s="36"/>
      <c r="F149" s="36"/>
      <c r="G149" s="36">
        <v>1</v>
      </c>
      <c r="H149" s="36"/>
      <c r="I149" s="36"/>
      <c r="J149" s="45">
        <v>4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6</v>
      </c>
      <c r="S149" s="29">
        <f>SUM(B150:B157)</f>
        <v>0</v>
      </c>
      <c r="T149" s="29">
        <f>SUM(C150:J157)</f>
        <v>131</v>
      </c>
      <c r="U149" s="5">
        <f t="shared" ref="U149:U156" si="43">(SUM(Q149,T149)/SUM(Q149,R149,S149,T149))</f>
        <v>0.961038961038961</v>
      </c>
      <c r="V149" s="5">
        <f t="shared" ref="V149:V156" si="44">Q149/(SUM(Q149,R149))</f>
        <v>0.739130434782609</v>
      </c>
      <c r="W149" s="5">
        <f t="shared" ref="W149:W156" si="45">Q149/SUM(Q149,S149)</f>
        <v>1</v>
      </c>
      <c r="X149" s="5">
        <f t="shared" ref="X149:X156" si="46">2*V149*W149/(SUM(V149,W149))</f>
        <v>0.85</v>
      </c>
    </row>
    <row r="150" spans="1:24">
      <c r="A150" s="15" t="s">
        <v>50</v>
      </c>
      <c r="B150" s="37"/>
      <c r="C150" s="38">
        <v>11</v>
      </c>
      <c r="D150" s="37"/>
      <c r="E150" s="37"/>
      <c r="F150" s="37"/>
      <c r="G150" s="37"/>
      <c r="H150" s="37"/>
      <c r="I150" s="37"/>
      <c r="J150" s="37">
        <v>4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4</v>
      </c>
      <c r="S150" s="28">
        <f>SUM(C149,C151:C157)</f>
        <v>1</v>
      </c>
      <c r="T150" s="28">
        <f>SUM(D151:J157,B151:B157,B149,D149:J149)</f>
        <v>138</v>
      </c>
      <c r="U150" s="4">
        <f t="shared" si="43"/>
        <v>0.967532467532468</v>
      </c>
      <c r="V150" s="4">
        <f t="shared" si="44"/>
        <v>0.733333333333333</v>
      </c>
      <c r="W150" s="4">
        <f t="shared" si="45"/>
        <v>0.916666666666667</v>
      </c>
      <c r="X150" s="4">
        <f t="shared" si="46"/>
        <v>0.814814814814815</v>
      </c>
    </row>
    <row r="151" spans="1:24">
      <c r="A151" s="15" t="s">
        <v>51</v>
      </c>
      <c r="B151" s="37"/>
      <c r="C151" s="37"/>
      <c r="D151" s="38">
        <v>9</v>
      </c>
      <c r="E151" s="37"/>
      <c r="F151" s="37"/>
      <c r="G151" s="37"/>
      <c r="H151" s="37"/>
      <c r="I151" s="37"/>
      <c r="J151" s="46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9</v>
      </c>
      <c r="R151" s="29">
        <f>SUM(B151:C151,E151:J151)</f>
        <v>1</v>
      </c>
      <c r="S151" s="29">
        <f>SUM(D149:D150,D152:D157)</f>
        <v>0</v>
      </c>
      <c r="T151" s="29">
        <f>SUM(E152:J157,B152:C157,B149:C150,E149:J150)</f>
        <v>144</v>
      </c>
      <c r="U151" s="5">
        <f t="shared" si="43"/>
        <v>0.993506493506494</v>
      </c>
      <c r="V151" s="5">
        <f t="shared" si="44"/>
        <v>0.9</v>
      </c>
      <c r="W151" s="5">
        <f t="shared" si="45"/>
        <v>1</v>
      </c>
      <c r="X151" s="5">
        <f t="shared" si="46"/>
        <v>0.947368421052632</v>
      </c>
    </row>
    <row r="152" spans="1:24">
      <c r="A152" s="15" t="s">
        <v>52</v>
      </c>
      <c r="B152" s="37"/>
      <c r="C152" s="37"/>
      <c r="D152" s="37"/>
      <c r="E152" s="38">
        <v>20</v>
      </c>
      <c r="F152" s="37"/>
      <c r="G152" s="37"/>
      <c r="H152" s="37"/>
      <c r="I152" s="37">
        <v>3</v>
      </c>
      <c r="J152" s="46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20</v>
      </c>
      <c r="R152" s="28">
        <f>SUM(B152:D152,F152:J152)</f>
        <v>4</v>
      </c>
      <c r="S152" s="28">
        <f>SUM(E149:E151,E153:E157)</f>
        <v>0</v>
      </c>
      <c r="T152" s="28">
        <f>SUM(F153:J157,B153:D157,B149:D151,F149:J151)</f>
        <v>130</v>
      </c>
      <c r="U152" s="4">
        <f t="shared" si="43"/>
        <v>0.974025974025974</v>
      </c>
      <c r="V152" s="4">
        <f t="shared" si="44"/>
        <v>0.833333333333333</v>
      </c>
      <c r="W152" s="4">
        <f t="shared" si="45"/>
        <v>1</v>
      </c>
      <c r="X152" s="4">
        <f t="shared" si="46"/>
        <v>0.909090909090909</v>
      </c>
    </row>
    <row r="153" spans="1:24">
      <c r="A153" s="15" t="s">
        <v>53</v>
      </c>
      <c r="B153" s="37"/>
      <c r="C153" s="37"/>
      <c r="D153" s="37"/>
      <c r="E153" s="37"/>
      <c r="F153" s="38">
        <v>27</v>
      </c>
      <c r="G153" s="37"/>
      <c r="H153" s="37"/>
      <c r="I153" s="37"/>
      <c r="J153" s="46">
        <v>3</v>
      </c>
      <c r="L153" s="1" t="s">
        <v>53</v>
      </c>
      <c r="M153" s="9" t="s">
        <v>62</v>
      </c>
      <c r="N153" s="9"/>
      <c r="O153" s="9"/>
      <c r="P153" s="9"/>
      <c r="Q153" s="29">
        <f>F153</f>
        <v>27</v>
      </c>
      <c r="R153" s="29">
        <f>SUM(B153:E153,G153:J153)</f>
        <v>3</v>
      </c>
      <c r="S153" s="29">
        <f>SUM(F149:F152,F154:F157)</f>
        <v>0</v>
      </c>
      <c r="T153" s="29">
        <f>SUM(G154:J157,B154:E157,B149:E152,G149:J152)</f>
        <v>124</v>
      </c>
      <c r="U153" s="5">
        <f t="shared" si="43"/>
        <v>0.980519480519481</v>
      </c>
      <c r="V153" s="5">
        <f t="shared" si="44"/>
        <v>0.9</v>
      </c>
      <c r="W153" s="5">
        <f t="shared" si="45"/>
        <v>1</v>
      </c>
      <c r="X153" s="5">
        <f t="shared" si="46"/>
        <v>0.947368421052632</v>
      </c>
    </row>
    <row r="154" spans="1:24">
      <c r="A154" s="15" t="s">
        <v>54</v>
      </c>
      <c r="B154" s="37"/>
      <c r="C154" s="37"/>
      <c r="D154" s="37"/>
      <c r="E154" s="37"/>
      <c r="F154" s="37"/>
      <c r="G154" s="38">
        <v>26</v>
      </c>
      <c r="H154" s="37"/>
      <c r="I154" s="37"/>
      <c r="J154" s="46">
        <v>3</v>
      </c>
      <c r="L154" s="1" t="s">
        <v>54</v>
      </c>
      <c r="M154" s="9" t="s">
        <v>63</v>
      </c>
      <c r="N154" s="9"/>
      <c r="O154" s="9"/>
      <c r="P154" s="9"/>
      <c r="Q154" s="28">
        <f>G154</f>
        <v>26</v>
      </c>
      <c r="R154" s="28">
        <f>SUM(B154:F154,H154:J154)</f>
        <v>3</v>
      </c>
      <c r="S154" s="28">
        <f>SUM(G149:G153,G155:G157)</f>
        <v>1</v>
      </c>
      <c r="T154" s="28">
        <f>SUM(H155:J157,B155:F157,B149:F153,H149:J153)</f>
        <v>124</v>
      </c>
      <c r="U154" s="4">
        <f t="shared" si="43"/>
        <v>0.974025974025974</v>
      </c>
      <c r="V154" s="4">
        <f t="shared" si="44"/>
        <v>0.896551724137931</v>
      </c>
      <c r="W154" s="4">
        <f t="shared" si="45"/>
        <v>0.962962962962963</v>
      </c>
      <c r="X154" s="4">
        <f t="shared" si="46"/>
        <v>0.928571428571429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11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f>SUM(I156:J157,B156:G157,B149:G154,I149:J154)</f>
        <v>143</v>
      </c>
      <c r="U155" s="5">
        <f t="shared" si="43"/>
        <v>1</v>
      </c>
      <c r="V155" s="5">
        <f t="shared" si="44"/>
        <v>1</v>
      </c>
      <c r="W155" s="5">
        <f t="shared" si="45"/>
        <v>1</v>
      </c>
      <c r="X155" s="5">
        <f t="shared" si="46"/>
        <v>1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11</v>
      </c>
      <c r="J156" s="46">
        <v>1</v>
      </c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1</v>
      </c>
      <c r="S156" s="28">
        <f>SUM(I149:I155,I157)</f>
        <v>3</v>
      </c>
      <c r="T156" s="28">
        <f>SUM(J157,B157:H157,B149:H155,J149:J155)</f>
        <v>139</v>
      </c>
      <c r="U156" s="4">
        <f t="shared" si="43"/>
        <v>0.974025974025974</v>
      </c>
      <c r="V156" s="4">
        <f t="shared" si="44"/>
        <v>0.916666666666667</v>
      </c>
      <c r="W156" s="4">
        <f t="shared" si="45"/>
        <v>0.785714285714286</v>
      </c>
      <c r="X156" s="4">
        <f t="shared" si="46"/>
        <v>0.846153846153846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7">SUM(Q149:Q156)</f>
        <v>132</v>
      </c>
      <c r="R158" s="28">
        <f t="shared" si="47"/>
        <v>22</v>
      </c>
      <c r="S158" s="28">
        <f t="shared" si="47"/>
        <v>5</v>
      </c>
      <c r="T158" s="28">
        <f t="shared" si="47"/>
        <v>1073</v>
      </c>
      <c r="U158" s="4">
        <f>(SUM(Q158,T158)/SUM(Q158,R158,S158,T158))</f>
        <v>0.978084415584416</v>
      </c>
      <c r="V158" s="4">
        <f>Q158/(SUM(Q158,R158))</f>
        <v>0.857142857142857</v>
      </c>
      <c r="W158" s="4">
        <f>Q158/SUM(Q158,S158)</f>
        <v>0.963503649635037</v>
      </c>
      <c r="X158" s="4">
        <f>2*V158*W158/(SUM(V158,W158))</f>
        <v>0.907216494845361</v>
      </c>
    </row>
    <row r="159" spans="1:8">
      <c r="A159" s="17" t="str">
        <f>A146</f>
        <v>0.825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133</v>
      </c>
    </row>
    <row r="160" ht="14.25" spans="1:37">
      <c r="A160" s="18" t="str">
        <f>A1</f>
        <v>AlQalam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14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14</v>
      </c>
      <c r="AE161" s="29">
        <f>SUM(C161:AC161)</f>
        <v>0</v>
      </c>
      <c r="AF161" s="29">
        <f>SUM(B162:B188)</f>
        <v>2</v>
      </c>
      <c r="AG161" s="29">
        <f>SUM(C162:AC188)</f>
        <v>117</v>
      </c>
      <c r="AH161" s="5">
        <f t="shared" ref="AH161:AH189" si="48">(SUM(AD161,AG161)/SUM(AD161,AE161,AF161,AG161))</f>
        <v>0.984962406015038</v>
      </c>
      <c r="AI161" s="5">
        <f t="shared" ref="AI161:AI189" si="49">AD161/(SUM(AD161,AE161))</f>
        <v>1</v>
      </c>
      <c r="AJ161" s="5">
        <f t="shared" ref="AJ161:AJ189" si="50">AD161/SUM(AD161,AF161)</f>
        <v>0.875</v>
      </c>
      <c r="AK161" s="5">
        <f t="shared" ref="AK161:AK189" si="51">2*AI161*AJ161/(SUM(AI161,AJ161))</f>
        <v>0.933333333333333</v>
      </c>
    </row>
    <row r="162" spans="1:37">
      <c r="A162" s="21" t="s">
        <v>40</v>
      </c>
      <c r="B162" s="42"/>
      <c r="C162" s="43">
        <v>22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22</v>
      </c>
      <c r="AE162" s="28">
        <f>SUM(D162:AC162,B162)</f>
        <v>0</v>
      </c>
      <c r="AF162" s="28">
        <f>SUM(C161,C163:C188)</f>
        <v>0</v>
      </c>
      <c r="AG162" s="28">
        <f>SUM(D163:AC188,B161,D161:AC161,B163:B188)</f>
        <v>111</v>
      </c>
      <c r="AH162" s="4">
        <f t="shared" si="48"/>
        <v>1</v>
      </c>
      <c r="AI162" s="4">
        <f t="shared" si="49"/>
        <v>1</v>
      </c>
      <c r="AJ162" s="4">
        <f t="shared" si="50"/>
        <v>1</v>
      </c>
      <c r="AK162" s="4">
        <f t="shared" si="51"/>
        <v>1</v>
      </c>
    </row>
    <row r="163" spans="1:37">
      <c r="A163" s="21" t="s">
        <v>9</v>
      </c>
      <c r="B163" s="42"/>
      <c r="C163" s="42"/>
      <c r="D163" s="43">
        <v>7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f>SUM(B164:C188,E164:AC188,B161:C162,E161:AC162)</f>
        <v>126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f>SUM(F165:AC188,B165:D188,B161:D163,F161:AC163)</f>
        <v>131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0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0</v>
      </c>
      <c r="AE165" s="29">
        <f>SUM(B165:E165,G165:AC165)</f>
        <v>0</v>
      </c>
      <c r="AF165" s="29">
        <f>SUM(F161:F164,F166:F188)</f>
        <v>0</v>
      </c>
      <c r="AG165" s="29">
        <f>SUM(G166:AC188,B166:E188,B161:E164,G161:AC164)</f>
        <v>133</v>
      </c>
      <c r="AH165" s="5">
        <f t="shared" si="48"/>
        <v>1</v>
      </c>
      <c r="AI165" s="5" t="e">
        <f t="shared" si="49"/>
        <v>#DIV/0!</v>
      </c>
      <c r="AJ165" s="5" t="e">
        <f t="shared" si="50"/>
        <v>#DIV/0!</v>
      </c>
      <c r="AK165" s="5" t="e">
        <f t="shared" si="51"/>
        <v>#DIV/0!</v>
      </c>
    </row>
    <row r="166" spans="1:37">
      <c r="A166" s="21" t="s">
        <v>12</v>
      </c>
      <c r="B166" s="42">
        <v>2</v>
      </c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2</v>
      </c>
      <c r="AF166" s="28">
        <f>SUM(G161:G165,G167:G188)</f>
        <v>0</v>
      </c>
      <c r="AG166" s="28">
        <f>SUM(H167:AC188,B167:F188,B161:F165,H161:AC165)</f>
        <v>129</v>
      </c>
      <c r="AH166" s="4">
        <f t="shared" si="48"/>
        <v>0.984962406015038</v>
      </c>
      <c r="AI166" s="4">
        <f t="shared" si="49"/>
        <v>0.5</v>
      </c>
      <c r="AJ166" s="4">
        <f t="shared" si="50"/>
        <v>1</v>
      </c>
      <c r="AK166" s="4">
        <f t="shared" si="51"/>
        <v>0.666666666666667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f>SUM(I168:AC188,B168:G188,B161:G166,I161:AC166)</f>
        <v>131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5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8">
        <f>SUM(J169:AC188,B169:H188,B161:H167,J161:AC167)</f>
        <v>128</v>
      </c>
      <c r="AH168" s="4">
        <f t="shared" si="48"/>
        <v>1</v>
      </c>
      <c r="AI168" s="4">
        <f t="shared" si="49"/>
        <v>1</v>
      </c>
      <c r="AJ168" s="4">
        <f t="shared" si="50"/>
        <v>1</v>
      </c>
      <c r="AK168" s="4">
        <f t="shared" si="51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3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9">
        <f>SUM(K170:AC188,B170:I188,B161:I168,K161:AC168)</f>
        <v>130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10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8">
        <v>123</v>
      </c>
      <c r="AH170" s="4">
        <f t="shared" si="48"/>
        <v>1</v>
      </c>
      <c r="AI170" s="4">
        <f t="shared" si="49"/>
        <v>1</v>
      </c>
      <c r="AJ170" s="4">
        <f t="shared" si="50"/>
        <v>1</v>
      </c>
      <c r="AK170" s="4">
        <f t="shared" si="51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>
        <v>1</v>
      </c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9">
        <f>SUM(M172:AC188,B172:K188,B161:K170,M161:AC170)</f>
        <v>132</v>
      </c>
      <c r="AH171" s="5">
        <f t="shared" si="48"/>
        <v>1</v>
      </c>
      <c r="AI171" s="5">
        <f t="shared" si="49"/>
        <v>1</v>
      </c>
      <c r="AJ171" s="5">
        <f t="shared" si="50"/>
        <v>1</v>
      </c>
      <c r="AK171" s="5">
        <f t="shared" si="51"/>
        <v>1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8">
        <f>SUM(N173:AC188,B173:L188,B161:L171,N161:AC171)</f>
        <v>131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9">
        <f>SUM(O174:AC188,B174:M188,B161:M172,O161:AC172)</f>
        <v>131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8">
        <f>SUM(P175:AC188,B175:N188,B161:N173,P161:AC173)</f>
        <v>131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f>SUM(Q176:AC188,B176:O188,B161:O174,Q161:AC174)</f>
        <v>132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f>SUM(R177:AC188,B177:P188,B161:P175,R161:AC175)</f>
        <v>132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f>SUM(S178:AC188,B178:Q188,B161:Q176,S161:AC176)</f>
        <v>132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f>SUM(T179:AC188,B179:R188,B161:R177,T161:AC177)</f>
        <v>131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f>SUM(U180:AC188,B180:S188,B161:S178,U161:AC178)</f>
        <v>131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5</v>
      </c>
      <c r="V180" s="42"/>
      <c r="W180" s="42"/>
      <c r="X180" s="42"/>
      <c r="Y180" s="42"/>
      <c r="Z180" s="42"/>
      <c r="AA180" s="42"/>
      <c r="AB180" s="42">
        <v>1</v>
      </c>
      <c r="AC180" s="49"/>
      <c r="AD180" s="28">
        <f>U180</f>
        <v>5</v>
      </c>
      <c r="AE180" s="28">
        <f>SUM(B180:T180,V180:AC180)</f>
        <v>1</v>
      </c>
      <c r="AF180" s="28">
        <f>SUM(U161:U179,U181:U188)</f>
        <v>0</v>
      </c>
      <c r="AG180" s="28">
        <f>SUM(V181:AC188,B181:T188,B161:T179,V161:AC179)</f>
        <v>127</v>
      </c>
      <c r="AH180" s="4">
        <f t="shared" si="48"/>
        <v>0.992481203007519</v>
      </c>
      <c r="AI180" s="4">
        <f t="shared" si="49"/>
        <v>0.833333333333333</v>
      </c>
      <c r="AJ180" s="4">
        <f t="shared" si="50"/>
        <v>1</v>
      </c>
      <c r="AK180" s="4">
        <f t="shared" si="51"/>
        <v>0.909090909090909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2</v>
      </c>
      <c r="W181" s="42"/>
      <c r="X181" s="42"/>
      <c r="Y181" s="42"/>
      <c r="Z181" s="42"/>
      <c r="AA181" s="42"/>
      <c r="AB181" s="42"/>
      <c r="AC181" s="49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f>SUM(W182:AC188,B182:U188,B161:U180,W161:AC180)</f>
        <v>131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4</v>
      </c>
      <c r="X182" s="42"/>
      <c r="Y182" s="42"/>
      <c r="Z182" s="42"/>
      <c r="AA182" s="42"/>
      <c r="AB182" s="42"/>
      <c r="AC182" s="49"/>
      <c r="AD182" s="28">
        <f>W182</f>
        <v>4</v>
      </c>
      <c r="AE182" s="28">
        <f>SUM(B182:V182,X182:AC182)</f>
        <v>0</v>
      </c>
      <c r="AF182" s="28">
        <f>SUM(W161:W181,W183:W188)</f>
        <v>0</v>
      </c>
      <c r="AG182" s="28">
        <f>SUM(X183:AC188,B183:V188,B161:V181,X161:AC181)</f>
        <v>129</v>
      </c>
      <c r="AH182" s="4">
        <f t="shared" si="48"/>
        <v>1</v>
      </c>
      <c r="AI182" s="4">
        <f t="shared" si="49"/>
        <v>1</v>
      </c>
      <c r="AJ182" s="4">
        <f t="shared" si="50"/>
        <v>1</v>
      </c>
      <c r="AK182" s="4">
        <f t="shared" si="51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4</v>
      </c>
      <c r="Y183" s="42"/>
      <c r="Z183" s="42"/>
      <c r="AA183" s="42"/>
      <c r="AB183" s="42"/>
      <c r="AC183" s="49"/>
      <c r="AD183" s="29">
        <f>X183</f>
        <v>4</v>
      </c>
      <c r="AE183" s="29">
        <f>SUM(B183:W183,Y183:AC183)</f>
        <v>0</v>
      </c>
      <c r="AF183" s="29">
        <f>SUM(X161:X182,X184:X188)</f>
        <v>1</v>
      </c>
      <c r="AG183" s="29">
        <f>SUM(Y184:AC188,B184:W188,B161:W182,Y161:AC182)</f>
        <v>128</v>
      </c>
      <c r="AH183" s="5">
        <f t="shared" si="48"/>
        <v>0.992481203007519</v>
      </c>
      <c r="AI183" s="5">
        <f t="shared" si="49"/>
        <v>1</v>
      </c>
      <c r="AJ183" s="5">
        <f t="shared" si="50"/>
        <v>0.8</v>
      </c>
      <c r="AK183" s="5">
        <f t="shared" si="51"/>
        <v>0.888888888888889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>
        <v>1</v>
      </c>
      <c r="Y184" s="43">
        <v>21</v>
      </c>
      <c r="Z184" s="42"/>
      <c r="AA184" s="42"/>
      <c r="AB184" s="42"/>
      <c r="AC184" s="49"/>
      <c r="AD184" s="28">
        <f>Y184</f>
        <v>21</v>
      </c>
      <c r="AE184" s="28">
        <f>SUM(B184:X184,Z184:AC184)</f>
        <v>1</v>
      </c>
      <c r="AF184" s="28">
        <f>SUM(Y161:Y183,Y185:Y188)</f>
        <v>0</v>
      </c>
      <c r="AG184" s="28">
        <f>SUM(Z185:AC188,B185:X188,B161:X183,Z161:AC183)</f>
        <v>111</v>
      </c>
      <c r="AH184" s="4">
        <f t="shared" si="48"/>
        <v>0.992481203007519</v>
      </c>
      <c r="AI184" s="4">
        <f t="shared" si="49"/>
        <v>0.954545454545455</v>
      </c>
      <c r="AJ184" s="4">
        <f t="shared" si="50"/>
        <v>1</v>
      </c>
      <c r="AK184" s="4">
        <f t="shared" si="51"/>
        <v>0.976744186046512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4</v>
      </c>
      <c r="AA185" s="42"/>
      <c r="AB185" s="42"/>
      <c r="AC185" s="49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9">
        <f>SUM(AA186:AC188,B186:Y188,B161:Y184,AA161:AC184)</f>
        <v>129</v>
      </c>
      <c r="AH185" s="5">
        <f t="shared" si="48"/>
        <v>1</v>
      </c>
      <c r="AI185" s="5">
        <f t="shared" si="49"/>
        <v>1</v>
      </c>
      <c r="AJ185" s="5">
        <f t="shared" si="50"/>
        <v>1</v>
      </c>
      <c r="AK185" s="5">
        <f t="shared" si="51"/>
        <v>1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5</v>
      </c>
      <c r="AB186" s="42"/>
      <c r="AC186" s="49"/>
      <c r="AD186" s="28">
        <f>AA186</f>
        <v>5</v>
      </c>
      <c r="AE186" s="28">
        <f>SUM(B186:Z186,AB186:AC186)</f>
        <v>0</v>
      </c>
      <c r="AF186" s="28">
        <f>SUM(AA161:AA185,AA187:AA188)</f>
        <v>0</v>
      </c>
      <c r="AG186" s="28">
        <f>SUM(AB187:AC188,B187:Z188,B161:Z185,AB161:AC185)</f>
        <v>128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2</v>
      </c>
      <c r="AC187" s="49"/>
      <c r="AD187" s="29">
        <f>AB187</f>
        <v>2</v>
      </c>
      <c r="AE187" s="29">
        <f>SUM(B187:AA187,AC187)</f>
        <v>0</v>
      </c>
      <c r="AF187" s="29">
        <f>SUM(AB161:AB186,AB188)</f>
        <v>1</v>
      </c>
      <c r="AG187" s="29">
        <f>SUM(AC188,B188:AA188,B161:AA186,AC161:AC186)</f>
        <v>130</v>
      </c>
      <c r="AH187" s="5">
        <f t="shared" si="48"/>
        <v>0.992481203007519</v>
      </c>
      <c r="AI187" s="5">
        <f t="shared" si="49"/>
        <v>1</v>
      </c>
      <c r="AJ187" s="5">
        <f t="shared" si="50"/>
        <v>0.666666666666667</v>
      </c>
      <c r="AK187" s="5">
        <f t="shared" si="51"/>
        <v>0.8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f>SUM(B161:AB187)</f>
        <v>132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5" t="s">
        <v>74</v>
      </c>
      <c r="AC189" s="25"/>
      <c r="AD189" s="29">
        <f t="shared" ref="AD189:AG189" si="52">SUM(AD161:AD188)</f>
        <v>129</v>
      </c>
      <c r="AE189" s="29">
        <f t="shared" si="52"/>
        <v>4</v>
      </c>
      <c r="AF189" s="29">
        <f t="shared" si="52"/>
        <v>4</v>
      </c>
      <c r="AG189" s="29">
        <f t="shared" si="52"/>
        <v>3587</v>
      </c>
      <c r="AH189" s="5">
        <f t="shared" si="48"/>
        <v>0.997851772287862</v>
      </c>
      <c r="AI189" s="5">
        <f t="shared" si="49"/>
        <v>0.969924812030075</v>
      </c>
      <c r="AJ189" s="5">
        <f t="shared" si="50"/>
        <v>0.969924812030075</v>
      </c>
      <c r="AK189" s="5">
        <f t="shared" si="51"/>
        <v>0.969924812030075</v>
      </c>
    </row>
    <row r="191" spans="1:37">
      <c r="A191" s="7" t="s">
        <v>44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0.85</v>
      </c>
      <c r="B192" s="9" t="s">
        <v>3</v>
      </c>
      <c r="C192" s="9"/>
      <c r="D192" s="9"/>
    </row>
    <row r="193" ht="14.25" spans="1:24">
      <c r="A193" s="10" t="str">
        <f>A1</f>
        <v>AlQalam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17</v>
      </c>
      <c r="C194" s="36">
        <v>1</v>
      </c>
      <c r="D194" s="36"/>
      <c r="E194" s="36"/>
      <c r="F194" s="36"/>
      <c r="G194" s="36">
        <v>1</v>
      </c>
      <c r="H194" s="36"/>
      <c r="I194" s="36"/>
      <c r="J194" s="45">
        <v>4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6</v>
      </c>
      <c r="S194" s="29">
        <f>SUM(B195:B202)</f>
        <v>0</v>
      </c>
      <c r="T194" s="29">
        <f>SUM(C195:J202)</f>
        <v>129</v>
      </c>
      <c r="U194" s="5">
        <f t="shared" ref="U194:U201" si="53">(SUM(Q194,T194)/SUM(Q194,R194,S194,T194))</f>
        <v>0.960526315789474</v>
      </c>
      <c r="V194" s="5">
        <f t="shared" ref="V194:V201" si="54">Q194/(SUM(Q194,R194))</f>
        <v>0.739130434782609</v>
      </c>
      <c r="W194" s="5">
        <f t="shared" ref="W194:W201" si="55">Q194/SUM(Q194,S194)</f>
        <v>1</v>
      </c>
      <c r="X194" s="5">
        <f t="shared" ref="X194:X201" si="56">2*V194*W194/(SUM(V194,W194))</f>
        <v>0.85</v>
      </c>
    </row>
    <row r="195" spans="1:24">
      <c r="A195" s="15" t="s">
        <v>50</v>
      </c>
      <c r="B195" s="37"/>
      <c r="C195" s="38">
        <v>11</v>
      </c>
      <c r="D195" s="37"/>
      <c r="E195" s="37"/>
      <c r="F195" s="37"/>
      <c r="G195" s="37"/>
      <c r="H195" s="37"/>
      <c r="I195" s="37"/>
      <c r="J195" s="37">
        <v>3</v>
      </c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3</v>
      </c>
      <c r="S195" s="28">
        <f>SUM(C194,C196:C202)</f>
        <v>1</v>
      </c>
      <c r="T195" s="28">
        <f>SUM(D196:J202,B196:B202,B194,D194:J194)</f>
        <v>137</v>
      </c>
      <c r="U195" s="4">
        <f t="shared" si="53"/>
        <v>0.973684210526316</v>
      </c>
      <c r="V195" s="4">
        <f t="shared" si="54"/>
        <v>0.785714285714286</v>
      </c>
      <c r="W195" s="4">
        <f t="shared" si="55"/>
        <v>0.916666666666667</v>
      </c>
      <c r="X195" s="4">
        <f t="shared" si="56"/>
        <v>0.846153846153846</v>
      </c>
    </row>
    <row r="196" spans="1:24">
      <c r="A196" s="15" t="s">
        <v>51</v>
      </c>
      <c r="B196" s="37"/>
      <c r="C196" s="37"/>
      <c r="D196" s="38">
        <v>9</v>
      </c>
      <c r="E196" s="37"/>
      <c r="F196" s="37"/>
      <c r="G196" s="37"/>
      <c r="H196" s="37"/>
      <c r="I196" s="37"/>
      <c r="J196" s="46">
        <v>1</v>
      </c>
      <c r="L196" s="1" t="s">
        <v>51</v>
      </c>
      <c r="M196" s="9" t="s">
        <v>60</v>
      </c>
      <c r="N196" s="9"/>
      <c r="O196" s="9"/>
      <c r="P196" s="9"/>
      <c r="Q196" s="29">
        <f>D196</f>
        <v>9</v>
      </c>
      <c r="R196" s="29">
        <f>SUM(B196:C196,E196:J196)</f>
        <v>1</v>
      </c>
      <c r="S196" s="29">
        <f>SUM(D194:D195,D197:D202)</f>
        <v>0</v>
      </c>
      <c r="T196" s="29">
        <f>SUM(E197:J202,B197:C202,B194:C195,E194:J195)</f>
        <v>142</v>
      </c>
      <c r="U196" s="5">
        <f t="shared" si="53"/>
        <v>0.993421052631579</v>
      </c>
      <c r="V196" s="5">
        <f t="shared" si="54"/>
        <v>0.9</v>
      </c>
      <c r="W196" s="5">
        <f t="shared" si="55"/>
        <v>1</v>
      </c>
      <c r="X196" s="5">
        <f t="shared" si="56"/>
        <v>0.947368421052632</v>
      </c>
    </row>
    <row r="197" spans="1:24">
      <c r="A197" s="15" t="s">
        <v>52</v>
      </c>
      <c r="B197" s="37"/>
      <c r="C197" s="37"/>
      <c r="D197" s="37"/>
      <c r="E197" s="38">
        <v>20</v>
      </c>
      <c r="F197" s="37"/>
      <c r="G197" s="37"/>
      <c r="H197" s="37"/>
      <c r="I197" s="37">
        <v>3</v>
      </c>
      <c r="J197" s="46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20</v>
      </c>
      <c r="R197" s="28">
        <f>SUM(B197:D197,F197:J197)</f>
        <v>4</v>
      </c>
      <c r="S197" s="28">
        <f>SUM(E194:E196,E198:E202)</f>
        <v>0</v>
      </c>
      <c r="T197" s="28">
        <f>SUM(F198:J202,B198:D202,B194:D196,F194:J196)</f>
        <v>128</v>
      </c>
      <c r="U197" s="4">
        <f t="shared" si="53"/>
        <v>0.973684210526316</v>
      </c>
      <c r="V197" s="4">
        <f t="shared" si="54"/>
        <v>0.833333333333333</v>
      </c>
      <c r="W197" s="4">
        <f t="shared" si="55"/>
        <v>1</v>
      </c>
      <c r="X197" s="4">
        <f t="shared" si="56"/>
        <v>0.909090909090909</v>
      </c>
    </row>
    <row r="198" spans="1:24">
      <c r="A198" s="15" t="s">
        <v>53</v>
      </c>
      <c r="B198" s="37"/>
      <c r="C198" s="37"/>
      <c r="D198" s="37"/>
      <c r="E198" s="37"/>
      <c r="F198" s="38">
        <v>27</v>
      </c>
      <c r="G198" s="37"/>
      <c r="H198" s="37"/>
      <c r="I198" s="37"/>
      <c r="J198" s="46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27</v>
      </c>
      <c r="R198" s="29">
        <f>SUM(B198:E198,G198:J198)</f>
        <v>2</v>
      </c>
      <c r="S198" s="29">
        <f>SUM(F194:F197,F199:F202)</f>
        <v>0</v>
      </c>
      <c r="T198" s="29">
        <f>SUM(G199:J202,B199:E202,B194:E197,G194:J197)</f>
        <v>123</v>
      </c>
      <c r="U198" s="5">
        <f t="shared" si="53"/>
        <v>0.986842105263158</v>
      </c>
      <c r="V198" s="5">
        <f t="shared" si="54"/>
        <v>0.931034482758621</v>
      </c>
      <c r="W198" s="5">
        <f t="shared" si="55"/>
        <v>1</v>
      </c>
      <c r="X198" s="5">
        <f t="shared" si="56"/>
        <v>0.964285714285714</v>
      </c>
    </row>
    <row r="199" spans="1:24">
      <c r="A199" s="15" t="s">
        <v>54</v>
      </c>
      <c r="B199" s="37"/>
      <c r="C199" s="37"/>
      <c r="D199" s="37"/>
      <c r="E199" s="37"/>
      <c r="F199" s="37"/>
      <c r="G199" s="38">
        <v>26</v>
      </c>
      <c r="H199" s="37"/>
      <c r="I199" s="37"/>
      <c r="J199" s="46">
        <v>3</v>
      </c>
      <c r="L199" s="1" t="s">
        <v>54</v>
      </c>
      <c r="M199" s="9" t="s">
        <v>63</v>
      </c>
      <c r="N199" s="9"/>
      <c r="O199" s="9"/>
      <c r="P199" s="9"/>
      <c r="Q199" s="28">
        <f>G199</f>
        <v>26</v>
      </c>
      <c r="R199" s="28">
        <f>SUM(B199:F199,H199:J199)</f>
        <v>3</v>
      </c>
      <c r="S199" s="28">
        <f>SUM(G194:G198,G200:G202)</f>
        <v>1</v>
      </c>
      <c r="T199" s="28">
        <f>SUM(H200:J202,B200:F202,B194:F198,H194:J198)</f>
        <v>122</v>
      </c>
      <c r="U199" s="4">
        <f t="shared" si="53"/>
        <v>0.973684210526316</v>
      </c>
      <c r="V199" s="4">
        <f t="shared" si="54"/>
        <v>0.896551724137931</v>
      </c>
      <c r="W199" s="4">
        <f t="shared" si="55"/>
        <v>0.962962962962963</v>
      </c>
      <c r="X199" s="4">
        <f t="shared" si="56"/>
        <v>0.928571428571429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11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0</v>
      </c>
      <c r="T200" s="29">
        <f>SUM(I201:J202,B201:G202,B194:G199,I194:J199)</f>
        <v>141</v>
      </c>
      <c r="U200" s="5">
        <f t="shared" si="53"/>
        <v>1</v>
      </c>
      <c r="V200" s="5">
        <f t="shared" si="54"/>
        <v>1</v>
      </c>
      <c r="W200" s="5">
        <f t="shared" si="55"/>
        <v>1</v>
      </c>
      <c r="X200" s="5">
        <f t="shared" si="56"/>
        <v>1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11</v>
      </c>
      <c r="J201" s="46">
        <v>1</v>
      </c>
      <c r="L201" s="1" t="s">
        <v>56</v>
      </c>
      <c r="M201" s="9" t="s">
        <v>65</v>
      </c>
      <c r="N201" s="9"/>
      <c r="O201" s="9"/>
      <c r="P201" s="9"/>
      <c r="Q201" s="28">
        <f>I201</f>
        <v>11</v>
      </c>
      <c r="R201" s="28">
        <f>SUM(J201,B201:H201)</f>
        <v>1</v>
      </c>
      <c r="S201" s="28">
        <f>SUM(I194:I200,I202)</f>
        <v>3</v>
      </c>
      <c r="T201" s="28">
        <f>SUM(J202,B202:H202,B194:H200,J194:J200)</f>
        <v>137</v>
      </c>
      <c r="U201" s="4">
        <f t="shared" si="53"/>
        <v>0.973684210526316</v>
      </c>
      <c r="V201" s="4">
        <f t="shared" si="54"/>
        <v>0.916666666666667</v>
      </c>
      <c r="W201" s="4">
        <f t="shared" si="55"/>
        <v>0.785714285714286</v>
      </c>
      <c r="X201" s="4">
        <f t="shared" si="56"/>
        <v>0.846153846153846</v>
      </c>
    </row>
    <row r="202" spans="1:24">
      <c r="A202" s="16" t="s">
        <v>57</v>
      </c>
      <c r="B202" s="39"/>
      <c r="C202" s="39"/>
      <c r="D202" s="39"/>
      <c r="E202" s="39"/>
      <c r="F202" s="39"/>
      <c r="G202" s="39"/>
      <c r="H202" s="39"/>
      <c r="I202" s="39"/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7">SUM(Q194:Q201)</f>
        <v>132</v>
      </c>
      <c r="R203" s="28">
        <f t="shared" si="57"/>
        <v>20</v>
      </c>
      <c r="S203" s="28">
        <f t="shared" si="57"/>
        <v>5</v>
      </c>
      <c r="T203" s="28">
        <f t="shared" si="57"/>
        <v>1059</v>
      </c>
      <c r="U203" s="4">
        <f>(SUM(Q203,T203)/SUM(Q203,R203,S203,T203))</f>
        <v>0.979440789473684</v>
      </c>
      <c r="V203" s="4">
        <f>Q203/(SUM(Q203,R203))</f>
        <v>0.868421052631579</v>
      </c>
      <c r="W203" s="4">
        <f>Q203/SUM(Q203,S203)</f>
        <v>0.963503649635037</v>
      </c>
      <c r="X203" s="4">
        <f>2*V203*W203/(SUM(V203,W203))</f>
        <v>0.913494809688581</v>
      </c>
    </row>
    <row r="204" spans="1:8">
      <c r="A204" s="17" t="str">
        <f>A191</f>
        <v>0.85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133</v>
      </c>
    </row>
    <row r="205" ht="14.25" spans="1:37">
      <c r="A205" s="18" t="str">
        <f>A1</f>
        <v>AlQalam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14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14</v>
      </c>
      <c r="AE206" s="29">
        <f>SUM(C206:AC206)</f>
        <v>0</v>
      </c>
      <c r="AF206" s="29">
        <f>SUM(B207:B233)</f>
        <v>2</v>
      </c>
      <c r="AG206" s="29">
        <f>SUM(C207:AC233)</f>
        <v>117</v>
      </c>
      <c r="AH206" s="5">
        <f t="shared" ref="AH206:AH234" si="58">(SUM(AD206,AG206)/SUM(AD206,AE206,AF206,AG206))</f>
        <v>0.984962406015038</v>
      </c>
      <c r="AI206" s="5">
        <f t="shared" ref="AI206:AI234" si="59">AD206/(SUM(AD206,AE206))</f>
        <v>1</v>
      </c>
      <c r="AJ206" s="5">
        <f t="shared" ref="AJ206:AJ234" si="60">AD206/SUM(AD206,AF206)</f>
        <v>0.875</v>
      </c>
      <c r="AK206" s="5">
        <f t="shared" ref="AK206:AK234" si="61">2*AI206*AJ206/(SUM(AI206,AJ206))</f>
        <v>0.933333333333333</v>
      </c>
    </row>
    <row r="207" spans="1:37">
      <c r="A207" s="21" t="s">
        <v>40</v>
      </c>
      <c r="B207" s="42"/>
      <c r="C207" s="43">
        <v>22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22</v>
      </c>
      <c r="AE207" s="28">
        <f>SUM(D207:AC207,B207)</f>
        <v>0</v>
      </c>
      <c r="AF207" s="28">
        <v>0</v>
      </c>
      <c r="AG207" s="28">
        <f>SUM(D208:AC233,B206,D206:AC206,B208:B233)</f>
        <v>111</v>
      </c>
      <c r="AH207" s="4">
        <f t="shared" si="58"/>
        <v>1</v>
      </c>
      <c r="AI207" s="4">
        <f t="shared" si="59"/>
        <v>1</v>
      </c>
      <c r="AJ207" s="4">
        <f t="shared" si="60"/>
        <v>1</v>
      </c>
      <c r="AK207" s="4">
        <f t="shared" si="61"/>
        <v>1</v>
      </c>
    </row>
    <row r="208" spans="1:37">
      <c r="A208" s="21" t="s">
        <v>9</v>
      </c>
      <c r="B208" s="42"/>
      <c r="C208" s="42"/>
      <c r="D208" s="43">
        <v>7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f>SUM(B209:C233,E209:AC233,B206:C207,E206:AC207)</f>
        <v>126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f>SUM(F210:AC233,B210:D233,B206:D208,F206:AC208)</f>
        <v>131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0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0</v>
      </c>
      <c r="AE210" s="29">
        <f>SUM(B210:E210,G210:AC210)</f>
        <v>0</v>
      </c>
      <c r="AF210" s="29">
        <f>SUM(F206:F209,F211:F233)</f>
        <v>0</v>
      </c>
      <c r="AG210" s="29">
        <f>SUM(G211:AC233,B211:E233,B206:E209,G206:AC209)</f>
        <v>133</v>
      </c>
      <c r="AH210" s="5">
        <f t="shared" si="58"/>
        <v>1</v>
      </c>
      <c r="AI210" s="5" t="e">
        <f t="shared" si="59"/>
        <v>#DIV/0!</v>
      </c>
      <c r="AJ210" s="5" t="e">
        <f t="shared" si="60"/>
        <v>#DIV/0!</v>
      </c>
      <c r="AK210" s="5" t="e">
        <f t="shared" si="61"/>
        <v>#DIV/0!</v>
      </c>
    </row>
    <row r="211" spans="1:37">
      <c r="A211" s="21" t="s">
        <v>12</v>
      </c>
      <c r="B211" s="42">
        <v>2</v>
      </c>
      <c r="C211" s="42"/>
      <c r="D211" s="42"/>
      <c r="E211" s="42"/>
      <c r="F211" s="42"/>
      <c r="G211" s="43">
        <v>2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2</v>
      </c>
      <c r="AF211" s="28">
        <f>SUM(G206:G210,G212:G233)</f>
        <v>0</v>
      </c>
      <c r="AG211" s="28">
        <f>SUM(H212:AC233,B212:F233,B206:F210,H206:AC210)</f>
        <v>129</v>
      </c>
      <c r="AH211" s="4">
        <f t="shared" si="58"/>
        <v>0.984962406015038</v>
      </c>
      <c r="AI211" s="4">
        <f t="shared" si="59"/>
        <v>0.5</v>
      </c>
      <c r="AJ211" s="4">
        <f t="shared" si="60"/>
        <v>1</v>
      </c>
      <c r="AK211" s="4">
        <f t="shared" si="61"/>
        <v>0.666666666666667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f>SUM(I213:AC233,B213:G233,B206:G211,I206:AC211)</f>
        <v>131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5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8">
        <f>SUM(J214:AC233,B214:H233,B206:H212,J206:AC212)</f>
        <v>128</v>
      </c>
      <c r="AH213" s="4">
        <f t="shared" si="58"/>
        <v>1</v>
      </c>
      <c r="AI213" s="4">
        <f t="shared" si="59"/>
        <v>1</v>
      </c>
      <c r="AJ213" s="4">
        <f t="shared" si="60"/>
        <v>1</v>
      </c>
      <c r="AK213" s="4">
        <f t="shared" si="61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3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9">
        <f>SUM(K215:AC233,B215:I233,B206:I213,K206:AC213)</f>
        <v>130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10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8">
        <f>SUM(L216:AC233,B216:J233,B206:J214,L206:AC214)</f>
        <v>123</v>
      </c>
      <c r="AH215" s="4">
        <f t="shared" si="58"/>
        <v>1</v>
      </c>
      <c r="AI215" s="4">
        <f t="shared" si="59"/>
        <v>1</v>
      </c>
      <c r="AJ215" s="4">
        <f t="shared" si="60"/>
        <v>1</v>
      </c>
      <c r="AK215" s="4">
        <f t="shared" si="61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>
        <v>1</v>
      </c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9">
        <f>SUM(M217:AC233,B217:K233,B206:K215,M206:AC215)</f>
        <v>132</v>
      </c>
      <c r="AH216" s="5">
        <f t="shared" si="58"/>
        <v>1</v>
      </c>
      <c r="AI216" s="5">
        <f t="shared" si="59"/>
        <v>1</v>
      </c>
      <c r="AJ216" s="5">
        <f t="shared" si="60"/>
        <v>1</v>
      </c>
      <c r="AK216" s="5">
        <f t="shared" si="61"/>
        <v>1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8">
        <f>SUM(N218:AC233,B218:L233,B206:L216,N206:AC216)</f>
        <v>131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2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9">
        <f>SUM(O219:AC233,B219:M233,B206:M217,O206:AC217)</f>
        <v>131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8">
        <f>SUM(P220:AC233,B220:N233,B206:N218,P206:AC218)</f>
        <v>131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f>SUM(Q221:AC233,B221:O233,B206:O219,Q206:AC219)</f>
        <v>132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f>SUM(R222:AC233,B222:P233,B206:P220,R206:AC220)</f>
        <v>132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f>SUM(S223:AC233,B223:Q233,B206:Q221,S206:AC221)</f>
        <v>132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f>SUM(T224:AC233,B224:R233,B206:R222,T206:AC222)</f>
        <v>131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f>SUM(U225:AC233,B225:S233,B206:S223,U206:AC223)</f>
        <v>131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5</v>
      </c>
      <c r="V225" s="42"/>
      <c r="W225" s="42"/>
      <c r="X225" s="42"/>
      <c r="Y225" s="42"/>
      <c r="Z225" s="42"/>
      <c r="AA225" s="42"/>
      <c r="AB225" s="42">
        <v>1</v>
      </c>
      <c r="AC225" s="49"/>
      <c r="AD225" s="28">
        <f>U225</f>
        <v>5</v>
      </c>
      <c r="AE225" s="28">
        <f>SUM(B225:T225,V225:AC225)</f>
        <v>1</v>
      </c>
      <c r="AF225" s="28">
        <f>SUM(U206:U224,U226:U233)</f>
        <v>0</v>
      </c>
      <c r="AG225" s="28">
        <f>SUM(V226:AC233,B226:T233,B206:T224,V206:AC224)</f>
        <v>127</v>
      </c>
      <c r="AH225" s="4">
        <f t="shared" si="58"/>
        <v>0.992481203007519</v>
      </c>
      <c r="AI225" s="4">
        <f t="shared" si="59"/>
        <v>0.833333333333333</v>
      </c>
      <c r="AJ225" s="4">
        <f t="shared" si="60"/>
        <v>1</v>
      </c>
      <c r="AK225" s="4">
        <f t="shared" si="61"/>
        <v>0.909090909090909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2</v>
      </c>
      <c r="W226" s="42"/>
      <c r="X226" s="42"/>
      <c r="Y226" s="42"/>
      <c r="Z226" s="42"/>
      <c r="AA226" s="42"/>
      <c r="AB226" s="42"/>
      <c r="AC226" s="49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f>SUM(W227:AC233,B227:U233,B206:U225,W206:AC225)</f>
        <v>131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4</v>
      </c>
      <c r="X227" s="42"/>
      <c r="Y227" s="42"/>
      <c r="Z227" s="42"/>
      <c r="AA227" s="42"/>
      <c r="AB227" s="42"/>
      <c r="AC227" s="49"/>
      <c r="AD227" s="28">
        <f>W227</f>
        <v>4</v>
      </c>
      <c r="AE227" s="28">
        <f>SUM(B227:V227,X227:AC227)</f>
        <v>0</v>
      </c>
      <c r="AF227" s="28">
        <f>SUM(W206:W226,W228:W233)</f>
        <v>0</v>
      </c>
      <c r="AG227" s="28">
        <f>SUM(X228:AC233,B228:V233,B206:V226,X206:AC226)</f>
        <v>129</v>
      </c>
      <c r="AH227" s="4">
        <f t="shared" si="58"/>
        <v>1</v>
      </c>
      <c r="AI227" s="4">
        <f t="shared" si="59"/>
        <v>1</v>
      </c>
      <c r="AJ227" s="4">
        <f t="shared" si="60"/>
        <v>1</v>
      </c>
      <c r="AK227" s="4">
        <f t="shared" si="61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4</v>
      </c>
      <c r="Y228" s="42"/>
      <c r="Z228" s="42"/>
      <c r="AA228" s="42"/>
      <c r="AB228" s="42"/>
      <c r="AC228" s="49"/>
      <c r="AD228" s="29">
        <f>X228</f>
        <v>4</v>
      </c>
      <c r="AE228" s="29">
        <f>SUM(B228:W228,Y228:AC228)</f>
        <v>0</v>
      </c>
      <c r="AF228" s="29">
        <f>SUM(X206:X227,X229:X233)</f>
        <v>1</v>
      </c>
      <c r="AG228" s="29">
        <f>SUM(Y229:AC233,B229:W233,B206:W227,Y206:AC227)</f>
        <v>128</v>
      </c>
      <c r="AH228" s="5">
        <f t="shared" si="58"/>
        <v>0.992481203007519</v>
      </c>
      <c r="AI228" s="5">
        <f t="shared" si="59"/>
        <v>1</v>
      </c>
      <c r="AJ228" s="5">
        <f t="shared" si="60"/>
        <v>0.8</v>
      </c>
      <c r="AK228" s="5">
        <f t="shared" si="61"/>
        <v>0.888888888888889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>
        <v>1</v>
      </c>
      <c r="Y229" s="43">
        <v>21</v>
      </c>
      <c r="Z229" s="42"/>
      <c r="AA229" s="42"/>
      <c r="AB229" s="42"/>
      <c r="AC229" s="49"/>
      <c r="AD229" s="28">
        <f>Y229</f>
        <v>21</v>
      </c>
      <c r="AE229" s="28">
        <f>SUM(B229:X229,Z229:AC229)</f>
        <v>1</v>
      </c>
      <c r="AF229" s="28">
        <f>SUM(Y206:Y228,Y230:Y233)</f>
        <v>0</v>
      </c>
      <c r="AG229" s="28">
        <f>SUM(Z230:AC233,B230:X233,B206:X228,Z206:AC228)</f>
        <v>111</v>
      </c>
      <c r="AH229" s="4">
        <f t="shared" si="58"/>
        <v>0.992481203007519</v>
      </c>
      <c r="AI229" s="4">
        <f t="shared" si="59"/>
        <v>0.954545454545455</v>
      </c>
      <c r="AJ229" s="4">
        <f t="shared" si="60"/>
        <v>1</v>
      </c>
      <c r="AK229" s="4">
        <f t="shared" si="61"/>
        <v>0.976744186046512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4</v>
      </c>
      <c r="AA230" s="42"/>
      <c r="AB230" s="42"/>
      <c r="AC230" s="49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9">
        <f>SUM(AA231:AC233,B231:Y233,B206:Y229,AA206:AC229)</f>
        <v>129</v>
      </c>
      <c r="AH230" s="5">
        <f t="shared" si="58"/>
        <v>1</v>
      </c>
      <c r="AI230" s="5">
        <f t="shared" si="59"/>
        <v>1</v>
      </c>
      <c r="AJ230" s="5">
        <f t="shared" si="60"/>
        <v>1</v>
      </c>
      <c r="AK230" s="5">
        <f t="shared" si="61"/>
        <v>1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5</v>
      </c>
      <c r="AB231" s="42"/>
      <c r="AC231" s="49"/>
      <c r="AD231" s="28">
        <f>AA231</f>
        <v>5</v>
      </c>
      <c r="AE231" s="28">
        <f>SUM(B231:Z231,AB231:AC231)</f>
        <v>0</v>
      </c>
      <c r="AF231" s="28">
        <f>SUM(AA206:AA230,AA232:AA233)</f>
        <v>0</v>
      </c>
      <c r="AG231" s="28">
        <f>SUM(AB232:AC233,B232:Z233,B206:Z230,AB206:AC230)</f>
        <v>128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2</v>
      </c>
      <c r="AC232" s="49"/>
      <c r="AD232" s="29">
        <f>AB232</f>
        <v>2</v>
      </c>
      <c r="AE232" s="29">
        <f>SUM(B232:AA232,AC232)</f>
        <v>0</v>
      </c>
      <c r="AF232" s="29">
        <f>SUM(AB206:AB231,AB233)</f>
        <v>1</v>
      </c>
      <c r="AG232" s="29">
        <f>SUM(AC233,B233:AA233,B206:AA231,AC206:AC231)</f>
        <v>130</v>
      </c>
      <c r="AH232" s="5">
        <f t="shared" si="58"/>
        <v>0.992481203007519</v>
      </c>
      <c r="AI232" s="5">
        <f t="shared" si="59"/>
        <v>1</v>
      </c>
      <c r="AJ232" s="5">
        <f t="shared" si="60"/>
        <v>0.666666666666667</v>
      </c>
      <c r="AK232" s="5">
        <f t="shared" si="61"/>
        <v>0.8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f>SUM(B206:AB232)</f>
        <v>132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5" t="s">
        <v>74</v>
      </c>
      <c r="AC234" s="25"/>
      <c r="AD234" s="29">
        <f t="shared" ref="AD234:AG234" si="62">SUM(AD206:AD233)</f>
        <v>129</v>
      </c>
      <c r="AE234" s="29">
        <f t="shared" si="62"/>
        <v>4</v>
      </c>
      <c r="AF234" s="29">
        <f t="shared" si="62"/>
        <v>4</v>
      </c>
      <c r="AG234" s="29">
        <f t="shared" si="62"/>
        <v>3587</v>
      </c>
      <c r="AH234" s="5">
        <f t="shared" si="58"/>
        <v>0.997851772287862</v>
      </c>
      <c r="AI234" s="5">
        <f t="shared" si="59"/>
        <v>0.969924812030075</v>
      </c>
      <c r="AJ234" s="5">
        <f t="shared" si="60"/>
        <v>0.969924812030075</v>
      </c>
      <c r="AK234" s="5">
        <f t="shared" si="61"/>
        <v>0.969924812030075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B10" sqref="B10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45" width="4.625" style="1" customWidth="1"/>
    <col min="46" max="47" width="9" style="1"/>
    <col min="48" max="62" width="4.625" style="1" customWidth="1"/>
    <col min="63" max="16384" width="9" style="1"/>
  </cols>
  <sheetData>
    <row r="1" spans="1:33">
      <c r="A1" s="54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54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54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>
        <v>49</v>
      </c>
      <c r="C4" s="6">
        <v>3</v>
      </c>
      <c r="D4" s="34">
        <v>0</v>
      </c>
      <c r="E4" s="6">
        <v>0</v>
      </c>
      <c r="F4" s="34">
        <v>42</v>
      </c>
      <c r="G4" s="6">
        <v>28</v>
      </c>
      <c r="H4" s="34">
        <v>0</v>
      </c>
      <c r="I4" s="6">
        <v>0</v>
      </c>
      <c r="J4" s="34">
        <v>50</v>
      </c>
      <c r="K4" s="6">
        <v>45</v>
      </c>
      <c r="L4" s="34">
        <v>0</v>
      </c>
      <c r="M4" s="6">
        <v>0</v>
      </c>
      <c r="N4" s="1">
        <f t="shared" ref="N4:N8" si="0">SUM(B4,D4,F4,H4,J4,L4)</f>
        <v>141</v>
      </c>
      <c r="P4" s="4">
        <f>H24</f>
        <v>139</v>
      </c>
      <c r="Q4" s="5">
        <f t="shared" ref="Q4:Q8" si="1">N4-P4</f>
        <v>2</v>
      </c>
      <c r="R4" s="28">
        <f t="shared" ref="R4:Y4" si="2">AD54</f>
        <v>135</v>
      </c>
      <c r="S4" s="29">
        <f t="shared" si="2"/>
        <v>4</v>
      </c>
      <c r="T4" s="28">
        <f t="shared" si="2"/>
        <v>4</v>
      </c>
      <c r="U4" s="29">
        <f t="shared" si="2"/>
        <v>3749</v>
      </c>
      <c r="V4" s="5">
        <f t="shared" si="2"/>
        <v>0.997944501541624</v>
      </c>
      <c r="W4" s="5">
        <f t="shared" si="2"/>
        <v>0.971223021582734</v>
      </c>
      <c r="X4" s="5">
        <f t="shared" si="2"/>
        <v>0.971223021582734</v>
      </c>
      <c r="Y4" s="5">
        <f t="shared" si="2"/>
        <v>0.971223021582734</v>
      </c>
      <c r="Z4" s="29">
        <f t="shared" ref="Z4:AG4" si="3">Q23</f>
        <v>140</v>
      </c>
      <c r="AA4" s="29">
        <f t="shared" si="3"/>
        <v>83</v>
      </c>
      <c r="AB4" s="29">
        <f t="shared" si="3"/>
        <v>10</v>
      </c>
      <c r="AC4" s="29">
        <f t="shared" si="3"/>
        <v>1040</v>
      </c>
      <c r="AD4" s="4">
        <f t="shared" si="3"/>
        <v>0.926944226237235</v>
      </c>
      <c r="AE4" s="5">
        <f t="shared" si="3"/>
        <v>0.62780269058296</v>
      </c>
      <c r="AF4" s="4">
        <f t="shared" si="3"/>
        <v>0.933333333333333</v>
      </c>
      <c r="AG4" s="5">
        <f t="shared" si="3"/>
        <v>0.750670241286863</v>
      </c>
    </row>
    <row r="5" spans="1:33">
      <c r="A5" s="6" t="s">
        <v>41</v>
      </c>
      <c r="B5" s="34">
        <v>49</v>
      </c>
      <c r="C5" s="6">
        <v>2</v>
      </c>
      <c r="D5" s="34">
        <v>0</v>
      </c>
      <c r="E5" s="6">
        <v>0</v>
      </c>
      <c r="F5" s="34">
        <v>42</v>
      </c>
      <c r="G5" s="6">
        <v>18</v>
      </c>
      <c r="H5" s="34">
        <v>0</v>
      </c>
      <c r="I5" s="6">
        <v>0</v>
      </c>
      <c r="J5" s="34">
        <v>50</v>
      </c>
      <c r="K5" s="6">
        <v>23</v>
      </c>
      <c r="L5" s="34">
        <v>0</v>
      </c>
      <c r="M5" s="6">
        <v>0</v>
      </c>
      <c r="N5" s="1">
        <f t="shared" si="0"/>
        <v>141</v>
      </c>
      <c r="P5" s="4">
        <f>H69</f>
        <v>139</v>
      </c>
      <c r="Q5" s="5">
        <f t="shared" si="1"/>
        <v>2</v>
      </c>
      <c r="R5" s="28">
        <f t="shared" ref="R5:Y5" si="4">AD99</f>
        <v>135</v>
      </c>
      <c r="S5" s="29">
        <f t="shared" si="4"/>
        <v>4</v>
      </c>
      <c r="T5" s="28">
        <f t="shared" si="4"/>
        <v>4</v>
      </c>
      <c r="U5" s="29">
        <f t="shared" si="4"/>
        <v>3749</v>
      </c>
      <c r="V5" s="4">
        <f t="shared" si="4"/>
        <v>0.997944501541624</v>
      </c>
      <c r="W5" s="4">
        <f t="shared" si="4"/>
        <v>0.971223021582734</v>
      </c>
      <c r="X5" s="4">
        <f t="shared" si="4"/>
        <v>0.971223021582734</v>
      </c>
      <c r="Y5" s="4">
        <f t="shared" si="4"/>
        <v>0.971223021582734</v>
      </c>
      <c r="Z5" s="28">
        <f t="shared" ref="Z5:AG5" si="5">Q68</f>
        <v>140</v>
      </c>
      <c r="AA5" s="28">
        <f t="shared" si="5"/>
        <v>36</v>
      </c>
      <c r="AB5" s="28">
        <f t="shared" si="5"/>
        <v>8</v>
      </c>
      <c r="AC5" s="28">
        <f t="shared" si="5"/>
        <v>1028</v>
      </c>
      <c r="AD5" s="4">
        <f t="shared" si="5"/>
        <v>0.963696369636964</v>
      </c>
      <c r="AE5" s="5">
        <f t="shared" si="5"/>
        <v>0.795454545454545</v>
      </c>
      <c r="AF5" s="4">
        <f t="shared" si="5"/>
        <v>0.945945945945946</v>
      </c>
      <c r="AG5" s="5">
        <f t="shared" si="5"/>
        <v>0.864197530864197</v>
      </c>
    </row>
    <row r="6" spans="1:33">
      <c r="A6" s="6" t="s">
        <v>42</v>
      </c>
      <c r="B6" s="34">
        <v>49</v>
      </c>
      <c r="C6" s="6">
        <v>2</v>
      </c>
      <c r="D6" s="34">
        <v>0</v>
      </c>
      <c r="E6" s="6">
        <v>0</v>
      </c>
      <c r="F6" s="34">
        <v>41</v>
      </c>
      <c r="G6" s="6">
        <v>13</v>
      </c>
      <c r="H6" s="34">
        <v>1</v>
      </c>
      <c r="I6" s="6">
        <v>0</v>
      </c>
      <c r="J6" s="34">
        <v>49</v>
      </c>
      <c r="K6" s="6">
        <v>10</v>
      </c>
      <c r="L6" s="34">
        <v>1</v>
      </c>
      <c r="M6" s="6">
        <v>0</v>
      </c>
      <c r="N6" s="1">
        <f t="shared" si="0"/>
        <v>141</v>
      </c>
      <c r="P6" s="4">
        <f>H114</f>
        <v>137</v>
      </c>
      <c r="Q6" s="5">
        <f t="shared" si="1"/>
        <v>4</v>
      </c>
      <c r="R6" s="28">
        <f t="shared" ref="R6:Y6" si="6">AD144</f>
        <v>133</v>
      </c>
      <c r="S6" s="29">
        <f t="shared" si="6"/>
        <v>4</v>
      </c>
      <c r="T6" s="28">
        <f t="shared" si="6"/>
        <v>4</v>
      </c>
      <c r="U6" s="29">
        <f t="shared" si="6"/>
        <v>3695</v>
      </c>
      <c r="V6" s="5">
        <f t="shared" si="6"/>
        <v>0.997914494264859</v>
      </c>
      <c r="W6" s="5">
        <f t="shared" si="6"/>
        <v>0.970802919708029</v>
      </c>
      <c r="X6" s="5">
        <f t="shared" si="6"/>
        <v>0.970802919708029</v>
      </c>
      <c r="Y6" s="5">
        <f t="shared" si="6"/>
        <v>0.970802919708029</v>
      </c>
      <c r="Z6" s="29">
        <f t="shared" ref="Z6:AG6" si="7">Q113</f>
        <v>136</v>
      </c>
      <c r="AA6" s="29">
        <f t="shared" si="7"/>
        <v>27</v>
      </c>
      <c r="AB6" s="29">
        <f t="shared" si="7"/>
        <v>6</v>
      </c>
      <c r="AC6" s="29">
        <f t="shared" si="7"/>
        <v>988</v>
      </c>
      <c r="AD6" s="4">
        <f t="shared" si="7"/>
        <v>0.971477960242005</v>
      </c>
      <c r="AE6" s="5">
        <f t="shared" si="7"/>
        <v>0.834355828220859</v>
      </c>
      <c r="AF6" s="4">
        <f t="shared" si="7"/>
        <v>0.957746478873239</v>
      </c>
      <c r="AG6" s="5">
        <f t="shared" si="7"/>
        <v>0.891803278688525</v>
      </c>
    </row>
    <row r="7" spans="1:33">
      <c r="A7" s="6" t="s">
        <v>43</v>
      </c>
      <c r="B7" s="34">
        <v>49</v>
      </c>
      <c r="C7" s="6">
        <v>2</v>
      </c>
      <c r="D7" s="34">
        <v>0</v>
      </c>
      <c r="E7" s="6">
        <v>0</v>
      </c>
      <c r="F7" s="34">
        <v>39</v>
      </c>
      <c r="G7" s="6">
        <v>11</v>
      </c>
      <c r="H7" s="34">
        <v>3</v>
      </c>
      <c r="I7" s="6">
        <v>0</v>
      </c>
      <c r="J7" s="34">
        <v>47</v>
      </c>
      <c r="K7" s="6">
        <v>7</v>
      </c>
      <c r="L7" s="34">
        <v>3</v>
      </c>
      <c r="M7" s="6">
        <v>0</v>
      </c>
      <c r="N7" s="1">
        <f t="shared" si="0"/>
        <v>141</v>
      </c>
      <c r="P7" s="4">
        <f>H159</f>
        <v>133</v>
      </c>
      <c r="Q7" s="5">
        <f t="shared" si="1"/>
        <v>8</v>
      </c>
      <c r="R7" s="28">
        <f t="shared" ref="R7:Y7" si="8">AD189</f>
        <v>129</v>
      </c>
      <c r="S7" s="29">
        <f t="shared" si="8"/>
        <v>4</v>
      </c>
      <c r="T7" s="28">
        <f t="shared" si="8"/>
        <v>4</v>
      </c>
      <c r="U7" s="29">
        <f t="shared" si="8"/>
        <v>3587</v>
      </c>
      <c r="V7" s="4">
        <f t="shared" si="8"/>
        <v>0.997851772287862</v>
      </c>
      <c r="W7" s="4">
        <f t="shared" si="8"/>
        <v>0.969924812030075</v>
      </c>
      <c r="X7" s="4">
        <f t="shared" si="8"/>
        <v>0.969924812030075</v>
      </c>
      <c r="Y7" s="4">
        <f t="shared" si="8"/>
        <v>0.969924812030075</v>
      </c>
      <c r="Z7" s="28">
        <f t="shared" ref="Z7:AG7" si="9">Q158</f>
        <v>132</v>
      </c>
      <c r="AA7" s="28">
        <f t="shared" si="9"/>
        <v>22</v>
      </c>
      <c r="AB7" s="28">
        <f t="shared" si="9"/>
        <v>5</v>
      </c>
      <c r="AC7" s="28">
        <f t="shared" si="9"/>
        <v>954</v>
      </c>
      <c r="AD7" s="4">
        <f t="shared" si="9"/>
        <v>0.975741239892183</v>
      </c>
      <c r="AE7" s="5">
        <f t="shared" si="9"/>
        <v>0.857142857142857</v>
      </c>
      <c r="AF7" s="4">
        <f t="shared" si="9"/>
        <v>0.963503649635037</v>
      </c>
      <c r="AG7" s="5">
        <f t="shared" si="9"/>
        <v>0.907216494845361</v>
      </c>
    </row>
    <row r="8" spans="1:33">
      <c r="A8" s="6" t="s">
        <v>44</v>
      </c>
      <c r="B8" s="34">
        <v>49</v>
      </c>
      <c r="C8" s="6">
        <v>2</v>
      </c>
      <c r="D8" s="34">
        <v>0</v>
      </c>
      <c r="E8" s="6">
        <v>0</v>
      </c>
      <c r="F8" s="34">
        <v>39</v>
      </c>
      <c r="G8" s="6">
        <v>9</v>
      </c>
      <c r="H8" s="34">
        <v>3</v>
      </c>
      <c r="I8" s="6">
        <v>0</v>
      </c>
      <c r="J8" s="34">
        <v>47</v>
      </c>
      <c r="K8" s="6">
        <v>4</v>
      </c>
      <c r="L8" s="34">
        <v>3</v>
      </c>
      <c r="M8" s="6">
        <v>0</v>
      </c>
      <c r="N8" s="1">
        <f t="shared" si="0"/>
        <v>141</v>
      </c>
      <c r="P8" s="4">
        <f>H204</f>
        <v>133</v>
      </c>
      <c r="Q8" s="5">
        <f t="shared" si="1"/>
        <v>8</v>
      </c>
      <c r="R8" s="28">
        <f t="shared" ref="R8:Y8" si="10">AD234</f>
        <v>129</v>
      </c>
      <c r="S8" s="29">
        <f t="shared" si="10"/>
        <v>4</v>
      </c>
      <c r="T8" s="28">
        <f t="shared" si="10"/>
        <v>4</v>
      </c>
      <c r="U8" s="29">
        <f t="shared" si="10"/>
        <v>3587</v>
      </c>
      <c r="V8" s="5">
        <f t="shared" si="10"/>
        <v>0.997851772287862</v>
      </c>
      <c r="W8" s="5">
        <f t="shared" si="10"/>
        <v>0.969924812030075</v>
      </c>
      <c r="X8" s="5">
        <f t="shared" si="10"/>
        <v>0.969924812030075</v>
      </c>
      <c r="Y8" s="5">
        <f t="shared" si="10"/>
        <v>0.969924812030075</v>
      </c>
      <c r="Z8" s="29">
        <f t="shared" ref="Z8:AG8" si="11">Q203</f>
        <v>132</v>
      </c>
      <c r="AA8" s="29">
        <f t="shared" si="11"/>
        <v>20</v>
      </c>
      <c r="AB8" s="29">
        <f t="shared" si="11"/>
        <v>5</v>
      </c>
      <c r="AC8" s="29">
        <f t="shared" si="11"/>
        <v>954</v>
      </c>
      <c r="AD8" s="4">
        <f t="shared" si="11"/>
        <v>0.977497749774977</v>
      </c>
      <c r="AE8" s="5">
        <f t="shared" si="11"/>
        <v>0.868421052631579</v>
      </c>
      <c r="AF8" s="4">
        <f t="shared" si="11"/>
        <v>0.963503649635037</v>
      </c>
      <c r="AG8" s="5">
        <f t="shared" si="11"/>
        <v>0.913494809688581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AlQalam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>
        <v>17</v>
      </c>
      <c r="C14" s="36">
        <v>1</v>
      </c>
      <c r="D14" s="36"/>
      <c r="E14" s="36"/>
      <c r="F14" s="36"/>
      <c r="G14" s="36">
        <v>1</v>
      </c>
      <c r="H14" s="36"/>
      <c r="I14" s="36"/>
      <c r="J14" s="45">
        <v>7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9</v>
      </c>
      <c r="S14" s="29">
        <f>SUM(B15:B22)</f>
        <v>0</v>
      </c>
      <c r="T14" s="29">
        <f>SUM(C15:I21)</f>
        <v>131</v>
      </c>
      <c r="U14" s="5">
        <f t="shared" ref="U14:U21" si="12">(SUM(Q14,T14)/SUM(Q14,R14,S14,T14))</f>
        <v>0.942675159235669</v>
      </c>
      <c r="V14" s="5">
        <f t="shared" ref="V14:V21" si="13">Q14/(SUM(Q14,R14))</f>
        <v>0.653846153846154</v>
      </c>
      <c r="W14" s="5">
        <f t="shared" ref="W14:W21" si="14">Q14/SUM(Q14,S14)</f>
        <v>1</v>
      </c>
      <c r="X14" s="5">
        <f t="shared" ref="X14:X21" si="15">2*V14*W14/(SUM(V14,W14))</f>
        <v>0.790697674418605</v>
      </c>
    </row>
    <row r="15" spans="1:24">
      <c r="A15" s="15" t="s">
        <v>50</v>
      </c>
      <c r="B15" s="37"/>
      <c r="C15" s="38">
        <v>11</v>
      </c>
      <c r="D15" s="37"/>
      <c r="E15" s="37"/>
      <c r="F15" s="37"/>
      <c r="G15" s="37"/>
      <c r="H15" s="37"/>
      <c r="I15" s="37"/>
      <c r="J15" s="37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4</v>
      </c>
      <c r="S15" s="28">
        <f>SUM(C14,C16:C22)</f>
        <v>1</v>
      </c>
      <c r="T15" s="28">
        <f>SUM(D16:I21,B16:B21,B14,D14:I14)</f>
        <v>138</v>
      </c>
      <c r="U15" s="4">
        <f t="shared" si="12"/>
        <v>0.967532467532468</v>
      </c>
      <c r="V15" s="4">
        <f t="shared" si="13"/>
        <v>0.733333333333333</v>
      </c>
      <c r="W15" s="4">
        <f t="shared" si="14"/>
        <v>0.916666666666667</v>
      </c>
      <c r="X15" s="4">
        <f t="shared" si="15"/>
        <v>0.814814814814815</v>
      </c>
    </row>
    <row r="16" spans="1:24">
      <c r="A16" s="15" t="s">
        <v>51</v>
      </c>
      <c r="B16" s="37"/>
      <c r="C16" s="37"/>
      <c r="D16" s="38">
        <v>10</v>
      </c>
      <c r="E16" s="37"/>
      <c r="F16" s="37"/>
      <c r="G16" s="37"/>
      <c r="H16" s="37"/>
      <c r="I16" s="37"/>
      <c r="J16" s="46">
        <v>1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f>SUM(E17:I21,B17:C21,B14:C15,E14:I15)</f>
        <v>140</v>
      </c>
      <c r="U16" s="5">
        <f t="shared" si="12"/>
        <v>0.993377483443709</v>
      </c>
      <c r="V16" s="5">
        <f t="shared" si="13"/>
        <v>0.909090909090909</v>
      </c>
      <c r="W16" s="5">
        <f t="shared" si="14"/>
        <v>1</v>
      </c>
      <c r="X16" s="5">
        <f t="shared" si="15"/>
        <v>0.952380952380952</v>
      </c>
    </row>
    <row r="17" spans="1:24">
      <c r="A17" s="15" t="s">
        <v>52</v>
      </c>
      <c r="B17" s="37"/>
      <c r="C17" s="37"/>
      <c r="D17" s="37"/>
      <c r="E17" s="38">
        <v>21</v>
      </c>
      <c r="F17" s="37"/>
      <c r="G17" s="37"/>
      <c r="H17" s="37"/>
      <c r="I17" s="37">
        <v>3</v>
      </c>
      <c r="J17" s="46">
        <v>3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6</v>
      </c>
      <c r="S17" s="28">
        <f>SUM(E14:E16,E18:E22)</f>
        <v>1</v>
      </c>
      <c r="T17" s="28">
        <f>SUM(F18:I21,B18:D21,B14:D16,F14:I16)</f>
        <v>125</v>
      </c>
      <c r="U17" s="4">
        <f t="shared" si="12"/>
        <v>0.954248366013072</v>
      </c>
      <c r="V17" s="4">
        <f t="shared" si="13"/>
        <v>0.777777777777778</v>
      </c>
      <c r="W17" s="4">
        <f t="shared" si="14"/>
        <v>0.954545454545455</v>
      </c>
      <c r="X17" s="4">
        <f t="shared" si="15"/>
        <v>0.857142857142857</v>
      </c>
    </row>
    <row r="18" spans="1:24">
      <c r="A18" s="15" t="s">
        <v>53</v>
      </c>
      <c r="B18" s="37"/>
      <c r="C18" s="37"/>
      <c r="D18" s="37"/>
      <c r="E18" s="37">
        <v>1</v>
      </c>
      <c r="F18" s="38">
        <v>29</v>
      </c>
      <c r="G18" s="37">
        <v>1</v>
      </c>
      <c r="H18" s="37">
        <v>1</v>
      </c>
      <c r="I18" s="37">
        <v>1</v>
      </c>
      <c r="J18" s="46">
        <v>44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48</v>
      </c>
      <c r="S18" s="29">
        <f>SUM(F14:F17,F19:F22)</f>
        <v>1</v>
      </c>
      <c r="T18" s="29">
        <f>SUM(G19:I21,B19:E21,B14:E17,G14:I17)</f>
        <v>116</v>
      </c>
      <c r="U18" s="5">
        <f t="shared" si="12"/>
        <v>0.747422680412371</v>
      </c>
      <c r="V18" s="5">
        <f t="shared" si="13"/>
        <v>0.376623376623377</v>
      </c>
      <c r="W18" s="5">
        <f t="shared" si="14"/>
        <v>0.966666666666667</v>
      </c>
      <c r="X18" s="5">
        <f t="shared" si="15"/>
        <v>0.542056074766355</v>
      </c>
    </row>
    <row r="19" spans="1:24">
      <c r="A19" s="15" t="s">
        <v>54</v>
      </c>
      <c r="B19" s="37"/>
      <c r="C19" s="37"/>
      <c r="D19" s="37"/>
      <c r="E19" s="37"/>
      <c r="F19" s="37">
        <v>1</v>
      </c>
      <c r="G19" s="38">
        <v>30</v>
      </c>
      <c r="H19" s="37"/>
      <c r="I19" s="37"/>
      <c r="J19" s="46">
        <v>11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12</v>
      </c>
      <c r="S19" s="28">
        <f>SUM(G14:G18,G20:G22)</f>
        <v>2</v>
      </c>
      <c r="T19" s="28">
        <f>SUM(H20:I21,B20:F21,B14:F18,H14:I18)</f>
        <v>117</v>
      </c>
      <c r="U19" s="4">
        <f t="shared" si="12"/>
        <v>0.91304347826087</v>
      </c>
      <c r="V19" s="4">
        <f t="shared" si="13"/>
        <v>0.714285714285714</v>
      </c>
      <c r="W19" s="4">
        <f t="shared" si="14"/>
        <v>0.9375</v>
      </c>
      <c r="X19" s="4">
        <f t="shared" si="15"/>
        <v>0.810810810810811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>
        <v>11</v>
      </c>
      <c r="I20" s="37"/>
      <c r="J20" s="46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0</v>
      </c>
      <c r="S20" s="29">
        <f>SUM(H14:H19,H21:H22)</f>
        <v>1</v>
      </c>
      <c r="T20" s="29">
        <f>SUM(I21,B21:G21,B14:G19,I14:I19)</f>
        <v>138</v>
      </c>
      <c r="U20" s="5">
        <f t="shared" si="12"/>
        <v>0.993333333333333</v>
      </c>
      <c r="V20" s="5">
        <f t="shared" si="13"/>
        <v>1</v>
      </c>
      <c r="W20" s="5">
        <f t="shared" si="14"/>
        <v>0.916666666666667</v>
      </c>
      <c r="X20" s="5">
        <f t="shared" si="15"/>
        <v>0.956521739130435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>
        <v>11</v>
      </c>
      <c r="J21" s="46">
        <v>3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3</v>
      </c>
      <c r="S21" s="28">
        <f>SUM(I14:I20,I22)</f>
        <v>4</v>
      </c>
      <c r="T21" s="28">
        <f>SUM(B14:H20)</f>
        <v>135</v>
      </c>
      <c r="U21" s="4">
        <f t="shared" si="12"/>
        <v>0.954248366013072</v>
      </c>
      <c r="V21" s="4">
        <f t="shared" si="13"/>
        <v>0.785714285714286</v>
      </c>
      <c r="W21" s="4">
        <f t="shared" si="14"/>
        <v>0.733333333333333</v>
      </c>
      <c r="X21" s="4">
        <f t="shared" si="15"/>
        <v>0.758620689655172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140</v>
      </c>
      <c r="R23" s="28">
        <f t="shared" si="16"/>
        <v>83</v>
      </c>
      <c r="S23" s="28">
        <f t="shared" si="16"/>
        <v>10</v>
      </c>
      <c r="T23" s="28">
        <f t="shared" si="16"/>
        <v>1040</v>
      </c>
      <c r="U23" s="4">
        <f>(SUM(Q23,T23)/SUM(Q23,R23,S23,T23))</f>
        <v>0.926944226237235</v>
      </c>
      <c r="V23" s="4">
        <f>Q23/(SUM(Q23,R23))</f>
        <v>0.62780269058296</v>
      </c>
      <c r="W23" s="4">
        <f>Q23/SUM(Q23,S23)</f>
        <v>0.933333333333333</v>
      </c>
      <c r="X23" s="4">
        <f>2*V23*W23/(SUM(V23,W23))</f>
        <v>0.750670241286863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139</v>
      </c>
    </row>
    <row r="25" ht="14.25" spans="1:37">
      <c r="A25" s="18" t="str">
        <f>A1</f>
        <v>AlQalam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>
        <v>14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14</v>
      </c>
      <c r="AE26" s="29">
        <f>SUM(C26:AC26)</f>
        <v>0</v>
      </c>
      <c r="AF26" s="29">
        <f>SUM(B27:B53)</f>
        <v>2</v>
      </c>
      <c r="AG26" s="29">
        <f>SUM(C27:AC53)</f>
        <v>123</v>
      </c>
      <c r="AH26" s="5">
        <f t="shared" ref="AH26:AH54" si="17">(SUM(AD26,AG26)/SUM(AD26,AE26,AF26,AG26))</f>
        <v>0.985611510791367</v>
      </c>
      <c r="AI26" s="5">
        <f t="shared" ref="AI26:AI54" si="18">AD26/(SUM(AD26,AE26))</f>
        <v>1</v>
      </c>
      <c r="AJ26" s="5">
        <f t="shared" ref="AJ26:AJ54" si="19">AD26/SUM(AD26,AF26)</f>
        <v>0.875</v>
      </c>
      <c r="AK26" s="5">
        <f t="shared" ref="AK26:AK54" si="20">2*AI26*AJ26/(SUM(AI26,AJ26))</f>
        <v>0.933333333333333</v>
      </c>
    </row>
    <row r="27" spans="1:37">
      <c r="A27" s="21" t="s">
        <v>40</v>
      </c>
      <c r="B27" s="42"/>
      <c r="C27" s="43">
        <v>22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22</v>
      </c>
      <c r="AE27" s="28">
        <f>SUM(D27:AC27,B27)</f>
        <v>0</v>
      </c>
      <c r="AF27" s="28">
        <f>SUM(C26,C28:C53)</f>
        <v>0</v>
      </c>
      <c r="AG27" s="28">
        <f>SUM(D28:AC53,B26,D26:AC26,B28:B53)</f>
        <v>117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1" t="s">
        <v>9</v>
      </c>
      <c r="B28" s="42"/>
      <c r="C28" s="42"/>
      <c r="D28" s="43">
        <v>7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f>SUM(B29:C53,E29:AC53,B26:C27,E26:AC27)</f>
        <v>132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21" t="s">
        <v>10</v>
      </c>
      <c r="B29" s="42"/>
      <c r="C29" s="42"/>
      <c r="D29" s="42"/>
      <c r="E29" s="43">
        <v>2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f>SUM(F30:AC53,B30:D53,B26:D28,F26:AC28)</f>
        <v>137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1" t="s">
        <v>11</v>
      </c>
      <c r="B30" s="42"/>
      <c r="C30" s="42"/>
      <c r="D30" s="42"/>
      <c r="E30" s="42"/>
      <c r="F30" s="43">
        <v>1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f>SUM(G31:AC53,B31:E53,B26:E29,G26:AC29)</f>
        <v>138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1" t="s">
        <v>12</v>
      </c>
      <c r="B31" s="42">
        <v>2</v>
      </c>
      <c r="C31" s="42"/>
      <c r="D31" s="42"/>
      <c r="E31" s="42"/>
      <c r="F31" s="42"/>
      <c r="G31" s="43">
        <v>2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2</v>
      </c>
      <c r="AE31" s="28">
        <f>SUM(B31:F31,H31:AC31)</f>
        <v>2</v>
      </c>
      <c r="AF31" s="28">
        <f>SUM(G26:G30,G32:G53)</f>
        <v>0</v>
      </c>
      <c r="AG31" s="28">
        <f>SUM(H32:AC53,B32:F53,B26:F30,H26:AC30)</f>
        <v>135</v>
      </c>
      <c r="AH31" s="4">
        <f t="shared" si="17"/>
        <v>0.985611510791367</v>
      </c>
      <c r="AI31" s="4">
        <f t="shared" si="18"/>
        <v>0.5</v>
      </c>
      <c r="AJ31" s="4">
        <f t="shared" si="19"/>
        <v>1</v>
      </c>
      <c r="AK31" s="4">
        <f t="shared" si="20"/>
        <v>0.666666666666667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>
        <v>2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f>SUM(I33:AC53,B33:G53,B26:G31,I26:AC31)</f>
        <v>137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>
        <v>5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8">
        <f>SUM(J34:AC53,B34:H53,B26:H32,J26:AC32)</f>
        <v>134</v>
      </c>
      <c r="AH33" s="4">
        <f t="shared" si="17"/>
        <v>1</v>
      </c>
      <c r="AI33" s="4">
        <f t="shared" si="18"/>
        <v>1</v>
      </c>
      <c r="AJ33" s="4">
        <f t="shared" si="19"/>
        <v>1</v>
      </c>
      <c r="AK33" s="4">
        <f t="shared" si="20"/>
        <v>1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>
        <v>3</v>
      </c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9">
        <f>SUM(K35:AC53,B35:I53,B26:I33,K26:AC33)</f>
        <v>136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>
        <v>10</v>
      </c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8">
        <f>SUM(L36:AC53,B36:J53,B26:J34,L26:AC34)</f>
        <v>129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>
        <v>1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9">
        <f>SUM(M37:AC53,B37:K53,B26:K35,M26:AC35)</f>
        <v>138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>
        <v>2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8">
        <f>SUM(N38:AC53,B38:L53,B26:L36,N26:AC36)</f>
        <v>137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>
        <v>2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9">
        <f>SUM(O39:AC53,B39:M53,B26:M37,O26:AC37)</f>
        <v>137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>
        <v>2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8">
        <f>SUM(P40:AC53,B40:N53,B26:N38,P26:AC38)</f>
        <v>137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>
        <v>1</v>
      </c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f>SUM(Q41:AC53,B41:O53,B26:O39,Q26:AC39)</f>
        <v>138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>
        <v>1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f>SUM(R42:AC53,B42:P53,B26:P40,R26:AC40)</f>
        <v>138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>
        <v>1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f>SUM(S43:AC53,B43:Q53,B26:Q41,S26:AC41)</f>
        <v>138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>
        <v>2</v>
      </c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f>SUM(T44:AC53,B44:R53,B26:R42,T26:AC42)</f>
        <v>137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>
        <v>2</v>
      </c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f>SUM(U45:AC53,B45:S53,B26:S43,U26:AC43)</f>
        <v>137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>
        <v>6</v>
      </c>
      <c r="V45" s="42"/>
      <c r="W45" s="42"/>
      <c r="X45" s="42"/>
      <c r="Y45" s="42"/>
      <c r="Z45" s="42"/>
      <c r="AA45" s="42"/>
      <c r="AB45" s="42">
        <v>1</v>
      </c>
      <c r="AC45" s="49"/>
      <c r="AD45" s="28">
        <f>U45</f>
        <v>6</v>
      </c>
      <c r="AE45" s="28">
        <f>SUM(B45:T45,V45:AC45)</f>
        <v>1</v>
      </c>
      <c r="AF45" s="28">
        <f>SUM(U26:U44,U46:U53)</f>
        <v>0</v>
      </c>
      <c r="AG45" s="28">
        <f>SUM(V46:AC53,B46:T53,B26:T44,V26:AC44)</f>
        <v>132</v>
      </c>
      <c r="AH45" s="4">
        <f t="shared" si="17"/>
        <v>0.992805755395683</v>
      </c>
      <c r="AI45" s="4">
        <f t="shared" si="18"/>
        <v>0.857142857142857</v>
      </c>
      <c r="AJ45" s="4">
        <f t="shared" si="19"/>
        <v>1</v>
      </c>
      <c r="AK45" s="4">
        <f t="shared" si="20"/>
        <v>0.923076923076923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>
        <v>3</v>
      </c>
      <c r="W46" s="42"/>
      <c r="X46" s="42"/>
      <c r="Y46" s="42"/>
      <c r="Z46" s="42"/>
      <c r="AA46" s="42"/>
      <c r="AB46" s="42"/>
      <c r="AC46" s="49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f>SUM(W47:AC53,B47:U53,B26:U45,W26:AC45)</f>
        <v>136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>
        <v>6</v>
      </c>
      <c r="X47" s="42"/>
      <c r="Y47" s="42"/>
      <c r="Z47" s="42"/>
      <c r="AA47" s="42"/>
      <c r="AB47" s="42"/>
      <c r="AC47" s="49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8">
        <f>SUM(X48:AC53,B48:V53,B26:V46,X26:AC46)</f>
        <v>133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>
        <v>4</v>
      </c>
      <c r="Y48" s="42"/>
      <c r="Z48" s="42"/>
      <c r="AA48" s="42"/>
      <c r="AB48" s="42"/>
      <c r="AC48" s="49"/>
      <c r="AD48" s="29">
        <f>X48</f>
        <v>4</v>
      </c>
      <c r="AE48" s="29">
        <f>SUM(B48:W48,Y48:AC48)</f>
        <v>0</v>
      </c>
      <c r="AF48" s="29">
        <f>SUM(X26:X47,X49:X53)</f>
        <v>1</v>
      </c>
      <c r="AG48" s="29">
        <f>SUM(Y49:AC53,B49:W53,B26:W47,Y26:AC47)</f>
        <v>134</v>
      </c>
      <c r="AH48" s="5">
        <f t="shared" si="17"/>
        <v>0.992805755395683</v>
      </c>
      <c r="AI48" s="5">
        <f t="shared" si="18"/>
        <v>1</v>
      </c>
      <c r="AJ48" s="5">
        <f t="shared" si="19"/>
        <v>0.8</v>
      </c>
      <c r="AK48" s="5">
        <f t="shared" si="20"/>
        <v>0.888888888888889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>
        <v>1</v>
      </c>
      <c r="Y49" s="43">
        <v>22</v>
      </c>
      <c r="Z49" s="42"/>
      <c r="AA49" s="42"/>
      <c r="AB49" s="42"/>
      <c r="AC49" s="49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8">
        <f>SUM(Z50:AC53,B50:X53,B26:X48,Z26:AC48)</f>
        <v>116</v>
      </c>
      <c r="AH49" s="4">
        <f t="shared" si="17"/>
        <v>0.992805755395683</v>
      </c>
      <c r="AI49" s="4">
        <f t="shared" si="18"/>
        <v>0.956521739130435</v>
      </c>
      <c r="AJ49" s="4">
        <f t="shared" si="19"/>
        <v>1</v>
      </c>
      <c r="AK49" s="4">
        <f t="shared" si="20"/>
        <v>0.977777777777778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>
        <v>4</v>
      </c>
      <c r="AA50" s="42"/>
      <c r="AB50" s="42"/>
      <c r="AC50" s="49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9">
        <f>SUM(AA51:AC53,B51:Y53,B26:Y49,AA26:AC49)</f>
        <v>135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>
        <v>5</v>
      </c>
      <c r="AB51" s="42"/>
      <c r="AC51" s="49"/>
      <c r="AD51" s="28">
        <f>AA51</f>
        <v>5</v>
      </c>
      <c r="AE51" s="28">
        <f>SUM(B51:Z51,AB51:AC51)</f>
        <v>0</v>
      </c>
      <c r="AF51" s="28">
        <f>SUM(AA26:AA50,AA52:AA53)</f>
        <v>0</v>
      </c>
      <c r="AG51" s="28">
        <f>SUM(AB52:AC53,B52:Z53,B26:Z50,AB26:AC50)</f>
        <v>134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>
        <v>2</v>
      </c>
      <c r="AC52" s="49"/>
      <c r="AD52" s="29">
        <f>AB52</f>
        <v>2</v>
      </c>
      <c r="AE52" s="29">
        <f>SUM(B52:AA52,AC52)</f>
        <v>0</v>
      </c>
      <c r="AF52" s="29">
        <f>SUM(AB26:AB51,AB53)</f>
        <v>1</v>
      </c>
      <c r="AG52" s="29">
        <f>SUM(AC53,B53:AA53,B26:AA51,AC26:AC51)</f>
        <v>136</v>
      </c>
      <c r="AH52" s="5">
        <f t="shared" si="17"/>
        <v>0.992805755395683</v>
      </c>
      <c r="AI52" s="5">
        <f t="shared" si="18"/>
        <v>1</v>
      </c>
      <c r="AJ52" s="5">
        <f t="shared" si="19"/>
        <v>0.666666666666667</v>
      </c>
      <c r="AK52" s="5">
        <f t="shared" si="20"/>
        <v>0.8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f>SUM(B26:AB52)</f>
        <v>138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5" t="s">
        <v>74</v>
      </c>
      <c r="AC54" s="25"/>
      <c r="AD54" s="29">
        <f t="shared" ref="AD54:AG54" si="21">SUM(AD26:AD53)</f>
        <v>135</v>
      </c>
      <c r="AE54" s="29">
        <f t="shared" si="21"/>
        <v>4</v>
      </c>
      <c r="AF54" s="29">
        <f t="shared" si="21"/>
        <v>4</v>
      </c>
      <c r="AG54" s="29">
        <f t="shared" si="21"/>
        <v>3749</v>
      </c>
      <c r="AH54" s="5">
        <f t="shared" si="17"/>
        <v>0.997944501541624</v>
      </c>
      <c r="AI54" s="5">
        <f t="shared" si="18"/>
        <v>0.971223021582734</v>
      </c>
      <c r="AJ54" s="5">
        <f t="shared" si="19"/>
        <v>0.971223021582734</v>
      </c>
      <c r="AK54" s="5">
        <f t="shared" si="20"/>
        <v>0.971223021582734</v>
      </c>
    </row>
    <row r="56" spans="1:37">
      <c r="A56" s="7" t="s">
        <v>41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0.775</v>
      </c>
      <c r="B57" s="9" t="s">
        <v>3</v>
      </c>
      <c r="C57" s="9"/>
      <c r="D57" s="9"/>
    </row>
    <row r="58" ht="14.25" spans="1:24">
      <c r="A58" s="10" t="str">
        <f>A1</f>
        <v>AlQalam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>
        <v>1</v>
      </c>
      <c r="D59" s="36"/>
      <c r="E59" s="36"/>
      <c r="F59" s="36"/>
      <c r="G59" s="36">
        <v>1</v>
      </c>
      <c r="H59" s="36"/>
      <c r="I59" s="36"/>
      <c r="J59" s="45">
        <v>6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8</v>
      </c>
      <c r="S59" s="29">
        <f>SUM(B60:B67)</f>
        <v>0</v>
      </c>
      <c r="T59" s="29">
        <f>SUM(C60:I66)</f>
        <v>129</v>
      </c>
      <c r="U59" s="5">
        <f t="shared" ref="U59:U66" si="22">(SUM(Q59,T59)/SUM(Q59,R59,S59,T59))</f>
        <v>0.948051948051948</v>
      </c>
      <c r="V59" s="5">
        <f t="shared" ref="V59:V66" si="23">Q59/(SUM(Q59,R59))</f>
        <v>0.68</v>
      </c>
      <c r="W59" s="5">
        <f t="shared" ref="W59:W66" si="24">Q59/SUM(Q59,S59)</f>
        <v>1</v>
      </c>
      <c r="X59" s="5">
        <f t="shared" ref="X59:X66" si="25">2*V59*W59/(SUM(V59,W59))</f>
        <v>0.80952380952381</v>
      </c>
    </row>
    <row r="60" spans="1:24">
      <c r="A60" s="15" t="s">
        <v>50</v>
      </c>
      <c r="B60" s="37"/>
      <c r="C60" s="38">
        <v>11</v>
      </c>
      <c r="D60" s="37"/>
      <c r="E60" s="37"/>
      <c r="F60" s="37"/>
      <c r="G60" s="37"/>
      <c r="H60" s="37"/>
      <c r="I60" s="37"/>
      <c r="J60" s="37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4</v>
      </c>
      <c r="S60" s="28">
        <f>SUM(C59,C61:C67)</f>
        <v>1</v>
      </c>
      <c r="T60" s="28">
        <f>SUM(D61:I66,B61:B66,B59,D59:I59)</f>
        <v>136</v>
      </c>
      <c r="U60" s="4">
        <f t="shared" si="22"/>
        <v>0.967105263157895</v>
      </c>
      <c r="V60" s="4">
        <f t="shared" si="23"/>
        <v>0.733333333333333</v>
      </c>
      <c r="W60" s="4">
        <f t="shared" si="24"/>
        <v>0.916666666666667</v>
      </c>
      <c r="X60" s="4">
        <f t="shared" si="25"/>
        <v>0.814814814814815</v>
      </c>
    </row>
    <row r="61" spans="1:24">
      <c r="A61" s="15" t="s">
        <v>51</v>
      </c>
      <c r="B61" s="37"/>
      <c r="C61" s="37"/>
      <c r="D61" s="38">
        <v>10</v>
      </c>
      <c r="E61" s="37"/>
      <c r="F61" s="37"/>
      <c r="G61" s="37"/>
      <c r="H61" s="37"/>
      <c r="I61" s="37"/>
      <c r="J61" s="46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f>SUM(E62:I66,B62:C66,B59:C60,E59:I60)</f>
        <v>138</v>
      </c>
      <c r="U61" s="5">
        <f t="shared" si="22"/>
        <v>0.993288590604027</v>
      </c>
      <c r="V61" s="5">
        <f t="shared" si="23"/>
        <v>0.909090909090909</v>
      </c>
      <c r="W61" s="5">
        <f t="shared" si="24"/>
        <v>1</v>
      </c>
      <c r="X61" s="5">
        <f t="shared" si="25"/>
        <v>0.952380952380952</v>
      </c>
    </row>
    <row r="62" spans="1:24">
      <c r="A62" s="15" t="s">
        <v>52</v>
      </c>
      <c r="B62" s="37"/>
      <c r="C62" s="37"/>
      <c r="D62" s="37"/>
      <c r="E62" s="38">
        <v>21</v>
      </c>
      <c r="F62" s="37"/>
      <c r="G62" s="37"/>
      <c r="H62" s="37"/>
      <c r="I62" s="37">
        <v>3</v>
      </c>
      <c r="J62" s="46">
        <v>3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1</v>
      </c>
      <c r="T62" s="28">
        <f>SUM(F63:I66,B63:D66,B59:D61,F59:I61)</f>
        <v>123</v>
      </c>
      <c r="U62" s="4">
        <f t="shared" si="22"/>
        <v>0.95364238410596</v>
      </c>
      <c r="V62" s="4">
        <f t="shared" si="23"/>
        <v>0.777777777777778</v>
      </c>
      <c r="W62" s="4">
        <f t="shared" si="24"/>
        <v>0.954545454545455</v>
      </c>
      <c r="X62" s="4">
        <f t="shared" si="25"/>
        <v>0.857142857142857</v>
      </c>
    </row>
    <row r="63" spans="1:24">
      <c r="A63" s="15" t="s">
        <v>53</v>
      </c>
      <c r="B63" s="37"/>
      <c r="C63" s="37"/>
      <c r="D63" s="37"/>
      <c r="E63" s="37">
        <v>1</v>
      </c>
      <c r="F63" s="38">
        <v>29</v>
      </c>
      <c r="G63" s="37">
        <v>1</v>
      </c>
      <c r="H63" s="37"/>
      <c r="I63" s="37"/>
      <c r="J63" s="46">
        <v>10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12</v>
      </c>
      <c r="S63" s="29">
        <f>SUM(F59:F62,F64:F67)</f>
        <v>1</v>
      </c>
      <c r="T63" s="29">
        <f>SUM(G64:I66,B64:E66,B59:E62,G59:I62)</f>
        <v>116</v>
      </c>
      <c r="U63" s="5">
        <f t="shared" si="22"/>
        <v>0.917721518987342</v>
      </c>
      <c r="V63" s="5">
        <f t="shared" si="23"/>
        <v>0.707317073170732</v>
      </c>
      <c r="W63" s="5">
        <f t="shared" si="24"/>
        <v>0.966666666666667</v>
      </c>
      <c r="X63" s="5">
        <f t="shared" si="25"/>
        <v>0.816901408450704</v>
      </c>
    </row>
    <row r="64" spans="1:24">
      <c r="A64" s="15" t="s">
        <v>54</v>
      </c>
      <c r="B64" s="37"/>
      <c r="C64" s="37"/>
      <c r="D64" s="37"/>
      <c r="E64" s="37"/>
      <c r="F64" s="37">
        <v>1</v>
      </c>
      <c r="G64" s="38">
        <v>30</v>
      </c>
      <c r="H64" s="37"/>
      <c r="I64" s="37"/>
      <c r="J64" s="46">
        <v>3</v>
      </c>
      <c r="L64" s="1" t="s">
        <v>54</v>
      </c>
      <c r="M64" s="9" t="s">
        <v>63</v>
      </c>
      <c r="N64" s="9"/>
      <c r="O64" s="9"/>
      <c r="P64" s="9"/>
      <c r="Q64" s="28">
        <f>G64</f>
        <v>30</v>
      </c>
      <c r="R64" s="28">
        <f>SUM(B64:F64,H64:J64)</f>
        <v>4</v>
      </c>
      <c r="S64" s="28">
        <f>SUM(G59:G63,G65:G67)</f>
        <v>2</v>
      </c>
      <c r="T64" s="28">
        <f>SUM(H65:I66,B65:F66,B59:F63,H59:I63)</f>
        <v>115</v>
      </c>
      <c r="U64" s="4">
        <f t="shared" si="22"/>
        <v>0.960264900662252</v>
      </c>
      <c r="V64" s="4">
        <f t="shared" si="23"/>
        <v>0.882352941176471</v>
      </c>
      <c r="W64" s="4">
        <f t="shared" si="24"/>
        <v>0.9375</v>
      </c>
      <c r="X64" s="4">
        <f t="shared" si="25"/>
        <v>0.909090909090909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11</v>
      </c>
      <c r="I65" s="37"/>
      <c r="J65" s="46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f>SUM(I66,B66:G66,B59:G64,I59:I64)</f>
        <v>137</v>
      </c>
      <c r="U65" s="5">
        <f t="shared" si="22"/>
        <v>1</v>
      </c>
      <c r="V65" s="5">
        <f t="shared" si="23"/>
        <v>1</v>
      </c>
      <c r="W65" s="5">
        <f t="shared" si="24"/>
        <v>1</v>
      </c>
      <c r="X65" s="5">
        <f t="shared" si="25"/>
        <v>1</v>
      </c>
    </row>
    <row r="66" spans="1:24">
      <c r="A66" s="15" t="s">
        <v>56</v>
      </c>
      <c r="B66" s="37"/>
      <c r="C66" s="37"/>
      <c r="D66" s="37"/>
      <c r="E66" s="37"/>
      <c r="F66" s="37"/>
      <c r="G66" s="37"/>
      <c r="H66" s="37"/>
      <c r="I66" s="38">
        <v>11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1</v>
      </c>
      <c r="S66" s="28">
        <f>SUM(I59:I65,I67)</f>
        <v>3</v>
      </c>
      <c r="T66" s="28">
        <f>SUM(B59:H65)</f>
        <v>134</v>
      </c>
      <c r="U66" s="4">
        <f t="shared" si="22"/>
        <v>0.973154362416107</v>
      </c>
      <c r="V66" s="4">
        <f t="shared" si="23"/>
        <v>0.916666666666667</v>
      </c>
      <c r="W66" s="4">
        <f t="shared" si="24"/>
        <v>0.785714285714286</v>
      </c>
      <c r="X66" s="4">
        <f t="shared" si="25"/>
        <v>0.846153846153846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140</v>
      </c>
      <c r="R68" s="28">
        <f t="shared" si="26"/>
        <v>36</v>
      </c>
      <c r="S68" s="28">
        <f t="shared" si="26"/>
        <v>8</v>
      </c>
      <c r="T68" s="28">
        <f t="shared" si="26"/>
        <v>1028</v>
      </c>
      <c r="U68" s="4">
        <f>(SUM(Q68,T68)/SUM(Q68,R68,S68,T68))</f>
        <v>0.963696369636964</v>
      </c>
      <c r="V68" s="4">
        <f>Q68/(SUM(Q68,R68))</f>
        <v>0.795454545454545</v>
      </c>
      <c r="W68" s="4">
        <f>Q68/SUM(Q68,S68)</f>
        <v>0.945945945945946</v>
      </c>
      <c r="X68" s="4">
        <f>2*V68*W68/(SUM(V68,W68))</f>
        <v>0.864197530864197</v>
      </c>
    </row>
    <row r="69" spans="1:8">
      <c r="A69" s="17" t="str">
        <f>A56</f>
        <v>0.775</v>
      </c>
      <c r="B69" s="9" t="s">
        <v>3</v>
      </c>
      <c r="C69" s="9"/>
      <c r="D69" s="9"/>
      <c r="F69" s="23" t="s">
        <v>75</v>
      </c>
      <c r="G69" s="23"/>
      <c r="H69" s="1">
        <f>SUM(B71:AC98)</f>
        <v>139</v>
      </c>
    </row>
    <row r="70" ht="14.25" spans="1:37">
      <c r="A70" s="18" t="str">
        <f>A1</f>
        <v>AlQalam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14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14</v>
      </c>
      <c r="AE71" s="29">
        <f>SUM(C71:AC71)</f>
        <v>0</v>
      </c>
      <c r="AF71" s="29">
        <f>SUM(B72:B98)</f>
        <v>2</v>
      </c>
      <c r="AG71" s="29">
        <f>SUM(C72:AC98)</f>
        <v>123</v>
      </c>
      <c r="AH71" s="5">
        <f t="shared" ref="AH71:AH99" si="27">(SUM(AD71,AG71)/SUM(AD71,AE71,AF71,AG71))</f>
        <v>0.985611510791367</v>
      </c>
      <c r="AI71" s="5">
        <f t="shared" ref="AI71:AI99" si="28">AD71/(SUM(AD71,AE71))</f>
        <v>1</v>
      </c>
      <c r="AJ71" s="5">
        <f t="shared" ref="AJ71:AJ99" si="29">AD71/SUM(AD71,AF71)</f>
        <v>0.875</v>
      </c>
      <c r="AK71" s="5">
        <f t="shared" ref="AK71:AK99" si="30">2*AI71*AJ71/(SUM(AI71,AJ71))</f>
        <v>0.933333333333333</v>
      </c>
    </row>
    <row r="72" spans="1:37">
      <c r="A72" s="21" t="s">
        <v>40</v>
      </c>
      <c r="B72" s="42"/>
      <c r="C72" s="43">
        <v>22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22</v>
      </c>
      <c r="AE72" s="28">
        <f>SUM(D72:AC72,B72)</f>
        <v>0</v>
      </c>
      <c r="AF72" s="28">
        <f>SUM(C71,C73:C98)</f>
        <v>0</v>
      </c>
      <c r="AG72" s="28">
        <f>SUM(D73:AC98,B71,D71:AC71,B73:B98)</f>
        <v>117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42"/>
      <c r="C73" s="42"/>
      <c r="D73" s="43">
        <v>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f>SUM(B74:C98,E74:AC98,B71:C72,E71:AC72)</f>
        <v>132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f>SUM(F75:AC98,B75:D98,B71:D73,F71:AC73)</f>
        <v>137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f>SUM(G76:AC98,B76:E98,B71:E74,G71:AC74)</f>
        <v>138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42">
        <v>2</v>
      </c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2</v>
      </c>
      <c r="AF76" s="28">
        <f>SUM(G71:G75,G77:G98)</f>
        <v>0</v>
      </c>
      <c r="AG76" s="28">
        <f>SUM(H77:AC98,B77:F98,B71:F75,H71:AC75)</f>
        <v>135</v>
      </c>
      <c r="AH76" s="4">
        <f t="shared" si="27"/>
        <v>0.985611510791367</v>
      </c>
      <c r="AI76" s="4">
        <f t="shared" si="28"/>
        <v>0.5</v>
      </c>
      <c r="AJ76" s="4">
        <f t="shared" si="29"/>
        <v>1</v>
      </c>
      <c r="AK76" s="4">
        <f t="shared" si="30"/>
        <v>0.666666666666667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f>SUM(I78:AC98,B78:G98,B71:G76,I71:AC76)</f>
        <v>137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8">
        <f>SUM(J79:AC98,B79:H98,B71:H77,J71:AC77)</f>
        <v>134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3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9">
        <f>SUM(K80:AC98,B80:I98,B71:I78,K71:AC78)</f>
        <v>136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10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8">
        <f>SUM(L81:AC98,B81:J98,B71:J79,L71:AC79)</f>
        <v>129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>
        <v>1</v>
      </c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9">
        <f>SUM(M82:AC98,B82:K98,B71:K80,M71:AC80)</f>
        <v>138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8">
        <f>SUM(N83:AC98,B83:L98,B71:L81,N71:AC81)</f>
        <v>137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9">
        <f>SUM(O84:AC98,B84:M98,B71:M82,O71:AC82)</f>
        <v>137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8">
        <f>SUM(P85:AC98,B85:N98,B71:N83,P71:AC83)</f>
        <v>137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f>SUM(Q86:AC98,B86:O98,B71:O84,Q71:AC84)</f>
        <v>138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f>SUM(R87:AC98,B87:P98,B71:P85,R71:AC85)</f>
        <v>138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f>SUM(S88:AC98,B88:Q98,B71:Q86,S71:AC86)</f>
        <v>138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f>SUM(T89:AC98,B89:R98,B71:R87,T71:AC87)</f>
        <v>137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f>SUM(U90:AC98,B90:S98,B71:S88,U71:AC88)</f>
        <v>137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6</v>
      </c>
      <c r="V90" s="42"/>
      <c r="W90" s="42"/>
      <c r="X90" s="42"/>
      <c r="Y90" s="42"/>
      <c r="Z90" s="42"/>
      <c r="AA90" s="42"/>
      <c r="AB90" s="42">
        <v>1</v>
      </c>
      <c r="AC90" s="49"/>
      <c r="AD90" s="28">
        <f>U90</f>
        <v>6</v>
      </c>
      <c r="AE90" s="28">
        <f>SUM(B90:T90,V90:AC90)</f>
        <v>1</v>
      </c>
      <c r="AF90" s="28">
        <f>SUM(U71:U89,U91:U98)</f>
        <v>0</v>
      </c>
      <c r="AG90" s="28">
        <f>SUM(V91:AC98,B91:T98,B71:T89,V71:AC89)</f>
        <v>132</v>
      </c>
      <c r="AH90" s="4">
        <f t="shared" si="27"/>
        <v>0.992805755395683</v>
      </c>
      <c r="AI90" s="4">
        <f t="shared" si="28"/>
        <v>0.857142857142857</v>
      </c>
      <c r="AJ90" s="4">
        <f t="shared" si="29"/>
        <v>1</v>
      </c>
      <c r="AK90" s="4">
        <f t="shared" si="30"/>
        <v>0.923076923076923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3</v>
      </c>
      <c r="W91" s="42"/>
      <c r="X91" s="42"/>
      <c r="Y91" s="42"/>
      <c r="Z91" s="42"/>
      <c r="AA91" s="42"/>
      <c r="AB91" s="42"/>
      <c r="AC91" s="49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f>SUM(W92:AC98,B92:U98,B71:U90,W71:AC90)</f>
        <v>136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8">
        <f>SUM(X93:AC98,B93:V98,B71:V91,X71:AC91)</f>
        <v>133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4</v>
      </c>
      <c r="Y93" s="42"/>
      <c r="Z93" s="42"/>
      <c r="AA93" s="42"/>
      <c r="AB93" s="42"/>
      <c r="AC93" s="49"/>
      <c r="AD93" s="29">
        <f>X93</f>
        <v>4</v>
      </c>
      <c r="AE93" s="29">
        <f>SUM(B93:W93,Y93:AC93)</f>
        <v>0</v>
      </c>
      <c r="AF93" s="29">
        <f>SUM(X71:X92,X94:X98)</f>
        <v>1</v>
      </c>
      <c r="AG93" s="29">
        <f>SUM(Y94:AC98,B94:W98,B71:W92,Y71:AC92)</f>
        <v>134</v>
      </c>
      <c r="AH93" s="5">
        <f t="shared" si="27"/>
        <v>0.992805755395683</v>
      </c>
      <c r="AI93" s="5">
        <f t="shared" si="28"/>
        <v>1</v>
      </c>
      <c r="AJ93" s="5">
        <f t="shared" si="29"/>
        <v>0.8</v>
      </c>
      <c r="AK93" s="5">
        <f t="shared" si="30"/>
        <v>0.888888888888889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>
        <v>1</v>
      </c>
      <c r="Y94" s="43">
        <v>22</v>
      </c>
      <c r="Z94" s="42"/>
      <c r="AA94" s="42"/>
      <c r="AB94" s="42"/>
      <c r="AC94" s="49"/>
      <c r="AD94" s="28">
        <f>Y94</f>
        <v>22</v>
      </c>
      <c r="AE94" s="28">
        <f>SUM(B94:X94,Z94:AC94)</f>
        <v>1</v>
      </c>
      <c r="AF94" s="28">
        <f>SUM(Y71:Y93,Y95:Y98)</f>
        <v>0</v>
      </c>
      <c r="AG94" s="28">
        <f>SUM(Z95:AC98,B95:X98,B71:X93,Z71:AC93)</f>
        <v>116</v>
      </c>
      <c r="AH94" s="4">
        <f t="shared" si="27"/>
        <v>0.992805755395683</v>
      </c>
      <c r="AI94" s="4">
        <f t="shared" si="28"/>
        <v>0.956521739130435</v>
      </c>
      <c r="AJ94" s="4">
        <f t="shared" si="29"/>
        <v>1</v>
      </c>
      <c r="AK94" s="4">
        <f t="shared" si="30"/>
        <v>0.977777777777778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4</v>
      </c>
      <c r="AA95" s="42"/>
      <c r="AB95" s="42"/>
      <c r="AC95" s="49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9">
        <f>SUM(AA96:AC98,B96:Y98,B71:Y94,AA71:AC94)</f>
        <v>135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5</v>
      </c>
      <c r="AB96" s="42"/>
      <c r="AC96" s="49"/>
      <c r="AD96" s="28">
        <f>AA96</f>
        <v>5</v>
      </c>
      <c r="AE96" s="28">
        <f>SUM(B96:Z96,AB96:AC96)</f>
        <v>0</v>
      </c>
      <c r="AF96" s="28">
        <f>SUM(AA71:AA95,AA97:AA98)</f>
        <v>0</v>
      </c>
      <c r="AG96" s="28">
        <f>SUM(AB97:AC98,B97:Z98,B71:Z95,AB71:AC95)</f>
        <v>134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2</v>
      </c>
      <c r="AC97" s="49"/>
      <c r="AD97" s="29">
        <f>AB97</f>
        <v>2</v>
      </c>
      <c r="AE97" s="29">
        <f>SUM(B97:AA97,AC97)</f>
        <v>0</v>
      </c>
      <c r="AF97" s="29">
        <f>SUM(AB71:AB96,AB98)</f>
        <v>1</v>
      </c>
      <c r="AG97" s="29">
        <f>SUM(AC98,B98:AA98,B71:AA96,AC71:AC96)</f>
        <v>136</v>
      </c>
      <c r="AH97" s="5">
        <f t="shared" si="27"/>
        <v>0.992805755395683</v>
      </c>
      <c r="AI97" s="5">
        <f t="shared" si="28"/>
        <v>1</v>
      </c>
      <c r="AJ97" s="5">
        <f t="shared" si="29"/>
        <v>0.666666666666667</v>
      </c>
      <c r="AK97" s="5">
        <f t="shared" si="30"/>
        <v>0.8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f>SUM(B71:AB97)</f>
        <v>138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G99" si="31">SUM(AD71:AD98)</f>
        <v>135</v>
      </c>
      <c r="AE99" s="29">
        <f t="shared" si="31"/>
        <v>4</v>
      </c>
      <c r="AF99" s="29">
        <f t="shared" si="31"/>
        <v>4</v>
      </c>
      <c r="AG99" s="29">
        <f t="shared" si="31"/>
        <v>3749</v>
      </c>
      <c r="AH99" s="5">
        <f t="shared" si="27"/>
        <v>0.997944501541624</v>
      </c>
      <c r="AI99" s="5">
        <f t="shared" si="28"/>
        <v>0.971223021582734</v>
      </c>
      <c r="AJ99" s="5">
        <f t="shared" si="29"/>
        <v>0.971223021582734</v>
      </c>
      <c r="AK99" s="5">
        <f t="shared" si="30"/>
        <v>0.971223021582734</v>
      </c>
    </row>
    <row r="101" spans="1:37">
      <c r="A101" s="7" t="s">
        <v>42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</v>
      </c>
      <c r="B102" s="9" t="s">
        <v>3</v>
      </c>
      <c r="C102" s="9"/>
      <c r="D102" s="9"/>
    </row>
    <row r="103" ht="14.25" spans="1:24">
      <c r="A103" s="10" t="str">
        <f>A1</f>
        <v>AlQalam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>
        <v>1</v>
      </c>
      <c r="D104" s="36"/>
      <c r="E104" s="36"/>
      <c r="F104" s="36"/>
      <c r="G104" s="36">
        <v>1</v>
      </c>
      <c r="H104" s="36"/>
      <c r="I104" s="36"/>
      <c r="J104" s="45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6</v>
      </c>
      <c r="S104" s="29">
        <f>SUM(B105:B112)</f>
        <v>0</v>
      </c>
      <c r="T104" s="29">
        <f>SUM(C105:I111)</f>
        <v>123</v>
      </c>
      <c r="U104" s="5">
        <f t="shared" ref="U104:U111" si="32">(SUM(Q104,T104)/SUM(Q104,R104,S104,T104))</f>
        <v>0.958904109589041</v>
      </c>
      <c r="V104" s="5">
        <f t="shared" ref="V104:V111" si="33">Q104/(SUM(Q104,R104))</f>
        <v>0.739130434782609</v>
      </c>
      <c r="W104" s="5">
        <f t="shared" ref="W104:W111" si="34">Q104/SUM(Q104,S104)</f>
        <v>1</v>
      </c>
      <c r="X104" s="5">
        <f t="shared" ref="X104:X111" si="35">2*V104*W104/(SUM(V104,W104))</f>
        <v>0.85</v>
      </c>
    </row>
    <row r="105" spans="1:24">
      <c r="A105" s="15" t="s">
        <v>50</v>
      </c>
      <c r="B105" s="37"/>
      <c r="C105" s="38">
        <v>11</v>
      </c>
      <c r="D105" s="37"/>
      <c r="E105" s="37"/>
      <c r="F105" s="37"/>
      <c r="G105" s="37"/>
      <c r="H105" s="37"/>
      <c r="I105" s="37"/>
      <c r="J105" s="37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3</v>
      </c>
      <c r="S105" s="28">
        <f>SUM(C104,C106:C112)</f>
        <v>1</v>
      </c>
      <c r="T105" s="28">
        <f>SUM(D106:I111,B106:B111,B104,D104:I104)</f>
        <v>130</v>
      </c>
      <c r="U105" s="4">
        <f t="shared" si="32"/>
        <v>0.972413793103448</v>
      </c>
      <c r="V105" s="4">
        <f t="shared" si="33"/>
        <v>0.785714285714286</v>
      </c>
      <c r="W105" s="4">
        <f t="shared" si="34"/>
        <v>0.916666666666667</v>
      </c>
      <c r="X105" s="4">
        <f t="shared" si="35"/>
        <v>0.846153846153846</v>
      </c>
    </row>
    <row r="106" spans="1:24">
      <c r="A106" s="15" t="s">
        <v>51</v>
      </c>
      <c r="B106" s="37"/>
      <c r="C106" s="37"/>
      <c r="D106" s="38">
        <v>9</v>
      </c>
      <c r="E106" s="37"/>
      <c r="F106" s="37"/>
      <c r="G106" s="37"/>
      <c r="H106" s="37"/>
      <c r="I106" s="37"/>
      <c r="J106" s="46">
        <v>2</v>
      </c>
      <c r="L106" s="1" t="s">
        <v>51</v>
      </c>
      <c r="M106" s="9" t="s">
        <v>60</v>
      </c>
      <c r="N106" s="9"/>
      <c r="O106" s="9"/>
      <c r="P106" s="9"/>
      <c r="Q106" s="29">
        <f>D106</f>
        <v>9</v>
      </c>
      <c r="R106" s="29">
        <f>SUM(B106:C106,E106:J106)</f>
        <v>2</v>
      </c>
      <c r="S106" s="29">
        <f>SUM(D104:D105,D107:D112)</f>
        <v>0</v>
      </c>
      <c r="T106" s="29">
        <f>SUM(E107:I111,B107:C111,B104:C105,E104:I105)</f>
        <v>133</v>
      </c>
      <c r="U106" s="5">
        <f t="shared" si="32"/>
        <v>0.986111111111111</v>
      </c>
      <c r="V106" s="5">
        <f t="shared" si="33"/>
        <v>0.818181818181818</v>
      </c>
      <c r="W106" s="5">
        <f t="shared" si="34"/>
        <v>1</v>
      </c>
      <c r="X106" s="5">
        <f t="shared" si="35"/>
        <v>0.9</v>
      </c>
    </row>
    <row r="107" spans="1:24">
      <c r="A107" s="15" t="s">
        <v>52</v>
      </c>
      <c r="B107" s="37"/>
      <c r="C107" s="37"/>
      <c r="D107" s="37"/>
      <c r="E107" s="38">
        <v>20</v>
      </c>
      <c r="F107" s="37"/>
      <c r="G107" s="37">
        <v>1</v>
      </c>
      <c r="H107" s="37"/>
      <c r="I107" s="37">
        <v>2</v>
      </c>
      <c r="J107" s="46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20</v>
      </c>
      <c r="R107" s="28">
        <f>SUM(B107:D107,F107:J107)</f>
        <v>5</v>
      </c>
      <c r="S107" s="28">
        <f>SUM(E104:E106,E108:E112)</f>
        <v>1</v>
      </c>
      <c r="T107" s="28">
        <f>SUM(F108:I111,B108:D111,B104:D106,F104:I106)</f>
        <v>118</v>
      </c>
      <c r="U107" s="4">
        <f t="shared" si="32"/>
        <v>0.958333333333333</v>
      </c>
      <c r="V107" s="4">
        <f t="shared" si="33"/>
        <v>0.8</v>
      </c>
      <c r="W107" s="4">
        <f t="shared" si="34"/>
        <v>0.952380952380952</v>
      </c>
      <c r="X107" s="4">
        <f t="shared" si="35"/>
        <v>0.869565217391304</v>
      </c>
    </row>
    <row r="108" spans="1:24">
      <c r="A108" s="15" t="s">
        <v>53</v>
      </c>
      <c r="B108" s="37"/>
      <c r="C108" s="37"/>
      <c r="D108" s="37"/>
      <c r="E108" s="37">
        <v>1</v>
      </c>
      <c r="F108" s="38">
        <v>29</v>
      </c>
      <c r="G108" s="37"/>
      <c r="H108" s="37"/>
      <c r="I108" s="37"/>
      <c r="J108" s="46">
        <v>6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7</v>
      </c>
      <c r="S108" s="29">
        <f>SUM(F104:F107,F109:F112)</f>
        <v>0</v>
      </c>
      <c r="T108" s="29">
        <f>SUM(G109:I111,B109:E111,B104:E107,G104:I107)</f>
        <v>112</v>
      </c>
      <c r="U108" s="5">
        <f t="shared" si="32"/>
        <v>0.952702702702703</v>
      </c>
      <c r="V108" s="5">
        <f t="shared" si="33"/>
        <v>0.805555555555556</v>
      </c>
      <c r="W108" s="5">
        <f t="shared" si="34"/>
        <v>1</v>
      </c>
      <c r="X108" s="5">
        <f t="shared" si="35"/>
        <v>0.892307692307692</v>
      </c>
    </row>
    <row r="109" spans="1:24">
      <c r="A109" s="15" t="s">
        <v>54</v>
      </c>
      <c r="B109" s="37"/>
      <c r="C109" s="37"/>
      <c r="D109" s="37"/>
      <c r="E109" s="37"/>
      <c r="F109" s="37"/>
      <c r="G109" s="38">
        <v>28</v>
      </c>
      <c r="H109" s="37"/>
      <c r="I109" s="37"/>
      <c r="J109" s="46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28</v>
      </c>
      <c r="R109" s="28">
        <f>SUM(B109:F109,H109:J109)</f>
        <v>3</v>
      </c>
      <c r="S109" s="28">
        <f>SUM(G104:G108,G110:G112)</f>
        <v>2</v>
      </c>
      <c r="T109" s="28">
        <f>SUM(H110:I111,B110:F111,B104:F108,H104:I108)</f>
        <v>112</v>
      </c>
      <c r="U109" s="4">
        <f t="shared" si="32"/>
        <v>0.96551724137931</v>
      </c>
      <c r="V109" s="4">
        <f t="shared" si="33"/>
        <v>0.903225806451613</v>
      </c>
      <c r="W109" s="4">
        <f t="shared" si="34"/>
        <v>0.933333333333333</v>
      </c>
      <c r="X109" s="4">
        <f t="shared" si="35"/>
        <v>0.918032786885246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11</v>
      </c>
      <c r="I110" s="37"/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f>SUM(I111,B111:G111,B104:G109,I104:I109)</f>
        <v>131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15" t="s">
        <v>56</v>
      </c>
      <c r="B111" s="37"/>
      <c r="C111" s="37"/>
      <c r="D111" s="37"/>
      <c r="E111" s="37"/>
      <c r="F111" s="37"/>
      <c r="G111" s="37"/>
      <c r="H111" s="37"/>
      <c r="I111" s="38">
        <v>11</v>
      </c>
      <c r="J111" s="46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1</v>
      </c>
      <c r="S111" s="28">
        <f>SUM(I104:I110,I112)</f>
        <v>2</v>
      </c>
      <c r="T111" s="28">
        <f>SUM(B104:H110)</f>
        <v>129</v>
      </c>
      <c r="U111" s="4">
        <f t="shared" si="32"/>
        <v>0.979020979020979</v>
      </c>
      <c r="V111" s="4">
        <f t="shared" si="33"/>
        <v>0.916666666666667</v>
      </c>
      <c r="W111" s="4">
        <f t="shared" si="34"/>
        <v>0.846153846153846</v>
      </c>
      <c r="X111" s="4">
        <f t="shared" si="35"/>
        <v>0.88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136</v>
      </c>
      <c r="R113" s="28">
        <f t="shared" si="36"/>
        <v>27</v>
      </c>
      <c r="S113" s="28">
        <f t="shared" si="36"/>
        <v>6</v>
      </c>
      <c r="T113" s="28">
        <f t="shared" si="36"/>
        <v>988</v>
      </c>
      <c r="U113" s="4">
        <f>(SUM(Q113,T113)/SUM(Q113,R113,S113,T113))</f>
        <v>0.971477960242005</v>
      </c>
      <c r="V113" s="4">
        <f>Q113/(SUM(Q113,R113))</f>
        <v>0.834355828220859</v>
      </c>
      <c r="W113" s="4">
        <f>Q113/SUM(Q113,S113)</f>
        <v>0.957746478873239</v>
      </c>
      <c r="X113" s="4">
        <f>2*V113*W113/(SUM(V113,W113))</f>
        <v>0.891803278688525</v>
      </c>
    </row>
    <row r="114" spans="1:8">
      <c r="A114" s="17" t="str">
        <f>A101</f>
        <v>0.8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137</v>
      </c>
    </row>
    <row r="115" ht="14.25" spans="1:37">
      <c r="A115" s="18" t="str">
        <f>A1</f>
        <v>AlQalam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14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14</v>
      </c>
      <c r="AE116" s="29">
        <f>SUM(C116:AC116)</f>
        <v>0</v>
      </c>
      <c r="AF116" s="29">
        <f>SUM(B117:B143)</f>
        <v>2</v>
      </c>
      <c r="AG116" s="29">
        <f>SUM(C117:AC143)</f>
        <v>121</v>
      </c>
      <c r="AH116" s="5">
        <f t="shared" ref="AH116:AH144" si="37">(SUM(AD116,AG116)/SUM(AD116,AE116,AF116,AG116))</f>
        <v>0.985401459854015</v>
      </c>
      <c r="AI116" s="5">
        <f t="shared" ref="AI116:AI144" si="38">AD116/(SUM(AD116,AE116))</f>
        <v>1</v>
      </c>
      <c r="AJ116" s="5">
        <f t="shared" ref="AJ116:AJ144" si="39">AD116/SUM(AD116,AF116)</f>
        <v>0.875</v>
      </c>
      <c r="AK116" s="5">
        <f t="shared" ref="AK116:AK144" si="40">2*AI116*AJ116/(SUM(AI116,AJ116))</f>
        <v>0.933333333333333</v>
      </c>
    </row>
    <row r="117" spans="1:37">
      <c r="A117" s="21" t="s">
        <v>40</v>
      </c>
      <c r="B117" s="42"/>
      <c r="C117" s="43">
        <v>22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22</v>
      </c>
      <c r="AE117" s="28">
        <f>SUM(D117:AC117,B117)</f>
        <v>0</v>
      </c>
      <c r="AF117" s="28">
        <f>SUM(C116,C118:C143)</f>
        <v>0</v>
      </c>
      <c r="AG117" s="28">
        <f>SUM(D118:AC143,B116,D116:AC116,B118:B143)</f>
        <v>115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42"/>
      <c r="C118" s="42"/>
      <c r="D118" s="43">
        <v>7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f>SUM(B119:C143,E119:AC143,B116:C117,E116:AC117)</f>
        <v>130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f>SUM(F120:AC143,B120:D143,B116:D118,F116:AC118)</f>
        <v>135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f>SUM(G121:AC143,B121:E143,B116:E119,G116:AC119)</f>
        <v>136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42">
        <v>2</v>
      </c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2</v>
      </c>
      <c r="AF121" s="28">
        <f>SUM(G116:G120,G122:G143)</f>
        <v>0</v>
      </c>
      <c r="AG121" s="28">
        <f>SUM(H122:AC143,B122:F143,B116:F120,H116:AC120)</f>
        <v>133</v>
      </c>
      <c r="AH121" s="4">
        <f t="shared" si="37"/>
        <v>0.985401459854015</v>
      </c>
      <c r="AI121" s="4">
        <f t="shared" si="38"/>
        <v>0.5</v>
      </c>
      <c r="AJ121" s="4">
        <f t="shared" si="39"/>
        <v>1</v>
      </c>
      <c r="AK121" s="4">
        <f t="shared" si="40"/>
        <v>0.666666666666667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f>SUM(I123:AC143,B123:G143,B116:G121,I116:AC121)</f>
        <v>135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8">
        <f>SUM(J124:AC143,B124:H143,B116:H122,J116:AC122)</f>
        <v>132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3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9">
        <f>SUM(K125:AC143,B125:I143,B116:I123,K116:AC123)</f>
        <v>134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10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8">
        <f>SUM(L126:AC143,B126:J143,B116:J124,L116:AC124)</f>
        <v>127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>
        <v>1</v>
      </c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9">
        <f>SUM(M127:AC143,B127:K143,B116:K125,M116:AC125)</f>
        <v>136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8">
        <f>SUM(N128:AC143,B128:L143,B116:L126,N116:AC126)</f>
        <v>135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9">
        <f>SUM(O129:AC143,B129:M143,B116:M127,O116:AC127)</f>
        <v>135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8">
        <f>SUM(P130:AC143,B130:N143,B116:N128,P116:AC128)</f>
        <v>135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f>SUM(Q131:AC143,B131:O143,B116:O129,Q116:AC129)</f>
        <v>136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f>SUM(R132:AC143,B132:P143,B116:P130,R116:AC130)</f>
        <v>136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f>SUM(S133:AC143,B133:Q143,B116:Q131,S116:AC131)</f>
        <v>136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f>SUM(T134:AC143,B134:R143,B116:R132,T116:AC132)</f>
        <v>135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f>SUM(U135:AC143,B135:S143,B116:S133,U116:AC133)</f>
        <v>135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6</v>
      </c>
      <c r="V135" s="42"/>
      <c r="W135" s="42"/>
      <c r="X135" s="42"/>
      <c r="Y135" s="42"/>
      <c r="Z135" s="42"/>
      <c r="AA135" s="42"/>
      <c r="AB135" s="42">
        <v>1</v>
      </c>
      <c r="AC135" s="49"/>
      <c r="AD135" s="28">
        <f>U135</f>
        <v>6</v>
      </c>
      <c r="AE135" s="28">
        <f>SUM(B135:T135,V135:AC135)</f>
        <v>1</v>
      </c>
      <c r="AF135" s="28">
        <f>SUM(U116:U134,U136:U143)</f>
        <v>0</v>
      </c>
      <c r="AG135" s="28">
        <f>SUM(V136:AC143,B136:T143,B116:T134,V116:AC134)</f>
        <v>130</v>
      </c>
      <c r="AH135" s="4">
        <f t="shared" si="37"/>
        <v>0.992700729927007</v>
      </c>
      <c r="AI135" s="4">
        <f t="shared" si="38"/>
        <v>0.857142857142857</v>
      </c>
      <c r="AJ135" s="4">
        <f t="shared" si="39"/>
        <v>1</v>
      </c>
      <c r="AK135" s="4">
        <f t="shared" si="40"/>
        <v>0.923076923076923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3</v>
      </c>
      <c r="W136" s="42"/>
      <c r="X136" s="42"/>
      <c r="Y136" s="42"/>
      <c r="Z136" s="42"/>
      <c r="AA136" s="42"/>
      <c r="AB136" s="42"/>
      <c r="AC136" s="49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f>SUM(W137:AC143,B137:U143,B116:U135,W116:AC135)</f>
        <v>134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5</v>
      </c>
      <c r="X137" s="42"/>
      <c r="Y137" s="42"/>
      <c r="Z137" s="42"/>
      <c r="AA137" s="42"/>
      <c r="AB137" s="42"/>
      <c r="AC137" s="49"/>
      <c r="AD137" s="28">
        <f>W137</f>
        <v>5</v>
      </c>
      <c r="AE137" s="28">
        <f>SUM(B137:V137,X137:AC137)</f>
        <v>0</v>
      </c>
      <c r="AF137" s="28">
        <f>SUM(W116:W136,W138:W143)</f>
        <v>0</v>
      </c>
      <c r="AG137" s="28">
        <f>SUM(X138:AC143,B138:V143,B116:V136,X116:AC136)</f>
        <v>132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4</v>
      </c>
      <c r="Y138" s="42"/>
      <c r="Z138" s="42"/>
      <c r="AA138" s="42"/>
      <c r="AB138" s="42"/>
      <c r="AC138" s="49"/>
      <c r="AD138" s="29">
        <f>X138</f>
        <v>4</v>
      </c>
      <c r="AE138" s="29">
        <f>SUM(B138:W138,Y138:AC138)</f>
        <v>0</v>
      </c>
      <c r="AF138" s="29">
        <f>SUM(X116:X137,X139:X143)</f>
        <v>1</v>
      </c>
      <c r="AG138" s="29">
        <f>SUM(Y139:AC143,B139:W143,B116:W137,Y116:AC137)</f>
        <v>132</v>
      </c>
      <c r="AH138" s="5">
        <f t="shared" si="37"/>
        <v>0.992700729927007</v>
      </c>
      <c r="AI138" s="5">
        <f t="shared" si="38"/>
        <v>1</v>
      </c>
      <c r="AJ138" s="5">
        <f t="shared" si="39"/>
        <v>0.8</v>
      </c>
      <c r="AK138" s="5">
        <f t="shared" si="40"/>
        <v>0.888888888888889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>
        <v>1</v>
      </c>
      <c r="Y139" s="43">
        <v>21</v>
      </c>
      <c r="Z139" s="42"/>
      <c r="AA139" s="42"/>
      <c r="AB139" s="42"/>
      <c r="AC139" s="49"/>
      <c r="AD139" s="28">
        <f>Y139</f>
        <v>21</v>
      </c>
      <c r="AE139" s="28">
        <f>SUM(B139:X139,Z139:AC139)</f>
        <v>1</v>
      </c>
      <c r="AF139" s="28">
        <f>SUM(Y116:Y138,Y140:Y143)</f>
        <v>0</v>
      </c>
      <c r="AG139" s="28">
        <f>SUM(Z140:AC143,B140:X143,B116:X138,Z116:AC138)</f>
        <v>115</v>
      </c>
      <c r="AH139" s="4">
        <f t="shared" si="37"/>
        <v>0.992700729927007</v>
      </c>
      <c r="AI139" s="4">
        <f t="shared" si="38"/>
        <v>0.954545454545455</v>
      </c>
      <c r="AJ139" s="4">
        <f t="shared" si="39"/>
        <v>1</v>
      </c>
      <c r="AK139" s="4">
        <f t="shared" si="40"/>
        <v>0.976744186046512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4</v>
      </c>
      <c r="AA140" s="42"/>
      <c r="AB140" s="42"/>
      <c r="AC140" s="49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9">
        <f>SUM(AA141:AC143,B141:Y143,B116:Y139,AA116:AC139)</f>
        <v>133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5</v>
      </c>
      <c r="AB141" s="42"/>
      <c r="AC141" s="49"/>
      <c r="AD141" s="28">
        <f>AA141</f>
        <v>5</v>
      </c>
      <c r="AE141" s="28">
        <f>SUM(B141:Z141,AB141:AC141)</f>
        <v>0</v>
      </c>
      <c r="AF141" s="28">
        <f>SUM(AA116:AA140,AA142:AA143)</f>
        <v>0</v>
      </c>
      <c r="AG141" s="28">
        <f>SUM(AB142:AC143,B142:Z143,B116:Z140,AB116:AC140)</f>
        <v>132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2</v>
      </c>
      <c r="AC142" s="49"/>
      <c r="AD142" s="29">
        <f>AB142</f>
        <v>2</v>
      </c>
      <c r="AE142" s="29">
        <f>SUM(B142:AA142,AC142)</f>
        <v>0</v>
      </c>
      <c r="AF142" s="29">
        <f>SUM(AB116:AB141,AB143)</f>
        <v>1</v>
      </c>
      <c r="AG142" s="29">
        <f>SUM(AC143,B143:AA143,B116:AA141,AC116:AC141)</f>
        <v>134</v>
      </c>
      <c r="AH142" s="5">
        <f t="shared" si="37"/>
        <v>0.992700729927007</v>
      </c>
      <c r="AI142" s="5">
        <f t="shared" si="38"/>
        <v>1</v>
      </c>
      <c r="AJ142" s="5">
        <f t="shared" si="39"/>
        <v>0.666666666666667</v>
      </c>
      <c r="AK142" s="5">
        <f t="shared" si="40"/>
        <v>0.8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f>SUM(B116:AB142)</f>
        <v>136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G144" si="41">SUM(AD116:AD143)</f>
        <v>133</v>
      </c>
      <c r="AE144" s="29">
        <f t="shared" si="41"/>
        <v>4</v>
      </c>
      <c r="AF144" s="29">
        <f t="shared" si="41"/>
        <v>4</v>
      </c>
      <c r="AG144" s="29">
        <f t="shared" si="41"/>
        <v>3695</v>
      </c>
      <c r="AH144" s="5">
        <f t="shared" si="37"/>
        <v>0.997914494264859</v>
      </c>
      <c r="AI144" s="5">
        <f t="shared" si="38"/>
        <v>0.970802919708029</v>
      </c>
      <c r="AJ144" s="5">
        <f t="shared" si="39"/>
        <v>0.970802919708029</v>
      </c>
      <c r="AK144" s="5">
        <f t="shared" si="40"/>
        <v>0.970802919708029</v>
      </c>
    </row>
    <row r="146" spans="1:37">
      <c r="A146" s="7" t="s">
        <v>43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0.825</v>
      </c>
      <c r="B147" s="9" t="s">
        <v>3</v>
      </c>
      <c r="C147" s="9"/>
      <c r="D147" s="9"/>
    </row>
    <row r="148" ht="14.25" spans="1:24">
      <c r="A148" s="10" t="str">
        <f>A1</f>
        <v>AlQalam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17</v>
      </c>
      <c r="C149" s="36">
        <v>1</v>
      </c>
      <c r="D149" s="36"/>
      <c r="E149" s="36"/>
      <c r="F149" s="36"/>
      <c r="G149" s="36">
        <v>1</v>
      </c>
      <c r="H149" s="36"/>
      <c r="I149" s="36"/>
      <c r="J149" s="45">
        <v>4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6</v>
      </c>
      <c r="S149" s="29">
        <f>SUM(B150:B157)</f>
        <v>0</v>
      </c>
      <c r="T149" s="29">
        <f>SUM(C150:I156)</f>
        <v>118</v>
      </c>
      <c r="U149" s="5">
        <f t="shared" ref="U149:U156" si="42">(SUM(Q149,T149)/SUM(Q149,R149,S149,T149))</f>
        <v>0.957446808510638</v>
      </c>
      <c r="V149" s="5">
        <f t="shared" ref="V149:V156" si="43">Q149/(SUM(Q149,R149))</f>
        <v>0.739130434782609</v>
      </c>
      <c r="W149" s="5">
        <f t="shared" ref="W149:W156" si="44">Q149/SUM(Q149,S149)</f>
        <v>1</v>
      </c>
      <c r="X149" s="5">
        <f t="shared" ref="X149:X156" si="45">2*V149*W149/(SUM(V149,W149))</f>
        <v>0.85</v>
      </c>
    </row>
    <row r="150" spans="1:24">
      <c r="A150" s="15" t="s">
        <v>50</v>
      </c>
      <c r="B150" s="37"/>
      <c r="C150" s="38">
        <v>11</v>
      </c>
      <c r="D150" s="37"/>
      <c r="E150" s="37"/>
      <c r="F150" s="37"/>
      <c r="G150" s="37"/>
      <c r="H150" s="37"/>
      <c r="I150" s="37"/>
      <c r="J150" s="37">
        <v>4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4</v>
      </c>
      <c r="S150" s="28">
        <f>SUM(C149,C151:C157)</f>
        <v>1</v>
      </c>
      <c r="T150" s="28">
        <f>SUM(D151:I156,B151:B156,B149,D149:I149)</f>
        <v>125</v>
      </c>
      <c r="U150" s="4">
        <f t="shared" si="42"/>
        <v>0.964539007092199</v>
      </c>
      <c r="V150" s="4">
        <f t="shared" si="43"/>
        <v>0.733333333333333</v>
      </c>
      <c r="W150" s="4">
        <f t="shared" si="44"/>
        <v>0.916666666666667</v>
      </c>
      <c r="X150" s="4">
        <f t="shared" si="45"/>
        <v>0.814814814814815</v>
      </c>
    </row>
    <row r="151" spans="1:24">
      <c r="A151" s="15" t="s">
        <v>51</v>
      </c>
      <c r="B151" s="37"/>
      <c r="C151" s="37"/>
      <c r="D151" s="38">
        <v>9</v>
      </c>
      <c r="E151" s="37"/>
      <c r="F151" s="37"/>
      <c r="G151" s="37"/>
      <c r="H151" s="37"/>
      <c r="I151" s="37"/>
      <c r="J151" s="46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9</v>
      </c>
      <c r="R151" s="29">
        <f>SUM(B151:C151,E151:J151)</f>
        <v>1</v>
      </c>
      <c r="S151" s="29">
        <f>SUM(D149:D150,D152:D157)</f>
        <v>0</v>
      </c>
      <c r="T151" s="29">
        <f>SUM(E152:I156,B152:C156,B149:C150,E149:I150)</f>
        <v>128</v>
      </c>
      <c r="U151" s="5">
        <f t="shared" si="42"/>
        <v>0.992753623188406</v>
      </c>
      <c r="V151" s="5">
        <f t="shared" si="43"/>
        <v>0.9</v>
      </c>
      <c r="W151" s="5">
        <f t="shared" si="44"/>
        <v>1</v>
      </c>
      <c r="X151" s="5">
        <f t="shared" si="45"/>
        <v>0.947368421052632</v>
      </c>
    </row>
    <row r="152" spans="1:24">
      <c r="A152" s="15" t="s">
        <v>52</v>
      </c>
      <c r="B152" s="37"/>
      <c r="C152" s="37"/>
      <c r="D152" s="37"/>
      <c r="E152" s="38">
        <v>20</v>
      </c>
      <c r="F152" s="37"/>
      <c r="G152" s="37"/>
      <c r="H152" s="37"/>
      <c r="I152" s="37">
        <v>3</v>
      </c>
      <c r="J152" s="46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20</v>
      </c>
      <c r="R152" s="28">
        <f>SUM(B152:D152,F152:J152)</f>
        <v>4</v>
      </c>
      <c r="S152" s="28">
        <f>SUM(E149:E151,E153:E157)</f>
        <v>0</v>
      </c>
      <c r="T152" s="28">
        <f>SUM(F153:I156,B153:D156,B149:D151,F149:I151)</f>
        <v>114</v>
      </c>
      <c r="U152" s="4">
        <f t="shared" si="42"/>
        <v>0.971014492753623</v>
      </c>
      <c r="V152" s="4">
        <f t="shared" si="43"/>
        <v>0.833333333333333</v>
      </c>
      <c r="W152" s="4">
        <f t="shared" si="44"/>
        <v>1</v>
      </c>
      <c r="X152" s="4">
        <f t="shared" si="45"/>
        <v>0.909090909090909</v>
      </c>
    </row>
    <row r="153" spans="1:24">
      <c r="A153" s="15" t="s">
        <v>53</v>
      </c>
      <c r="B153" s="37"/>
      <c r="C153" s="37"/>
      <c r="D153" s="37"/>
      <c r="E153" s="37"/>
      <c r="F153" s="38">
        <v>27</v>
      </c>
      <c r="G153" s="37"/>
      <c r="H153" s="37"/>
      <c r="I153" s="37"/>
      <c r="J153" s="46">
        <v>3</v>
      </c>
      <c r="L153" s="1" t="s">
        <v>53</v>
      </c>
      <c r="M153" s="9" t="s">
        <v>62</v>
      </c>
      <c r="N153" s="9"/>
      <c r="O153" s="9"/>
      <c r="P153" s="9"/>
      <c r="Q153" s="29">
        <f>F153</f>
        <v>27</v>
      </c>
      <c r="R153" s="29">
        <f>SUM(B153:E153,G153:J153)</f>
        <v>3</v>
      </c>
      <c r="S153" s="29">
        <f>SUM(F149:F152,F154:F157)</f>
        <v>0</v>
      </c>
      <c r="T153" s="29">
        <f>SUM(G154:I156,B154:E156,B149:E152,G149:I152)</f>
        <v>110</v>
      </c>
      <c r="U153" s="5">
        <f t="shared" si="42"/>
        <v>0.978571428571429</v>
      </c>
      <c r="V153" s="5">
        <f t="shared" si="43"/>
        <v>0.9</v>
      </c>
      <c r="W153" s="5">
        <f t="shared" si="44"/>
        <v>1</v>
      </c>
      <c r="X153" s="5">
        <f t="shared" si="45"/>
        <v>0.947368421052632</v>
      </c>
    </row>
    <row r="154" spans="1:24">
      <c r="A154" s="15" t="s">
        <v>54</v>
      </c>
      <c r="B154" s="37"/>
      <c r="C154" s="37"/>
      <c r="D154" s="37"/>
      <c r="E154" s="37"/>
      <c r="F154" s="37"/>
      <c r="G154" s="38">
        <v>26</v>
      </c>
      <c r="H154" s="37"/>
      <c r="I154" s="37"/>
      <c r="J154" s="46">
        <v>3</v>
      </c>
      <c r="L154" s="1" t="s">
        <v>54</v>
      </c>
      <c r="M154" s="9" t="s">
        <v>63</v>
      </c>
      <c r="N154" s="9"/>
      <c r="O154" s="9"/>
      <c r="P154" s="9"/>
      <c r="Q154" s="28">
        <f>G154</f>
        <v>26</v>
      </c>
      <c r="R154" s="28">
        <f>SUM(B154:F154,H154:J154)</f>
        <v>3</v>
      </c>
      <c r="S154" s="28">
        <f>SUM(G149:G153,G155:G157)</f>
        <v>1</v>
      </c>
      <c r="T154" s="28">
        <f>SUM(H155:I156,B155:F156,B149:F153,H149:I153)</f>
        <v>110</v>
      </c>
      <c r="U154" s="4">
        <f t="shared" si="42"/>
        <v>0.971428571428571</v>
      </c>
      <c r="V154" s="4">
        <f t="shared" si="43"/>
        <v>0.896551724137931</v>
      </c>
      <c r="W154" s="4">
        <f t="shared" si="44"/>
        <v>0.962962962962963</v>
      </c>
      <c r="X154" s="4">
        <f t="shared" si="45"/>
        <v>0.928571428571429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11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f>SUM(I156,B156:G156,B149:G154,I149:I154)</f>
        <v>126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11</v>
      </c>
      <c r="J156" s="46">
        <v>1</v>
      </c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1</v>
      </c>
      <c r="S156" s="28">
        <f>SUM(I149:I155,I157)</f>
        <v>3</v>
      </c>
      <c r="T156" s="28">
        <f>SUM(B149:H155)</f>
        <v>123</v>
      </c>
      <c r="U156" s="4">
        <f t="shared" si="42"/>
        <v>0.971014492753623</v>
      </c>
      <c r="V156" s="4">
        <f t="shared" si="43"/>
        <v>0.916666666666667</v>
      </c>
      <c r="W156" s="4">
        <f t="shared" si="44"/>
        <v>0.785714285714286</v>
      </c>
      <c r="X156" s="4">
        <f t="shared" si="45"/>
        <v>0.846153846153846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132</v>
      </c>
      <c r="R158" s="28">
        <f t="shared" si="46"/>
        <v>22</v>
      </c>
      <c r="S158" s="28">
        <f t="shared" si="46"/>
        <v>5</v>
      </c>
      <c r="T158" s="28">
        <f t="shared" si="46"/>
        <v>954</v>
      </c>
      <c r="U158" s="4">
        <f>(SUM(Q158,T158)/SUM(Q158,R158,S158,T158))</f>
        <v>0.975741239892183</v>
      </c>
      <c r="V158" s="4">
        <f>Q158/(SUM(Q158,R158))</f>
        <v>0.857142857142857</v>
      </c>
      <c r="W158" s="4">
        <f>Q158/SUM(Q158,S158)</f>
        <v>0.963503649635037</v>
      </c>
      <c r="X158" s="4">
        <f>2*V158*W158/(SUM(V158,W158))</f>
        <v>0.907216494845361</v>
      </c>
    </row>
    <row r="159" spans="1:8">
      <c r="A159" s="17" t="str">
        <f>A146</f>
        <v>0.825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133</v>
      </c>
    </row>
    <row r="160" ht="14.25" spans="1:37">
      <c r="A160" s="18" t="str">
        <f>A1</f>
        <v>AlQalam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14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14</v>
      </c>
      <c r="AE161" s="29">
        <f>SUM(C161:AC161)</f>
        <v>0</v>
      </c>
      <c r="AF161" s="29">
        <f>SUM(B162:B188)</f>
        <v>2</v>
      </c>
      <c r="AG161" s="29">
        <f>SUM(C162:AC188)</f>
        <v>117</v>
      </c>
      <c r="AH161" s="5">
        <f t="shared" ref="AH161:AH189" si="47">(SUM(AD161,AG161)/SUM(AD161,AE161,AF161,AG161))</f>
        <v>0.984962406015038</v>
      </c>
      <c r="AI161" s="5">
        <f t="shared" ref="AI161:AI189" si="48">AD161/(SUM(AD161,AE161))</f>
        <v>1</v>
      </c>
      <c r="AJ161" s="5">
        <f t="shared" ref="AJ161:AJ189" si="49">AD161/SUM(AD161,AF161)</f>
        <v>0.875</v>
      </c>
      <c r="AK161" s="5">
        <f t="shared" ref="AK161:AK189" si="50">2*AI161*AJ161/(SUM(AI161,AJ161))</f>
        <v>0.933333333333333</v>
      </c>
    </row>
    <row r="162" spans="1:37">
      <c r="A162" s="21" t="s">
        <v>40</v>
      </c>
      <c r="B162" s="42"/>
      <c r="C162" s="43">
        <v>22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22</v>
      </c>
      <c r="AE162" s="28">
        <f>SUM(D162:AC162,B162)</f>
        <v>0</v>
      </c>
      <c r="AF162" s="28">
        <f>SUM(C161,C163:C188)</f>
        <v>0</v>
      </c>
      <c r="AG162" s="28">
        <f>SUM(D163:AC188,B161,D161:AC161,B163:B188)</f>
        <v>111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42"/>
      <c r="C163" s="42"/>
      <c r="D163" s="43">
        <v>7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f>SUM(B164:C188,E164:AC188,B161:C162,E161:AC162)</f>
        <v>126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f>SUM(F165:AC188,B165:D188,B161:D163,F161:AC163)</f>
        <v>131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0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0</v>
      </c>
      <c r="AE165" s="29">
        <f>SUM(B165:E165,G165:AC165)</f>
        <v>0</v>
      </c>
      <c r="AF165" s="29">
        <f>SUM(F161:F164,F166:F188)</f>
        <v>0</v>
      </c>
      <c r="AG165" s="29">
        <f>SUM(G166:AC188,B166:E188,B161:E164,G161:AC164)</f>
        <v>133</v>
      </c>
      <c r="AH165" s="5">
        <f t="shared" si="47"/>
        <v>1</v>
      </c>
      <c r="AI165" s="5" t="e">
        <f t="shared" si="48"/>
        <v>#DIV/0!</v>
      </c>
      <c r="AJ165" s="5" t="e">
        <f t="shared" si="49"/>
        <v>#DIV/0!</v>
      </c>
      <c r="AK165" s="5" t="e">
        <f t="shared" si="50"/>
        <v>#DIV/0!</v>
      </c>
    </row>
    <row r="166" spans="1:37">
      <c r="A166" s="21" t="s">
        <v>12</v>
      </c>
      <c r="B166" s="42">
        <v>2</v>
      </c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2</v>
      </c>
      <c r="AF166" s="28">
        <f>SUM(G161:G165,G167:G188)</f>
        <v>0</v>
      </c>
      <c r="AG166" s="28">
        <f>SUM(H167:AC188,B167:F188,B161:F165,H161:AC165)</f>
        <v>129</v>
      </c>
      <c r="AH166" s="4">
        <f t="shared" si="47"/>
        <v>0.984962406015038</v>
      </c>
      <c r="AI166" s="4">
        <f t="shared" si="48"/>
        <v>0.5</v>
      </c>
      <c r="AJ166" s="4">
        <f t="shared" si="49"/>
        <v>1</v>
      </c>
      <c r="AK166" s="4">
        <f t="shared" si="50"/>
        <v>0.666666666666667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f>SUM(I168:AC188,B168:G188,B161:G166,I161:AC166)</f>
        <v>131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5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8">
        <f>SUM(J169:AC188,B169:H188,B161:H167,J161:AC167)</f>
        <v>128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3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9">
        <f>SUM(K170:AC188,B170:I188,B161:I168,K161:AC168)</f>
        <v>130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10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8">
        <f>SUM(L171:AC188,B171:J188,B161:J169,L161:AC169)</f>
        <v>123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>
        <v>1</v>
      </c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9">
        <f>SUM(M172:AC188,B172:K188,B161:K170,M161:AC170)</f>
        <v>132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8">
        <f>SUM(N173:AC188,B173:L188,B161:L171,N161:AC171)</f>
        <v>131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v>0</v>
      </c>
      <c r="AG173" s="29">
        <f>SUM(O174:AC188,B174:M188,B161:M172,O161:AC172)</f>
        <v>131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8">
        <f>SUM(P175:AC188,B175:N188,B161:N173,P161:AC173)</f>
        <v>131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f>SUM(Q176:AC188,B176:O188,B161:O174,Q161:AC174)</f>
        <v>132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f>SUM(R177:AC188,B177:P188,B161:P175,R161:AC175)</f>
        <v>132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f>SUM(S178:AC188,B178:Q188,B161:Q176,S161:AC176)</f>
        <v>132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f>SUM(T179:AC188,B179:R188,B161:R177,T161:AC177)</f>
        <v>131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f>SUM(U180:AC188,B180:S188,B161:S178,U161:AC178)</f>
        <v>131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5</v>
      </c>
      <c r="V180" s="42"/>
      <c r="W180" s="42"/>
      <c r="X180" s="42"/>
      <c r="Y180" s="42"/>
      <c r="Z180" s="42"/>
      <c r="AA180" s="42"/>
      <c r="AB180" s="42">
        <v>1</v>
      </c>
      <c r="AC180" s="49"/>
      <c r="AD180" s="28">
        <f>U180</f>
        <v>5</v>
      </c>
      <c r="AE180" s="28">
        <f>SUM(B180:T180,V180:AC180)</f>
        <v>1</v>
      </c>
      <c r="AF180" s="28">
        <f>SUM(U161:U179,U181:U188)</f>
        <v>0</v>
      </c>
      <c r="AG180" s="28">
        <f>SUM(V181:AC188,B181:T188,B161:T179,V161:AC179)</f>
        <v>127</v>
      </c>
      <c r="AH180" s="4">
        <f t="shared" si="47"/>
        <v>0.992481203007519</v>
      </c>
      <c r="AI180" s="4">
        <f t="shared" si="48"/>
        <v>0.833333333333333</v>
      </c>
      <c r="AJ180" s="4">
        <f t="shared" si="49"/>
        <v>1</v>
      </c>
      <c r="AK180" s="4">
        <f t="shared" si="50"/>
        <v>0.909090909090909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2</v>
      </c>
      <c r="W181" s="42"/>
      <c r="X181" s="42"/>
      <c r="Y181" s="42"/>
      <c r="Z181" s="42"/>
      <c r="AA181" s="42"/>
      <c r="AB181" s="42"/>
      <c r="AC181" s="49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f>SUM(W182:AC188,B182:U188,B161:U180,W161:AC180)</f>
        <v>131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4</v>
      </c>
      <c r="X182" s="42"/>
      <c r="Y182" s="42"/>
      <c r="Z182" s="42"/>
      <c r="AA182" s="42"/>
      <c r="AB182" s="42"/>
      <c r="AC182" s="49"/>
      <c r="AD182" s="28">
        <f>W182</f>
        <v>4</v>
      </c>
      <c r="AE182" s="28">
        <f>SUM(B182:V182,X182:AC182)</f>
        <v>0</v>
      </c>
      <c r="AF182" s="28">
        <f>SUM(W161:W181,W183:W188)</f>
        <v>0</v>
      </c>
      <c r="AG182" s="28">
        <f>SUM(X183:AC188,B183:V188,B161:V181,X161:AC181)</f>
        <v>129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4</v>
      </c>
      <c r="Y183" s="42"/>
      <c r="Z183" s="42"/>
      <c r="AA183" s="42"/>
      <c r="AB183" s="42"/>
      <c r="AC183" s="49"/>
      <c r="AD183" s="29">
        <f>X183</f>
        <v>4</v>
      </c>
      <c r="AE183" s="29">
        <f>SUM(B183:W183,Y183:AC183)</f>
        <v>0</v>
      </c>
      <c r="AF183" s="29">
        <f>SUM(X161:X182,X184:X188)</f>
        <v>1</v>
      </c>
      <c r="AG183" s="29">
        <f>SUM(Y184:AC188,B184:W188,B161:W182,Y161:AC182)</f>
        <v>128</v>
      </c>
      <c r="AH183" s="5">
        <f t="shared" si="47"/>
        <v>0.992481203007519</v>
      </c>
      <c r="AI183" s="5">
        <f t="shared" si="48"/>
        <v>1</v>
      </c>
      <c r="AJ183" s="5">
        <f t="shared" si="49"/>
        <v>0.8</v>
      </c>
      <c r="AK183" s="5">
        <f t="shared" si="50"/>
        <v>0.888888888888889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>
        <v>1</v>
      </c>
      <c r="Y184" s="43">
        <v>21</v>
      </c>
      <c r="Z184" s="42"/>
      <c r="AA184" s="42"/>
      <c r="AB184" s="42"/>
      <c r="AC184" s="49"/>
      <c r="AD184" s="28">
        <f>Y184</f>
        <v>21</v>
      </c>
      <c r="AE184" s="28">
        <f>SUM(B184:X184,Z184:AC184)</f>
        <v>1</v>
      </c>
      <c r="AF184" s="28">
        <f>SUM(Y161:Y183,Y185:Y188)</f>
        <v>0</v>
      </c>
      <c r="AG184" s="28">
        <f>SUM(Z185:AC188,B185:X188,B161:X183,Z161:AC183)</f>
        <v>111</v>
      </c>
      <c r="AH184" s="4">
        <f t="shared" si="47"/>
        <v>0.992481203007519</v>
      </c>
      <c r="AI184" s="4">
        <f t="shared" si="48"/>
        <v>0.954545454545455</v>
      </c>
      <c r="AJ184" s="4">
        <f t="shared" si="49"/>
        <v>1</v>
      </c>
      <c r="AK184" s="4">
        <f t="shared" si="50"/>
        <v>0.976744186046512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4</v>
      </c>
      <c r="AA185" s="42"/>
      <c r="AB185" s="42"/>
      <c r="AC185" s="49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9">
        <f>SUM(AA186:AC188,B186:Y188,B161:Y184,AA161:AC184)</f>
        <v>129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5</v>
      </c>
      <c r="AB186" s="42"/>
      <c r="AC186" s="49"/>
      <c r="AD186" s="28">
        <f>AA186</f>
        <v>5</v>
      </c>
      <c r="AE186" s="28">
        <f>SUM(B186:Z186,AB186:AC186)</f>
        <v>0</v>
      </c>
      <c r="AF186" s="28">
        <f>SUM(AA161:AA185,AA187:AA188)</f>
        <v>0</v>
      </c>
      <c r="AG186" s="28">
        <f>SUM(AB187:AC188,B187:Z188,B161:Z185,AB161:AC185)</f>
        <v>128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2</v>
      </c>
      <c r="AC187" s="49"/>
      <c r="AD187" s="29">
        <f>AB187</f>
        <v>2</v>
      </c>
      <c r="AE187" s="29">
        <f>SUM(B187:AA187,AC187)</f>
        <v>0</v>
      </c>
      <c r="AF187" s="29">
        <v>1</v>
      </c>
      <c r="AG187" s="29">
        <v>130</v>
      </c>
      <c r="AH187" s="5">
        <f t="shared" si="47"/>
        <v>0.992481203007519</v>
      </c>
      <c r="AI187" s="5">
        <f t="shared" si="48"/>
        <v>1</v>
      </c>
      <c r="AJ187" s="5">
        <f t="shared" si="49"/>
        <v>0.666666666666667</v>
      </c>
      <c r="AK187" s="5">
        <f t="shared" si="50"/>
        <v>0.8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f>SUM(B161:AB187)</f>
        <v>132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G189" si="51">SUM(AD161:AD188)</f>
        <v>129</v>
      </c>
      <c r="AE189" s="29">
        <f t="shared" si="51"/>
        <v>4</v>
      </c>
      <c r="AF189" s="29">
        <f t="shared" si="51"/>
        <v>4</v>
      </c>
      <c r="AG189" s="29">
        <f t="shared" si="51"/>
        <v>3587</v>
      </c>
      <c r="AH189" s="5">
        <f t="shared" si="47"/>
        <v>0.997851772287862</v>
      </c>
      <c r="AI189" s="5">
        <f t="shared" si="48"/>
        <v>0.969924812030075</v>
      </c>
      <c r="AJ189" s="5">
        <f t="shared" si="49"/>
        <v>0.969924812030075</v>
      </c>
      <c r="AK189" s="5">
        <f t="shared" si="50"/>
        <v>0.969924812030075</v>
      </c>
    </row>
    <row r="191" spans="1:37">
      <c r="A191" s="7" t="s">
        <v>44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0.85</v>
      </c>
      <c r="B192" s="9" t="s">
        <v>3</v>
      </c>
      <c r="C192" s="9"/>
      <c r="D192" s="9"/>
    </row>
    <row r="193" ht="14.25" spans="1:24">
      <c r="A193" s="10" t="str">
        <f>A1</f>
        <v>AlQalam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17</v>
      </c>
      <c r="C194" s="36">
        <v>1</v>
      </c>
      <c r="D194" s="36"/>
      <c r="E194" s="36"/>
      <c r="F194" s="36"/>
      <c r="G194" s="36">
        <v>1</v>
      </c>
      <c r="H194" s="36"/>
      <c r="I194" s="36"/>
      <c r="J194" s="45">
        <v>4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6</v>
      </c>
      <c r="S194" s="29">
        <f>SUM(B195:B202)</f>
        <v>0</v>
      </c>
      <c r="T194" s="29">
        <f>SUM(C195:I201)</f>
        <v>118</v>
      </c>
      <c r="U194" s="5">
        <f t="shared" ref="U194:U201" si="52">(SUM(Q194,T194)/SUM(Q194,R194,S194,T194))</f>
        <v>0.957446808510638</v>
      </c>
      <c r="V194" s="5">
        <f t="shared" ref="V194:V201" si="53">Q194/(SUM(Q194,R194))</f>
        <v>0.739130434782609</v>
      </c>
      <c r="W194" s="5">
        <f t="shared" ref="W194:W201" si="54">Q194/SUM(Q194,S194)</f>
        <v>1</v>
      </c>
      <c r="X194" s="5">
        <f t="shared" ref="X194:X201" si="55">2*V194*W194/(SUM(V194,W194))</f>
        <v>0.85</v>
      </c>
    </row>
    <row r="195" spans="1:24">
      <c r="A195" s="15" t="s">
        <v>50</v>
      </c>
      <c r="B195" s="37"/>
      <c r="C195" s="38">
        <v>11</v>
      </c>
      <c r="D195" s="37"/>
      <c r="E195" s="37"/>
      <c r="F195" s="37"/>
      <c r="G195" s="37"/>
      <c r="H195" s="37"/>
      <c r="I195" s="37"/>
      <c r="J195" s="37">
        <v>3</v>
      </c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3</v>
      </c>
      <c r="S195" s="28">
        <f>SUM(C194,C196:C202)</f>
        <v>1</v>
      </c>
      <c r="T195" s="28">
        <f>SUM(D196:I201,B196:B201,B194,D194:I194)</f>
        <v>125</v>
      </c>
      <c r="U195" s="4">
        <f t="shared" si="52"/>
        <v>0.971428571428571</v>
      </c>
      <c r="V195" s="4">
        <f t="shared" si="53"/>
        <v>0.785714285714286</v>
      </c>
      <c r="W195" s="4">
        <f t="shared" si="54"/>
        <v>0.916666666666667</v>
      </c>
      <c r="X195" s="4">
        <f t="shared" si="55"/>
        <v>0.846153846153846</v>
      </c>
    </row>
    <row r="196" spans="1:24">
      <c r="A196" s="15" t="s">
        <v>51</v>
      </c>
      <c r="B196" s="37"/>
      <c r="C196" s="37"/>
      <c r="D196" s="38">
        <v>9</v>
      </c>
      <c r="E196" s="37"/>
      <c r="F196" s="37"/>
      <c r="G196" s="37"/>
      <c r="H196" s="37"/>
      <c r="I196" s="37"/>
      <c r="J196" s="46">
        <v>1</v>
      </c>
      <c r="L196" s="1" t="s">
        <v>51</v>
      </c>
      <c r="M196" s="9" t="s">
        <v>60</v>
      </c>
      <c r="N196" s="9"/>
      <c r="O196" s="9"/>
      <c r="P196" s="9"/>
      <c r="Q196" s="29">
        <f>D196</f>
        <v>9</v>
      </c>
      <c r="R196" s="29">
        <f>SUM(B196:C196,E196:J196)</f>
        <v>1</v>
      </c>
      <c r="S196" s="29">
        <f>SUM(D194:D195,D197:D202)</f>
        <v>0</v>
      </c>
      <c r="T196" s="29">
        <f>SUM(E197:I201,B197:C201,B194:C195,E194:I195)</f>
        <v>128</v>
      </c>
      <c r="U196" s="5">
        <f t="shared" si="52"/>
        <v>0.992753623188406</v>
      </c>
      <c r="V196" s="5">
        <f t="shared" si="53"/>
        <v>0.9</v>
      </c>
      <c r="W196" s="5">
        <f t="shared" si="54"/>
        <v>1</v>
      </c>
      <c r="X196" s="5">
        <f t="shared" si="55"/>
        <v>0.947368421052632</v>
      </c>
    </row>
    <row r="197" spans="1:24">
      <c r="A197" s="15" t="s">
        <v>52</v>
      </c>
      <c r="B197" s="37"/>
      <c r="C197" s="37"/>
      <c r="D197" s="37"/>
      <c r="E197" s="38">
        <v>20</v>
      </c>
      <c r="F197" s="37"/>
      <c r="G197" s="37"/>
      <c r="H197" s="37"/>
      <c r="I197" s="37">
        <v>3</v>
      </c>
      <c r="J197" s="46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20</v>
      </c>
      <c r="R197" s="28">
        <f>SUM(B197:D197,F197:J197)</f>
        <v>4</v>
      </c>
      <c r="S197" s="28">
        <f>SUM(E194:E196,E198:E202)</f>
        <v>0</v>
      </c>
      <c r="T197" s="28">
        <f>SUM(F198:I201,B198:D201,B194:D196,F194:I196)</f>
        <v>114</v>
      </c>
      <c r="U197" s="4">
        <f t="shared" si="52"/>
        <v>0.971014492753623</v>
      </c>
      <c r="V197" s="4">
        <f t="shared" si="53"/>
        <v>0.833333333333333</v>
      </c>
      <c r="W197" s="4">
        <f t="shared" si="54"/>
        <v>1</v>
      </c>
      <c r="X197" s="4">
        <f t="shared" si="55"/>
        <v>0.909090909090909</v>
      </c>
    </row>
    <row r="198" spans="1:24">
      <c r="A198" s="15" t="s">
        <v>53</v>
      </c>
      <c r="B198" s="37"/>
      <c r="C198" s="37"/>
      <c r="D198" s="37"/>
      <c r="E198" s="37"/>
      <c r="F198" s="38">
        <v>27</v>
      </c>
      <c r="G198" s="37"/>
      <c r="H198" s="37"/>
      <c r="I198" s="37"/>
      <c r="J198" s="46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27</v>
      </c>
      <c r="R198" s="29">
        <f>SUM(B198:E198,G198:J198)</f>
        <v>2</v>
      </c>
      <c r="S198" s="29">
        <f>SUM(F194:F197,F199:F202)</f>
        <v>0</v>
      </c>
      <c r="T198" s="29">
        <f>SUM(G199:I201,B199:E201,B194:E197,G194:I197)</f>
        <v>110</v>
      </c>
      <c r="U198" s="5">
        <f t="shared" si="52"/>
        <v>0.985611510791367</v>
      </c>
      <c r="V198" s="5">
        <f t="shared" si="53"/>
        <v>0.931034482758621</v>
      </c>
      <c r="W198" s="5">
        <f t="shared" si="54"/>
        <v>1</v>
      </c>
      <c r="X198" s="5">
        <f t="shared" si="55"/>
        <v>0.964285714285714</v>
      </c>
    </row>
    <row r="199" spans="1:24">
      <c r="A199" s="15" t="s">
        <v>54</v>
      </c>
      <c r="B199" s="37"/>
      <c r="C199" s="37"/>
      <c r="D199" s="37"/>
      <c r="E199" s="37"/>
      <c r="F199" s="37"/>
      <c r="G199" s="38">
        <v>26</v>
      </c>
      <c r="H199" s="37"/>
      <c r="I199" s="37"/>
      <c r="J199" s="46">
        <v>3</v>
      </c>
      <c r="L199" s="1" t="s">
        <v>54</v>
      </c>
      <c r="M199" s="9" t="s">
        <v>63</v>
      </c>
      <c r="N199" s="9"/>
      <c r="O199" s="9"/>
      <c r="P199" s="9"/>
      <c r="Q199" s="28">
        <f>G199</f>
        <v>26</v>
      </c>
      <c r="R199" s="28">
        <f>SUM(B199:F199,H199:J199)</f>
        <v>3</v>
      </c>
      <c r="S199" s="28">
        <f>SUM(G194:G198,G200:G202)</f>
        <v>1</v>
      </c>
      <c r="T199" s="28">
        <f>SUM(H200:I201,B200:F201,B194:F198,H194:I198)</f>
        <v>110</v>
      </c>
      <c r="U199" s="4">
        <f t="shared" si="52"/>
        <v>0.971428571428571</v>
      </c>
      <c r="V199" s="4">
        <f t="shared" si="53"/>
        <v>0.896551724137931</v>
      </c>
      <c r="W199" s="4">
        <f t="shared" si="54"/>
        <v>0.962962962962963</v>
      </c>
      <c r="X199" s="4">
        <f t="shared" si="55"/>
        <v>0.928571428571429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11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0</v>
      </c>
      <c r="T200" s="29">
        <f>SUM(I201,B201:G201,B194:G199,I194:I199)</f>
        <v>126</v>
      </c>
      <c r="U200" s="5">
        <f t="shared" si="52"/>
        <v>1</v>
      </c>
      <c r="V200" s="5">
        <f t="shared" si="53"/>
        <v>1</v>
      </c>
      <c r="W200" s="5">
        <f t="shared" si="54"/>
        <v>1</v>
      </c>
      <c r="X200" s="5">
        <f t="shared" si="55"/>
        <v>1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11</v>
      </c>
      <c r="J201" s="46">
        <v>1</v>
      </c>
      <c r="L201" s="1" t="s">
        <v>56</v>
      </c>
      <c r="M201" s="9" t="s">
        <v>65</v>
      </c>
      <c r="N201" s="9"/>
      <c r="O201" s="9"/>
      <c r="P201" s="9"/>
      <c r="Q201" s="28">
        <f>I201</f>
        <v>11</v>
      </c>
      <c r="R201" s="28">
        <f>SUM(J201,B201:H201)</f>
        <v>1</v>
      </c>
      <c r="S201" s="28">
        <f>SUM(I194:I200,I202)</f>
        <v>3</v>
      </c>
      <c r="T201" s="28">
        <f>SUM(B194:H200)</f>
        <v>123</v>
      </c>
      <c r="U201" s="4">
        <f t="shared" si="52"/>
        <v>0.971014492753623</v>
      </c>
      <c r="V201" s="4">
        <f t="shared" si="53"/>
        <v>0.916666666666667</v>
      </c>
      <c r="W201" s="4">
        <f t="shared" si="54"/>
        <v>0.785714285714286</v>
      </c>
      <c r="X201" s="4">
        <f t="shared" si="55"/>
        <v>0.846153846153846</v>
      </c>
    </row>
    <row r="202" spans="1:24">
      <c r="A202" s="16" t="s">
        <v>57</v>
      </c>
      <c r="B202" s="39"/>
      <c r="C202" s="39"/>
      <c r="D202" s="39"/>
      <c r="E202" s="39"/>
      <c r="F202" s="39"/>
      <c r="G202" s="39"/>
      <c r="H202" s="39"/>
      <c r="I202" s="39"/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132</v>
      </c>
      <c r="R203" s="28">
        <f t="shared" si="56"/>
        <v>20</v>
      </c>
      <c r="S203" s="28">
        <f t="shared" si="56"/>
        <v>5</v>
      </c>
      <c r="T203" s="28">
        <f t="shared" si="56"/>
        <v>954</v>
      </c>
      <c r="U203" s="4">
        <f>(SUM(Q203,T203)/SUM(Q203,R203,S203,T203))</f>
        <v>0.977497749774977</v>
      </c>
      <c r="V203" s="4">
        <f>Q203/(SUM(Q203,R203))</f>
        <v>0.868421052631579</v>
      </c>
      <c r="W203" s="4">
        <f>Q203/SUM(Q203,S203)</f>
        <v>0.963503649635037</v>
      </c>
      <c r="X203" s="4">
        <f>2*V203*W203/(SUM(V203,W203))</f>
        <v>0.913494809688581</v>
      </c>
    </row>
    <row r="204" spans="1:8">
      <c r="A204" s="17" t="str">
        <f>A191</f>
        <v>0.85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133</v>
      </c>
    </row>
    <row r="205" ht="14.25" spans="1:37">
      <c r="A205" s="18" t="str">
        <f>A1</f>
        <v>AlQalam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14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14</v>
      </c>
      <c r="AE206" s="29">
        <f>SUM(C206:AC206)</f>
        <v>0</v>
      </c>
      <c r="AF206" s="29">
        <f>SUM(B207:B233)</f>
        <v>2</v>
      </c>
      <c r="AG206" s="29">
        <f>SUM(C207:AC233)</f>
        <v>117</v>
      </c>
      <c r="AH206" s="5">
        <f t="shared" ref="AH206:AH234" si="57">(SUM(AD206,AG206)/SUM(AD206,AE206,AF206,AG206))</f>
        <v>0.984962406015038</v>
      </c>
      <c r="AI206" s="5">
        <f t="shared" ref="AI206:AI234" si="58">AD206/(SUM(AD206,AE206))</f>
        <v>1</v>
      </c>
      <c r="AJ206" s="5">
        <f t="shared" ref="AJ206:AJ234" si="59">AD206/SUM(AD206,AF206)</f>
        <v>0.875</v>
      </c>
      <c r="AK206" s="5">
        <f t="shared" ref="AK206:AK234" si="60">2*AI206*AJ206/(SUM(AI206,AJ206))</f>
        <v>0.933333333333333</v>
      </c>
    </row>
    <row r="207" spans="1:37">
      <c r="A207" s="21" t="s">
        <v>40</v>
      </c>
      <c r="B207" s="42"/>
      <c r="C207" s="43">
        <v>22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22</v>
      </c>
      <c r="AE207" s="28">
        <f>SUM(D207:AC207,B207)</f>
        <v>0</v>
      </c>
      <c r="AF207" s="28">
        <f>SUM(C206,C208:C233)</f>
        <v>0</v>
      </c>
      <c r="AG207" s="28">
        <f>SUM(D208:AC233,B206,D206:AC206,B208:B233)</f>
        <v>111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42"/>
      <c r="C208" s="42"/>
      <c r="D208" s="43">
        <v>7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f>SUM(B209:C233,E209:AC233,B206:C207,E206:AC207)</f>
        <v>126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f>SUM(F210:AC233,B210:D233,B206:D208,F206:AC208)</f>
        <v>131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0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0</v>
      </c>
      <c r="AE210" s="29">
        <f>SUM(B210:E210,G210:AC210)</f>
        <v>0</v>
      </c>
      <c r="AF210" s="29">
        <f>SUM(F206:F209,F211:F233)</f>
        <v>0</v>
      </c>
      <c r="AG210" s="29">
        <f>SUM(G211:AC233,B211:E233,B206:E209,G206:AC209)</f>
        <v>133</v>
      </c>
      <c r="AH210" s="5">
        <f t="shared" si="57"/>
        <v>1</v>
      </c>
      <c r="AI210" s="5" t="e">
        <f t="shared" si="58"/>
        <v>#DIV/0!</v>
      </c>
      <c r="AJ210" s="5" t="e">
        <f t="shared" si="59"/>
        <v>#DIV/0!</v>
      </c>
      <c r="AK210" s="5" t="e">
        <f t="shared" si="60"/>
        <v>#DIV/0!</v>
      </c>
    </row>
    <row r="211" spans="1:37">
      <c r="A211" s="21" t="s">
        <v>12</v>
      </c>
      <c r="B211" s="42">
        <v>2</v>
      </c>
      <c r="C211" s="42"/>
      <c r="D211" s="42"/>
      <c r="E211" s="42"/>
      <c r="F211" s="42"/>
      <c r="G211" s="43">
        <v>2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2</v>
      </c>
      <c r="AF211" s="28">
        <f>SUM(G206:G210,G212:G233)</f>
        <v>0</v>
      </c>
      <c r="AG211" s="28">
        <f>SUM(H212:AC233,B212:F233,B206:F210,H206:AC210)</f>
        <v>129</v>
      </c>
      <c r="AH211" s="4">
        <f t="shared" si="57"/>
        <v>0.984962406015038</v>
      </c>
      <c r="AI211" s="4">
        <f t="shared" si="58"/>
        <v>0.5</v>
      </c>
      <c r="AJ211" s="4">
        <f t="shared" si="59"/>
        <v>1</v>
      </c>
      <c r="AK211" s="4">
        <f t="shared" si="60"/>
        <v>0.666666666666667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f>SUM(I213:AC233,B213:G233,B206:G211,I206:AC211)</f>
        <v>131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5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8">
        <f>SUM(J214:AC233,B214:H233,B206:H212,J206:AC212)</f>
        <v>128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3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9">
        <f>SUM(K215:AC233,B215:I233,B206:I213,K206:AC213)</f>
        <v>130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10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8">
        <f>SUM(L216:AC233,B216:J233,B206:J214,L206:AC214)</f>
        <v>123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>
        <v>1</v>
      </c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9">
        <f>SUM(M217:AC233,B217:K233,B206:K215,M206:AC215)</f>
        <v>132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8">
        <f>SUM(N218:AC233,B218:L233,B206:L216,N206:AC216)</f>
        <v>131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2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9">
        <f>SUM(O219:AC233,B219:M233,B206:M217,O206:AC217)</f>
        <v>131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8">
        <f>SUM(P220:AC233,B220:N233,B206:N218,P206:AC218)</f>
        <v>131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f>SUM(Q221:AC233,B221:O233,B206:O219,Q206:AC219)</f>
        <v>132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f>SUM(R222:AC233,B222:P233,B206:P220,R206:AC220)</f>
        <v>132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f>SUM(S223:AC233,B223:Q233,B206:Q221,S206:AC221)</f>
        <v>132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f>SUM(T224:AC233,B224:R233,B206:R222,T206:AC222)</f>
        <v>131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f>SUM(U225:AC233,B225:S233,B206:S223,U206:AC223)</f>
        <v>131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5</v>
      </c>
      <c r="V225" s="42"/>
      <c r="W225" s="42"/>
      <c r="X225" s="42"/>
      <c r="Y225" s="42"/>
      <c r="Z225" s="42"/>
      <c r="AA225" s="42"/>
      <c r="AB225" s="42">
        <v>1</v>
      </c>
      <c r="AC225" s="49"/>
      <c r="AD225" s="28">
        <f>U225</f>
        <v>5</v>
      </c>
      <c r="AE225" s="28">
        <f>SUM(B225:T225,V225:AC225)</f>
        <v>1</v>
      </c>
      <c r="AF225" s="28">
        <f>SUM(U206:U224,U226:U233)</f>
        <v>0</v>
      </c>
      <c r="AG225" s="28">
        <f>SUM(V226:AC233,B226:T233,B206:T224,V206:AC224)</f>
        <v>127</v>
      </c>
      <c r="AH225" s="4">
        <f t="shared" si="57"/>
        <v>0.992481203007519</v>
      </c>
      <c r="AI225" s="4">
        <f t="shared" si="58"/>
        <v>0.833333333333333</v>
      </c>
      <c r="AJ225" s="4">
        <f t="shared" si="59"/>
        <v>1</v>
      </c>
      <c r="AK225" s="4">
        <f t="shared" si="60"/>
        <v>0.909090909090909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2</v>
      </c>
      <c r="W226" s="42"/>
      <c r="X226" s="42"/>
      <c r="Y226" s="42"/>
      <c r="Z226" s="42"/>
      <c r="AA226" s="42"/>
      <c r="AB226" s="42"/>
      <c r="AC226" s="49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f>SUM(W227:AC233,B227:U233,B206:U225,W206:AC225)</f>
        <v>131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4</v>
      </c>
      <c r="X227" s="42"/>
      <c r="Y227" s="42"/>
      <c r="Z227" s="42"/>
      <c r="AA227" s="42"/>
      <c r="AB227" s="42"/>
      <c r="AC227" s="49"/>
      <c r="AD227" s="28">
        <f>W227</f>
        <v>4</v>
      </c>
      <c r="AE227" s="28">
        <f>SUM(B227:V227,X227:AC227)</f>
        <v>0</v>
      </c>
      <c r="AF227" s="28">
        <f>SUM(W206:W226,W228:W233)</f>
        <v>0</v>
      </c>
      <c r="AG227" s="28">
        <f>SUM(X228:AC233,B228:V233,B206:V226,X206:AC226)</f>
        <v>129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4</v>
      </c>
      <c r="Y228" s="42"/>
      <c r="Z228" s="42"/>
      <c r="AA228" s="42"/>
      <c r="AB228" s="42"/>
      <c r="AC228" s="49"/>
      <c r="AD228" s="29">
        <f>X228</f>
        <v>4</v>
      </c>
      <c r="AE228" s="29">
        <f>SUM(B228:W228,Y228:AC228)</f>
        <v>0</v>
      </c>
      <c r="AF228" s="29">
        <f>SUM(X206:X227,X229:X233)</f>
        <v>1</v>
      </c>
      <c r="AG228" s="29">
        <f>SUM(Y229:AC233,B229:W233,B206:W227,Y206:AC227)</f>
        <v>128</v>
      </c>
      <c r="AH228" s="5">
        <f t="shared" si="57"/>
        <v>0.992481203007519</v>
      </c>
      <c r="AI228" s="5">
        <f t="shared" si="58"/>
        <v>1</v>
      </c>
      <c r="AJ228" s="5">
        <f t="shared" si="59"/>
        <v>0.8</v>
      </c>
      <c r="AK228" s="5">
        <f t="shared" si="60"/>
        <v>0.888888888888889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>
        <v>1</v>
      </c>
      <c r="Y229" s="43">
        <v>21</v>
      </c>
      <c r="Z229" s="42"/>
      <c r="AA229" s="42"/>
      <c r="AB229" s="42"/>
      <c r="AC229" s="49"/>
      <c r="AD229" s="28">
        <f>Y229</f>
        <v>21</v>
      </c>
      <c r="AE229" s="28">
        <f>SUM(B229:X229,Z229:AC229)</f>
        <v>1</v>
      </c>
      <c r="AF229" s="28">
        <f>SUM(Y206:Y228,Y230:Y233)</f>
        <v>0</v>
      </c>
      <c r="AG229" s="28">
        <f>SUM(Z230:AC233,B230:X233,B206:X228,Z206:AC228)</f>
        <v>111</v>
      </c>
      <c r="AH229" s="4">
        <f t="shared" si="57"/>
        <v>0.992481203007519</v>
      </c>
      <c r="AI229" s="4">
        <f t="shared" si="58"/>
        <v>0.954545454545455</v>
      </c>
      <c r="AJ229" s="4">
        <f t="shared" si="59"/>
        <v>1</v>
      </c>
      <c r="AK229" s="4">
        <f t="shared" si="60"/>
        <v>0.976744186046512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4</v>
      </c>
      <c r="AA230" s="42"/>
      <c r="AB230" s="42"/>
      <c r="AC230" s="49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9">
        <f>SUM(AA231:AC233,B231:Y233,B206:Y229,AA206:AC229)</f>
        <v>129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5</v>
      </c>
      <c r="AB231" s="42"/>
      <c r="AC231" s="49"/>
      <c r="AD231" s="28">
        <f>AA231</f>
        <v>5</v>
      </c>
      <c r="AE231" s="28">
        <f>SUM(B231:Z231,AB231:AC231)</f>
        <v>0</v>
      </c>
      <c r="AF231" s="28">
        <f>SUM(AA206:AA230,AA232:AA233)</f>
        <v>0</v>
      </c>
      <c r="AG231" s="28">
        <f>SUM(AB232:AC233,B232:Z233,B206:Z230,AB206:AC230)</f>
        <v>128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2</v>
      </c>
      <c r="AC232" s="49"/>
      <c r="AD232" s="29">
        <f>AB232</f>
        <v>2</v>
      </c>
      <c r="AE232" s="29">
        <f>SUM(B232:AA232,AC232)</f>
        <v>0</v>
      </c>
      <c r="AF232" s="29">
        <f>SUM(AB206:AB231,AB233)</f>
        <v>1</v>
      </c>
      <c r="AG232" s="29">
        <f>SUM(AC233,B233:AA233,B206:AA231,AC206:AC231)</f>
        <v>130</v>
      </c>
      <c r="AH232" s="5">
        <f t="shared" si="57"/>
        <v>0.992481203007519</v>
      </c>
      <c r="AI232" s="5">
        <f t="shared" si="58"/>
        <v>1</v>
      </c>
      <c r="AJ232" s="5">
        <f t="shared" si="59"/>
        <v>0.666666666666667</v>
      </c>
      <c r="AK232" s="5">
        <f t="shared" si="60"/>
        <v>0.8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f>SUM(B206:AB232)</f>
        <v>132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G234" si="61">SUM(AD206:AD233)</f>
        <v>129</v>
      </c>
      <c r="AE234" s="29">
        <f t="shared" si="61"/>
        <v>4</v>
      </c>
      <c r="AF234" s="29">
        <f t="shared" si="61"/>
        <v>4</v>
      </c>
      <c r="AG234" s="29">
        <f t="shared" si="61"/>
        <v>3587</v>
      </c>
      <c r="AH234" s="5">
        <f t="shared" si="57"/>
        <v>0.997851772287862</v>
      </c>
      <c r="AI234" s="5">
        <f t="shared" si="58"/>
        <v>0.969924812030075</v>
      </c>
      <c r="AJ234" s="5">
        <f t="shared" si="59"/>
        <v>0.969924812030075</v>
      </c>
      <c r="AK234" s="5">
        <f t="shared" si="60"/>
        <v>0.969924812030075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A10" sqref="A10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45" width="4.625" style="1" customWidth="1"/>
    <col min="46" max="47" width="9" style="1"/>
    <col min="48" max="62" width="4.625" style="1" customWidth="1"/>
    <col min="63" max="16384" width="9" style="1"/>
  </cols>
  <sheetData>
    <row r="1" spans="1:33">
      <c r="A1" s="2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5" t="s">
        <v>71</v>
      </c>
      <c r="X3" s="4" t="s">
        <v>72</v>
      </c>
      <c r="Y3" s="5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>
        <v>49</v>
      </c>
      <c r="C4" s="6">
        <v>3</v>
      </c>
      <c r="D4" s="34">
        <v>0</v>
      </c>
      <c r="E4" s="6">
        <v>0</v>
      </c>
      <c r="F4" s="34">
        <v>42</v>
      </c>
      <c r="G4" s="6">
        <v>28</v>
      </c>
      <c r="H4" s="34">
        <v>0</v>
      </c>
      <c r="I4" s="6">
        <v>0</v>
      </c>
      <c r="J4" s="34">
        <v>50</v>
      </c>
      <c r="K4" s="6">
        <v>45</v>
      </c>
      <c r="L4" s="34">
        <v>0</v>
      </c>
      <c r="M4" s="6">
        <v>0</v>
      </c>
      <c r="N4" s="1">
        <f>SUM(B4,D4,F4,H4,J4,L4)</f>
        <v>141</v>
      </c>
      <c r="P4" s="4">
        <f>H24</f>
        <v>139</v>
      </c>
      <c r="Q4" s="5">
        <f>N4-P4</f>
        <v>2</v>
      </c>
      <c r="R4" s="28">
        <f>AD54</f>
        <v>135</v>
      </c>
      <c r="S4" s="29">
        <f t="shared" ref="S4:Y4" si="0">AE54</f>
        <v>4</v>
      </c>
      <c r="T4" s="28">
        <f t="shared" si="0"/>
        <v>4</v>
      </c>
      <c r="U4" s="29">
        <f t="shared" si="0"/>
        <v>0</v>
      </c>
      <c r="V4" s="4">
        <f t="shared" si="0"/>
        <v>0.944055944055944</v>
      </c>
      <c r="W4" s="5">
        <f t="shared" si="0"/>
        <v>0.971223021582734</v>
      </c>
      <c r="X4" s="4">
        <f t="shared" si="0"/>
        <v>0.971223021582734</v>
      </c>
      <c r="Y4" s="5">
        <f t="shared" si="0"/>
        <v>0.971223021582734</v>
      </c>
      <c r="Z4" s="29">
        <f>Q23</f>
        <v>140</v>
      </c>
      <c r="AA4" s="29">
        <f t="shared" ref="AA4:AG4" si="1">R23</f>
        <v>83</v>
      </c>
      <c r="AB4" s="29">
        <f t="shared" si="1"/>
        <v>10</v>
      </c>
      <c r="AC4" s="29">
        <f t="shared" si="1"/>
        <v>0</v>
      </c>
      <c r="AD4" s="4">
        <f t="shared" si="1"/>
        <v>0.600858369098712</v>
      </c>
      <c r="AE4" s="5">
        <f t="shared" si="1"/>
        <v>0.62780269058296</v>
      </c>
      <c r="AF4" s="4">
        <f t="shared" si="1"/>
        <v>0.933333333333333</v>
      </c>
      <c r="AG4" s="5">
        <f t="shared" si="1"/>
        <v>0.750670241286863</v>
      </c>
    </row>
    <row r="5" spans="1:33">
      <c r="A5" s="6" t="s">
        <v>42</v>
      </c>
      <c r="B5" s="34">
        <v>49</v>
      </c>
      <c r="C5" s="6">
        <v>2</v>
      </c>
      <c r="D5" s="34">
        <v>0</v>
      </c>
      <c r="E5" s="6">
        <v>0</v>
      </c>
      <c r="F5" s="34">
        <v>41</v>
      </c>
      <c r="G5" s="6">
        <v>13</v>
      </c>
      <c r="H5" s="34">
        <v>1</v>
      </c>
      <c r="I5" s="6">
        <v>0</v>
      </c>
      <c r="J5" s="34">
        <v>49</v>
      </c>
      <c r="K5" s="6">
        <v>10</v>
      </c>
      <c r="L5" s="34">
        <v>1</v>
      </c>
      <c r="M5" s="6">
        <v>0</v>
      </c>
      <c r="N5" s="1">
        <f>SUM(B5,D5,F5,H5,J5,L5)</f>
        <v>141</v>
      </c>
      <c r="P5" s="4">
        <f>H69</f>
        <v>137</v>
      </c>
      <c r="Q5" s="5">
        <f>N5-P5</f>
        <v>4</v>
      </c>
      <c r="R5" s="28">
        <f>AD99</f>
        <v>133</v>
      </c>
      <c r="S5" s="29">
        <f t="shared" ref="S5:Y5" si="2">AE99</f>
        <v>4</v>
      </c>
      <c r="T5" s="28">
        <f t="shared" si="2"/>
        <v>4</v>
      </c>
      <c r="U5" s="29">
        <f t="shared" si="2"/>
        <v>0</v>
      </c>
      <c r="V5" s="4">
        <f t="shared" si="2"/>
        <v>0.943262411347518</v>
      </c>
      <c r="W5" s="5">
        <f t="shared" si="2"/>
        <v>0.970802919708029</v>
      </c>
      <c r="X5" s="4">
        <f t="shared" si="2"/>
        <v>0.970802919708029</v>
      </c>
      <c r="Y5" s="5">
        <f t="shared" si="2"/>
        <v>0.970802919708029</v>
      </c>
      <c r="Z5" s="29">
        <f>Q68</f>
        <v>136</v>
      </c>
      <c r="AA5" s="29">
        <f t="shared" ref="AA5:AG5" si="3">R68</f>
        <v>27</v>
      </c>
      <c r="AB5" s="29">
        <f t="shared" si="3"/>
        <v>6</v>
      </c>
      <c r="AC5" s="29">
        <f t="shared" si="3"/>
        <v>0</v>
      </c>
      <c r="AD5" s="4">
        <f t="shared" si="3"/>
        <v>0.804733727810651</v>
      </c>
      <c r="AE5" s="5">
        <f t="shared" si="3"/>
        <v>0.834355828220859</v>
      </c>
      <c r="AF5" s="4">
        <f t="shared" si="3"/>
        <v>0.957746478873239</v>
      </c>
      <c r="AG5" s="5">
        <f t="shared" si="3"/>
        <v>0.891803278688525</v>
      </c>
    </row>
    <row r="6" spans="1:33">
      <c r="A6" s="6" t="s">
        <v>44</v>
      </c>
      <c r="B6" s="34">
        <v>49</v>
      </c>
      <c r="C6" s="6">
        <v>2</v>
      </c>
      <c r="D6" s="34">
        <v>0</v>
      </c>
      <c r="E6" s="6">
        <v>0</v>
      </c>
      <c r="F6" s="34">
        <v>39</v>
      </c>
      <c r="G6" s="6">
        <v>9</v>
      </c>
      <c r="H6" s="34">
        <v>3</v>
      </c>
      <c r="I6" s="6">
        <v>0</v>
      </c>
      <c r="J6" s="34">
        <v>47</v>
      </c>
      <c r="K6" s="6">
        <v>4</v>
      </c>
      <c r="L6" s="34">
        <v>3</v>
      </c>
      <c r="M6" s="6">
        <v>0</v>
      </c>
      <c r="N6" s="1">
        <f>SUM(B6,D6,F6,H6,J6,L6)</f>
        <v>141</v>
      </c>
      <c r="P6" s="4">
        <f>H114</f>
        <v>133</v>
      </c>
      <c r="Q6" s="5">
        <f>N6-P6</f>
        <v>8</v>
      </c>
      <c r="R6" s="28">
        <f>AD144</f>
        <v>129</v>
      </c>
      <c r="S6" s="29">
        <f t="shared" ref="S6:Y6" si="4">AE144</f>
        <v>4</v>
      </c>
      <c r="T6" s="28">
        <f t="shared" si="4"/>
        <v>4</v>
      </c>
      <c r="U6" s="29">
        <f t="shared" si="4"/>
        <v>0</v>
      </c>
      <c r="V6" s="4">
        <f t="shared" si="4"/>
        <v>0.941605839416058</v>
      </c>
      <c r="W6" s="5">
        <f t="shared" si="4"/>
        <v>0.969924812030075</v>
      </c>
      <c r="X6" s="4">
        <f t="shared" si="4"/>
        <v>0.969924812030075</v>
      </c>
      <c r="Y6" s="5">
        <f t="shared" si="4"/>
        <v>0.969924812030075</v>
      </c>
      <c r="Z6" s="29">
        <f>Q113</f>
        <v>132</v>
      </c>
      <c r="AA6" s="29">
        <f t="shared" ref="AA6:AG6" si="5">R113</f>
        <v>20</v>
      </c>
      <c r="AB6" s="29">
        <f t="shared" si="5"/>
        <v>5</v>
      </c>
      <c r="AC6" s="29">
        <f t="shared" si="5"/>
        <v>0</v>
      </c>
      <c r="AD6" s="4">
        <f t="shared" si="5"/>
        <v>0.840764331210191</v>
      </c>
      <c r="AE6" s="5">
        <f t="shared" si="5"/>
        <v>0.868421052631579</v>
      </c>
      <c r="AF6" s="4">
        <f t="shared" si="5"/>
        <v>0.963503649635037</v>
      </c>
      <c r="AG6" s="5">
        <f t="shared" si="5"/>
        <v>0.913494809688581</v>
      </c>
    </row>
    <row r="7" spans="1:33">
      <c r="A7" s="6" t="s">
        <v>76</v>
      </c>
      <c r="B7" s="34"/>
      <c r="C7" s="6"/>
      <c r="D7" s="34"/>
      <c r="E7" s="6"/>
      <c r="F7" s="34"/>
      <c r="G7" s="6"/>
      <c r="H7" s="34"/>
      <c r="I7" s="6"/>
      <c r="J7" s="34"/>
      <c r="K7" s="6"/>
      <c r="L7" s="34"/>
      <c r="M7" s="6"/>
      <c r="N7" s="1">
        <f>SUM(B7,D7,F7,H7,J7,L7)</f>
        <v>0</v>
      </c>
      <c r="P7" s="4">
        <f>H159</f>
        <v>133</v>
      </c>
      <c r="Q7" s="5">
        <f>N7-P7</f>
        <v>-133</v>
      </c>
      <c r="R7" s="28">
        <f>AD144</f>
        <v>129</v>
      </c>
      <c r="S7" s="28">
        <f t="shared" ref="S7:Y7" si="6">AE144</f>
        <v>4</v>
      </c>
      <c r="T7" s="28">
        <f t="shared" si="6"/>
        <v>4</v>
      </c>
      <c r="U7" s="28">
        <f t="shared" si="6"/>
        <v>0</v>
      </c>
      <c r="V7" s="4">
        <f t="shared" si="6"/>
        <v>0.941605839416058</v>
      </c>
      <c r="W7" s="5">
        <f t="shared" si="6"/>
        <v>0.969924812030075</v>
      </c>
      <c r="X7" s="4">
        <f t="shared" si="6"/>
        <v>0.969924812030075</v>
      </c>
      <c r="Y7" s="5">
        <f t="shared" si="6"/>
        <v>0.969924812030075</v>
      </c>
      <c r="Z7" s="29">
        <f>Q158</f>
        <v>132</v>
      </c>
      <c r="AA7" s="29">
        <f t="shared" ref="AA7:AG7" si="7">R158</f>
        <v>20</v>
      </c>
      <c r="AB7" s="29">
        <f t="shared" si="7"/>
        <v>5</v>
      </c>
      <c r="AC7" s="29">
        <f t="shared" si="7"/>
        <v>0</v>
      </c>
      <c r="AD7" s="4">
        <f t="shared" si="7"/>
        <v>0.840764331210191</v>
      </c>
      <c r="AE7" s="5">
        <f t="shared" si="7"/>
        <v>0.868421052631579</v>
      </c>
      <c r="AF7" s="4">
        <f t="shared" si="7"/>
        <v>0.963503649635037</v>
      </c>
      <c r="AG7" s="5">
        <f t="shared" si="7"/>
        <v>0.913494809688581</v>
      </c>
    </row>
    <row r="8" spans="1:33">
      <c r="A8" s="6" t="s">
        <v>77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N8" s="1">
        <f>SUM(B8,D8,F8,H8,J8,L8)</f>
        <v>0</v>
      </c>
      <c r="P8" s="4">
        <f>H204</f>
        <v>139</v>
      </c>
      <c r="Q8" s="5">
        <f>N8-P8</f>
        <v>-139</v>
      </c>
      <c r="R8" s="28">
        <f>AD234</f>
        <v>135</v>
      </c>
      <c r="S8" s="29">
        <f t="shared" ref="S8:Y8" si="8">AE234</f>
        <v>4</v>
      </c>
      <c r="T8" s="28">
        <f t="shared" si="8"/>
        <v>4</v>
      </c>
      <c r="U8" s="29">
        <f t="shared" si="8"/>
        <v>0</v>
      </c>
      <c r="V8" s="4">
        <f t="shared" si="8"/>
        <v>0.944055944055944</v>
      </c>
      <c r="W8" s="5">
        <f t="shared" si="8"/>
        <v>0.971223021582734</v>
      </c>
      <c r="X8" s="4">
        <f t="shared" si="8"/>
        <v>0.971223021582734</v>
      </c>
      <c r="Y8" s="5">
        <f t="shared" si="8"/>
        <v>0.971223021582734</v>
      </c>
      <c r="Z8" s="28">
        <f>Q203</f>
        <v>140</v>
      </c>
      <c r="AA8" s="28">
        <f t="shared" ref="AA8:AG8" si="9">R203</f>
        <v>36</v>
      </c>
      <c r="AB8" s="28">
        <f t="shared" si="9"/>
        <v>8</v>
      </c>
      <c r="AC8" s="28">
        <f t="shared" si="9"/>
        <v>0</v>
      </c>
      <c r="AD8" s="4">
        <f t="shared" si="9"/>
        <v>0.760869565217391</v>
      </c>
      <c r="AE8" s="5">
        <f t="shared" si="9"/>
        <v>0.795454545454545</v>
      </c>
      <c r="AF8" s="4">
        <f t="shared" si="9"/>
        <v>0.945945945945946</v>
      </c>
      <c r="AG8" s="5">
        <f t="shared" si="9"/>
        <v>0.864197530864197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AlQalam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>
        <v>17</v>
      </c>
      <c r="C14" s="36">
        <v>1</v>
      </c>
      <c r="D14" s="36"/>
      <c r="E14" s="36"/>
      <c r="F14" s="36"/>
      <c r="G14" s="36">
        <v>1</v>
      </c>
      <c r="H14" s="36"/>
      <c r="I14" s="36"/>
      <c r="J14" s="45">
        <v>7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9</v>
      </c>
      <c r="S14" s="29">
        <f>SUM(B15:B22)</f>
        <v>0</v>
      </c>
      <c r="T14" s="29">
        <v>0</v>
      </c>
      <c r="U14" s="5">
        <f t="shared" ref="U14:U21" si="10">(SUM(Q14,T14)/SUM(Q14,R14,S14,T14))</f>
        <v>0.653846153846154</v>
      </c>
      <c r="V14" s="5">
        <f t="shared" ref="V14:V21" si="11">Q14/(SUM(Q14,R14))</f>
        <v>0.653846153846154</v>
      </c>
      <c r="W14" s="5">
        <f t="shared" ref="W14:W21" si="12">Q14/SUM(Q14,S14)</f>
        <v>1</v>
      </c>
      <c r="X14" s="5">
        <f t="shared" ref="X14:X21" si="13">2*V14*W14/(SUM(V14,W14))</f>
        <v>0.790697674418605</v>
      </c>
    </row>
    <row r="15" spans="1:24">
      <c r="A15" s="15" t="s">
        <v>50</v>
      </c>
      <c r="B15" s="37"/>
      <c r="C15" s="38">
        <v>11</v>
      </c>
      <c r="D15" s="37"/>
      <c r="E15" s="37"/>
      <c r="F15" s="37"/>
      <c r="G15" s="37"/>
      <c r="H15" s="37"/>
      <c r="I15" s="37"/>
      <c r="J15" s="37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4</v>
      </c>
      <c r="S15" s="28">
        <f>SUM(C14,C16:C22)</f>
        <v>1</v>
      </c>
      <c r="T15" s="28">
        <v>0</v>
      </c>
      <c r="U15" s="4">
        <f t="shared" si="10"/>
        <v>0.6875</v>
      </c>
      <c r="V15" s="4">
        <f t="shared" si="11"/>
        <v>0.733333333333333</v>
      </c>
      <c r="W15" s="4">
        <f t="shared" si="12"/>
        <v>0.916666666666667</v>
      </c>
      <c r="X15" s="4">
        <f t="shared" si="13"/>
        <v>0.814814814814815</v>
      </c>
    </row>
    <row r="16" spans="1:24">
      <c r="A16" s="15" t="s">
        <v>51</v>
      </c>
      <c r="B16" s="37"/>
      <c r="C16" s="37"/>
      <c r="D16" s="38">
        <v>10</v>
      </c>
      <c r="E16" s="37"/>
      <c r="F16" s="37"/>
      <c r="G16" s="37"/>
      <c r="H16" s="37"/>
      <c r="I16" s="37"/>
      <c r="J16" s="46">
        <v>1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v>0</v>
      </c>
      <c r="U16" s="5">
        <f t="shared" si="10"/>
        <v>0.909090909090909</v>
      </c>
      <c r="V16" s="5">
        <f t="shared" si="11"/>
        <v>0.909090909090909</v>
      </c>
      <c r="W16" s="5">
        <f t="shared" si="12"/>
        <v>1</v>
      </c>
      <c r="X16" s="5">
        <f t="shared" si="13"/>
        <v>0.952380952380952</v>
      </c>
    </row>
    <row r="17" spans="1:24">
      <c r="A17" s="15" t="s">
        <v>52</v>
      </c>
      <c r="B17" s="37"/>
      <c r="C17" s="37"/>
      <c r="D17" s="37"/>
      <c r="E17" s="38">
        <v>21</v>
      </c>
      <c r="F17" s="37"/>
      <c r="G17" s="37"/>
      <c r="H17" s="37"/>
      <c r="I17" s="37">
        <v>3</v>
      </c>
      <c r="J17" s="46">
        <v>3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6</v>
      </c>
      <c r="S17" s="28">
        <f>SUM(E14:E16,E18:E22)</f>
        <v>1</v>
      </c>
      <c r="T17" s="28">
        <v>0</v>
      </c>
      <c r="U17" s="4">
        <f t="shared" si="10"/>
        <v>0.75</v>
      </c>
      <c r="V17" s="4">
        <f t="shared" si="11"/>
        <v>0.777777777777778</v>
      </c>
      <c r="W17" s="4">
        <f t="shared" si="12"/>
        <v>0.954545454545455</v>
      </c>
      <c r="X17" s="4">
        <f t="shared" si="13"/>
        <v>0.857142857142857</v>
      </c>
    </row>
    <row r="18" spans="1:24">
      <c r="A18" s="15" t="s">
        <v>53</v>
      </c>
      <c r="B18" s="37"/>
      <c r="C18" s="37"/>
      <c r="D18" s="37"/>
      <c r="E18" s="37">
        <v>1</v>
      </c>
      <c r="F18" s="38">
        <v>29</v>
      </c>
      <c r="G18" s="37">
        <v>1</v>
      </c>
      <c r="H18" s="37">
        <v>1</v>
      </c>
      <c r="I18" s="37">
        <v>1</v>
      </c>
      <c r="J18" s="46">
        <v>44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48</v>
      </c>
      <c r="S18" s="29">
        <f>SUM(F14:F17,F19:F22)</f>
        <v>1</v>
      </c>
      <c r="T18" s="29">
        <v>0</v>
      </c>
      <c r="U18" s="5">
        <f t="shared" si="10"/>
        <v>0.371794871794872</v>
      </c>
      <c r="V18" s="5">
        <f t="shared" si="11"/>
        <v>0.376623376623377</v>
      </c>
      <c r="W18" s="5">
        <f t="shared" si="12"/>
        <v>0.966666666666667</v>
      </c>
      <c r="X18" s="5">
        <f t="shared" si="13"/>
        <v>0.542056074766355</v>
      </c>
    </row>
    <row r="19" spans="1:24">
      <c r="A19" s="15" t="s">
        <v>54</v>
      </c>
      <c r="B19" s="37"/>
      <c r="C19" s="37"/>
      <c r="D19" s="37"/>
      <c r="E19" s="37"/>
      <c r="F19" s="37">
        <v>1</v>
      </c>
      <c r="G19" s="38">
        <v>30</v>
      </c>
      <c r="H19" s="37"/>
      <c r="I19" s="37"/>
      <c r="J19" s="46">
        <v>11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12</v>
      </c>
      <c r="S19" s="28">
        <f>SUM(G14:G18,G20:G22)</f>
        <v>2</v>
      </c>
      <c r="T19" s="28">
        <v>0</v>
      </c>
      <c r="U19" s="4">
        <f t="shared" si="10"/>
        <v>0.681818181818182</v>
      </c>
      <c r="V19" s="4">
        <f t="shared" si="11"/>
        <v>0.714285714285714</v>
      </c>
      <c r="W19" s="4">
        <f t="shared" si="12"/>
        <v>0.9375</v>
      </c>
      <c r="X19" s="4">
        <f t="shared" si="13"/>
        <v>0.810810810810811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>
        <v>11</v>
      </c>
      <c r="I20" s="37"/>
      <c r="J20" s="46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0</v>
      </c>
      <c r="S20" s="29">
        <f>SUM(H14:H19,H21:H22)</f>
        <v>1</v>
      </c>
      <c r="T20" s="29">
        <v>0</v>
      </c>
      <c r="U20" s="5">
        <f t="shared" si="10"/>
        <v>0.916666666666667</v>
      </c>
      <c r="V20" s="5">
        <f t="shared" si="11"/>
        <v>1</v>
      </c>
      <c r="W20" s="5">
        <f t="shared" si="12"/>
        <v>0.916666666666667</v>
      </c>
      <c r="X20" s="5">
        <f t="shared" si="13"/>
        <v>0.956521739130435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>
        <v>11</v>
      </c>
      <c r="J21" s="46">
        <v>3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3</v>
      </c>
      <c r="S21" s="28">
        <f>SUM(I14:I20,I22)</f>
        <v>4</v>
      </c>
      <c r="T21" s="28">
        <v>0</v>
      </c>
      <c r="U21" s="4">
        <f t="shared" si="10"/>
        <v>0.611111111111111</v>
      </c>
      <c r="V21" s="4">
        <f t="shared" si="11"/>
        <v>0.785714285714286</v>
      </c>
      <c r="W21" s="4">
        <f t="shared" si="12"/>
        <v>0.733333333333333</v>
      </c>
      <c r="X21" s="4">
        <f t="shared" si="13"/>
        <v>0.758620689655172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4">SUM(Q14:Q21)</f>
        <v>140</v>
      </c>
      <c r="R23" s="28">
        <f t="shared" si="14"/>
        <v>83</v>
      </c>
      <c r="S23" s="28">
        <f t="shared" si="14"/>
        <v>10</v>
      </c>
      <c r="T23" s="28">
        <f t="shared" si="14"/>
        <v>0</v>
      </c>
      <c r="U23" s="4">
        <f>(SUM(Q23,T23)/SUM(Q23,R23,S23,T23))</f>
        <v>0.600858369098712</v>
      </c>
      <c r="V23" s="4">
        <f>Q23/(SUM(Q23,R23))</f>
        <v>0.62780269058296</v>
      </c>
      <c r="W23" s="4">
        <f>Q23/SUM(Q23,S23)</f>
        <v>0.933333333333333</v>
      </c>
      <c r="X23" s="4">
        <f>2*V23*W23/(SUM(V23,W23))</f>
        <v>0.750670241286863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139</v>
      </c>
    </row>
    <row r="25" ht="14.25" spans="1:37">
      <c r="A25" s="18" t="str">
        <f>A1</f>
        <v>AlQalam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>
        <v>14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14</v>
      </c>
      <c r="AE26" s="29">
        <f>SUM(C26:AC26)</f>
        <v>0</v>
      </c>
      <c r="AF26" s="29">
        <f>SUM(B27:B53)</f>
        <v>2</v>
      </c>
      <c r="AG26" s="29">
        <v>0</v>
      </c>
      <c r="AH26" s="5">
        <f t="shared" ref="AH26:AH54" si="15">(SUM(AD26,AG26)/SUM(AD26,AE26,AF26,AG26))</f>
        <v>0.875</v>
      </c>
      <c r="AI26" s="5">
        <f t="shared" ref="AI26:AI54" si="16">AD26/(SUM(AD26,AE26))</f>
        <v>1</v>
      </c>
      <c r="AJ26" s="5">
        <f t="shared" ref="AJ26:AJ54" si="17">AD26/SUM(AD26,AF26)</f>
        <v>0.875</v>
      </c>
      <c r="AK26" s="5">
        <f t="shared" ref="AK26:AK54" si="18">2*AI26*AJ26/(SUM(AI26,AJ26))</f>
        <v>0.933333333333333</v>
      </c>
    </row>
    <row r="27" spans="1:37">
      <c r="A27" s="21" t="s">
        <v>40</v>
      </c>
      <c r="B27" s="42"/>
      <c r="C27" s="43">
        <v>22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22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5"/>
        <v>1</v>
      </c>
      <c r="AI27" s="4">
        <f t="shared" si="16"/>
        <v>1</v>
      </c>
      <c r="AJ27" s="4">
        <f t="shared" si="17"/>
        <v>1</v>
      </c>
      <c r="AK27" s="4">
        <f t="shared" si="18"/>
        <v>1</v>
      </c>
    </row>
    <row r="28" spans="1:37">
      <c r="A28" s="21" t="s">
        <v>9</v>
      </c>
      <c r="B28" s="42"/>
      <c r="C28" s="42"/>
      <c r="D28" s="43">
        <v>7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5"/>
        <v>1</v>
      </c>
      <c r="AI28" s="5">
        <f t="shared" si="16"/>
        <v>1</v>
      </c>
      <c r="AJ28" s="5">
        <f t="shared" si="17"/>
        <v>1</v>
      </c>
      <c r="AK28" s="5">
        <f t="shared" si="18"/>
        <v>1</v>
      </c>
    </row>
    <row r="29" spans="1:37">
      <c r="A29" s="21" t="s">
        <v>10</v>
      </c>
      <c r="B29" s="42"/>
      <c r="C29" s="42"/>
      <c r="D29" s="42"/>
      <c r="E29" s="43">
        <v>2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5"/>
        <v>1</v>
      </c>
      <c r="AI29" s="4">
        <f t="shared" si="16"/>
        <v>1</v>
      </c>
      <c r="AJ29" s="4">
        <f t="shared" si="17"/>
        <v>1</v>
      </c>
      <c r="AK29" s="4">
        <f t="shared" si="18"/>
        <v>1</v>
      </c>
    </row>
    <row r="30" spans="1:37">
      <c r="A30" s="21" t="s">
        <v>11</v>
      </c>
      <c r="B30" s="42"/>
      <c r="C30" s="42"/>
      <c r="D30" s="42"/>
      <c r="E30" s="42"/>
      <c r="F30" s="43">
        <v>1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5"/>
        <v>1</v>
      </c>
      <c r="AI30" s="5">
        <f t="shared" si="16"/>
        <v>1</v>
      </c>
      <c r="AJ30" s="5">
        <f t="shared" si="17"/>
        <v>1</v>
      </c>
      <c r="AK30" s="5">
        <f t="shared" si="18"/>
        <v>1</v>
      </c>
    </row>
    <row r="31" spans="1:37">
      <c r="A31" s="21" t="s">
        <v>12</v>
      </c>
      <c r="B31" s="42">
        <v>2</v>
      </c>
      <c r="C31" s="42"/>
      <c r="D31" s="42"/>
      <c r="E31" s="42"/>
      <c r="F31" s="42"/>
      <c r="G31" s="43">
        <v>2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2</v>
      </c>
      <c r="AE31" s="28">
        <f>SUM(B31:F31,H31:AC31)</f>
        <v>2</v>
      </c>
      <c r="AF31" s="28">
        <f>SUM(G26:G30,G32:G53)</f>
        <v>0</v>
      </c>
      <c r="AG31" s="28">
        <v>0</v>
      </c>
      <c r="AH31" s="4">
        <f t="shared" si="15"/>
        <v>0.5</v>
      </c>
      <c r="AI31" s="4">
        <f t="shared" si="16"/>
        <v>0.5</v>
      </c>
      <c r="AJ31" s="4">
        <f t="shared" si="17"/>
        <v>1</v>
      </c>
      <c r="AK31" s="4">
        <f t="shared" si="18"/>
        <v>0.666666666666667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>
        <v>2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5"/>
        <v>1</v>
      </c>
      <c r="AI32" s="5">
        <f t="shared" si="16"/>
        <v>1</v>
      </c>
      <c r="AJ32" s="5">
        <f t="shared" si="17"/>
        <v>1</v>
      </c>
      <c r="AK32" s="5">
        <f t="shared" si="18"/>
        <v>1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>
        <v>5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5"/>
        <v>1</v>
      </c>
      <c r="AI33" s="4">
        <f t="shared" si="16"/>
        <v>1</v>
      </c>
      <c r="AJ33" s="4">
        <f t="shared" si="17"/>
        <v>1</v>
      </c>
      <c r="AK33" s="4">
        <f t="shared" si="18"/>
        <v>1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>
        <v>3</v>
      </c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5"/>
        <v>1</v>
      </c>
      <c r="AI34" s="5">
        <f t="shared" si="16"/>
        <v>1</v>
      </c>
      <c r="AJ34" s="5">
        <f t="shared" si="17"/>
        <v>1</v>
      </c>
      <c r="AK34" s="5">
        <f t="shared" si="18"/>
        <v>1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>
        <v>10</v>
      </c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5"/>
        <v>1</v>
      </c>
      <c r="AI35" s="4">
        <f t="shared" si="16"/>
        <v>1</v>
      </c>
      <c r="AJ35" s="4">
        <f t="shared" si="17"/>
        <v>1</v>
      </c>
      <c r="AK35" s="4">
        <f t="shared" si="18"/>
        <v>1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>
        <v>1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8">
        <v>0</v>
      </c>
      <c r="AH36" s="5">
        <f t="shared" si="15"/>
        <v>1</v>
      </c>
      <c r="AI36" s="5">
        <f t="shared" si="16"/>
        <v>1</v>
      </c>
      <c r="AJ36" s="5">
        <f t="shared" si="17"/>
        <v>1</v>
      </c>
      <c r="AK36" s="5">
        <f t="shared" si="18"/>
        <v>1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>
        <v>2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5"/>
        <v>1</v>
      </c>
      <c r="AI37" s="4">
        <f t="shared" si="16"/>
        <v>1</v>
      </c>
      <c r="AJ37" s="4">
        <f t="shared" si="17"/>
        <v>1</v>
      </c>
      <c r="AK37" s="4">
        <f t="shared" si="18"/>
        <v>1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>
        <v>2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5"/>
        <v>1</v>
      </c>
      <c r="AI38" s="5">
        <f t="shared" si="16"/>
        <v>1</v>
      </c>
      <c r="AJ38" s="5">
        <f t="shared" si="17"/>
        <v>1</v>
      </c>
      <c r="AK38" s="5">
        <f t="shared" si="18"/>
        <v>1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>
        <v>2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5"/>
        <v>1</v>
      </c>
      <c r="AI39" s="4">
        <f t="shared" si="16"/>
        <v>1</v>
      </c>
      <c r="AJ39" s="4">
        <f t="shared" si="17"/>
        <v>1</v>
      </c>
      <c r="AK39" s="4">
        <f t="shared" si="18"/>
        <v>1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>
        <v>1</v>
      </c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5"/>
        <v>1</v>
      </c>
      <c r="AI40" s="5">
        <f t="shared" si="16"/>
        <v>1</v>
      </c>
      <c r="AJ40" s="5">
        <f t="shared" si="17"/>
        <v>1</v>
      </c>
      <c r="AK40" s="5">
        <f t="shared" si="18"/>
        <v>1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>
        <v>1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5"/>
        <v>1</v>
      </c>
      <c r="AI41" s="4">
        <f t="shared" si="16"/>
        <v>1</v>
      </c>
      <c r="AJ41" s="4">
        <f t="shared" si="17"/>
        <v>1</v>
      </c>
      <c r="AK41" s="4">
        <f t="shared" si="18"/>
        <v>1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>
        <v>1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5"/>
        <v>1</v>
      </c>
      <c r="AI42" s="5">
        <f t="shared" si="16"/>
        <v>1</v>
      </c>
      <c r="AJ42" s="5">
        <f t="shared" si="17"/>
        <v>1</v>
      </c>
      <c r="AK42" s="5">
        <f t="shared" si="18"/>
        <v>1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>
        <v>2</v>
      </c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5"/>
        <v>1</v>
      </c>
      <c r="AI43" s="4">
        <f t="shared" si="16"/>
        <v>1</v>
      </c>
      <c r="AJ43" s="4">
        <f t="shared" si="17"/>
        <v>1</v>
      </c>
      <c r="AK43" s="4">
        <f t="shared" si="18"/>
        <v>1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>
        <v>2</v>
      </c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5"/>
        <v>1</v>
      </c>
      <c r="AI44" s="5">
        <f t="shared" si="16"/>
        <v>1</v>
      </c>
      <c r="AJ44" s="5">
        <f t="shared" si="17"/>
        <v>1</v>
      </c>
      <c r="AK44" s="5">
        <f t="shared" si="18"/>
        <v>1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>
        <v>6</v>
      </c>
      <c r="V45" s="42"/>
      <c r="W45" s="42"/>
      <c r="X45" s="42"/>
      <c r="Y45" s="42"/>
      <c r="Z45" s="42"/>
      <c r="AA45" s="42"/>
      <c r="AB45" s="42">
        <v>1</v>
      </c>
      <c r="AC45" s="49"/>
      <c r="AD45" s="28">
        <f>U45</f>
        <v>6</v>
      </c>
      <c r="AE45" s="28">
        <f>SUM(B45:T45,V45:AC45)</f>
        <v>1</v>
      </c>
      <c r="AF45" s="28">
        <f>SUM(U26:U44,U46:U53)</f>
        <v>0</v>
      </c>
      <c r="AG45" s="28">
        <v>0</v>
      </c>
      <c r="AH45" s="4">
        <f t="shared" si="15"/>
        <v>0.857142857142857</v>
      </c>
      <c r="AI45" s="4">
        <f t="shared" si="16"/>
        <v>0.857142857142857</v>
      </c>
      <c r="AJ45" s="4">
        <f t="shared" si="17"/>
        <v>1</v>
      </c>
      <c r="AK45" s="4">
        <f t="shared" si="18"/>
        <v>0.923076923076923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>
        <v>3</v>
      </c>
      <c r="W46" s="42"/>
      <c r="X46" s="42"/>
      <c r="Y46" s="42"/>
      <c r="Z46" s="42"/>
      <c r="AA46" s="42"/>
      <c r="AB46" s="42"/>
      <c r="AC46" s="49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5"/>
        <v>1</v>
      </c>
      <c r="AI46" s="5">
        <f t="shared" si="16"/>
        <v>1</v>
      </c>
      <c r="AJ46" s="5">
        <f t="shared" si="17"/>
        <v>1</v>
      </c>
      <c r="AK46" s="5">
        <f t="shared" si="18"/>
        <v>1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>
        <v>6</v>
      </c>
      <c r="X47" s="42"/>
      <c r="Y47" s="42"/>
      <c r="Z47" s="42"/>
      <c r="AA47" s="42"/>
      <c r="AB47" s="42"/>
      <c r="AC47" s="49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5"/>
        <v>1</v>
      </c>
      <c r="AI47" s="4">
        <f t="shared" si="16"/>
        <v>1</v>
      </c>
      <c r="AJ47" s="4">
        <f t="shared" si="17"/>
        <v>1</v>
      </c>
      <c r="AK47" s="4">
        <f t="shared" si="18"/>
        <v>1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>
        <v>4</v>
      </c>
      <c r="Y48" s="42"/>
      <c r="Z48" s="42"/>
      <c r="AA48" s="42"/>
      <c r="AB48" s="42"/>
      <c r="AC48" s="49"/>
      <c r="AD48" s="29">
        <f>X48</f>
        <v>4</v>
      </c>
      <c r="AE48" s="29">
        <f>SUM(B48:W48,Y48:AC48)</f>
        <v>0</v>
      </c>
      <c r="AF48" s="29">
        <f>SUM(X26:X47,X49:X53)</f>
        <v>1</v>
      </c>
      <c r="AG48" s="28">
        <v>0</v>
      </c>
      <c r="AH48" s="5">
        <f t="shared" si="15"/>
        <v>0.8</v>
      </c>
      <c r="AI48" s="5">
        <f t="shared" si="16"/>
        <v>1</v>
      </c>
      <c r="AJ48" s="5">
        <f t="shared" si="17"/>
        <v>0.8</v>
      </c>
      <c r="AK48" s="5">
        <f t="shared" si="18"/>
        <v>0.888888888888889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>
        <v>1</v>
      </c>
      <c r="Y49" s="43">
        <v>22</v>
      </c>
      <c r="Z49" s="42"/>
      <c r="AA49" s="42"/>
      <c r="AB49" s="42"/>
      <c r="AC49" s="49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9">
        <v>0</v>
      </c>
      <c r="AH49" s="4">
        <f t="shared" si="15"/>
        <v>0.956521739130435</v>
      </c>
      <c r="AI49" s="4">
        <f t="shared" si="16"/>
        <v>0.956521739130435</v>
      </c>
      <c r="AJ49" s="4">
        <f t="shared" si="17"/>
        <v>1</v>
      </c>
      <c r="AK49" s="4">
        <f t="shared" si="18"/>
        <v>0.977777777777778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>
        <v>4</v>
      </c>
      <c r="AA50" s="42"/>
      <c r="AB50" s="42"/>
      <c r="AC50" s="49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5"/>
        <v>1</v>
      </c>
      <c r="AI50" s="5">
        <f t="shared" si="16"/>
        <v>1</v>
      </c>
      <c r="AJ50" s="5">
        <f t="shared" si="17"/>
        <v>1</v>
      </c>
      <c r="AK50" s="5">
        <f t="shared" si="18"/>
        <v>1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>
        <v>5</v>
      </c>
      <c r="AB51" s="42"/>
      <c r="AC51" s="49"/>
      <c r="AD51" s="28">
        <f>AA51</f>
        <v>5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5"/>
        <v>1</v>
      </c>
      <c r="AI51" s="4">
        <f t="shared" si="16"/>
        <v>1</v>
      </c>
      <c r="AJ51" s="4">
        <f t="shared" si="17"/>
        <v>1</v>
      </c>
      <c r="AK51" s="4">
        <f t="shared" si="18"/>
        <v>1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>
        <v>2</v>
      </c>
      <c r="AC52" s="49"/>
      <c r="AD52" s="29">
        <f>AB52</f>
        <v>2</v>
      </c>
      <c r="AE52" s="29">
        <f>SUM(B52:AA52,AC52)</f>
        <v>0</v>
      </c>
      <c r="AF52" s="29">
        <f>SUM(AB26:AB51,AB53)</f>
        <v>1</v>
      </c>
      <c r="AG52" s="29">
        <v>0</v>
      </c>
      <c r="AH52" s="5">
        <f t="shared" si="15"/>
        <v>0.666666666666667</v>
      </c>
      <c r="AI52" s="5">
        <f t="shared" si="16"/>
        <v>1</v>
      </c>
      <c r="AJ52" s="5">
        <f t="shared" si="17"/>
        <v>0.666666666666667</v>
      </c>
      <c r="AK52" s="5">
        <f t="shared" si="18"/>
        <v>0.8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5"/>
        <v>1</v>
      </c>
      <c r="AI53" s="4">
        <f t="shared" si="16"/>
        <v>1</v>
      </c>
      <c r="AJ53" s="4">
        <f t="shared" si="17"/>
        <v>1</v>
      </c>
      <c r="AK53" s="4">
        <f t="shared" si="18"/>
        <v>1</v>
      </c>
    </row>
    <row r="54" spans="28:37">
      <c r="AB54" s="25" t="s">
        <v>74</v>
      </c>
      <c r="AC54" s="25"/>
      <c r="AD54" s="29">
        <f t="shared" ref="AD54:AG54" si="19">SUM(AD26:AD53)</f>
        <v>135</v>
      </c>
      <c r="AE54" s="29">
        <f t="shared" si="19"/>
        <v>4</v>
      </c>
      <c r="AF54" s="29">
        <f t="shared" si="19"/>
        <v>4</v>
      </c>
      <c r="AG54" s="29">
        <v>0</v>
      </c>
      <c r="AH54" s="5">
        <f t="shared" si="15"/>
        <v>0.944055944055944</v>
      </c>
      <c r="AI54" s="5">
        <f t="shared" si="16"/>
        <v>0.971223021582734</v>
      </c>
      <c r="AJ54" s="5">
        <f t="shared" si="17"/>
        <v>0.971223021582734</v>
      </c>
      <c r="AK54" s="5">
        <f t="shared" si="18"/>
        <v>0.971223021582734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AlQalam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>
        <v>1</v>
      </c>
      <c r="D59" s="36"/>
      <c r="E59" s="36"/>
      <c r="F59" s="36"/>
      <c r="G59" s="36">
        <v>1</v>
      </c>
      <c r="H59" s="36"/>
      <c r="I59" s="36"/>
      <c r="J59" s="45">
        <v>4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6</v>
      </c>
      <c r="S59" s="29">
        <f>SUM(B60:B67)</f>
        <v>0</v>
      </c>
      <c r="T59" s="29">
        <v>0</v>
      </c>
      <c r="U59" s="5">
        <f t="shared" ref="U59:U66" si="20">(SUM(Q59,T59)/SUM(Q59,R59,S59,T59))</f>
        <v>0.739130434782609</v>
      </c>
      <c r="V59" s="5">
        <f t="shared" ref="V59:V66" si="21">Q59/(SUM(Q59,R59))</f>
        <v>0.739130434782609</v>
      </c>
      <c r="W59" s="5">
        <f t="shared" ref="W59:W66" si="22">Q59/SUM(Q59,S59)</f>
        <v>1</v>
      </c>
      <c r="X59" s="5">
        <f t="shared" ref="X59:X66" si="23">2*V59*W59/(SUM(V59,W59))</f>
        <v>0.85</v>
      </c>
    </row>
    <row r="60" spans="1:24">
      <c r="A60" s="15" t="s">
        <v>50</v>
      </c>
      <c r="B60" s="37"/>
      <c r="C60" s="38">
        <v>11</v>
      </c>
      <c r="D60" s="37"/>
      <c r="E60" s="37"/>
      <c r="F60" s="37"/>
      <c r="G60" s="37"/>
      <c r="H60" s="37"/>
      <c r="I60" s="37"/>
      <c r="J60" s="37">
        <v>3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3</v>
      </c>
      <c r="S60" s="28">
        <f>SUM(C59,C61:C67)</f>
        <v>1</v>
      </c>
      <c r="T60" s="28">
        <v>0</v>
      </c>
      <c r="U60" s="4">
        <f t="shared" si="20"/>
        <v>0.733333333333333</v>
      </c>
      <c r="V60" s="4">
        <f t="shared" si="21"/>
        <v>0.785714285714286</v>
      </c>
      <c r="W60" s="4">
        <f t="shared" si="22"/>
        <v>0.916666666666667</v>
      </c>
      <c r="X60" s="4">
        <f t="shared" si="23"/>
        <v>0.846153846153846</v>
      </c>
    </row>
    <row r="61" spans="1:24">
      <c r="A61" s="15" t="s">
        <v>51</v>
      </c>
      <c r="B61" s="37"/>
      <c r="C61" s="37"/>
      <c r="D61" s="38">
        <v>9</v>
      </c>
      <c r="E61" s="37"/>
      <c r="F61" s="37"/>
      <c r="G61" s="37"/>
      <c r="H61" s="37"/>
      <c r="I61" s="37"/>
      <c r="J61" s="46">
        <v>2</v>
      </c>
      <c r="L61" s="1" t="s">
        <v>51</v>
      </c>
      <c r="M61" s="9" t="s">
        <v>60</v>
      </c>
      <c r="N61" s="9"/>
      <c r="O61" s="9"/>
      <c r="P61" s="9"/>
      <c r="Q61" s="29">
        <f>D61</f>
        <v>9</v>
      </c>
      <c r="R61" s="29">
        <f>SUM(B61:C61,E61:J61)</f>
        <v>2</v>
      </c>
      <c r="S61" s="29">
        <f>SUM(D59:D60,D62:D67)</f>
        <v>0</v>
      </c>
      <c r="T61" s="29">
        <v>0</v>
      </c>
      <c r="U61" s="5">
        <f t="shared" si="20"/>
        <v>0.818181818181818</v>
      </c>
      <c r="V61" s="5">
        <f t="shared" si="21"/>
        <v>0.818181818181818</v>
      </c>
      <c r="W61" s="5">
        <f t="shared" si="22"/>
        <v>1</v>
      </c>
      <c r="X61" s="5">
        <f t="shared" si="23"/>
        <v>0.9</v>
      </c>
    </row>
    <row r="62" spans="1:24">
      <c r="A62" s="15" t="s">
        <v>52</v>
      </c>
      <c r="B62" s="37"/>
      <c r="C62" s="37"/>
      <c r="D62" s="37"/>
      <c r="E62" s="38">
        <v>20</v>
      </c>
      <c r="F62" s="37"/>
      <c r="G62" s="37">
        <v>1</v>
      </c>
      <c r="H62" s="37"/>
      <c r="I62" s="37">
        <v>2</v>
      </c>
      <c r="J62" s="46">
        <v>2</v>
      </c>
      <c r="L62" s="1" t="s">
        <v>52</v>
      </c>
      <c r="M62" s="9" t="s">
        <v>61</v>
      </c>
      <c r="N62" s="9"/>
      <c r="O62" s="9"/>
      <c r="P62" s="9"/>
      <c r="Q62" s="28">
        <f>E62</f>
        <v>20</v>
      </c>
      <c r="R62" s="28">
        <f>SUM(B62:D62,F62:J62)</f>
        <v>5</v>
      </c>
      <c r="S62" s="28">
        <f>SUM(E59:E61,E63:E67)</f>
        <v>1</v>
      </c>
      <c r="T62" s="28">
        <v>0</v>
      </c>
      <c r="U62" s="4">
        <f t="shared" si="20"/>
        <v>0.769230769230769</v>
      </c>
      <c r="V62" s="4">
        <f t="shared" si="21"/>
        <v>0.8</v>
      </c>
      <c r="W62" s="4">
        <f t="shared" si="22"/>
        <v>0.952380952380952</v>
      </c>
      <c r="X62" s="4">
        <f t="shared" si="23"/>
        <v>0.869565217391304</v>
      </c>
    </row>
    <row r="63" spans="1:24">
      <c r="A63" s="15" t="s">
        <v>53</v>
      </c>
      <c r="B63" s="37"/>
      <c r="C63" s="37"/>
      <c r="D63" s="37"/>
      <c r="E63" s="37">
        <v>1</v>
      </c>
      <c r="F63" s="38">
        <v>29</v>
      </c>
      <c r="G63" s="37"/>
      <c r="H63" s="37"/>
      <c r="I63" s="37"/>
      <c r="J63" s="46">
        <v>6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7</v>
      </c>
      <c r="S63" s="29">
        <f>SUM(F59:F62,F64:F67)</f>
        <v>0</v>
      </c>
      <c r="T63" s="29">
        <v>0</v>
      </c>
      <c r="U63" s="5">
        <f t="shared" si="20"/>
        <v>0.805555555555556</v>
      </c>
      <c r="V63" s="5">
        <f t="shared" si="21"/>
        <v>0.805555555555556</v>
      </c>
      <c r="W63" s="5">
        <f t="shared" si="22"/>
        <v>1</v>
      </c>
      <c r="X63" s="5">
        <f t="shared" si="23"/>
        <v>0.892307692307692</v>
      </c>
    </row>
    <row r="64" spans="1:24">
      <c r="A64" s="15" t="s">
        <v>54</v>
      </c>
      <c r="B64" s="37"/>
      <c r="C64" s="37"/>
      <c r="D64" s="37"/>
      <c r="E64" s="37"/>
      <c r="F64" s="37"/>
      <c r="G64" s="38">
        <v>28</v>
      </c>
      <c r="H64" s="37"/>
      <c r="I64" s="37"/>
      <c r="J64" s="46">
        <v>3</v>
      </c>
      <c r="L64" s="1" t="s">
        <v>54</v>
      </c>
      <c r="M64" s="9" t="s">
        <v>63</v>
      </c>
      <c r="N64" s="9"/>
      <c r="O64" s="9"/>
      <c r="P64" s="9"/>
      <c r="Q64" s="28">
        <f>G64</f>
        <v>28</v>
      </c>
      <c r="R64" s="28">
        <f>SUM(B64:F64,H64:J64)</f>
        <v>3</v>
      </c>
      <c r="S64" s="28">
        <f>SUM(G59:G63,G65:G67)</f>
        <v>2</v>
      </c>
      <c r="T64" s="28">
        <v>0</v>
      </c>
      <c r="U64" s="4">
        <f t="shared" si="20"/>
        <v>0.848484848484849</v>
      </c>
      <c r="V64" s="4">
        <f t="shared" si="21"/>
        <v>0.903225806451613</v>
      </c>
      <c r="W64" s="4">
        <f t="shared" si="22"/>
        <v>0.933333333333333</v>
      </c>
      <c r="X64" s="4">
        <f t="shared" si="23"/>
        <v>0.918032786885246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11</v>
      </c>
      <c r="I65" s="37"/>
      <c r="J65" s="46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v>0</v>
      </c>
      <c r="U65" s="5">
        <f t="shared" si="20"/>
        <v>1</v>
      </c>
      <c r="V65" s="5">
        <f t="shared" si="21"/>
        <v>1</v>
      </c>
      <c r="W65" s="5">
        <f t="shared" si="22"/>
        <v>1</v>
      </c>
      <c r="X65" s="5">
        <f t="shared" si="23"/>
        <v>1</v>
      </c>
    </row>
    <row r="66" spans="1:24">
      <c r="A66" s="15" t="s">
        <v>56</v>
      </c>
      <c r="B66" s="37"/>
      <c r="C66" s="37"/>
      <c r="D66" s="37"/>
      <c r="E66" s="37"/>
      <c r="F66" s="37"/>
      <c r="G66" s="37"/>
      <c r="H66" s="37"/>
      <c r="I66" s="38">
        <v>11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1</v>
      </c>
      <c r="S66" s="28">
        <f>SUM(I59:I65,I67)</f>
        <v>2</v>
      </c>
      <c r="T66" s="28">
        <v>0</v>
      </c>
      <c r="U66" s="4">
        <f t="shared" si="20"/>
        <v>0.785714285714286</v>
      </c>
      <c r="V66" s="4">
        <f t="shared" si="21"/>
        <v>0.916666666666667</v>
      </c>
      <c r="W66" s="4">
        <f t="shared" si="22"/>
        <v>0.846153846153846</v>
      </c>
      <c r="X66" s="4">
        <f t="shared" si="23"/>
        <v>0.88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4">SUM(Q59:Q66)</f>
        <v>136</v>
      </c>
      <c r="R68" s="28">
        <f t="shared" si="24"/>
        <v>27</v>
      </c>
      <c r="S68" s="28">
        <f t="shared" si="24"/>
        <v>6</v>
      </c>
      <c r="T68" s="28">
        <f t="shared" si="24"/>
        <v>0</v>
      </c>
      <c r="U68" s="4">
        <f>(SUM(Q68,T68)/SUM(Q68,R68,S68,T68))</f>
        <v>0.804733727810651</v>
      </c>
      <c r="V68" s="4">
        <f>Q68/(SUM(Q68,R68))</f>
        <v>0.834355828220859</v>
      </c>
      <c r="W68" s="4">
        <f>Q68/SUM(Q68,S68)</f>
        <v>0.957746478873239</v>
      </c>
      <c r="X68" s="4">
        <f>2*V68*W68/(SUM(V68,W68))</f>
        <v>0.891803278688525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137</v>
      </c>
    </row>
    <row r="70" ht="14.25" spans="1:37">
      <c r="A70" s="18" t="str">
        <f>A1</f>
        <v>AlQalam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14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14</v>
      </c>
      <c r="AE71" s="29">
        <f>SUM(C71:AC71)</f>
        <v>0</v>
      </c>
      <c r="AF71" s="29">
        <f>SUM(B72:B98)</f>
        <v>2</v>
      </c>
      <c r="AG71" s="29">
        <v>0</v>
      </c>
      <c r="AH71" s="5">
        <f t="shared" ref="AH71:AH99" si="25">(SUM(AD71,AG71)/SUM(AD71,AE71,AF71,AG71))</f>
        <v>0.875</v>
      </c>
      <c r="AI71" s="5">
        <f t="shared" ref="AI71:AI99" si="26">AD71/(SUM(AD71,AE71))</f>
        <v>1</v>
      </c>
      <c r="AJ71" s="5">
        <f t="shared" ref="AJ71:AJ99" si="27">AD71/SUM(AD71,AF71)</f>
        <v>0.875</v>
      </c>
      <c r="AK71" s="5">
        <f t="shared" ref="AK71:AK99" si="28">2*AI71*AJ71/(SUM(AI71,AJ71))</f>
        <v>0.933333333333333</v>
      </c>
    </row>
    <row r="72" spans="1:37">
      <c r="A72" s="21" t="s">
        <v>40</v>
      </c>
      <c r="B72" s="42"/>
      <c r="C72" s="43">
        <v>22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22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5"/>
        <v>1</v>
      </c>
      <c r="AI72" s="4">
        <f t="shared" si="26"/>
        <v>1</v>
      </c>
      <c r="AJ72" s="4">
        <f t="shared" si="27"/>
        <v>1</v>
      </c>
      <c r="AK72" s="4">
        <f t="shared" si="28"/>
        <v>1</v>
      </c>
    </row>
    <row r="73" spans="1:37">
      <c r="A73" s="21" t="s">
        <v>9</v>
      </c>
      <c r="B73" s="42"/>
      <c r="C73" s="42"/>
      <c r="D73" s="43">
        <v>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5"/>
        <v>1</v>
      </c>
      <c r="AI73" s="5">
        <f t="shared" si="26"/>
        <v>1</v>
      </c>
      <c r="AJ73" s="5">
        <f t="shared" si="27"/>
        <v>1</v>
      </c>
      <c r="AK73" s="5">
        <f t="shared" si="28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5"/>
        <v>1</v>
      </c>
      <c r="AI74" s="4">
        <f t="shared" si="26"/>
        <v>1</v>
      </c>
      <c r="AJ74" s="4">
        <f t="shared" si="27"/>
        <v>1</v>
      </c>
      <c r="AK74" s="4">
        <f t="shared" si="28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5"/>
        <v>1</v>
      </c>
      <c r="AI75" s="5">
        <f t="shared" si="26"/>
        <v>1</v>
      </c>
      <c r="AJ75" s="5">
        <f t="shared" si="27"/>
        <v>1</v>
      </c>
      <c r="AK75" s="5">
        <f t="shared" si="28"/>
        <v>1</v>
      </c>
    </row>
    <row r="76" spans="1:37">
      <c r="A76" s="21" t="s">
        <v>12</v>
      </c>
      <c r="B76" s="42">
        <v>2</v>
      </c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2</v>
      </c>
      <c r="AF76" s="28">
        <f>SUM(G71:G75,G77:G98)</f>
        <v>0</v>
      </c>
      <c r="AG76" s="28">
        <v>0</v>
      </c>
      <c r="AH76" s="4">
        <f t="shared" si="25"/>
        <v>0.5</v>
      </c>
      <c r="AI76" s="4">
        <f t="shared" si="26"/>
        <v>0.5</v>
      </c>
      <c r="AJ76" s="4">
        <f t="shared" si="27"/>
        <v>1</v>
      </c>
      <c r="AK76" s="4">
        <f t="shared" si="28"/>
        <v>0.666666666666667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5"/>
        <v>1</v>
      </c>
      <c r="AI77" s="5">
        <f t="shared" si="26"/>
        <v>1</v>
      </c>
      <c r="AJ77" s="5">
        <f t="shared" si="27"/>
        <v>1</v>
      </c>
      <c r="AK77" s="5">
        <f t="shared" si="28"/>
        <v>1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5"/>
        <v>1</v>
      </c>
      <c r="AI78" s="4">
        <f t="shared" si="26"/>
        <v>1</v>
      </c>
      <c r="AJ78" s="4">
        <f t="shared" si="27"/>
        <v>1</v>
      </c>
      <c r="AK78" s="4">
        <f t="shared" si="28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3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5"/>
        <v>1</v>
      </c>
      <c r="AI79" s="5">
        <f t="shared" si="26"/>
        <v>1</v>
      </c>
      <c r="AJ79" s="5">
        <f t="shared" si="27"/>
        <v>1</v>
      </c>
      <c r="AK79" s="5">
        <f t="shared" si="28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10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5"/>
        <v>1</v>
      </c>
      <c r="AI80" s="4">
        <f t="shared" si="26"/>
        <v>1</v>
      </c>
      <c r="AJ80" s="4">
        <f t="shared" si="27"/>
        <v>1</v>
      </c>
      <c r="AK80" s="4">
        <f t="shared" si="28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>
        <v>1</v>
      </c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5"/>
        <v>1</v>
      </c>
      <c r="AI81" s="5">
        <f t="shared" si="26"/>
        <v>1</v>
      </c>
      <c r="AJ81" s="5">
        <f t="shared" si="27"/>
        <v>1</v>
      </c>
      <c r="AK81" s="5">
        <f t="shared" si="28"/>
        <v>1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5"/>
        <v>1</v>
      </c>
      <c r="AI82" s="4">
        <f t="shared" si="26"/>
        <v>1</v>
      </c>
      <c r="AJ82" s="4">
        <f t="shared" si="27"/>
        <v>1</v>
      </c>
      <c r="AK82" s="4">
        <f t="shared" si="28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5"/>
        <v>1</v>
      </c>
      <c r="AI83" s="5">
        <f t="shared" si="26"/>
        <v>1</v>
      </c>
      <c r="AJ83" s="5">
        <f t="shared" si="27"/>
        <v>1</v>
      </c>
      <c r="AK83" s="5">
        <f t="shared" si="28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5"/>
        <v>1</v>
      </c>
      <c r="AI84" s="4">
        <f t="shared" si="26"/>
        <v>1</v>
      </c>
      <c r="AJ84" s="4">
        <f t="shared" si="27"/>
        <v>1</v>
      </c>
      <c r="AK84" s="4">
        <f t="shared" si="28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5"/>
        <v>1</v>
      </c>
      <c r="AI85" s="5">
        <f t="shared" si="26"/>
        <v>1</v>
      </c>
      <c r="AJ85" s="5">
        <f t="shared" si="27"/>
        <v>1</v>
      </c>
      <c r="AK85" s="5">
        <f t="shared" si="28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5"/>
        <v>1</v>
      </c>
      <c r="AI86" s="4">
        <f t="shared" si="26"/>
        <v>1</v>
      </c>
      <c r="AJ86" s="4">
        <f t="shared" si="27"/>
        <v>1</v>
      </c>
      <c r="AK86" s="4">
        <f t="shared" si="28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5"/>
        <v>1</v>
      </c>
      <c r="AI87" s="5">
        <f t="shared" si="26"/>
        <v>1</v>
      </c>
      <c r="AJ87" s="5">
        <f t="shared" si="27"/>
        <v>1</v>
      </c>
      <c r="AK87" s="5">
        <f t="shared" si="28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5"/>
        <v>1</v>
      </c>
      <c r="AI88" s="4">
        <f t="shared" si="26"/>
        <v>1</v>
      </c>
      <c r="AJ88" s="4">
        <f t="shared" si="27"/>
        <v>1</v>
      </c>
      <c r="AK88" s="4">
        <f t="shared" si="28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5"/>
        <v>1</v>
      </c>
      <c r="AI89" s="5">
        <f t="shared" si="26"/>
        <v>1</v>
      </c>
      <c r="AJ89" s="5">
        <f t="shared" si="27"/>
        <v>1</v>
      </c>
      <c r="AK89" s="5">
        <f t="shared" si="28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6</v>
      </c>
      <c r="V90" s="42"/>
      <c r="W90" s="42"/>
      <c r="X90" s="42"/>
      <c r="Y90" s="42"/>
      <c r="Z90" s="42"/>
      <c r="AA90" s="42"/>
      <c r="AB90" s="42">
        <v>1</v>
      </c>
      <c r="AC90" s="49"/>
      <c r="AD90" s="28">
        <f>U90</f>
        <v>6</v>
      </c>
      <c r="AE90" s="28">
        <f>SUM(B90:T90,V90:AC90)</f>
        <v>1</v>
      </c>
      <c r="AF90" s="28">
        <f>SUM(U71:U89,U91:U98)</f>
        <v>0</v>
      </c>
      <c r="AG90" s="28">
        <v>0</v>
      </c>
      <c r="AH90" s="4">
        <f t="shared" si="25"/>
        <v>0.857142857142857</v>
      </c>
      <c r="AI90" s="4">
        <f t="shared" si="26"/>
        <v>0.857142857142857</v>
      </c>
      <c r="AJ90" s="4">
        <f t="shared" si="27"/>
        <v>1</v>
      </c>
      <c r="AK90" s="4">
        <f t="shared" si="28"/>
        <v>0.923076923076923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3</v>
      </c>
      <c r="W91" s="42"/>
      <c r="X91" s="42"/>
      <c r="Y91" s="42"/>
      <c r="Z91" s="42"/>
      <c r="AA91" s="42"/>
      <c r="AB91" s="42"/>
      <c r="AC91" s="49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5"/>
        <v>1</v>
      </c>
      <c r="AI91" s="5">
        <f t="shared" si="26"/>
        <v>1</v>
      </c>
      <c r="AJ91" s="5">
        <f t="shared" si="27"/>
        <v>1</v>
      </c>
      <c r="AK91" s="5">
        <f t="shared" si="28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5</v>
      </c>
      <c r="X92" s="42"/>
      <c r="Y92" s="42"/>
      <c r="Z92" s="42"/>
      <c r="AA92" s="42"/>
      <c r="AB92" s="42"/>
      <c r="AC92" s="49"/>
      <c r="AD92" s="28">
        <f>W92</f>
        <v>5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5"/>
        <v>1</v>
      </c>
      <c r="AI92" s="4">
        <f t="shared" si="26"/>
        <v>1</v>
      </c>
      <c r="AJ92" s="4">
        <f t="shared" si="27"/>
        <v>1</v>
      </c>
      <c r="AK92" s="4">
        <f t="shared" si="28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4</v>
      </c>
      <c r="Y93" s="42"/>
      <c r="Z93" s="42"/>
      <c r="AA93" s="42"/>
      <c r="AB93" s="42"/>
      <c r="AC93" s="49"/>
      <c r="AD93" s="29">
        <f>X93</f>
        <v>4</v>
      </c>
      <c r="AE93" s="29">
        <f>SUM(B93:W93,Y93:AC93)</f>
        <v>0</v>
      </c>
      <c r="AF93" s="29">
        <f>SUM(X71:X92,X94:X98)</f>
        <v>1</v>
      </c>
      <c r="AG93" s="28">
        <v>0</v>
      </c>
      <c r="AH93" s="5">
        <f t="shared" si="25"/>
        <v>0.8</v>
      </c>
      <c r="AI93" s="5">
        <f t="shared" si="26"/>
        <v>1</v>
      </c>
      <c r="AJ93" s="5">
        <f t="shared" si="27"/>
        <v>0.8</v>
      </c>
      <c r="AK93" s="5">
        <f t="shared" si="28"/>
        <v>0.888888888888889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>
        <v>1</v>
      </c>
      <c r="Y94" s="43">
        <v>21</v>
      </c>
      <c r="Z94" s="42"/>
      <c r="AA94" s="42"/>
      <c r="AB94" s="42"/>
      <c r="AC94" s="49"/>
      <c r="AD94" s="28">
        <f>Y94</f>
        <v>21</v>
      </c>
      <c r="AE94" s="28">
        <f>SUM(B94:X94,Z94:AC94)</f>
        <v>1</v>
      </c>
      <c r="AF94" s="28">
        <f>SUM(Y71:Y93,Y95:Y98)</f>
        <v>0</v>
      </c>
      <c r="AG94" s="29">
        <v>0</v>
      </c>
      <c r="AH94" s="4">
        <f t="shared" si="25"/>
        <v>0.954545454545455</v>
      </c>
      <c r="AI94" s="4">
        <f t="shared" si="26"/>
        <v>0.954545454545455</v>
      </c>
      <c r="AJ94" s="4">
        <f t="shared" si="27"/>
        <v>1</v>
      </c>
      <c r="AK94" s="4">
        <f t="shared" si="28"/>
        <v>0.976744186046512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4</v>
      </c>
      <c r="AA95" s="42"/>
      <c r="AB95" s="42"/>
      <c r="AC95" s="49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5"/>
        <v>1</v>
      </c>
      <c r="AI95" s="5">
        <f t="shared" si="26"/>
        <v>1</v>
      </c>
      <c r="AJ95" s="5">
        <f t="shared" si="27"/>
        <v>1</v>
      </c>
      <c r="AK95" s="5">
        <f t="shared" si="28"/>
        <v>1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5</v>
      </c>
      <c r="AB96" s="42"/>
      <c r="AC96" s="49"/>
      <c r="AD96" s="28">
        <f>AA96</f>
        <v>5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5"/>
        <v>1</v>
      </c>
      <c r="AI96" s="4">
        <f t="shared" si="26"/>
        <v>1</v>
      </c>
      <c r="AJ96" s="4">
        <f t="shared" si="27"/>
        <v>1</v>
      </c>
      <c r="AK96" s="4">
        <f t="shared" si="28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2</v>
      </c>
      <c r="AC97" s="49"/>
      <c r="AD97" s="29">
        <f>AB97</f>
        <v>2</v>
      </c>
      <c r="AE97" s="29">
        <f>SUM(B97:AA97,AC97)</f>
        <v>0</v>
      </c>
      <c r="AF97" s="29">
        <f>SUM(AB71:AB96,AB98)</f>
        <v>1</v>
      </c>
      <c r="AG97" s="29">
        <v>0</v>
      </c>
      <c r="AH97" s="5">
        <f t="shared" si="25"/>
        <v>0.666666666666667</v>
      </c>
      <c r="AI97" s="5">
        <f t="shared" si="26"/>
        <v>1</v>
      </c>
      <c r="AJ97" s="5">
        <f t="shared" si="27"/>
        <v>0.666666666666667</v>
      </c>
      <c r="AK97" s="5">
        <f t="shared" si="28"/>
        <v>0.8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5"/>
        <v>1</v>
      </c>
      <c r="AI98" s="4">
        <f t="shared" si="26"/>
        <v>1</v>
      </c>
      <c r="AJ98" s="4">
        <f t="shared" si="27"/>
        <v>1</v>
      </c>
      <c r="AK98" s="4">
        <f t="shared" si="28"/>
        <v>1</v>
      </c>
    </row>
    <row r="99" spans="28:37">
      <c r="AB99" s="25" t="s">
        <v>74</v>
      </c>
      <c r="AC99" s="25"/>
      <c r="AD99" s="29">
        <f t="shared" ref="AD99:AG99" si="29">SUM(AD71:AD98)</f>
        <v>133</v>
      </c>
      <c r="AE99" s="29">
        <f t="shared" si="29"/>
        <v>4</v>
      </c>
      <c r="AF99" s="29">
        <f t="shared" si="29"/>
        <v>4</v>
      </c>
      <c r="AG99" s="29">
        <v>0</v>
      </c>
      <c r="AH99" s="5">
        <f t="shared" si="25"/>
        <v>0.943262411347518</v>
      </c>
      <c r="AI99" s="5">
        <f t="shared" si="26"/>
        <v>0.970802919708029</v>
      </c>
      <c r="AJ99" s="5">
        <f t="shared" si="27"/>
        <v>0.970802919708029</v>
      </c>
      <c r="AK99" s="5">
        <f t="shared" si="28"/>
        <v>0.970802919708029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AlQalam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>
        <v>1</v>
      </c>
      <c r="D104" s="36"/>
      <c r="E104" s="36"/>
      <c r="F104" s="36"/>
      <c r="G104" s="36">
        <v>1</v>
      </c>
      <c r="H104" s="36"/>
      <c r="I104" s="36"/>
      <c r="J104" s="45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6</v>
      </c>
      <c r="S104" s="29">
        <f>SUM(B105:B112)</f>
        <v>0</v>
      </c>
      <c r="T104" s="29">
        <v>0</v>
      </c>
      <c r="U104" s="5">
        <f t="shared" ref="U104:U111" si="30">(SUM(Q104,T104)/SUM(Q104,R104,S104,T104))</f>
        <v>0.739130434782609</v>
      </c>
      <c r="V104" s="5">
        <f t="shared" ref="V104:V111" si="31">Q104/(SUM(Q104,R104))</f>
        <v>0.739130434782609</v>
      </c>
      <c r="W104" s="5">
        <f t="shared" ref="W104:W111" si="32">Q104/SUM(Q104,S104)</f>
        <v>1</v>
      </c>
      <c r="X104" s="5">
        <f t="shared" ref="X104:X111" si="33">2*V104*W104/(SUM(V104,W104))</f>
        <v>0.85</v>
      </c>
    </row>
    <row r="105" spans="1:24">
      <c r="A105" s="15" t="s">
        <v>50</v>
      </c>
      <c r="B105" s="37"/>
      <c r="C105" s="38">
        <v>11</v>
      </c>
      <c r="D105" s="37"/>
      <c r="E105" s="37"/>
      <c r="F105" s="37"/>
      <c r="G105" s="37"/>
      <c r="H105" s="37"/>
      <c r="I105" s="37"/>
      <c r="J105" s="37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3</v>
      </c>
      <c r="S105" s="28">
        <f>SUM(C104,C106:C112)</f>
        <v>1</v>
      </c>
      <c r="T105" s="28">
        <v>0</v>
      </c>
      <c r="U105" s="4">
        <f t="shared" si="30"/>
        <v>0.733333333333333</v>
      </c>
      <c r="V105" s="4">
        <f t="shared" si="31"/>
        <v>0.785714285714286</v>
      </c>
      <c r="W105" s="4">
        <f t="shared" si="32"/>
        <v>0.916666666666667</v>
      </c>
      <c r="X105" s="4">
        <f t="shared" si="33"/>
        <v>0.846153846153846</v>
      </c>
    </row>
    <row r="106" spans="1:24">
      <c r="A106" s="15" t="s">
        <v>51</v>
      </c>
      <c r="B106" s="37"/>
      <c r="C106" s="37"/>
      <c r="D106" s="38">
        <v>9</v>
      </c>
      <c r="E106" s="37"/>
      <c r="F106" s="37"/>
      <c r="G106" s="37"/>
      <c r="H106" s="37"/>
      <c r="I106" s="37"/>
      <c r="J106" s="46">
        <v>1</v>
      </c>
      <c r="L106" s="1" t="s">
        <v>51</v>
      </c>
      <c r="M106" s="9" t="s">
        <v>60</v>
      </c>
      <c r="N106" s="9"/>
      <c r="O106" s="9"/>
      <c r="P106" s="9"/>
      <c r="Q106" s="29">
        <f>D106</f>
        <v>9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0"/>
        <v>0.9</v>
      </c>
      <c r="V106" s="5">
        <f t="shared" si="31"/>
        <v>0.9</v>
      </c>
      <c r="W106" s="5">
        <f t="shared" si="32"/>
        <v>1</v>
      </c>
      <c r="X106" s="5">
        <f t="shared" si="33"/>
        <v>0.947368421052632</v>
      </c>
    </row>
    <row r="107" spans="1:24">
      <c r="A107" s="15" t="s">
        <v>52</v>
      </c>
      <c r="B107" s="37"/>
      <c r="C107" s="37"/>
      <c r="D107" s="37"/>
      <c r="E107" s="38">
        <v>20</v>
      </c>
      <c r="F107" s="37"/>
      <c r="G107" s="37"/>
      <c r="H107" s="37"/>
      <c r="I107" s="37">
        <v>3</v>
      </c>
      <c r="J107" s="46">
        <v>1</v>
      </c>
      <c r="L107" s="1" t="s">
        <v>52</v>
      </c>
      <c r="M107" s="9" t="s">
        <v>61</v>
      </c>
      <c r="N107" s="9"/>
      <c r="O107" s="9"/>
      <c r="P107" s="9"/>
      <c r="Q107" s="28">
        <f>E107</f>
        <v>20</v>
      </c>
      <c r="R107" s="28">
        <f>SUM(B107:D107,F107:J107)</f>
        <v>4</v>
      </c>
      <c r="S107" s="28">
        <f>SUM(E104:E106,E108:E112)</f>
        <v>0</v>
      </c>
      <c r="T107" s="28">
        <v>0</v>
      </c>
      <c r="U107" s="4">
        <f t="shared" si="30"/>
        <v>0.833333333333333</v>
      </c>
      <c r="V107" s="4">
        <f t="shared" si="31"/>
        <v>0.833333333333333</v>
      </c>
      <c r="W107" s="4">
        <f t="shared" si="32"/>
        <v>1</v>
      </c>
      <c r="X107" s="4">
        <f t="shared" si="33"/>
        <v>0.909090909090909</v>
      </c>
    </row>
    <row r="108" spans="1:24">
      <c r="A108" s="15" t="s">
        <v>53</v>
      </c>
      <c r="B108" s="37"/>
      <c r="C108" s="37"/>
      <c r="D108" s="37"/>
      <c r="E108" s="37"/>
      <c r="F108" s="38">
        <v>27</v>
      </c>
      <c r="G108" s="37"/>
      <c r="H108" s="37"/>
      <c r="I108" s="37"/>
      <c r="J108" s="46">
        <v>2</v>
      </c>
      <c r="L108" s="1" t="s">
        <v>53</v>
      </c>
      <c r="M108" s="9" t="s">
        <v>62</v>
      </c>
      <c r="N108" s="9"/>
      <c r="O108" s="9"/>
      <c r="P108" s="9"/>
      <c r="Q108" s="29">
        <f>F108</f>
        <v>27</v>
      </c>
      <c r="R108" s="29">
        <v>2</v>
      </c>
      <c r="S108" s="29">
        <f>SUM(F104:F107,F109:F112)</f>
        <v>0</v>
      </c>
      <c r="T108" s="29">
        <v>0</v>
      </c>
      <c r="U108" s="5">
        <f t="shared" si="30"/>
        <v>0.931034482758621</v>
      </c>
      <c r="V108" s="5">
        <f t="shared" si="31"/>
        <v>0.931034482758621</v>
      </c>
      <c r="W108" s="5">
        <f t="shared" si="32"/>
        <v>1</v>
      </c>
      <c r="X108" s="5">
        <f t="shared" si="33"/>
        <v>0.964285714285714</v>
      </c>
    </row>
    <row r="109" spans="1:24">
      <c r="A109" s="15" t="s">
        <v>54</v>
      </c>
      <c r="B109" s="37"/>
      <c r="C109" s="37"/>
      <c r="D109" s="37"/>
      <c r="E109" s="37"/>
      <c r="F109" s="37"/>
      <c r="G109" s="38">
        <v>26</v>
      </c>
      <c r="H109" s="37"/>
      <c r="I109" s="37"/>
      <c r="J109" s="46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26</v>
      </c>
      <c r="R109" s="28">
        <f>SUM(B109:F109,H109:J109)</f>
        <v>3</v>
      </c>
      <c r="S109" s="28">
        <f>SUM(G104:G108,G110:G112)</f>
        <v>1</v>
      </c>
      <c r="T109" s="28">
        <v>0</v>
      </c>
      <c r="U109" s="4">
        <f t="shared" si="30"/>
        <v>0.866666666666667</v>
      </c>
      <c r="V109" s="4">
        <f t="shared" si="31"/>
        <v>0.896551724137931</v>
      </c>
      <c r="W109" s="4">
        <f t="shared" si="32"/>
        <v>0.962962962962963</v>
      </c>
      <c r="X109" s="4">
        <f t="shared" si="33"/>
        <v>0.928571428571429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11</v>
      </c>
      <c r="I110" s="37"/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0"/>
        <v>1</v>
      </c>
      <c r="V110" s="5">
        <f t="shared" si="31"/>
        <v>1</v>
      </c>
      <c r="W110" s="5">
        <f t="shared" si="32"/>
        <v>1</v>
      </c>
      <c r="X110" s="5">
        <f t="shared" si="33"/>
        <v>1</v>
      </c>
    </row>
    <row r="111" spans="1:24">
      <c r="A111" s="15" t="s">
        <v>56</v>
      </c>
      <c r="B111" s="37"/>
      <c r="C111" s="37"/>
      <c r="D111" s="37"/>
      <c r="E111" s="37"/>
      <c r="F111" s="37"/>
      <c r="G111" s="37"/>
      <c r="H111" s="37"/>
      <c r="I111" s="38">
        <v>11</v>
      </c>
      <c r="J111" s="46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1</v>
      </c>
      <c r="S111" s="28">
        <f>SUM(I104:I110,I112)</f>
        <v>3</v>
      </c>
      <c r="T111" s="28">
        <v>0</v>
      </c>
      <c r="U111" s="4">
        <f t="shared" si="30"/>
        <v>0.733333333333333</v>
      </c>
      <c r="V111" s="4">
        <f t="shared" si="31"/>
        <v>0.916666666666667</v>
      </c>
      <c r="W111" s="4">
        <f t="shared" si="32"/>
        <v>0.785714285714286</v>
      </c>
      <c r="X111" s="4">
        <f t="shared" si="33"/>
        <v>0.846153846153846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4">SUM(Q104:Q111)</f>
        <v>132</v>
      </c>
      <c r="R113" s="28">
        <f t="shared" si="34"/>
        <v>20</v>
      </c>
      <c r="S113" s="28">
        <f t="shared" si="34"/>
        <v>5</v>
      </c>
      <c r="T113" s="28">
        <f t="shared" si="34"/>
        <v>0</v>
      </c>
      <c r="U113" s="4">
        <f>(SUM(Q113,T113)/SUM(Q113,R113,S113,T113))</f>
        <v>0.840764331210191</v>
      </c>
      <c r="V113" s="4">
        <f>Q113/(SUM(Q113,R113))</f>
        <v>0.868421052631579</v>
      </c>
      <c r="W113" s="4">
        <f>Q113/SUM(Q113,S113)</f>
        <v>0.963503649635037</v>
      </c>
      <c r="X113" s="4">
        <f>2*V113*W113/(SUM(V113,W113))</f>
        <v>0.913494809688581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133</v>
      </c>
    </row>
    <row r="115" ht="14.25" spans="1:37">
      <c r="A115" s="18" t="str">
        <f>A1</f>
        <v>AlQalam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14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14</v>
      </c>
      <c r="AE116" s="29">
        <f>SUM(C116:AC116)</f>
        <v>0</v>
      </c>
      <c r="AF116" s="29">
        <f>SUM(B117:B143)</f>
        <v>2</v>
      </c>
      <c r="AG116" s="29">
        <v>0</v>
      </c>
      <c r="AH116" s="5">
        <f t="shared" ref="AH116:AH144" si="35">(SUM(AD116,AG116)/SUM(AD116,AE116,AF116,AG116))</f>
        <v>0.875</v>
      </c>
      <c r="AI116" s="5">
        <f t="shared" ref="AI116:AI144" si="36">AD116/(SUM(AD116,AE116))</f>
        <v>1</v>
      </c>
      <c r="AJ116" s="5">
        <f t="shared" ref="AJ116:AJ144" si="37">AD116/SUM(AD116,AF116)</f>
        <v>0.875</v>
      </c>
      <c r="AK116" s="5">
        <f t="shared" ref="AK116:AK144" si="38">2*AI116*AJ116/(SUM(AI116,AJ116))</f>
        <v>0.933333333333333</v>
      </c>
    </row>
    <row r="117" spans="1:37">
      <c r="A117" s="21" t="s">
        <v>40</v>
      </c>
      <c r="B117" s="42"/>
      <c r="C117" s="43">
        <v>22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22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5"/>
        <v>1</v>
      </c>
      <c r="AI117" s="4">
        <f t="shared" si="36"/>
        <v>1</v>
      </c>
      <c r="AJ117" s="4">
        <f t="shared" si="37"/>
        <v>1</v>
      </c>
      <c r="AK117" s="4">
        <f t="shared" si="38"/>
        <v>1</v>
      </c>
    </row>
    <row r="118" spans="1:37">
      <c r="A118" s="21" t="s">
        <v>9</v>
      </c>
      <c r="B118" s="42"/>
      <c r="C118" s="42"/>
      <c r="D118" s="43">
        <v>7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5"/>
        <v>1</v>
      </c>
      <c r="AI118" s="5">
        <f t="shared" si="36"/>
        <v>1</v>
      </c>
      <c r="AJ118" s="5">
        <f t="shared" si="37"/>
        <v>1</v>
      </c>
      <c r="AK118" s="5">
        <f t="shared" si="38"/>
        <v>1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5"/>
        <v>1</v>
      </c>
      <c r="AI119" s="4">
        <f t="shared" si="36"/>
        <v>1</v>
      </c>
      <c r="AJ119" s="4">
        <f t="shared" si="37"/>
        <v>1</v>
      </c>
      <c r="AK119" s="4">
        <f t="shared" si="38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0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0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 t="e">
        <f t="shared" si="35"/>
        <v>#DIV/0!</v>
      </c>
      <c r="AI120" s="5" t="e">
        <f t="shared" si="36"/>
        <v>#DIV/0!</v>
      </c>
      <c r="AJ120" s="5" t="e">
        <f t="shared" si="37"/>
        <v>#DIV/0!</v>
      </c>
      <c r="AK120" s="5" t="e">
        <f t="shared" si="38"/>
        <v>#DIV/0!</v>
      </c>
    </row>
    <row r="121" spans="1:37">
      <c r="A121" s="21" t="s">
        <v>12</v>
      </c>
      <c r="B121" s="42">
        <v>2</v>
      </c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2</v>
      </c>
      <c r="AF121" s="28">
        <f>SUM(G116:G120,G122:G143)</f>
        <v>0</v>
      </c>
      <c r="AG121" s="28">
        <v>0</v>
      </c>
      <c r="AH121" s="4">
        <f t="shared" si="35"/>
        <v>0.5</v>
      </c>
      <c r="AI121" s="4">
        <f t="shared" si="36"/>
        <v>0.5</v>
      </c>
      <c r="AJ121" s="4">
        <f t="shared" si="37"/>
        <v>1</v>
      </c>
      <c r="AK121" s="4">
        <f t="shared" si="38"/>
        <v>0.666666666666667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5"/>
        <v>1</v>
      </c>
      <c r="AI122" s="5">
        <f t="shared" si="36"/>
        <v>1</v>
      </c>
      <c r="AJ122" s="5">
        <f t="shared" si="37"/>
        <v>1</v>
      </c>
      <c r="AK122" s="5">
        <f t="shared" si="38"/>
        <v>1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5"/>
        <v>1</v>
      </c>
      <c r="AI123" s="4">
        <f t="shared" si="36"/>
        <v>1</v>
      </c>
      <c r="AJ123" s="4">
        <f t="shared" si="37"/>
        <v>1</v>
      </c>
      <c r="AK123" s="4">
        <f t="shared" si="38"/>
        <v>1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3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5"/>
        <v>1</v>
      </c>
      <c r="AI124" s="5">
        <f t="shared" si="36"/>
        <v>1</v>
      </c>
      <c r="AJ124" s="5">
        <f t="shared" si="37"/>
        <v>1</v>
      </c>
      <c r="AK124" s="5">
        <f t="shared" si="38"/>
        <v>1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10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5"/>
        <v>1</v>
      </c>
      <c r="AI125" s="4">
        <f t="shared" si="36"/>
        <v>1</v>
      </c>
      <c r="AJ125" s="4">
        <f t="shared" si="37"/>
        <v>1</v>
      </c>
      <c r="AK125" s="4">
        <f t="shared" si="38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>
        <v>1</v>
      </c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5"/>
        <v>1</v>
      </c>
      <c r="AI126" s="5">
        <f t="shared" si="36"/>
        <v>1</v>
      </c>
      <c r="AJ126" s="5">
        <f t="shared" si="37"/>
        <v>1</v>
      </c>
      <c r="AK126" s="5">
        <f t="shared" si="38"/>
        <v>1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5"/>
        <v>1</v>
      </c>
      <c r="AI127" s="4">
        <f t="shared" si="36"/>
        <v>1</v>
      </c>
      <c r="AJ127" s="4">
        <f t="shared" si="37"/>
        <v>1</v>
      </c>
      <c r="AK127" s="4">
        <f t="shared" si="38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5"/>
        <v>1</v>
      </c>
      <c r="AI128" s="5">
        <f t="shared" si="36"/>
        <v>1</v>
      </c>
      <c r="AJ128" s="5">
        <f t="shared" si="37"/>
        <v>1</v>
      </c>
      <c r="AK128" s="5">
        <f t="shared" si="38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5"/>
        <v>1</v>
      </c>
      <c r="AI129" s="4">
        <f t="shared" si="36"/>
        <v>1</v>
      </c>
      <c r="AJ129" s="4">
        <f t="shared" si="37"/>
        <v>1</v>
      </c>
      <c r="AK129" s="4">
        <f t="shared" si="38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5"/>
        <v>1</v>
      </c>
      <c r="AI130" s="5">
        <f t="shared" si="36"/>
        <v>1</v>
      </c>
      <c r="AJ130" s="5">
        <f t="shared" si="37"/>
        <v>1</v>
      </c>
      <c r="AK130" s="5">
        <f t="shared" si="38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5"/>
        <v>1</v>
      </c>
      <c r="AI131" s="4">
        <f t="shared" si="36"/>
        <v>1</v>
      </c>
      <c r="AJ131" s="4">
        <f t="shared" si="37"/>
        <v>1</v>
      </c>
      <c r="AK131" s="4">
        <f t="shared" si="38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5"/>
        <v>1</v>
      </c>
      <c r="AI132" s="5">
        <f t="shared" si="36"/>
        <v>1</v>
      </c>
      <c r="AJ132" s="5">
        <f t="shared" si="37"/>
        <v>1</v>
      </c>
      <c r="AK132" s="5">
        <f t="shared" si="38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5"/>
        <v>1</v>
      </c>
      <c r="AI133" s="4">
        <f t="shared" si="36"/>
        <v>1</v>
      </c>
      <c r="AJ133" s="4">
        <f t="shared" si="37"/>
        <v>1</v>
      </c>
      <c r="AK133" s="4">
        <f t="shared" si="38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5"/>
        <v>1</v>
      </c>
      <c r="AI134" s="5">
        <f t="shared" si="36"/>
        <v>1</v>
      </c>
      <c r="AJ134" s="5">
        <f t="shared" si="37"/>
        <v>1</v>
      </c>
      <c r="AK134" s="5">
        <f t="shared" si="38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5</v>
      </c>
      <c r="V135" s="42"/>
      <c r="W135" s="42"/>
      <c r="X135" s="42"/>
      <c r="Y135" s="42"/>
      <c r="Z135" s="42"/>
      <c r="AA135" s="42"/>
      <c r="AB135" s="42">
        <v>1</v>
      </c>
      <c r="AC135" s="49"/>
      <c r="AD135" s="28">
        <f>U135</f>
        <v>5</v>
      </c>
      <c r="AE135" s="28">
        <f>SUM(B135:T135,V135:AC135)</f>
        <v>1</v>
      </c>
      <c r="AF135" s="28">
        <f>SUM(U116:U134,U136:U143)</f>
        <v>0</v>
      </c>
      <c r="AG135" s="28">
        <v>0</v>
      </c>
      <c r="AH135" s="4">
        <f t="shared" si="35"/>
        <v>0.833333333333333</v>
      </c>
      <c r="AI135" s="4">
        <f t="shared" si="36"/>
        <v>0.833333333333333</v>
      </c>
      <c r="AJ135" s="4">
        <f t="shared" si="37"/>
        <v>1</v>
      </c>
      <c r="AK135" s="4">
        <f t="shared" si="38"/>
        <v>0.909090909090909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2</v>
      </c>
      <c r="W136" s="42"/>
      <c r="X136" s="42"/>
      <c r="Y136" s="42"/>
      <c r="Z136" s="42"/>
      <c r="AA136" s="42"/>
      <c r="AB136" s="42"/>
      <c r="AC136" s="49"/>
      <c r="AD136" s="29">
        <f>V136</f>
        <v>2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5"/>
        <v>1</v>
      </c>
      <c r="AI136" s="5">
        <f t="shared" si="36"/>
        <v>1</v>
      </c>
      <c r="AJ136" s="5">
        <f t="shared" si="37"/>
        <v>1</v>
      </c>
      <c r="AK136" s="5">
        <f t="shared" si="38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4</v>
      </c>
      <c r="X137" s="42"/>
      <c r="Y137" s="42"/>
      <c r="Z137" s="42"/>
      <c r="AA137" s="42"/>
      <c r="AB137" s="42"/>
      <c r="AC137" s="49"/>
      <c r="AD137" s="28">
        <f>W137</f>
        <v>4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5"/>
        <v>1</v>
      </c>
      <c r="AI137" s="4">
        <f t="shared" si="36"/>
        <v>1</v>
      </c>
      <c r="AJ137" s="4">
        <f t="shared" si="37"/>
        <v>1</v>
      </c>
      <c r="AK137" s="4">
        <f t="shared" si="38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4</v>
      </c>
      <c r="Y138" s="42"/>
      <c r="Z138" s="42"/>
      <c r="AA138" s="42"/>
      <c r="AB138" s="42"/>
      <c r="AC138" s="49"/>
      <c r="AD138" s="29">
        <f>X138</f>
        <v>4</v>
      </c>
      <c r="AE138" s="29">
        <f>SUM(B138:W138,Y138:AC138)</f>
        <v>0</v>
      </c>
      <c r="AF138" s="29">
        <f>SUM(X116:X137,X139:X143)</f>
        <v>1</v>
      </c>
      <c r="AG138" s="28">
        <v>0</v>
      </c>
      <c r="AH138" s="5">
        <f t="shared" si="35"/>
        <v>0.8</v>
      </c>
      <c r="AI138" s="5">
        <f t="shared" si="36"/>
        <v>1</v>
      </c>
      <c r="AJ138" s="5">
        <f t="shared" si="37"/>
        <v>0.8</v>
      </c>
      <c r="AK138" s="5">
        <f t="shared" si="38"/>
        <v>0.888888888888889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>
        <v>1</v>
      </c>
      <c r="Y139" s="43">
        <v>21</v>
      </c>
      <c r="Z139" s="42"/>
      <c r="AA139" s="42"/>
      <c r="AB139" s="42"/>
      <c r="AC139" s="49"/>
      <c r="AD139" s="28">
        <f>Y139</f>
        <v>21</v>
      </c>
      <c r="AE139" s="28">
        <f>SUM(B139:X139,Z139:AC139)</f>
        <v>1</v>
      </c>
      <c r="AF139" s="28">
        <f>SUM(Y116:Y138,Y140:Y143)</f>
        <v>0</v>
      </c>
      <c r="AG139" s="29">
        <v>0</v>
      </c>
      <c r="AH139" s="4">
        <f t="shared" si="35"/>
        <v>0.954545454545455</v>
      </c>
      <c r="AI139" s="4">
        <f t="shared" si="36"/>
        <v>0.954545454545455</v>
      </c>
      <c r="AJ139" s="4">
        <f t="shared" si="37"/>
        <v>1</v>
      </c>
      <c r="AK139" s="4">
        <f t="shared" si="38"/>
        <v>0.976744186046512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4</v>
      </c>
      <c r="AA140" s="42"/>
      <c r="AB140" s="42"/>
      <c r="AC140" s="49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5"/>
        <v>1</v>
      </c>
      <c r="AI140" s="5">
        <f t="shared" si="36"/>
        <v>1</v>
      </c>
      <c r="AJ140" s="5">
        <f t="shared" si="37"/>
        <v>1</v>
      </c>
      <c r="AK140" s="5">
        <f t="shared" si="38"/>
        <v>1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5</v>
      </c>
      <c r="AB141" s="42"/>
      <c r="AC141" s="49"/>
      <c r="AD141" s="28">
        <f>AA141</f>
        <v>5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5"/>
        <v>1</v>
      </c>
      <c r="AI141" s="4">
        <f t="shared" si="36"/>
        <v>1</v>
      </c>
      <c r="AJ141" s="4">
        <f t="shared" si="37"/>
        <v>1</v>
      </c>
      <c r="AK141" s="4">
        <f t="shared" si="38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2</v>
      </c>
      <c r="AC142" s="49"/>
      <c r="AD142" s="29">
        <f>AB142</f>
        <v>2</v>
      </c>
      <c r="AE142" s="29">
        <f>SUM(B142:AA142,AC142)</f>
        <v>0</v>
      </c>
      <c r="AF142" s="29">
        <f>SUM(AB116:AB141,AB143)</f>
        <v>1</v>
      </c>
      <c r="AG142" s="29">
        <v>0</v>
      </c>
      <c r="AH142" s="5">
        <f t="shared" si="35"/>
        <v>0.666666666666667</v>
      </c>
      <c r="AI142" s="5">
        <f t="shared" si="36"/>
        <v>1</v>
      </c>
      <c r="AJ142" s="5">
        <f t="shared" si="37"/>
        <v>0.666666666666667</v>
      </c>
      <c r="AK142" s="5">
        <f t="shared" si="38"/>
        <v>0.8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5"/>
        <v>1</v>
      </c>
      <c r="AI143" s="4">
        <f t="shared" si="36"/>
        <v>1</v>
      </c>
      <c r="AJ143" s="4">
        <f t="shared" si="37"/>
        <v>1</v>
      </c>
      <c r="AK143" s="4">
        <f t="shared" si="38"/>
        <v>1</v>
      </c>
    </row>
    <row r="144" spans="28:37">
      <c r="AB144" s="25" t="s">
        <v>74</v>
      </c>
      <c r="AC144" s="25"/>
      <c r="AD144" s="29">
        <f t="shared" ref="AD144:AG144" si="39">SUM(AD116:AD143)</f>
        <v>129</v>
      </c>
      <c r="AE144" s="29">
        <f t="shared" si="39"/>
        <v>4</v>
      </c>
      <c r="AF144" s="29">
        <f t="shared" si="39"/>
        <v>4</v>
      </c>
      <c r="AG144" s="29">
        <v>0</v>
      </c>
      <c r="AH144" s="5">
        <f t="shared" si="35"/>
        <v>0.941605839416058</v>
      </c>
      <c r="AI144" s="5">
        <f t="shared" si="36"/>
        <v>0.969924812030075</v>
      </c>
      <c r="AJ144" s="5">
        <f t="shared" si="37"/>
        <v>0.969924812030075</v>
      </c>
      <c r="AK144" s="5">
        <f t="shared" si="38"/>
        <v>0.969924812030075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A226</f>
        <v>Qaf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17</v>
      </c>
      <c r="C149" s="36">
        <v>1</v>
      </c>
      <c r="D149" s="36"/>
      <c r="E149" s="36"/>
      <c r="F149" s="36"/>
      <c r="G149" s="36">
        <v>1</v>
      </c>
      <c r="H149" s="36"/>
      <c r="I149" s="36"/>
      <c r="J149" s="45">
        <v>4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6</v>
      </c>
      <c r="S149" s="29">
        <f>SUM(B150:B157)</f>
        <v>0</v>
      </c>
      <c r="T149" s="29">
        <v>0</v>
      </c>
      <c r="U149" s="5">
        <f t="shared" ref="U149:U156" si="40">(SUM(Q149,T149)/SUM(Q149,R149,S149,T149))</f>
        <v>0.739130434782609</v>
      </c>
      <c r="V149" s="5">
        <f t="shared" ref="V149:V156" si="41">Q149/(SUM(Q149,R149))</f>
        <v>0.739130434782609</v>
      </c>
      <c r="W149" s="5">
        <f t="shared" ref="W149:W156" si="42">Q149/SUM(Q149,S149)</f>
        <v>1</v>
      </c>
      <c r="X149" s="5">
        <f t="shared" ref="X149:X156" si="43">2*V149*W149/(SUM(V149,W149))</f>
        <v>0.85</v>
      </c>
    </row>
    <row r="150" spans="1:24">
      <c r="A150" s="15" t="s">
        <v>50</v>
      </c>
      <c r="B150" s="37"/>
      <c r="C150" s="38">
        <v>11</v>
      </c>
      <c r="D150" s="37"/>
      <c r="E150" s="37"/>
      <c r="F150" s="37"/>
      <c r="G150" s="37"/>
      <c r="H150" s="37"/>
      <c r="I150" s="37"/>
      <c r="J150" s="37">
        <v>3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3</v>
      </c>
      <c r="S150" s="28">
        <f>SUM(C149,C151:C157)</f>
        <v>1</v>
      </c>
      <c r="T150" s="28">
        <v>0</v>
      </c>
      <c r="U150" s="4">
        <f t="shared" si="40"/>
        <v>0.733333333333333</v>
      </c>
      <c r="V150" s="4">
        <f t="shared" si="41"/>
        <v>0.785714285714286</v>
      </c>
      <c r="W150" s="4">
        <f t="shared" si="42"/>
        <v>0.916666666666667</v>
      </c>
      <c r="X150" s="4">
        <f t="shared" si="43"/>
        <v>0.846153846153846</v>
      </c>
    </row>
    <row r="151" spans="1:24">
      <c r="A151" s="15" t="s">
        <v>51</v>
      </c>
      <c r="B151" s="37"/>
      <c r="C151" s="37"/>
      <c r="D151" s="38">
        <v>9</v>
      </c>
      <c r="E151" s="37"/>
      <c r="F151" s="37"/>
      <c r="G151" s="37"/>
      <c r="H151" s="37"/>
      <c r="I151" s="37"/>
      <c r="J151" s="46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9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0"/>
        <v>0.9</v>
      </c>
      <c r="V151" s="5">
        <f t="shared" si="41"/>
        <v>0.9</v>
      </c>
      <c r="W151" s="5">
        <f t="shared" si="42"/>
        <v>1</v>
      </c>
      <c r="X151" s="5">
        <f t="shared" si="43"/>
        <v>0.947368421052632</v>
      </c>
    </row>
    <row r="152" spans="1:24">
      <c r="A152" s="15" t="s">
        <v>52</v>
      </c>
      <c r="B152" s="37"/>
      <c r="C152" s="37"/>
      <c r="D152" s="37"/>
      <c r="E152" s="38">
        <v>20</v>
      </c>
      <c r="F152" s="37"/>
      <c r="G152" s="37"/>
      <c r="H152" s="37"/>
      <c r="I152" s="37">
        <v>3</v>
      </c>
      <c r="J152" s="46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20</v>
      </c>
      <c r="R152" s="28">
        <f>SUM(B152:D152,F152:J152)</f>
        <v>4</v>
      </c>
      <c r="S152" s="28">
        <f>SUM(E149:E151,E153:E157)</f>
        <v>0</v>
      </c>
      <c r="T152" s="28">
        <v>0</v>
      </c>
      <c r="U152" s="4">
        <f t="shared" si="40"/>
        <v>0.833333333333333</v>
      </c>
      <c r="V152" s="4">
        <f t="shared" si="41"/>
        <v>0.833333333333333</v>
      </c>
      <c r="W152" s="4">
        <f t="shared" si="42"/>
        <v>1</v>
      </c>
      <c r="X152" s="4">
        <f t="shared" si="43"/>
        <v>0.909090909090909</v>
      </c>
    </row>
    <row r="153" spans="1:24">
      <c r="A153" s="15" t="s">
        <v>53</v>
      </c>
      <c r="B153" s="37"/>
      <c r="C153" s="37"/>
      <c r="D153" s="37"/>
      <c r="E153" s="37"/>
      <c r="F153" s="38">
        <v>27</v>
      </c>
      <c r="G153" s="37"/>
      <c r="H153" s="37"/>
      <c r="I153" s="37"/>
      <c r="J153" s="46">
        <v>2</v>
      </c>
      <c r="L153" s="1" t="s">
        <v>53</v>
      </c>
      <c r="M153" s="9" t="s">
        <v>62</v>
      </c>
      <c r="N153" s="9"/>
      <c r="O153" s="9"/>
      <c r="P153" s="9"/>
      <c r="Q153" s="29">
        <f>F153</f>
        <v>27</v>
      </c>
      <c r="R153" s="29">
        <f>SUM(B153:E153,G153:J153)</f>
        <v>2</v>
      </c>
      <c r="S153" s="29">
        <f>SUM(F149:F152,F154:F157)</f>
        <v>0</v>
      </c>
      <c r="T153" s="29">
        <v>0</v>
      </c>
      <c r="U153" s="5">
        <f t="shared" si="40"/>
        <v>0.931034482758621</v>
      </c>
      <c r="V153" s="5">
        <f t="shared" si="41"/>
        <v>0.931034482758621</v>
      </c>
      <c r="W153" s="5">
        <f t="shared" si="42"/>
        <v>1</v>
      </c>
      <c r="X153" s="5">
        <f t="shared" si="43"/>
        <v>0.964285714285714</v>
      </c>
    </row>
    <row r="154" spans="1:24">
      <c r="A154" s="15" t="s">
        <v>54</v>
      </c>
      <c r="B154" s="37"/>
      <c r="C154" s="37"/>
      <c r="D154" s="37"/>
      <c r="E154" s="37"/>
      <c r="F154" s="37"/>
      <c r="G154" s="38">
        <v>26</v>
      </c>
      <c r="H154" s="37"/>
      <c r="I154" s="37"/>
      <c r="J154" s="46">
        <v>3</v>
      </c>
      <c r="L154" s="1" t="s">
        <v>54</v>
      </c>
      <c r="M154" s="9" t="s">
        <v>63</v>
      </c>
      <c r="N154" s="9"/>
      <c r="O154" s="9"/>
      <c r="P154" s="9"/>
      <c r="Q154" s="28">
        <f>G154</f>
        <v>26</v>
      </c>
      <c r="R154" s="28">
        <f>SUM(B154:F154,H154:J154)</f>
        <v>3</v>
      </c>
      <c r="S154" s="28">
        <f>SUM(G149:G153,G155:G157)</f>
        <v>1</v>
      </c>
      <c r="T154" s="28">
        <v>0</v>
      </c>
      <c r="U154" s="4">
        <f t="shared" si="40"/>
        <v>0.866666666666667</v>
      </c>
      <c r="V154" s="4">
        <f t="shared" si="41"/>
        <v>0.896551724137931</v>
      </c>
      <c r="W154" s="4">
        <f t="shared" si="42"/>
        <v>0.962962962962963</v>
      </c>
      <c r="X154" s="4">
        <f t="shared" si="43"/>
        <v>0.928571428571429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11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v>0</v>
      </c>
      <c r="U155" s="5">
        <f t="shared" si="40"/>
        <v>1</v>
      </c>
      <c r="V155" s="5">
        <f t="shared" si="41"/>
        <v>1</v>
      </c>
      <c r="W155" s="5">
        <f t="shared" si="42"/>
        <v>1</v>
      </c>
      <c r="X155" s="5">
        <f t="shared" si="43"/>
        <v>1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11</v>
      </c>
      <c r="J156" s="46">
        <v>1</v>
      </c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1</v>
      </c>
      <c r="S156" s="28">
        <f>SUM(I149:I155,I157)</f>
        <v>3</v>
      </c>
      <c r="T156" s="28">
        <v>0</v>
      </c>
      <c r="U156" s="4">
        <f t="shared" si="40"/>
        <v>0.733333333333333</v>
      </c>
      <c r="V156" s="4">
        <f t="shared" si="41"/>
        <v>0.916666666666667</v>
      </c>
      <c r="W156" s="4">
        <f t="shared" si="42"/>
        <v>0.785714285714286</v>
      </c>
      <c r="X156" s="4">
        <f t="shared" si="43"/>
        <v>0.846153846153846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4">SUM(Q149:Q156)</f>
        <v>132</v>
      </c>
      <c r="R158" s="28">
        <f t="shared" si="44"/>
        <v>20</v>
      </c>
      <c r="S158" s="28">
        <f t="shared" si="44"/>
        <v>5</v>
      </c>
      <c r="T158" s="28">
        <f t="shared" si="44"/>
        <v>0</v>
      </c>
      <c r="U158" s="4">
        <f>(SUM(Q158,T158)/SUM(Q158,R158,S158,T158))</f>
        <v>0.840764331210191</v>
      </c>
      <c r="V158" s="4">
        <f>Q158/(SUM(Q158,R158))</f>
        <v>0.868421052631579</v>
      </c>
      <c r="W158" s="4">
        <f>Q158/SUM(Q158,S158)</f>
        <v>0.963503649635037</v>
      </c>
      <c r="X158" s="4">
        <f>2*V158*W158/(SUM(V158,W158))</f>
        <v>0.913494809688581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133</v>
      </c>
    </row>
    <row r="160" ht="14.25" spans="1:37">
      <c r="A160" s="18" t="str">
        <f>A226</f>
        <v>Qaf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14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14</v>
      </c>
      <c r="AE161" s="29">
        <f>SUM(C161:AC161)</f>
        <v>0</v>
      </c>
      <c r="AF161" s="29">
        <f>SUM(B162:B188)</f>
        <v>2</v>
      </c>
      <c r="AG161" s="29">
        <v>0</v>
      </c>
      <c r="AH161" s="5">
        <f t="shared" ref="AH161:AH189" si="45">(SUM(AD161,AG161)/SUM(AD161,AE161,AF161,AG161))</f>
        <v>0.875</v>
      </c>
      <c r="AI161" s="5">
        <f t="shared" ref="AI161:AI189" si="46">AD161/(SUM(AD161,AE161))</f>
        <v>1</v>
      </c>
      <c r="AJ161" s="5">
        <f t="shared" ref="AJ161:AJ189" si="47">AD161/SUM(AD161,AF161)</f>
        <v>0.875</v>
      </c>
      <c r="AK161" s="5">
        <f t="shared" ref="AK161:AK189" si="48">2*AI161*AJ161/(SUM(AI161,AJ161))</f>
        <v>0.933333333333333</v>
      </c>
    </row>
    <row r="162" spans="1:37">
      <c r="A162" s="21" t="s">
        <v>40</v>
      </c>
      <c r="B162" s="42"/>
      <c r="C162" s="43">
        <v>22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22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5"/>
        <v>1</v>
      </c>
      <c r="AI162" s="4">
        <f t="shared" si="46"/>
        <v>1</v>
      </c>
      <c r="AJ162" s="4">
        <f t="shared" si="47"/>
        <v>1</v>
      </c>
      <c r="AK162" s="4">
        <f t="shared" si="48"/>
        <v>1</v>
      </c>
    </row>
    <row r="163" spans="1:37">
      <c r="A163" s="21" t="s">
        <v>9</v>
      </c>
      <c r="B163" s="42"/>
      <c r="C163" s="42"/>
      <c r="D163" s="43">
        <v>7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5"/>
        <v>1</v>
      </c>
      <c r="AI163" s="5">
        <f t="shared" si="46"/>
        <v>1</v>
      </c>
      <c r="AJ163" s="5">
        <f t="shared" si="47"/>
        <v>1</v>
      </c>
      <c r="AK163" s="5">
        <f t="shared" si="48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5"/>
        <v>1</v>
      </c>
      <c r="AI164" s="4">
        <f t="shared" si="46"/>
        <v>1</v>
      </c>
      <c r="AJ164" s="4">
        <f t="shared" si="47"/>
        <v>1</v>
      </c>
      <c r="AK164" s="4">
        <f t="shared" si="48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0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0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 t="e">
        <f t="shared" si="45"/>
        <v>#DIV/0!</v>
      </c>
      <c r="AI165" s="5" t="e">
        <f t="shared" si="46"/>
        <v>#DIV/0!</v>
      </c>
      <c r="AJ165" s="5" t="e">
        <f t="shared" si="47"/>
        <v>#DIV/0!</v>
      </c>
      <c r="AK165" s="5" t="e">
        <f t="shared" si="48"/>
        <v>#DIV/0!</v>
      </c>
    </row>
    <row r="166" spans="1:37">
      <c r="A166" s="21" t="s">
        <v>12</v>
      </c>
      <c r="B166" s="42">
        <v>2</v>
      </c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2</v>
      </c>
      <c r="AF166" s="28">
        <f>SUM(G161:G165,G167:G188)</f>
        <v>0</v>
      </c>
      <c r="AG166" s="28">
        <v>0</v>
      </c>
      <c r="AH166" s="4">
        <f t="shared" si="45"/>
        <v>0.5</v>
      </c>
      <c r="AI166" s="4">
        <f t="shared" si="46"/>
        <v>0.5</v>
      </c>
      <c r="AJ166" s="4">
        <f t="shared" si="47"/>
        <v>1</v>
      </c>
      <c r="AK166" s="4">
        <f t="shared" si="48"/>
        <v>0.666666666666667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5"/>
        <v>1</v>
      </c>
      <c r="AI167" s="5">
        <f t="shared" si="46"/>
        <v>1</v>
      </c>
      <c r="AJ167" s="5">
        <f t="shared" si="47"/>
        <v>1</v>
      </c>
      <c r="AK167" s="5">
        <f t="shared" si="48"/>
        <v>1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5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5"/>
        <v>1</v>
      </c>
      <c r="AI168" s="4">
        <f t="shared" si="46"/>
        <v>1</v>
      </c>
      <c r="AJ168" s="4">
        <f t="shared" si="47"/>
        <v>1</v>
      </c>
      <c r="AK168" s="4">
        <f t="shared" si="48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3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5"/>
        <v>1</v>
      </c>
      <c r="AI169" s="5">
        <f t="shared" si="46"/>
        <v>1</v>
      </c>
      <c r="AJ169" s="5">
        <f t="shared" si="47"/>
        <v>1</v>
      </c>
      <c r="AK169" s="5">
        <f t="shared" si="48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10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5"/>
        <v>1</v>
      </c>
      <c r="AI170" s="4">
        <f t="shared" si="46"/>
        <v>1</v>
      </c>
      <c r="AJ170" s="4">
        <f t="shared" si="47"/>
        <v>1</v>
      </c>
      <c r="AK170" s="4">
        <f t="shared" si="48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>
        <v>1</v>
      </c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5"/>
        <v>1</v>
      </c>
      <c r="AI171" s="5">
        <f t="shared" si="46"/>
        <v>1</v>
      </c>
      <c r="AJ171" s="5">
        <f t="shared" si="47"/>
        <v>1</v>
      </c>
      <c r="AK171" s="5">
        <f t="shared" si="48"/>
        <v>1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5"/>
        <v>1</v>
      </c>
      <c r="AI172" s="4">
        <f t="shared" si="46"/>
        <v>1</v>
      </c>
      <c r="AJ172" s="4">
        <f t="shared" si="47"/>
        <v>1</v>
      </c>
      <c r="AK172" s="4">
        <f t="shared" si="48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5"/>
        <v>1</v>
      </c>
      <c r="AI173" s="5">
        <f t="shared" si="46"/>
        <v>1</v>
      </c>
      <c r="AJ173" s="5">
        <f t="shared" si="47"/>
        <v>1</v>
      </c>
      <c r="AK173" s="5">
        <f t="shared" si="48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5"/>
        <v>1</v>
      </c>
      <c r="AI174" s="4">
        <f t="shared" si="46"/>
        <v>1</v>
      </c>
      <c r="AJ174" s="4">
        <f t="shared" si="47"/>
        <v>1</v>
      </c>
      <c r="AK174" s="4">
        <f t="shared" si="48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5"/>
        <v>1</v>
      </c>
      <c r="AI175" s="5">
        <f t="shared" si="46"/>
        <v>1</v>
      </c>
      <c r="AJ175" s="5">
        <f t="shared" si="47"/>
        <v>1</v>
      </c>
      <c r="AK175" s="5">
        <f t="shared" si="48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5"/>
        <v>1</v>
      </c>
      <c r="AI176" s="4">
        <f t="shared" si="46"/>
        <v>1</v>
      </c>
      <c r="AJ176" s="4">
        <f t="shared" si="47"/>
        <v>1</v>
      </c>
      <c r="AK176" s="4">
        <f t="shared" si="48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5"/>
        <v>1</v>
      </c>
      <c r="AI177" s="5">
        <f t="shared" si="46"/>
        <v>1</v>
      </c>
      <c r="AJ177" s="5">
        <f t="shared" si="47"/>
        <v>1</v>
      </c>
      <c r="AK177" s="5">
        <f t="shared" si="48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5"/>
        <v>1</v>
      </c>
      <c r="AI178" s="4">
        <f t="shared" si="46"/>
        <v>1</v>
      </c>
      <c r="AJ178" s="4">
        <f t="shared" si="47"/>
        <v>1</v>
      </c>
      <c r="AK178" s="4">
        <f t="shared" si="48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5"/>
        <v>1</v>
      </c>
      <c r="AI179" s="5">
        <f t="shared" si="46"/>
        <v>1</v>
      </c>
      <c r="AJ179" s="5">
        <f t="shared" si="47"/>
        <v>1</v>
      </c>
      <c r="AK179" s="5">
        <f t="shared" si="48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5</v>
      </c>
      <c r="V180" s="42"/>
      <c r="W180" s="42"/>
      <c r="X180" s="42"/>
      <c r="Y180" s="42"/>
      <c r="Z180" s="42"/>
      <c r="AA180" s="42"/>
      <c r="AB180" s="42">
        <v>1</v>
      </c>
      <c r="AC180" s="49"/>
      <c r="AD180" s="28">
        <f>U180</f>
        <v>5</v>
      </c>
      <c r="AE180" s="28">
        <f>SUM(B180:T180,V180:AC180)</f>
        <v>1</v>
      </c>
      <c r="AF180" s="28">
        <f>SUM(U161:U179,U181:U188)</f>
        <v>0</v>
      </c>
      <c r="AG180" s="28">
        <v>0</v>
      </c>
      <c r="AH180" s="4">
        <f t="shared" si="45"/>
        <v>0.833333333333333</v>
      </c>
      <c r="AI180" s="4">
        <f t="shared" si="46"/>
        <v>0.833333333333333</v>
      </c>
      <c r="AJ180" s="4">
        <f t="shared" si="47"/>
        <v>1</v>
      </c>
      <c r="AK180" s="4">
        <f t="shared" si="48"/>
        <v>0.909090909090909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2</v>
      </c>
      <c r="W181" s="42"/>
      <c r="X181" s="42"/>
      <c r="Y181" s="42"/>
      <c r="Z181" s="42"/>
      <c r="AA181" s="42"/>
      <c r="AB181" s="42"/>
      <c r="AC181" s="49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5"/>
        <v>1</v>
      </c>
      <c r="AI181" s="5">
        <f t="shared" si="46"/>
        <v>1</v>
      </c>
      <c r="AJ181" s="5">
        <f t="shared" si="47"/>
        <v>1</v>
      </c>
      <c r="AK181" s="5">
        <f t="shared" si="48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4</v>
      </c>
      <c r="X182" s="42"/>
      <c r="Y182" s="42"/>
      <c r="Z182" s="42"/>
      <c r="AA182" s="42"/>
      <c r="AB182" s="42"/>
      <c r="AC182" s="49"/>
      <c r="AD182" s="28">
        <f>W182</f>
        <v>4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5"/>
        <v>1</v>
      </c>
      <c r="AI182" s="4">
        <f t="shared" si="46"/>
        <v>1</v>
      </c>
      <c r="AJ182" s="4">
        <f t="shared" si="47"/>
        <v>1</v>
      </c>
      <c r="AK182" s="4">
        <f t="shared" si="48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4</v>
      </c>
      <c r="Y183" s="42"/>
      <c r="Z183" s="42"/>
      <c r="AA183" s="42"/>
      <c r="AB183" s="42"/>
      <c r="AC183" s="49"/>
      <c r="AD183" s="29">
        <f>X183</f>
        <v>4</v>
      </c>
      <c r="AE183" s="29">
        <f>SUM(B183:W183,Y183:AC183)</f>
        <v>0</v>
      </c>
      <c r="AF183" s="29">
        <f>SUM(X161:X182,X184:X188)</f>
        <v>1</v>
      </c>
      <c r="AG183" s="28">
        <v>0</v>
      </c>
      <c r="AH183" s="5">
        <f t="shared" si="45"/>
        <v>0.8</v>
      </c>
      <c r="AI183" s="5">
        <f t="shared" si="46"/>
        <v>1</v>
      </c>
      <c r="AJ183" s="5">
        <f t="shared" si="47"/>
        <v>0.8</v>
      </c>
      <c r="AK183" s="5">
        <f t="shared" si="48"/>
        <v>0.888888888888889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>
        <v>1</v>
      </c>
      <c r="Y184" s="43">
        <v>21</v>
      </c>
      <c r="Z184" s="42"/>
      <c r="AA184" s="42"/>
      <c r="AB184" s="42"/>
      <c r="AC184" s="49"/>
      <c r="AD184" s="28">
        <f>Y184</f>
        <v>21</v>
      </c>
      <c r="AE184" s="28">
        <f>SUM(B184:X184,Z184:AC184)</f>
        <v>1</v>
      </c>
      <c r="AF184" s="28">
        <f>SUM(Y161:Y183,Y185:Y188)</f>
        <v>0</v>
      </c>
      <c r="AG184" s="29">
        <v>0</v>
      </c>
      <c r="AH184" s="4">
        <f t="shared" si="45"/>
        <v>0.954545454545455</v>
      </c>
      <c r="AI184" s="4">
        <f t="shared" si="46"/>
        <v>0.954545454545455</v>
      </c>
      <c r="AJ184" s="4">
        <f t="shared" si="47"/>
        <v>1</v>
      </c>
      <c r="AK184" s="4">
        <f t="shared" si="48"/>
        <v>0.976744186046512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4</v>
      </c>
      <c r="AA185" s="42"/>
      <c r="AB185" s="42"/>
      <c r="AC185" s="49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5"/>
        <v>1</v>
      </c>
      <c r="AI185" s="5">
        <f t="shared" si="46"/>
        <v>1</v>
      </c>
      <c r="AJ185" s="5">
        <f t="shared" si="47"/>
        <v>1</v>
      </c>
      <c r="AK185" s="5">
        <f t="shared" si="48"/>
        <v>1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5</v>
      </c>
      <c r="AB186" s="42"/>
      <c r="AC186" s="49"/>
      <c r="AD186" s="28">
        <f>AA186</f>
        <v>5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5"/>
        <v>1</v>
      </c>
      <c r="AI186" s="4">
        <f t="shared" si="46"/>
        <v>1</v>
      </c>
      <c r="AJ186" s="4">
        <f t="shared" si="47"/>
        <v>1</v>
      </c>
      <c r="AK186" s="4">
        <f t="shared" si="48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2</v>
      </c>
      <c r="AC187" s="49"/>
      <c r="AD187" s="29">
        <f>AB187</f>
        <v>2</v>
      </c>
      <c r="AE187" s="29">
        <f>SUM(B187:AA187,AC187)</f>
        <v>0</v>
      </c>
      <c r="AF187" s="29">
        <f>SUM(AB161:AB186,AB188)</f>
        <v>1</v>
      </c>
      <c r="AG187" s="29">
        <v>0</v>
      </c>
      <c r="AH187" s="5">
        <f t="shared" si="45"/>
        <v>0.666666666666667</v>
      </c>
      <c r="AI187" s="5">
        <f t="shared" si="46"/>
        <v>1</v>
      </c>
      <c r="AJ187" s="5">
        <f t="shared" si="47"/>
        <v>0.666666666666667</v>
      </c>
      <c r="AK187" s="5">
        <f t="shared" si="48"/>
        <v>0.8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5"/>
        <v>1</v>
      </c>
      <c r="AI188" s="4">
        <f t="shared" si="46"/>
        <v>1</v>
      </c>
      <c r="AJ188" s="4">
        <f t="shared" si="47"/>
        <v>1</v>
      </c>
      <c r="AK188" s="4">
        <f t="shared" si="48"/>
        <v>1</v>
      </c>
    </row>
    <row r="189" spans="28:37">
      <c r="AB189" s="25" t="s">
        <v>74</v>
      </c>
      <c r="AC189" s="25"/>
      <c r="AD189" s="29">
        <f t="shared" ref="AD189:AF189" si="49">SUM(AD161:AD188)</f>
        <v>129</v>
      </c>
      <c r="AE189" s="29">
        <f t="shared" si="49"/>
        <v>4</v>
      </c>
      <c r="AF189" s="29">
        <f t="shared" si="49"/>
        <v>4</v>
      </c>
      <c r="AG189" s="29">
        <v>0</v>
      </c>
      <c r="AH189" s="5">
        <f t="shared" si="45"/>
        <v>0.941605839416058</v>
      </c>
      <c r="AI189" s="5">
        <f t="shared" si="46"/>
        <v>0.969924812030075</v>
      </c>
      <c r="AJ189" s="5">
        <f t="shared" si="47"/>
        <v>0.969924812030075</v>
      </c>
      <c r="AK189" s="5">
        <f t="shared" si="48"/>
        <v>0.969924812030075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AlQalam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17</v>
      </c>
      <c r="C194" s="36">
        <v>1</v>
      </c>
      <c r="D194" s="36"/>
      <c r="E194" s="36"/>
      <c r="F194" s="36"/>
      <c r="G194" s="36">
        <v>1</v>
      </c>
      <c r="H194" s="36"/>
      <c r="I194" s="36"/>
      <c r="J194" s="45">
        <v>6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8</v>
      </c>
      <c r="S194" s="29">
        <f>SUM(B195:B202)</f>
        <v>0</v>
      </c>
      <c r="T194" s="29">
        <v>0</v>
      </c>
      <c r="U194" s="5">
        <f t="shared" ref="U194:U201" si="50">(SUM(Q194,T194)/SUM(Q194,R194,S194,T194))</f>
        <v>0.68</v>
      </c>
      <c r="V194" s="5">
        <f t="shared" ref="V194:V201" si="51">Q194/(SUM(Q194,R194))</f>
        <v>0.68</v>
      </c>
      <c r="W194" s="5">
        <f t="shared" ref="W194:W201" si="52">Q194/SUM(Q194,S194)</f>
        <v>1</v>
      </c>
      <c r="X194" s="5">
        <f t="shared" ref="X194:X201" si="53">2*V194*W194/(SUM(V194,W194))</f>
        <v>0.80952380952381</v>
      </c>
    </row>
    <row r="195" spans="1:24">
      <c r="A195" s="15" t="s">
        <v>50</v>
      </c>
      <c r="B195" s="37"/>
      <c r="C195" s="38">
        <v>11</v>
      </c>
      <c r="D195" s="37"/>
      <c r="E195" s="37"/>
      <c r="F195" s="37"/>
      <c r="G195" s="37"/>
      <c r="H195" s="37"/>
      <c r="I195" s="37"/>
      <c r="J195" s="37">
        <v>4</v>
      </c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4</v>
      </c>
      <c r="S195" s="28">
        <f>SUM(C194,C196:C202)</f>
        <v>1</v>
      </c>
      <c r="T195" s="28">
        <v>0</v>
      </c>
      <c r="U195" s="4">
        <f t="shared" si="50"/>
        <v>0.6875</v>
      </c>
      <c r="V195" s="4">
        <f t="shared" si="51"/>
        <v>0.733333333333333</v>
      </c>
      <c r="W195" s="4">
        <f t="shared" si="52"/>
        <v>0.916666666666667</v>
      </c>
      <c r="X195" s="4">
        <f t="shared" si="53"/>
        <v>0.814814814814815</v>
      </c>
    </row>
    <row r="196" spans="1:24">
      <c r="A196" s="15" t="s">
        <v>51</v>
      </c>
      <c r="B196" s="37"/>
      <c r="C196" s="37"/>
      <c r="D196" s="38">
        <v>10</v>
      </c>
      <c r="E196" s="37"/>
      <c r="F196" s="37"/>
      <c r="G196" s="37"/>
      <c r="H196" s="37"/>
      <c r="I196" s="37"/>
      <c r="J196" s="46">
        <v>1</v>
      </c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1</v>
      </c>
      <c r="S196" s="29">
        <f>SUM(D194:D195,D197:D202)</f>
        <v>0</v>
      </c>
      <c r="T196" s="29">
        <v>0</v>
      </c>
      <c r="U196" s="5">
        <f t="shared" si="50"/>
        <v>0.909090909090909</v>
      </c>
      <c r="V196" s="5">
        <f t="shared" si="51"/>
        <v>0.909090909090909</v>
      </c>
      <c r="W196" s="5">
        <f t="shared" si="52"/>
        <v>1</v>
      </c>
      <c r="X196" s="5">
        <f t="shared" si="53"/>
        <v>0.952380952380952</v>
      </c>
    </row>
    <row r="197" spans="1:24">
      <c r="A197" s="15" t="s">
        <v>52</v>
      </c>
      <c r="B197" s="37"/>
      <c r="C197" s="37"/>
      <c r="D197" s="37"/>
      <c r="E197" s="38">
        <v>21</v>
      </c>
      <c r="F197" s="37"/>
      <c r="G197" s="37"/>
      <c r="H197" s="37"/>
      <c r="I197" s="37">
        <v>3</v>
      </c>
      <c r="J197" s="46">
        <v>3</v>
      </c>
      <c r="L197" s="1" t="s">
        <v>52</v>
      </c>
      <c r="M197" s="9" t="s">
        <v>61</v>
      </c>
      <c r="N197" s="9"/>
      <c r="O197" s="9"/>
      <c r="P197" s="9"/>
      <c r="Q197" s="28">
        <f>E197</f>
        <v>21</v>
      </c>
      <c r="R197" s="28">
        <f>SUM(B197:D197,F197:J197)</f>
        <v>6</v>
      </c>
      <c r="S197" s="28">
        <f>SUM(E194:E196,E198:E202)</f>
        <v>1</v>
      </c>
      <c r="T197" s="28">
        <v>0</v>
      </c>
      <c r="U197" s="4">
        <f t="shared" si="50"/>
        <v>0.75</v>
      </c>
      <c r="V197" s="4">
        <f t="shared" si="51"/>
        <v>0.777777777777778</v>
      </c>
      <c r="W197" s="4">
        <f t="shared" si="52"/>
        <v>0.954545454545455</v>
      </c>
      <c r="X197" s="4">
        <f t="shared" si="53"/>
        <v>0.857142857142857</v>
      </c>
    </row>
    <row r="198" spans="1:24">
      <c r="A198" s="15" t="s">
        <v>53</v>
      </c>
      <c r="B198" s="37"/>
      <c r="C198" s="37"/>
      <c r="D198" s="37"/>
      <c r="E198" s="37">
        <v>1</v>
      </c>
      <c r="F198" s="38">
        <v>29</v>
      </c>
      <c r="G198" s="37">
        <v>1</v>
      </c>
      <c r="H198" s="37"/>
      <c r="I198" s="37"/>
      <c r="J198" s="46">
        <v>10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12</v>
      </c>
      <c r="S198" s="29">
        <f>SUM(F194:F197,F199:F202)</f>
        <v>1</v>
      </c>
      <c r="T198" s="29">
        <v>0</v>
      </c>
      <c r="U198" s="5">
        <f t="shared" si="50"/>
        <v>0.69047619047619</v>
      </c>
      <c r="V198" s="5">
        <f t="shared" si="51"/>
        <v>0.707317073170732</v>
      </c>
      <c r="W198" s="5">
        <f t="shared" si="52"/>
        <v>0.966666666666667</v>
      </c>
      <c r="X198" s="5">
        <f t="shared" si="53"/>
        <v>0.816901408450704</v>
      </c>
    </row>
    <row r="199" spans="1:24">
      <c r="A199" s="15" t="s">
        <v>54</v>
      </c>
      <c r="B199" s="37"/>
      <c r="C199" s="37"/>
      <c r="D199" s="37"/>
      <c r="E199" s="37"/>
      <c r="F199" s="37">
        <v>1</v>
      </c>
      <c r="G199" s="38">
        <v>30</v>
      </c>
      <c r="H199" s="37"/>
      <c r="I199" s="37"/>
      <c r="J199" s="46">
        <v>3</v>
      </c>
      <c r="L199" s="1" t="s">
        <v>54</v>
      </c>
      <c r="M199" s="9" t="s">
        <v>63</v>
      </c>
      <c r="N199" s="9"/>
      <c r="O199" s="9"/>
      <c r="P199" s="9"/>
      <c r="Q199" s="28">
        <f>G199</f>
        <v>30</v>
      </c>
      <c r="R199" s="28">
        <f>SUM(B199:F199,H199:J199)</f>
        <v>4</v>
      </c>
      <c r="S199" s="28">
        <f>SUM(G194:G198,G200:G202)</f>
        <v>2</v>
      </c>
      <c r="T199" s="28">
        <v>0</v>
      </c>
      <c r="U199" s="4">
        <f t="shared" si="50"/>
        <v>0.833333333333333</v>
      </c>
      <c r="V199" s="4">
        <f t="shared" si="51"/>
        <v>0.882352941176471</v>
      </c>
      <c r="W199" s="4">
        <f t="shared" si="52"/>
        <v>0.9375</v>
      </c>
      <c r="X199" s="4">
        <f t="shared" si="53"/>
        <v>0.909090909090909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11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0</v>
      </c>
      <c r="T200" s="29">
        <v>0</v>
      </c>
      <c r="U200" s="5">
        <f t="shared" si="50"/>
        <v>1</v>
      </c>
      <c r="V200" s="5">
        <f t="shared" si="51"/>
        <v>1</v>
      </c>
      <c r="W200" s="5">
        <f t="shared" si="52"/>
        <v>1</v>
      </c>
      <c r="X200" s="5">
        <f t="shared" si="53"/>
        <v>1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11</v>
      </c>
      <c r="J201" s="46">
        <v>1</v>
      </c>
      <c r="L201" s="1" t="s">
        <v>56</v>
      </c>
      <c r="M201" s="9" t="s">
        <v>65</v>
      </c>
      <c r="N201" s="9"/>
      <c r="O201" s="9"/>
      <c r="P201" s="9"/>
      <c r="Q201" s="28">
        <f>I201</f>
        <v>11</v>
      </c>
      <c r="R201" s="28">
        <f>SUM(J201,B201:H201)</f>
        <v>1</v>
      </c>
      <c r="S201" s="28">
        <f>SUM(I194:I200,I202)</f>
        <v>3</v>
      </c>
      <c r="T201" s="28">
        <v>0</v>
      </c>
      <c r="U201" s="4">
        <f t="shared" si="50"/>
        <v>0.733333333333333</v>
      </c>
      <c r="V201" s="4">
        <f t="shared" si="51"/>
        <v>0.916666666666667</v>
      </c>
      <c r="W201" s="4">
        <f t="shared" si="52"/>
        <v>0.785714285714286</v>
      </c>
      <c r="X201" s="4">
        <f t="shared" si="53"/>
        <v>0.846153846153846</v>
      </c>
    </row>
    <row r="202" spans="1:24">
      <c r="A202" s="16" t="s">
        <v>57</v>
      </c>
      <c r="B202" s="39"/>
      <c r="C202" s="39"/>
      <c r="D202" s="39"/>
      <c r="E202" s="39"/>
      <c r="F202" s="39"/>
      <c r="G202" s="39"/>
      <c r="H202" s="39"/>
      <c r="I202" s="39"/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4">SUM(Q194:Q201)</f>
        <v>140</v>
      </c>
      <c r="R203" s="28">
        <f t="shared" si="54"/>
        <v>36</v>
      </c>
      <c r="S203" s="28">
        <f t="shared" si="54"/>
        <v>8</v>
      </c>
      <c r="T203" s="28">
        <f t="shared" si="54"/>
        <v>0</v>
      </c>
      <c r="U203" s="4">
        <f>(SUM(Q203,T203)/SUM(Q203,R203,S203,T203))</f>
        <v>0.760869565217391</v>
      </c>
      <c r="V203" s="4">
        <f>Q203/(SUM(Q203,R203))</f>
        <v>0.795454545454545</v>
      </c>
      <c r="W203" s="4">
        <f>Q203/SUM(Q203,S203)</f>
        <v>0.945945945945946</v>
      </c>
      <c r="X203" s="4">
        <f>2*V203*W203/(SUM(V203,W203))</f>
        <v>0.864197530864197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139</v>
      </c>
    </row>
    <row r="205" ht="14.25" spans="1:37">
      <c r="A205" s="10" t="str">
        <f>A13</f>
        <v>AlQalam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14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14</v>
      </c>
      <c r="AE206" s="29">
        <f>SUM(C206:AC206)</f>
        <v>0</v>
      </c>
      <c r="AF206" s="29">
        <f>SUM(B207:B233)</f>
        <v>2</v>
      </c>
      <c r="AG206" s="29">
        <v>0</v>
      </c>
      <c r="AH206" s="5">
        <f t="shared" ref="AH206:AH234" si="55">(SUM(AD206,AG206)/SUM(AD206,AE206,AF206,AG206))</f>
        <v>0.875</v>
      </c>
      <c r="AI206" s="5">
        <f t="shared" ref="AI206:AI234" si="56">AD206/(SUM(AD206,AE206))</f>
        <v>1</v>
      </c>
      <c r="AJ206" s="5">
        <f t="shared" ref="AJ206:AJ234" si="57">AD206/SUM(AD206,AF206)</f>
        <v>0.875</v>
      </c>
      <c r="AK206" s="5">
        <f t="shared" ref="AK206:AK234" si="58">2*AI206*AJ206/(SUM(AI206,AJ206))</f>
        <v>0.933333333333333</v>
      </c>
    </row>
    <row r="207" spans="1:37">
      <c r="A207" s="21" t="s">
        <v>40</v>
      </c>
      <c r="B207" s="42"/>
      <c r="C207" s="43">
        <v>22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22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5"/>
        <v>1</v>
      </c>
      <c r="AI207" s="4">
        <f t="shared" si="56"/>
        <v>1</v>
      </c>
      <c r="AJ207" s="4">
        <f t="shared" si="57"/>
        <v>1</v>
      </c>
      <c r="AK207" s="4">
        <f t="shared" si="58"/>
        <v>1</v>
      </c>
    </row>
    <row r="208" spans="1:37">
      <c r="A208" s="21" t="s">
        <v>9</v>
      </c>
      <c r="B208" s="42"/>
      <c r="C208" s="42"/>
      <c r="D208" s="43">
        <v>7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5"/>
        <v>1</v>
      </c>
      <c r="AI208" s="5">
        <f t="shared" si="56"/>
        <v>1</v>
      </c>
      <c r="AJ208" s="5">
        <f t="shared" si="57"/>
        <v>1</v>
      </c>
      <c r="AK208" s="5">
        <f t="shared" si="58"/>
        <v>1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5"/>
        <v>1</v>
      </c>
      <c r="AI209" s="4">
        <f t="shared" si="56"/>
        <v>1</v>
      </c>
      <c r="AJ209" s="4">
        <f t="shared" si="57"/>
        <v>1</v>
      </c>
      <c r="AK209" s="4">
        <f t="shared" si="58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5"/>
        <v>1</v>
      </c>
      <c r="AI210" s="5">
        <f t="shared" si="56"/>
        <v>1</v>
      </c>
      <c r="AJ210" s="5">
        <f t="shared" si="57"/>
        <v>1</v>
      </c>
      <c r="AK210" s="5">
        <f t="shared" si="58"/>
        <v>1</v>
      </c>
    </row>
    <row r="211" spans="1:37">
      <c r="A211" s="21" t="s">
        <v>12</v>
      </c>
      <c r="B211" s="42">
        <v>2</v>
      </c>
      <c r="C211" s="42"/>
      <c r="D211" s="42"/>
      <c r="E211" s="42"/>
      <c r="F211" s="42"/>
      <c r="G211" s="43">
        <v>2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2</v>
      </c>
      <c r="AF211" s="28">
        <f>SUM(G206:G210,G212:G233)</f>
        <v>0</v>
      </c>
      <c r="AG211" s="28">
        <v>0</v>
      </c>
      <c r="AH211" s="4">
        <f t="shared" si="55"/>
        <v>0.5</v>
      </c>
      <c r="AI211" s="4">
        <f t="shared" si="56"/>
        <v>0.5</v>
      </c>
      <c r="AJ211" s="4">
        <f t="shared" si="57"/>
        <v>1</v>
      </c>
      <c r="AK211" s="4">
        <f t="shared" si="58"/>
        <v>0.666666666666667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0</v>
      </c>
      <c r="AF212" s="29">
        <v>0</v>
      </c>
      <c r="AG212" s="29">
        <v>0</v>
      </c>
      <c r="AH212" s="5">
        <f t="shared" si="55"/>
        <v>1</v>
      </c>
      <c r="AI212" s="5">
        <f t="shared" si="56"/>
        <v>1</v>
      </c>
      <c r="AJ212" s="5">
        <f t="shared" si="57"/>
        <v>1</v>
      </c>
      <c r="AK212" s="5">
        <f t="shared" si="58"/>
        <v>1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5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5"/>
        <v>1</v>
      </c>
      <c r="AI213" s="4">
        <f t="shared" si="56"/>
        <v>1</v>
      </c>
      <c r="AJ213" s="4">
        <f t="shared" si="57"/>
        <v>1</v>
      </c>
      <c r="AK213" s="4">
        <f t="shared" si="58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3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5"/>
        <v>1</v>
      </c>
      <c r="AI214" s="5">
        <f t="shared" si="56"/>
        <v>1</v>
      </c>
      <c r="AJ214" s="5">
        <f t="shared" si="57"/>
        <v>1</v>
      </c>
      <c r="AK214" s="5">
        <f t="shared" si="58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10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5"/>
        <v>1</v>
      </c>
      <c r="AI215" s="4">
        <f t="shared" si="56"/>
        <v>1</v>
      </c>
      <c r="AJ215" s="4">
        <f t="shared" si="57"/>
        <v>1</v>
      </c>
      <c r="AK215" s="4">
        <f t="shared" si="58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>
        <v>1</v>
      </c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5"/>
        <v>1</v>
      </c>
      <c r="AI216" s="5">
        <f t="shared" si="56"/>
        <v>1</v>
      </c>
      <c r="AJ216" s="5">
        <f t="shared" si="57"/>
        <v>1</v>
      </c>
      <c r="AK216" s="5">
        <f t="shared" si="58"/>
        <v>1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5"/>
        <v>1</v>
      </c>
      <c r="AI217" s="4">
        <f t="shared" si="56"/>
        <v>1</v>
      </c>
      <c r="AJ217" s="4">
        <f t="shared" si="57"/>
        <v>1</v>
      </c>
      <c r="AK217" s="4">
        <f t="shared" si="58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2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5"/>
        <v>1</v>
      </c>
      <c r="AI218" s="5">
        <f t="shared" si="56"/>
        <v>1</v>
      </c>
      <c r="AJ218" s="5">
        <f t="shared" si="57"/>
        <v>1</v>
      </c>
      <c r="AK218" s="5">
        <f t="shared" si="58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5"/>
        <v>1</v>
      </c>
      <c r="AI219" s="4">
        <f t="shared" si="56"/>
        <v>1</v>
      </c>
      <c r="AJ219" s="4">
        <f t="shared" si="57"/>
        <v>1</v>
      </c>
      <c r="AK219" s="4">
        <f t="shared" si="58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5"/>
        <v>1</v>
      </c>
      <c r="AI220" s="5">
        <f t="shared" si="56"/>
        <v>1</v>
      </c>
      <c r="AJ220" s="5">
        <f t="shared" si="57"/>
        <v>1</v>
      </c>
      <c r="AK220" s="5">
        <f t="shared" si="58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5"/>
        <v>1</v>
      </c>
      <c r="AI221" s="4">
        <f t="shared" si="56"/>
        <v>1</v>
      </c>
      <c r="AJ221" s="4">
        <f t="shared" si="57"/>
        <v>1</v>
      </c>
      <c r="AK221" s="4">
        <f t="shared" si="58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5"/>
        <v>1</v>
      </c>
      <c r="AI222" s="5">
        <f t="shared" si="56"/>
        <v>1</v>
      </c>
      <c r="AJ222" s="5">
        <f t="shared" si="57"/>
        <v>1</v>
      </c>
      <c r="AK222" s="5">
        <f t="shared" si="58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5"/>
        <v>1</v>
      </c>
      <c r="AI223" s="4">
        <f t="shared" si="56"/>
        <v>1</v>
      </c>
      <c r="AJ223" s="4">
        <f t="shared" si="57"/>
        <v>1</v>
      </c>
      <c r="AK223" s="4">
        <f t="shared" si="58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5"/>
        <v>1</v>
      </c>
      <c r="AI224" s="5">
        <f t="shared" si="56"/>
        <v>1</v>
      </c>
      <c r="AJ224" s="5">
        <f t="shared" si="57"/>
        <v>1</v>
      </c>
      <c r="AK224" s="5">
        <f t="shared" si="58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6</v>
      </c>
      <c r="V225" s="42"/>
      <c r="W225" s="42"/>
      <c r="X225" s="42"/>
      <c r="Y225" s="42"/>
      <c r="Z225" s="42"/>
      <c r="AA225" s="42"/>
      <c r="AB225" s="42">
        <v>1</v>
      </c>
      <c r="AC225" s="49"/>
      <c r="AD225" s="28">
        <f>U225</f>
        <v>6</v>
      </c>
      <c r="AE225" s="28">
        <f>SUM(B225:T225,V225:AC225)</f>
        <v>1</v>
      </c>
      <c r="AF225" s="28">
        <f>SUM(U206:U224,U226:U233)</f>
        <v>0</v>
      </c>
      <c r="AG225" s="28">
        <v>0</v>
      </c>
      <c r="AH225" s="4">
        <f t="shared" si="55"/>
        <v>0.857142857142857</v>
      </c>
      <c r="AI225" s="4">
        <f t="shared" si="56"/>
        <v>0.857142857142857</v>
      </c>
      <c r="AJ225" s="4">
        <f t="shared" si="57"/>
        <v>1</v>
      </c>
      <c r="AK225" s="4">
        <f t="shared" si="58"/>
        <v>0.923076923076923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3</v>
      </c>
      <c r="W226" s="42"/>
      <c r="X226" s="42"/>
      <c r="Y226" s="42"/>
      <c r="Z226" s="42"/>
      <c r="AA226" s="42"/>
      <c r="AB226" s="42"/>
      <c r="AC226" s="49"/>
      <c r="AD226" s="29">
        <f>V226</f>
        <v>3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5"/>
        <v>1</v>
      </c>
      <c r="AI226" s="5">
        <f t="shared" si="56"/>
        <v>1</v>
      </c>
      <c r="AJ226" s="5">
        <f t="shared" si="57"/>
        <v>1</v>
      </c>
      <c r="AK226" s="5">
        <f t="shared" si="58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6</v>
      </c>
      <c r="X227" s="42"/>
      <c r="Y227" s="42"/>
      <c r="Z227" s="42"/>
      <c r="AA227" s="42"/>
      <c r="AB227" s="42"/>
      <c r="AC227" s="49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5"/>
        <v>1</v>
      </c>
      <c r="AI227" s="4">
        <f t="shared" si="56"/>
        <v>1</v>
      </c>
      <c r="AJ227" s="4">
        <f t="shared" si="57"/>
        <v>1</v>
      </c>
      <c r="AK227" s="4">
        <f t="shared" si="58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4</v>
      </c>
      <c r="Y228" s="42"/>
      <c r="Z228" s="42"/>
      <c r="AA228" s="42"/>
      <c r="AB228" s="42"/>
      <c r="AC228" s="49"/>
      <c r="AD228" s="29">
        <f>X228</f>
        <v>4</v>
      </c>
      <c r="AE228" s="29">
        <f>SUM(B228:W228,Y228:AC228)</f>
        <v>0</v>
      </c>
      <c r="AF228" s="29">
        <f>SUM(X206:X227,X229:X233)</f>
        <v>1</v>
      </c>
      <c r="AG228" s="28">
        <v>0</v>
      </c>
      <c r="AH228" s="5">
        <f t="shared" si="55"/>
        <v>0.8</v>
      </c>
      <c r="AI228" s="5">
        <f t="shared" si="56"/>
        <v>1</v>
      </c>
      <c r="AJ228" s="5">
        <f t="shared" si="57"/>
        <v>0.8</v>
      </c>
      <c r="AK228" s="5">
        <f t="shared" si="58"/>
        <v>0.888888888888889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>
        <v>1</v>
      </c>
      <c r="Y229" s="43">
        <v>22</v>
      </c>
      <c r="Z229" s="42"/>
      <c r="AA229" s="42"/>
      <c r="AB229" s="42"/>
      <c r="AC229" s="49"/>
      <c r="AD229" s="28">
        <f>Y229</f>
        <v>22</v>
      </c>
      <c r="AE229" s="28">
        <f>SUM(B229:X229,Z229:AC229)</f>
        <v>1</v>
      </c>
      <c r="AF229" s="28">
        <f>SUM(Y206:Y228,Y230:Y233)</f>
        <v>0</v>
      </c>
      <c r="AG229" s="29">
        <v>0</v>
      </c>
      <c r="AH229" s="4">
        <f t="shared" si="55"/>
        <v>0.956521739130435</v>
      </c>
      <c r="AI229" s="4">
        <f t="shared" si="56"/>
        <v>0.956521739130435</v>
      </c>
      <c r="AJ229" s="4">
        <f t="shared" si="57"/>
        <v>1</v>
      </c>
      <c r="AK229" s="4">
        <f t="shared" si="58"/>
        <v>0.977777777777778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4</v>
      </c>
      <c r="AA230" s="42"/>
      <c r="AB230" s="42"/>
      <c r="AC230" s="49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5"/>
        <v>1</v>
      </c>
      <c r="AI230" s="5">
        <f t="shared" si="56"/>
        <v>1</v>
      </c>
      <c r="AJ230" s="5">
        <f t="shared" si="57"/>
        <v>1</v>
      </c>
      <c r="AK230" s="5">
        <f t="shared" si="58"/>
        <v>1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5</v>
      </c>
      <c r="AB231" s="42"/>
      <c r="AC231" s="49"/>
      <c r="AD231" s="28">
        <f>AA231</f>
        <v>5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5"/>
        <v>1</v>
      </c>
      <c r="AI231" s="4">
        <f t="shared" si="56"/>
        <v>1</v>
      </c>
      <c r="AJ231" s="4">
        <f t="shared" si="57"/>
        <v>1</v>
      </c>
      <c r="AK231" s="4">
        <f t="shared" si="58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2</v>
      </c>
      <c r="AC232" s="49"/>
      <c r="AD232" s="29">
        <f>AB232</f>
        <v>2</v>
      </c>
      <c r="AE232" s="29">
        <f>SUM(B232:AA232,AC232)</f>
        <v>0</v>
      </c>
      <c r="AF232" s="29">
        <f>SUM(AB206:AB231,AB233)</f>
        <v>1</v>
      </c>
      <c r="AG232" s="29">
        <v>0</v>
      </c>
      <c r="AH232" s="5">
        <f t="shared" si="55"/>
        <v>0.666666666666667</v>
      </c>
      <c r="AI232" s="5">
        <f t="shared" si="56"/>
        <v>1</v>
      </c>
      <c r="AJ232" s="5">
        <f t="shared" si="57"/>
        <v>0.666666666666667</v>
      </c>
      <c r="AK232" s="5">
        <f t="shared" si="58"/>
        <v>0.8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5"/>
        <v>1</v>
      </c>
      <c r="AI233" s="4">
        <f t="shared" si="56"/>
        <v>1</v>
      </c>
      <c r="AJ233" s="4">
        <f t="shared" si="57"/>
        <v>1</v>
      </c>
      <c r="AK233" s="4">
        <f t="shared" si="58"/>
        <v>1</v>
      </c>
    </row>
    <row r="234" spans="28:37">
      <c r="AB234" s="25" t="s">
        <v>74</v>
      </c>
      <c r="AC234" s="25"/>
      <c r="AD234" s="29">
        <f t="shared" ref="AD234:AG234" si="59">SUM(AD206:AD233)</f>
        <v>135</v>
      </c>
      <c r="AE234" s="29">
        <f t="shared" si="59"/>
        <v>4</v>
      </c>
      <c r="AF234" s="29">
        <f t="shared" si="59"/>
        <v>4</v>
      </c>
      <c r="AG234" s="29">
        <v>0</v>
      </c>
      <c r="AH234" s="5">
        <f t="shared" si="55"/>
        <v>0.944055944055944</v>
      </c>
      <c r="AI234" s="5">
        <f t="shared" si="56"/>
        <v>0.971223021582734</v>
      </c>
      <c r="AJ234" s="5">
        <f t="shared" si="57"/>
        <v>0.971223021582734</v>
      </c>
      <c r="AK234" s="5">
        <f t="shared" si="58"/>
        <v>0.971223021582734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P8" sqref="P8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45" width="4.625" style="1" customWidth="1"/>
    <col min="46" max="47" width="9" style="1"/>
    <col min="48" max="62" width="4.625" style="1" customWidth="1"/>
    <col min="63" max="16384" width="9" style="1"/>
  </cols>
  <sheetData>
    <row r="1" spans="1:3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>
        <v>49</v>
      </c>
      <c r="C4" s="6">
        <v>3</v>
      </c>
      <c r="D4" s="34">
        <v>0</v>
      </c>
      <c r="E4" s="6">
        <v>0</v>
      </c>
      <c r="F4" s="34">
        <v>42</v>
      </c>
      <c r="G4" s="6">
        <v>26</v>
      </c>
      <c r="H4" s="34">
        <v>0</v>
      </c>
      <c r="I4" s="6">
        <v>0</v>
      </c>
      <c r="J4" s="34">
        <v>50</v>
      </c>
      <c r="K4" s="6">
        <v>47</v>
      </c>
      <c r="L4" s="34">
        <v>0</v>
      </c>
      <c r="M4" s="6">
        <v>0</v>
      </c>
      <c r="N4" s="1">
        <v>141</v>
      </c>
      <c r="P4" s="4">
        <f>H24</f>
        <v>136</v>
      </c>
      <c r="Q4" s="5">
        <f>N4-P4</f>
        <v>5</v>
      </c>
      <c r="R4" s="28">
        <f t="shared" ref="R4:Y4" si="0">AD54</f>
        <v>134</v>
      </c>
      <c r="S4" s="29">
        <f t="shared" si="0"/>
        <v>2</v>
      </c>
      <c r="T4" s="28">
        <f t="shared" si="0"/>
        <v>2</v>
      </c>
      <c r="U4" s="29">
        <f t="shared" si="0"/>
        <v>0</v>
      </c>
      <c r="V4" s="5">
        <f t="shared" si="0"/>
        <v>0.971014492753623</v>
      </c>
      <c r="W4" s="5">
        <f t="shared" si="0"/>
        <v>0.985294117647059</v>
      </c>
      <c r="X4" s="5">
        <f t="shared" si="0"/>
        <v>0.985294117647059</v>
      </c>
      <c r="Y4" s="5">
        <f t="shared" si="0"/>
        <v>0.985294117647059</v>
      </c>
      <c r="Z4" s="29">
        <f t="shared" ref="Z4:AG4" si="1">Q23</f>
        <v>139</v>
      </c>
      <c r="AA4" s="29">
        <f t="shared" si="1"/>
        <v>79</v>
      </c>
      <c r="AB4" s="29">
        <f t="shared" si="1"/>
        <v>9</v>
      </c>
      <c r="AC4" s="29">
        <f t="shared" si="1"/>
        <v>0</v>
      </c>
      <c r="AD4" s="4">
        <f t="shared" si="1"/>
        <v>0.612334801762115</v>
      </c>
      <c r="AE4" s="5">
        <f t="shared" si="1"/>
        <v>0.637614678899083</v>
      </c>
      <c r="AF4" s="4">
        <f t="shared" si="1"/>
        <v>0.939189189189189</v>
      </c>
      <c r="AG4" s="5">
        <f t="shared" si="1"/>
        <v>0.759562841530055</v>
      </c>
    </row>
    <row r="5" spans="1:33">
      <c r="A5" s="6" t="s">
        <v>42</v>
      </c>
      <c r="B5" s="34">
        <v>49</v>
      </c>
      <c r="C5" s="6">
        <v>2</v>
      </c>
      <c r="D5" s="34">
        <v>0</v>
      </c>
      <c r="E5" s="6">
        <v>0</v>
      </c>
      <c r="F5" s="34">
        <v>42</v>
      </c>
      <c r="G5" s="6">
        <v>21</v>
      </c>
      <c r="H5" s="34">
        <v>0</v>
      </c>
      <c r="I5" s="6">
        <v>0</v>
      </c>
      <c r="J5" s="34">
        <v>50</v>
      </c>
      <c r="K5" s="6">
        <v>24</v>
      </c>
      <c r="L5" s="34">
        <v>0</v>
      </c>
      <c r="M5" s="6">
        <v>0</v>
      </c>
      <c r="N5" s="1">
        <v>141</v>
      </c>
      <c r="P5" s="4">
        <f>H69</f>
        <v>136</v>
      </c>
      <c r="Q5" s="5">
        <f>N5-P5</f>
        <v>5</v>
      </c>
      <c r="R5" s="28">
        <f t="shared" ref="R5:Y5" si="2">AD99</f>
        <v>134</v>
      </c>
      <c r="S5" s="29">
        <f t="shared" si="2"/>
        <v>2</v>
      </c>
      <c r="T5" s="28">
        <f t="shared" si="2"/>
        <v>2</v>
      </c>
      <c r="U5" s="29">
        <f t="shared" si="2"/>
        <v>0</v>
      </c>
      <c r="V5" s="5">
        <f t="shared" si="2"/>
        <v>0.971014492753623</v>
      </c>
      <c r="W5" s="5">
        <f t="shared" si="2"/>
        <v>0.985294117647059</v>
      </c>
      <c r="X5" s="5">
        <f t="shared" si="2"/>
        <v>0.985294117647059</v>
      </c>
      <c r="Y5" s="5">
        <f t="shared" si="2"/>
        <v>0.985294117647059</v>
      </c>
      <c r="Z5" s="29">
        <f t="shared" ref="Z5:AG5" si="3">Q68</f>
        <v>139</v>
      </c>
      <c r="AA5" s="29">
        <f t="shared" si="3"/>
        <v>48</v>
      </c>
      <c r="AB5" s="29">
        <f t="shared" si="3"/>
        <v>9</v>
      </c>
      <c r="AC5" s="29">
        <f t="shared" si="3"/>
        <v>0</v>
      </c>
      <c r="AD5" s="4">
        <f t="shared" si="3"/>
        <v>0.709183673469388</v>
      </c>
      <c r="AE5" s="5">
        <f t="shared" si="3"/>
        <v>0.74331550802139</v>
      </c>
      <c r="AF5" s="4">
        <f t="shared" si="3"/>
        <v>0.939189189189189</v>
      </c>
      <c r="AG5" s="5">
        <f t="shared" si="3"/>
        <v>0.829850746268657</v>
      </c>
    </row>
    <row r="6" spans="1:33">
      <c r="A6" s="6" t="s">
        <v>44</v>
      </c>
      <c r="B6" s="34">
        <v>49</v>
      </c>
      <c r="C6" s="6">
        <v>1</v>
      </c>
      <c r="D6" s="34">
        <v>0</v>
      </c>
      <c r="E6" s="6">
        <v>0</v>
      </c>
      <c r="F6" s="34">
        <v>42</v>
      </c>
      <c r="G6" s="6">
        <v>16</v>
      </c>
      <c r="H6" s="34">
        <v>0</v>
      </c>
      <c r="I6" s="6">
        <v>0</v>
      </c>
      <c r="J6" s="34">
        <v>50</v>
      </c>
      <c r="K6" s="6">
        <v>5</v>
      </c>
      <c r="L6" s="34">
        <v>0</v>
      </c>
      <c r="M6" s="6">
        <v>0</v>
      </c>
      <c r="N6" s="1">
        <v>141</v>
      </c>
      <c r="P6" s="4">
        <f>H114</f>
        <v>136</v>
      </c>
      <c r="Q6" s="5">
        <f>N6-P6</f>
        <v>5</v>
      </c>
      <c r="R6" s="28">
        <f t="shared" ref="R6:Y6" si="4">AD144</f>
        <v>134</v>
      </c>
      <c r="S6" s="29">
        <f t="shared" si="4"/>
        <v>2</v>
      </c>
      <c r="T6" s="28">
        <f t="shared" si="4"/>
        <v>2</v>
      </c>
      <c r="U6" s="29">
        <f t="shared" si="4"/>
        <v>0</v>
      </c>
      <c r="V6" s="5">
        <f t="shared" si="4"/>
        <v>0.971014492753623</v>
      </c>
      <c r="W6" s="5">
        <f t="shared" si="4"/>
        <v>0.985294117647059</v>
      </c>
      <c r="X6" s="5">
        <f t="shared" si="4"/>
        <v>0.985294117647059</v>
      </c>
      <c r="Y6" s="5">
        <f t="shared" si="4"/>
        <v>0.985294117647059</v>
      </c>
      <c r="Z6" s="29">
        <f t="shared" ref="Z6:AG6" si="5">Q113</f>
        <v>139</v>
      </c>
      <c r="AA6" s="29">
        <f t="shared" si="5"/>
        <v>21</v>
      </c>
      <c r="AB6" s="29">
        <f t="shared" si="5"/>
        <v>4</v>
      </c>
      <c r="AC6" s="29">
        <f t="shared" si="5"/>
        <v>0</v>
      </c>
      <c r="AD6" s="4">
        <f t="shared" si="5"/>
        <v>0.847560975609756</v>
      </c>
      <c r="AE6" s="5">
        <f t="shared" si="5"/>
        <v>0.86875</v>
      </c>
      <c r="AF6" s="4">
        <f t="shared" si="5"/>
        <v>0.972027972027972</v>
      </c>
      <c r="AG6" s="5">
        <f t="shared" si="5"/>
        <v>0.917491749174917</v>
      </c>
    </row>
    <row r="7" spans="1:33">
      <c r="A7" s="6" t="s">
        <v>76</v>
      </c>
      <c r="B7" s="34">
        <v>49</v>
      </c>
      <c r="C7" s="6">
        <v>1</v>
      </c>
      <c r="D7" s="34">
        <v>0</v>
      </c>
      <c r="E7" s="6">
        <v>0</v>
      </c>
      <c r="F7" s="34">
        <v>42</v>
      </c>
      <c r="G7" s="6">
        <v>19</v>
      </c>
      <c r="H7" s="34">
        <v>0</v>
      </c>
      <c r="I7" s="6">
        <v>0</v>
      </c>
      <c r="J7" s="34">
        <v>50</v>
      </c>
      <c r="K7" s="6">
        <v>5</v>
      </c>
      <c r="L7" s="34">
        <v>0</v>
      </c>
      <c r="M7" s="6">
        <v>0</v>
      </c>
      <c r="N7" s="1">
        <v>141</v>
      </c>
      <c r="P7" s="4">
        <f>H159</f>
        <v>136</v>
      </c>
      <c r="Q7" s="5">
        <f>N7-P7</f>
        <v>5</v>
      </c>
      <c r="R7" s="28">
        <f t="shared" ref="R7:Y7" si="6">AD189</f>
        <v>134</v>
      </c>
      <c r="S7" s="29">
        <f t="shared" si="6"/>
        <v>2</v>
      </c>
      <c r="T7" s="28">
        <f t="shared" si="6"/>
        <v>2</v>
      </c>
      <c r="U7" s="29">
        <f t="shared" si="6"/>
        <v>0</v>
      </c>
      <c r="V7" s="4">
        <f t="shared" si="6"/>
        <v>0.971014492753623</v>
      </c>
      <c r="W7" s="4">
        <f t="shared" si="6"/>
        <v>0.985294117647059</v>
      </c>
      <c r="X7" s="4">
        <f t="shared" si="6"/>
        <v>0.985294117647059</v>
      </c>
      <c r="Y7" s="4">
        <f t="shared" si="6"/>
        <v>0.985294117647059</v>
      </c>
      <c r="Z7" s="28">
        <f t="shared" ref="Z7:AG7" si="7">Q158</f>
        <v>139</v>
      </c>
      <c r="AA7" s="28">
        <f t="shared" si="7"/>
        <v>28</v>
      </c>
      <c r="AB7" s="28">
        <f t="shared" si="7"/>
        <v>6</v>
      </c>
      <c r="AC7" s="28">
        <f t="shared" si="7"/>
        <v>0</v>
      </c>
      <c r="AD7" s="4">
        <f t="shared" si="7"/>
        <v>0.803468208092486</v>
      </c>
      <c r="AE7" s="5">
        <f t="shared" si="7"/>
        <v>0.832335329341317</v>
      </c>
      <c r="AF7" s="4">
        <f t="shared" si="7"/>
        <v>0.958620689655172</v>
      </c>
      <c r="AG7" s="5">
        <f t="shared" si="7"/>
        <v>0.891025641025641</v>
      </c>
    </row>
    <row r="8" spans="1:33">
      <c r="A8" s="6" t="s">
        <v>77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N8" s="1">
        <v>141</v>
      </c>
      <c r="P8" s="4">
        <f>H204</f>
        <v>136</v>
      </c>
      <c r="Q8" s="5">
        <f>N8-P8</f>
        <v>5</v>
      </c>
      <c r="R8" s="28">
        <f t="shared" ref="R8:Y8" si="8">AD234</f>
        <v>134</v>
      </c>
      <c r="S8" s="29">
        <f t="shared" si="8"/>
        <v>2</v>
      </c>
      <c r="T8" s="28">
        <f t="shared" si="8"/>
        <v>2</v>
      </c>
      <c r="U8" s="29">
        <f t="shared" si="8"/>
        <v>0</v>
      </c>
      <c r="V8" s="4">
        <f t="shared" si="8"/>
        <v>0.971014492753623</v>
      </c>
      <c r="W8" s="4">
        <f t="shared" si="8"/>
        <v>0.985294117647059</v>
      </c>
      <c r="X8" s="4">
        <f t="shared" si="8"/>
        <v>0.985294117647059</v>
      </c>
      <c r="Y8" s="4">
        <f t="shared" si="8"/>
        <v>0.985294117647059</v>
      </c>
      <c r="Z8" s="28">
        <f t="shared" ref="Z8:AG8" si="9">Q203</f>
        <v>139</v>
      </c>
      <c r="AA8" s="28">
        <f t="shared" si="9"/>
        <v>53</v>
      </c>
      <c r="AB8" s="28">
        <f t="shared" si="9"/>
        <v>9</v>
      </c>
      <c r="AC8" s="28">
        <f t="shared" si="9"/>
        <v>0</v>
      </c>
      <c r="AD8" s="4">
        <f t="shared" si="9"/>
        <v>0.691542288557214</v>
      </c>
      <c r="AE8" s="5">
        <f t="shared" si="9"/>
        <v>0.723958333333333</v>
      </c>
      <c r="AF8" s="4">
        <f t="shared" si="9"/>
        <v>0.939189189189189</v>
      </c>
      <c r="AG8" s="5">
        <f t="shared" si="9"/>
        <v>0.817647058823529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LPMQ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>
        <v>17</v>
      </c>
      <c r="C14" s="36"/>
      <c r="D14" s="36"/>
      <c r="E14" s="36"/>
      <c r="F14" s="36"/>
      <c r="G14" s="36">
        <v>1</v>
      </c>
      <c r="H14" s="36"/>
      <c r="I14" s="36"/>
      <c r="J14" s="45">
        <v>7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8</v>
      </c>
      <c r="S14" s="29">
        <f>SUM(B15:B22)</f>
        <v>0</v>
      </c>
      <c r="T14" s="29">
        <v>0</v>
      </c>
      <c r="U14" s="5">
        <f t="shared" ref="U14:U21" si="10">(SUM(Q14,T14)/SUM(Q14,R14,S14,T14))</f>
        <v>0.68</v>
      </c>
      <c r="V14" s="5">
        <f t="shared" ref="V14:V21" si="11">Q14/(SUM(Q14,R14))</f>
        <v>0.68</v>
      </c>
      <c r="W14" s="5">
        <f t="shared" ref="W14:W21" si="12">Q14/SUM(Q14,S14)</f>
        <v>1</v>
      </c>
      <c r="X14" s="5">
        <f t="shared" ref="X14:X21" si="13">2*V14*W14/(SUM(V14,W14))</f>
        <v>0.80952380952381</v>
      </c>
    </row>
    <row r="15" spans="1:24">
      <c r="A15" s="15" t="s">
        <v>50</v>
      </c>
      <c r="B15" s="37"/>
      <c r="C15" s="38">
        <v>12</v>
      </c>
      <c r="D15" s="37"/>
      <c r="E15" s="37"/>
      <c r="F15" s="37"/>
      <c r="G15" s="37"/>
      <c r="H15" s="37"/>
      <c r="I15" s="37"/>
      <c r="J15" s="37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12</v>
      </c>
      <c r="R15" s="28">
        <f>SUM(B15,D15:J15)</f>
        <v>4</v>
      </c>
      <c r="S15" s="28">
        <f>SUM(C14,C16:C22)</f>
        <v>0</v>
      </c>
      <c r="T15" s="28">
        <v>0</v>
      </c>
      <c r="U15" s="4">
        <f t="shared" si="10"/>
        <v>0.75</v>
      </c>
      <c r="V15" s="4">
        <f t="shared" si="11"/>
        <v>0.75</v>
      </c>
      <c r="W15" s="4">
        <f t="shared" si="12"/>
        <v>1</v>
      </c>
      <c r="X15" s="4">
        <f t="shared" si="13"/>
        <v>0.857142857142857</v>
      </c>
    </row>
    <row r="16" spans="1:24">
      <c r="A16" s="15" t="s">
        <v>51</v>
      </c>
      <c r="B16" s="37"/>
      <c r="C16" s="37"/>
      <c r="D16" s="38">
        <v>10</v>
      </c>
      <c r="E16" s="37"/>
      <c r="F16" s="37"/>
      <c r="G16" s="37"/>
      <c r="H16" s="37"/>
      <c r="I16" s="37"/>
      <c r="J16" s="46"/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v>0</v>
      </c>
      <c r="S16" s="29">
        <f>SUM(D14:D15,D17:D22)</f>
        <v>0</v>
      </c>
      <c r="T16" s="29">
        <v>0</v>
      </c>
      <c r="U16" s="5">
        <f t="shared" si="10"/>
        <v>1</v>
      </c>
      <c r="V16" s="5">
        <f t="shared" si="11"/>
        <v>1</v>
      </c>
      <c r="W16" s="5">
        <f t="shared" si="12"/>
        <v>1</v>
      </c>
      <c r="X16" s="5">
        <f t="shared" si="13"/>
        <v>1</v>
      </c>
    </row>
    <row r="17" spans="1:24">
      <c r="A17" s="15" t="s">
        <v>52</v>
      </c>
      <c r="B17" s="37"/>
      <c r="C17" s="37"/>
      <c r="D17" s="37"/>
      <c r="E17" s="38">
        <v>21</v>
      </c>
      <c r="F17" s="37"/>
      <c r="G17" s="37"/>
      <c r="H17" s="37"/>
      <c r="I17" s="37">
        <v>3</v>
      </c>
      <c r="J17" s="46">
        <v>1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4</v>
      </c>
      <c r="S17" s="28">
        <f>SUM(E14:E16,E18:E22)</f>
        <v>1</v>
      </c>
      <c r="T17" s="28">
        <v>0</v>
      </c>
      <c r="U17" s="4">
        <f t="shared" si="10"/>
        <v>0.807692307692308</v>
      </c>
      <c r="V17" s="4">
        <f t="shared" si="11"/>
        <v>0.84</v>
      </c>
      <c r="W17" s="4">
        <f t="shared" si="12"/>
        <v>0.954545454545455</v>
      </c>
      <c r="X17" s="4">
        <f t="shared" si="13"/>
        <v>0.893617021276596</v>
      </c>
    </row>
    <row r="18" spans="1:24">
      <c r="A18" s="15" t="s">
        <v>53</v>
      </c>
      <c r="B18" s="37"/>
      <c r="C18" s="37"/>
      <c r="D18" s="37"/>
      <c r="E18" s="37">
        <v>1</v>
      </c>
      <c r="F18" s="38">
        <v>29</v>
      </c>
      <c r="G18" s="37">
        <v>1</v>
      </c>
      <c r="H18" s="37">
        <v>1</v>
      </c>
      <c r="I18" s="37">
        <v>1</v>
      </c>
      <c r="J18" s="46">
        <v>44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48</v>
      </c>
      <c r="S18" s="29">
        <f>SUM(F14:F17,F19:F22)</f>
        <v>1</v>
      </c>
      <c r="T18" s="29">
        <v>0</v>
      </c>
      <c r="U18" s="5">
        <f t="shared" si="10"/>
        <v>0.371794871794872</v>
      </c>
      <c r="V18" s="5">
        <f t="shared" si="11"/>
        <v>0.376623376623377</v>
      </c>
      <c r="W18" s="5">
        <f t="shared" si="12"/>
        <v>0.966666666666667</v>
      </c>
      <c r="X18" s="5">
        <f t="shared" si="13"/>
        <v>0.542056074766355</v>
      </c>
    </row>
    <row r="19" spans="1:24">
      <c r="A19" s="15" t="s">
        <v>54</v>
      </c>
      <c r="B19" s="37"/>
      <c r="C19" s="37"/>
      <c r="D19" s="37"/>
      <c r="E19" s="37"/>
      <c r="F19" s="37">
        <v>1</v>
      </c>
      <c r="G19" s="38">
        <v>30</v>
      </c>
      <c r="H19" s="37"/>
      <c r="I19" s="37"/>
      <c r="J19" s="46">
        <v>11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12</v>
      </c>
      <c r="S19" s="28">
        <f>SUM(G14:G18,G20:G22)</f>
        <v>2</v>
      </c>
      <c r="T19" s="28">
        <v>0</v>
      </c>
      <c r="U19" s="4">
        <f t="shared" si="10"/>
        <v>0.681818181818182</v>
      </c>
      <c r="V19" s="4">
        <f t="shared" si="11"/>
        <v>0.714285714285714</v>
      </c>
      <c r="W19" s="4">
        <f t="shared" si="12"/>
        <v>0.9375</v>
      </c>
      <c r="X19" s="4">
        <f t="shared" si="13"/>
        <v>0.810810810810811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>
        <v>10</v>
      </c>
      <c r="I20" s="37"/>
      <c r="J20" s="46"/>
      <c r="L20" s="1" t="s">
        <v>55</v>
      </c>
      <c r="M20" s="9" t="s">
        <v>64</v>
      </c>
      <c r="N20" s="9"/>
      <c r="O20" s="9"/>
      <c r="P20" s="9"/>
      <c r="Q20" s="29">
        <f>H20</f>
        <v>10</v>
      </c>
      <c r="R20" s="29">
        <f>SUM(B20:G20,I20:J20)</f>
        <v>0</v>
      </c>
      <c r="S20" s="29">
        <f>SUM(H14:H19,H21:H22)</f>
        <v>1</v>
      </c>
      <c r="T20" s="29">
        <v>0</v>
      </c>
      <c r="U20" s="5">
        <f t="shared" si="10"/>
        <v>0.909090909090909</v>
      </c>
      <c r="V20" s="5">
        <f t="shared" si="11"/>
        <v>1</v>
      </c>
      <c r="W20" s="5">
        <f t="shared" si="12"/>
        <v>0.909090909090909</v>
      </c>
      <c r="X20" s="5">
        <f t="shared" si="13"/>
        <v>0.952380952380952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>
        <v>10</v>
      </c>
      <c r="J21" s="46">
        <v>3</v>
      </c>
      <c r="L21" s="1" t="s">
        <v>56</v>
      </c>
      <c r="M21" s="9" t="s">
        <v>65</v>
      </c>
      <c r="N21" s="9"/>
      <c r="O21" s="9"/>
      <c r="P21" s="9"/>
      <c r="Q21" s="28">
        <f>I21</f>
        <v>10</v>
      </c>
      <c r="R21" s="28">
        <f>SUM(J21,B21:H21)</f>
        <v>3</v>
      </c>
      <c r="S21" s="28">
        <f>SUM(I14:I20,I22)</f>
        <v>4</v>
      </c>
      <c r="T21" s="28">
        <v>0</v>
      </c>
      <c r="U21" s="4">
        <f t="shared" si="10"/>
        <v>0.588235294117647</v>
      </c>
      <c r="V21" s="4">
        <f t="shared" si="11"/>
        <v>0.769230769230769</v>
      </c>
      <c r="W21" s="4">
        <f t="shared" si="12"/>
        <v>0.714285714285714</v>
      </c>
      <c r="X21" s="4">
        <f t="shared" si="13"/>
        <v>0.740740740740741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4">SUM(Q14:Q21)</f>
        <v>139</v>
      </c>
      <c r="R23" s="28">
        <f t="shared" si="14"/>
        <v>79</v>
      </c>
      <c r="S23" s="28">
        <f t="shared" si="14"/>
        <v>9</v>
      </c>
      <c r="T23" s="28">
        <f t="shared" si="14"/>
        <v>0</v>
      </c>
      <c r="U23" s="4">
        <f>(SUM(Q23,T23)/SUM(Q23,R23,S23,T23))</f>
        <v>0.612334801762115</v>
      </c>
      <c r="V23" s="4">
        <f>Q23/(SUM(Q23,R23))</f>
        <v>0.637614678899083</v>
      </c>
      <c r="W23" s="4">
        <f>Q23/SUM(Q23,S23)</f>
        <v>0.939189189189189</v>
      </c>
      <c r="X23" s="4">
        <f>2*V23*W23/(SUM(V23,W23))</f>
        <v>0.759562841530055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136</v>
      </c>
    </row>
    <row r="25" ht="14.25" spans="1:37">
      <c r="A25" s="18" t="str">
        <f>A1</f>
        <v>LPMQ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>
        <v>16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16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5">(SUM(AD26,AG26)/SUM(AD26,AE26,AF26,AG26))</f>
        <v>1</v>
      </c>
      <c r="AI26" s="5">
        <f t="shared" ref="AI26:AI54" si="16">AD26/(SUM(AD26,AE26))</f>
        <v>1</v>
      </c>
      <c r="AJ26" s="5">
        <f t="shared" ref="AJ26:AJ54" si="17">AD26/SUM(AD26,AF26)</f>
        <v>1</v>
      </c>
      <c r="AK26" s="5">
        <f t="shared" ref="AK26:AK54" si="18">2*AI26*AJ26/(SUM(AI26,AJ26))</f>
        <v>1</v>
      </c>
    </row>
    <row r="27" spans="1:37">
      <c r="A27" s="21" t="s">
        <v>40</v>
      </c>
      <c r="B27" s="42"/>
      <c r="C27" s="43">
        <v>20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20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5"/>
        <v>1</v>
      </c>
      <c r="AI27" s="4">
        <f t="shared" si="16"/>
        <v>1</v>
      </c>
      <c r="AJ27" s="4">
        <f t="shared" si="17"/>
        <v>1</v>
      </c>
      <c r="AK27" s="4">
        <f t="shared" si="18"/>
        <v>1</v>
      </c>
    </row>
    <row r="28" spans="1:37">
      <c r="A28" s="21" t="s">
        <v>9</v>
      </c>
      <c r="B28" s="42"/>
      <c r="C28" s="42"/>
      <c r="D28" s="43">
        <v>7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5"/>
        <v>1</v>
      </c>
      <c r="AI28" s="5">
        <f t="shared" si="16"/>
        <v>1</v>
      </c>
      <c r="AJ28" s="5">
        <f t="shared" si="17"/>
        <v>1</v>
      </c>
      <c r="AK28" s="5">
        <f t="shared" si="18"/>
        <v>1</v>
      </c>
    </row>
    <row r="29" spans="1:37">
      <c r="A29" s="21" t="s">
        <v>10</v>
      </c>
      <c r="B29" s="42"/>
      <c r="C29" s="42"/>
      <c r="D29" s="42"/>
      <c r="E29" s="43">
        <v>2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5"/>
        <v>1</v>
      </c>
      <c r="AI29" s="4">
        <f t="shared" si="16"/>
        <v>1</v>
      </c>
      <c r="AJ29" s="4">
        <f t="shared" si="17"/>
        <v>1</v>
      </c>
      <c r="AK29" s="4">
        <f t="shared" si="18"/>
        <v>1</v>
      </c>
    </row>
    <row r="30" spans="1:37">
      <c r="A30" s="21" t="s">
        <v>11</v>
      </c>
      <c r="B30" s="42"/>
      <c r="C30" s="42"/>
      <c r="D30" s="42"/>
      <c r="E30" s="42"/>
      <c r="F30" s="43">
        <v>1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5"/>
        <v>1</v>
      </c>
      <c r="AI30" s="5">
        <f t="shared" si="16"/>
        <v>1</v>
      </c>
      <c r="AJ30" s="5">
        <f t="shared" si="17"/>
        <v>1</v>
      </c>
      <c r="AK30" s="5">
        <f t="shared" si="18"/>
        <v>1</v>
      </c>
    </row>
    <row r="31" spans="1:37">
      <c r="A31" s="21" t="s">
        <v>12</v>
      </c>
      <c r="B31" s="42"/>
      <c r="C31" s="42"/>
      <c r="D31" s="42"/>
      <c r="E31" s="42"/>
      <c r="F31" s="42"/>
      <c r="G31" s="43">
        <v>2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5"/>
        <v>1</v>
      </c>
      <c r="AI31" s="4">
        <f t="shared" si="16"/>
        <v>1</v>
      </c>
      <c r="AJ31" s="4">
        <f t="shared" si="17"/>
        <v>1</v>
      </c>
      <c r="AK31" s="4">
        <f t="shared" si="18"/>
        <v>1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>
        <v>2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5"/>
        <v>1</v>
      </c>
      <c r="AI32" s="5">
        <f t="shared" si="16"/>
        <v>1</v>
      </c>
      <c r="AJ32" s="5">
        <f t="shared" si="17"/>
        <v>1</v>
      </c>
      <c r="AK32" s="5">
        <f t="shared" si="18"/>
        <v>1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>
        <v>3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3</v>
      </c>
      <c r="AE33" s="28">
        <f>SUM(B33:H33,J33:AC33)</f>
        <v>0</v>
      </c>
      <c r="AF33" s="28">
        <f>SUM(I26:I32,I34:I53)</f>
        <v>2</v>
      </c>
      <c r="AG33" s="29">
        <v>0</v>
      </c>
      <c r="AH33" s="4">
        <f t="shared" si="15"/>
        <v>0.6</v>
      </c>
      <c r="AI33" s="4">
        <f t="shared" si="16"/>
        <v>1</v>
      </c>
      <c r="AJ33" s="4">
        <f t="shared" si="17"/>
        <v>0.6</v>
      </c>
      <c r="AK33" s="4">
        <f t="shared" si="18"/>
        <v>0.75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>
        <v>3</v>
      </c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5"/>
        <v>1</v>
      </c>
      <c r="AI34" s="5">
        <f t="shared" si="16"/>
        <v>1</v>
      </c>
      <c r="AJ34" s="5">
        <f t="shared" si="17"/>
        <v>1</v>
      </c>
      <c r="AK34" s="5">
        <f t="shared" si="18"/>
        <v>1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>
        <v>10</v>
      </c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5"/>
        <v>1</v>
      </c>
      <c r="AI35" s="4">
        <f t="shared" si="16"/>
        <v>1</v>
      </c>
      <c r="AJ35" s="4">
        <f t="shared" si="17"/>
        <v>1</v>
      </c>
      <c r="AK35" s="4">
        <f t="shared" si="18"/>
        <v>1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>
        <v>1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8">
        <v>0</v>
      </c>
      <c r="AH36" s="5">
        <f t="shared" si="15"/>
        <v>1</v>
      </c>
      <c r="AI36" s="5">
        <f t="shared" si="16"/>
        <v>1</v>
      </c>
      <c r="AJ36" s="5">
        <f t="shared" si="17"/>
        <v>1</v>
      </c>
      <c r="AK36" s="5">
        <f t="shared" si="18"/>
        <v>1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>
        <v>2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5"/>
        <v>1</v>
      </c>
      <c r="AI37" s="4">
        <f t="shared" si="16"/>
        <v>1</v>
      </c>
      <c r="AJ37" s="4">
        <f t="shared" si="17"/>
        <v>1</v>
      </c>
      <c r="AK37" s="4">
        <f t="shared" si="18"/>
        <v>1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>
        <v>1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1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5"/>
        <v>1</v>
      </c>
      <c r="AI38" s="5">
        <f t="shared" si="16"/>
        <v>1</v>
      </c>
      <c r="AJ38" s="5">
        <f t="shared" si="17"/>
        <v>1</v>
      </c>
      <c r="AK38" s="5">
        <f t="shared" si="18"/>
        <v>1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>
        <v>2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5"/>
        <v>1</v>
      </c>
      <c r="AI39" s="4">
        <f t="shared" si="16"/>
        <v>1</v>
      </c>
      <c r="AJ39" s="4">
        <f t="shared" si="17"/>
        <v>1</v>
      </c>
      <c r="AK39" s="4">
        <f t="shared" si="18"/>
        <v>1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>
        <v>1</v>
      </c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5"/>
        <v>1</v>
      </c>
      <c r="AI40" s="5">
        <f t="shared" si="16"/>
        <v>1</v>
      </c>
      <c r="AJ40" s="5">
        <f t="shared" si="17"/>
        <v>1</v>
      </c>
      <c r="AK40" s="5">
        <f t="shared" si="18"/>
        <v>1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>
        <v>1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5"/>
        <v>1</v>
      </c>
      <c r="AI41" s="4">
        <f t="shared" si="16"/>
        <v>1</v>
      </c>
      <c r="AJ41" s="4">
        <f t="shared" si="17"/>
        <v>1</v>
      </c>
      <c r="AK41" s="4">
        <f t="shared" si="18"/>
        <v>1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>
        <v>1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5"/>
        <v>1</v>
      </c>
      <c r="AI42" s="5">
        <f t="shared" si="16"/>
        <v>1</v>
      </c>
      <c r="AJ42" s="5">
        <f t="shared" si="17"/>
        <v>1</v>
      </c>
      <c r="AK42" s="5">
        <f t="shared" si="18"/>
        <v>1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>
        <v>2</v>
      </c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5"/>
        <v>1</v>
      </c>
      <c r="AI43" s="4">
        <f t="shared" si="16"/>
        <v>1</v>
      </c>
      <c r="AJ43" s="4">
        <f t="shared" si="17"/>
        <v>1</v>
      </c>
      <c r="AK43" s="4">
        <f t="shared" si="18"/>
        <v>1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>
        <v>2</v>
      </c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5"/>
        <v>1</v>
      </c>
      <c r="AI44" s="5">
        <f t="shared" si="16"/>
        <v>1</v>
      </c>
      <c r="AJ44" s="5">
        <f t="shared" si="17"/>
        <v>1</v>
      </c>
      <c r="AK44" s="5">
        <f t="shared" si="18"/>
        <v>1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>
        <v>6</v>
      </c>
      <c r="V45" s="42"/>
      <c r="W45" s="42"/>
      <c r="X45" s="42"/>
      <c r="Y45" s="42"/>
      <c r="Z45" s="42"/>
      <c r="AA45" s="42"/>
      <c r="AB45" s="42"/>
      <c r="AC45" s="49"/>
      <c r="AD45" s="28">
        <f>U45</f>
        <v>6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5"/>
        <v>1</v>
      </c>
      <c r="AI45" s="4">
        <f t="shared" si="16"/>
        <v>1</v>
      </c>
      <c r="AJ45" s="4">
        <f t="shared" si="17"/>
        <v>1</v>
      </c>
      <c r="AK45" s="4">
        <f t="shared" si="18"/>
        <v>1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>
        <v>3</v>
      </c>
      <c r="W46" s="42"/>
      <c r="X46" s="42"/>
      <c r="Y46" s="42"/>
      <c r="Z46" s="42"/>
      <c r="AA46" s="42"/>
      <c r="AB46" s="42"/>
      <c r="AC46" s="49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5"/>
        <v>1</v>
      </c>
      <c r="AI46" s="5">
        <f t="shared" si="16"/>
        <v>1</v>
      </c>
      <c r="AJ46" s="5">
        <f t="shared" si="17"/>
        <v>1</v>
      </c>
      <c r="AK46" s="5">
        <f t="shared" si="18"/>
        <v>1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>
        <v>6</v>
      </c>
      <c r="X47" s="42"/>
      <c r="Y47" s="42"/>
      <c r="Z47" s="42"/>
      <c r="AA47" s="42"/>
      <c r="AB47" s="42"/>
      <c r="AC47" s="49"/>
      <c r="AD47" s="28">
        <f>W47</f>
        <v>6</v>
      </c>
      <c r="AE47" s="28">
        <v>0</v>
      </c>
      <c r="AF47" s="28">
        <f>SUM(W26:W46,W48:W53)</f>
        <v>0</v>
      </c>
      <c r="AG47" s="29">
        <v>0</v>
      </c>
      <c r="AH47" s="4">
        <f t="shared" si="15"/>
        <v>1</v>
      </c>
      <c r="AI47" s="4">
        <f t="shared" si="16"/>
        <v>1</v>
      </c>
      <c r="AJ47" s="4">
        <f t="shared" si="17"/>
        <v>1</v>
      </c>
      <c r="AK47" s="4">
        <f t="shared" si="18"/>
        <v>1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>
        <v>2</v>
      </c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>
        <v>5</v>
      </c>
      <c r="Y48" s="42"/>
      <c r="Z48" s="42"/>
      <c r="AA48" s="42"/>
      <c r="AB48" s="42"/>
      <c r="AC48" s="49"/>
      <c r="AD48" s="29">
        <f>X48</f>
        <v>5</v>
      </c>
      <c r="AE48" s="29">
        <f>SUM(B48:W48,Y48:AC48)</f>
        <v>2</v>
      </c>
      <c r="AF48" s="29">
        <f>SUM(X26:X47,X49:X53)</f>
        <v>0</v>
      </c>
      <c r="AG48" s="28">
        <v>0</v>
      </c>
      <c r="AH48" s="5">
        <f t="shared" si="15"/>
        <v>0.714285714285714</v>
      </c>
      <c r="AI48" s="5">
        <f t="shared" si="16"/>
        <v>0.714285714285714</v>
      </c>
      <c r="AJ48" s="5">
        <f t="shared" si="17"/>
        <v>1</v>
      </c>
      <c r="AK48" s="5">
        <f t="shared" si="18"/>
        <v>0.833333333333333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3">
        <v>22</v>
      </c>
      <c r="Z49" s="42"/>
      <c r="AA49" s="42"/>
      <c r="AB49" s="42"/>
      <c r="AC49" s="49"/>
      <c r="AD49" s="28">
        <f>Y49</f>
        <v>22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5"/>
        <v>1</v>
      </c>
      <c r="AI49" s="4">
        <f t="shared" si="16"/>
        <v>1</v>
      </c>
      <c r="AJ49" s="4">
        <f t="shared" si="17"/>
        <v>1</v>
      </c>
      <c r="AK49" s="4">
        <f t="shared" si="18"/>
        <v>1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>
        <v>3</v>
      </c>
      <c r="AA50" s="42"/>
      <c r="AB50" s="42"/>
      <c r="AC50" s="49"/>
      <c r="AD50" s="29">
        <f>Z50</f>
        <v>3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5"/>
        <v>1</v>
      </c>
      <c r="AI50" s="5">
        <f t="shared" si="16"/>
        <v>1</v>
      </c>
      <c r="AJ50" s="5">
        <f t="shared" si="17"/>
        <v>1</v>
      </c>
      <c r="AK50" s="5">
        <f t="shared" si="18"/>
        <v>1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>
        <v>6</v>
      </c>
      <c r="AB51" s="42"/>
      <c r="AC51" s="49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5"/>
        <v>1</v>
      </c>
      <c r="AI51" s="4">
        <f t="shared" si="16"/>
        <v>1</v>
      </c>
      <c r="AJ51" s="4">
        <f t="shared" si="17"/>
        <v>1</v>
      </c>
      <c r="AK51" s="4">
        <f t="shared" si="18"/>
        <v>1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>
        <v>3</v>
      </c>
      <c r="AC52" s="49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5"/>
        <v>1</v>
      </c>
      <c r="AI52" s="5">
        <f t="shared" si="16"/>
        <v>1</v>
      </c>
      <c r="AJ52" s="5">
        <f t="shared" si="17"/>
        <v>1</v>
      </c>
      <c r="AK52" s="5">
        <f t="shared" si="18"/>
        <v>1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5"/>
        <v>1</v>
      </c>
      <c r="AI53" s="4">
        <f t="shared" si="16"/>
        <v>1</v>
      </c>
      <c r="AJ53" s="4">
        <f t="shared" si="17"/>
        <v>1</v>
      </c>
      <c r="AK53" s="4">
        <f t="shared" si="18"/>
        <v>1</v>
      </c>
    </row>
    <row r="54" spans="28:37">
      <c r="AB54" s="25" t="s">
        <v>74</v>
      </c>
      <c r="AC54" s="25"/>
      <c r="AD54" s="29">
        <f t="shared" ref="AD54:AF54" si="19">SUM(AD26:AD53)</f>
        <v>134</v>
      </c>
      <c r="AE54" s="29">
        <f t="shared" si="19"/>
        <v>2</v>
      </c>
      <c r="AF54" s="29">
        <f t="shared" si="19"/>
        <v>2</v>
      </c>
      <c r="AG54" s="29">
        <v>0</v>
      </c>
      <c r="AH54" s="5">
        <f t="shared" si="15"/>
        <v>0.971014492753623</v>
      </c>
      <c r="AI54" s="5">
        <f t="shared" si="16"/>
        <v>0.985294117647059</v>
      </c>
      <c r="AJ54" s="5">
        <f t="shared" si="17"/>
        <v>0.985294117647059</v>
      </c>
      <c r="AK54" s="5">
        <f t="shared" si="18"/>
        <v>0.985294117647059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LPMQ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/>
      <c r="D59" s="36"/>
      <c r="E59" s="36"/>
      <c r="F59" s="36"/>
      <c r="G59" s="36">
        <v>1</v>
      </c>
      <c r="H59" s="36"/>
      <c r="I59" s="36"/>
      <c r="J59" s="45">
        <v>5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6</v>
      </c>
      <c r="S59" s="29">
        <f>SUM(B60:B67)</f>
        <v>0</v>
      </c>
      <c r="T59" s="29">
        <v>0</v>
      </c>
      <c r="U59" s="5">
        <v>0.739130434782609</v>
      </c>
      <c r="V59" s="5">
        <f t="shared" ref="V59:V66" si="20">Q59/(SUM(Q59,R59))</f>
        <v>0.739130434782609</v>
      </c>
      <c r="W59" s="5">
        <v>1</v>
      </c>
      <c r="X59" s="5">
        <v>0.85</v>
      </c>
    </row>
    <row r="60" ht="15" spans="1:24">
      <c r="A60" s="15" t="s">
        <v>50</v>
      </c>
      <c r="B60" s="37"/>
      <c r="C60" s="38">
        <v>12</v>
      </c>
      <c r="D60" s="37"/>
      <c r="E60" s="37"/>
      <c r="F60" s="37"/>
      <c r="G60" s="37"/>
      <c r="H60" s="37"/>
      <c r="I60" s="37"/>
      <c r="J60" s="37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12</v>
      </c>
      <c r="R60" s="28">
        <f>SUM(B60,D60:J60)</f>
        <v>4</v>
      </c>
      <c r="S60" s="28">
        <f>SUM(C59,C61:C67)</f>
        <v>0</v>
      </c>
      <c r="T60" s="28">
        <v>0</v>
      </c>
      <c r="U60">
        <v>0.75</v>
      </c>
      <c r="V60" s="4">
        <f t="shared" si="20"/>
        <v>0.75</v>
      </c>
      <c r="W60">
        <v>1</v>
      </c>
      <c r="X60">
        <v>0.857142857142857</v>
      </c>
    </row>
    <row r="61" ht="15" spans="1:24">
      <c r="A61" s="15" t="s">
        <v>51</v>
      </c>
      <c r="B61" s="37"/>
      <c r="C61" s="37"/>
      <c r="D61" s="38">
        <v>10</v>
      </c>
      <c r="E61" s="37"/>
      <c r="F61" s="37"/>
      <c r="G61" s="37"/>
      <c r="H61" s="37"/>
      <c r="I61" s="37"/>
      <c r="J61" s="46"/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0</v>
      </c>
      <c r="S61" s="29">
        <f>SUM(D59:D60,D62:D67)</f>
        <v>0</v>
      </c>
      <c r="T61" s="29">
        <v>0</v>
      </c>
      <c r="U61">
        <v>1</v>
      </c>
      <c r="V61" s="5">
        <f t="shared" si="20"/>
        <v>1</v>
      </c>
      <c r="W61">
        <v>1</v>
      </c>
      <c r="X61">
        <v>1</v>
      </c>
    </row>
    <row r="62" ht="15" spans="1:24">
      <c r="A62" s="15" t="s">
        <v>52</v>
      </c>
      <c r="B62" s="37"/>
      <c r="C62" s="37"/>
      <c r="D62" s="37"/>
      <c r="E62" s="38">
        <v>21</v>
      </c>
      <c r="F62" s="37"/>
      <c r="G62" s="37"/>
      <c r="H62" s="37"/>
      <c r="I62" s="37">
        <v>3</v>
      </c>
      <c r="J62" s="46">
        <v>1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4</v>
      </c>
      <c r="S62" s="28">
        <f>SUM(E59:E61,E63:E67)</f>
        <v>1</v>
      </c>
      <c r="T62" s="28">
        <v>0</v>
      </c>
      <c r="U62">
        <v>0.807692307692308</v>
      </c>
      <c r="V62" s="4">
        <f t="shared" si="20"/>
        <v>0.84</v>
      </c>
      <c r="W62">
        <v>0.954545454545455</v>
      </c>
      <c r="X62">
        <v>0.893617021276596</v>
      </c>
    </row>
    <row r="63" ht="15" spans="1:24">
      <c r="A63" s="15" t="s">
        <v>53</v>
      </c>
      <c r="B63" s="37"/>
      <c r="C63" s="37"/>
      <c r="D63" s="37"/>
      <c r="E63" s="37">
        <v>1</v>
      </c>
      <c r="F63" s="38">
        <v>29</v>
      </c>
      <c r="G63" s="37">
        <v>1</v>
      </c>
      <c r="H63" s="37">
        <v>1</v>
      </c>
      <c r="I63" s="37">
        <v>1</v>
      </c>
      <c r="J63" s="46">
        <v>20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24</v>
      </c>
      <c r="S63" s="29">
        <f>SUM(F59:F62,F64:F67)</f>
        <v>1</v>
      </c>
      <c r="T63" s="29">
        <v>0</v>
      </c>
      <c r="U63">
        <v>0.537037037037037</v>
      </c>
      <c r="V63" s="5">
        <f t="shared" si="20"/>
        <v>0.547169811320755</v>
      </c>
      <c r="W63">
        <v>0.966666666666667</v>
      </c>
      <c r="X63">
        <v>0.698795180722892</v>
      </c>
    </row>
    <row r="64" ht="15" spans="1:24">
      <c r="A64" s="15" t="s">
        <v>54</v>
      </c>
      <c r="B64" s="37"/>
      <c r="C64" s="37"/>
      <c r="D64" s="37"/>
      <c r="E64" s="37"/>
      <c r="F64" s="37">
        <v>1</v>
      </c>
      <c r="G64" s="38">
        <v>30</v>
      </c>
      <c r="H64" s="37"/>
      <c r="I64" s="37"/>
      <c r="J64" s="46">
        <v>6</v>
      </c>
      <c r="L64" s="1" t="s">
        <v>54</v>
      </c>
      <c r="M64" s="9" t="s">
        <v>63</v>
      </c>
      <c r="N64" s="9"/>
      <c r="O64" s="9"/>
      <c r="P64" s="9"/>
      <c r="Q64" s="28">
        <f>G64</f>
        <v>30</v>
      </c>
      <c r="R64" s="28">
        <f>SUM(B64:F64,H64:J64)</f>
        <v>7</v>
      </c>
      <c r="S64" s="28">
        <f>SUM(G59:G63,G65:G67)</f>
        <v>2</v>
      </c>
      <c r="T64" s="28">
        <v>0</v>
      </c>
      <c r="U64">
        <v>0.769230769230769</v>
      </c>
      <c r="V64" s="4">
        <f t="shared" si="20"/>
        <v>0.810810810810811</v>
      </c>
      <c r="W64">
        <v>0.9375</v>
      </c>
      <c r="X64">
        <v>0.869565217391304</v>
      </c>
    </row>
    <row r="65" ht="15" spans="1:24">
      <c r="A65" s="15" t="s">
        <v>55</v>
      </c>
      <c r="B65" s="37"/>
      <c r="C65" s="37"/>
      <c r="D65" s="37"/>
      <c r="E65" s="37"/>
      <c r="F65" s="37"/>
      <c r="G65" s="37"/>
      <c r="H65" s="38">
        <v>10</v>
      </c>
      <c r="I65" s="37"/>
      <c r="J65" s="46"/>
      <c r="L65" s="1" t="s">
        <v>55</v>
      </c>
      <c r="M65" s="9" t="s">
        <v>64</v>
      </c>
      <c r="N65" s="9"/>
      <c r="O65" s="9"/>
      <c r="P65" s="9"/>
      <c r="Q65" s="29">
        <f>H65</f>
        <v>10</v>
      </c>
      <c r="R65" s="29">
        <f>SUM(B65:G65,I65:J65)</f>
        <v>0</v>
      </c>
      <c r="S65" s="29">
        <f>SUM(H59:H64,H66:H67)</f>
        <v>1</v>
      </c>
      <c r="T65" s="29">
        <v>0</v>
      </c>
      <c r="U65">
        <v>0.909090909090909</v>
      </c>
      <c r="V65" s="5">
        <f t="shared" si="20"/>
        <v>1</v>
      </c>
      <c r="W65">
        <v>0.909090909090909</v>
      </c>
      <c r="X65">
        <v>0.952380952380952</v>
      </c>
    </row>
    <row r="66" ht="15" spans="1:24">
      <c r="A66" s="15" t="s">
        <v>56</v>
      </c>
      <c r="B66" s="37"/>
      <c r="C66" s="37"/>
      <c r="D66" s="37"/>
      <c r="E66" s="37"/>
      <c r="F66" s="37"/>
      <c r="G66" s="37"/>
      <c r="H66" s="37"/>
      <c r="I66" s="38">
        <v>10</v>
      </c>
      <c r="J66" s="46">
        <v>3</v>
      </c>
      <c r="L66" s="1" t="s">
        <v>56</v>
      </c>
      <c r="M66" s="9" t="s">
        <v>65</v>
      </c>
      <c r="N66" s="9"/>
      <c r="O66" s="9"/>
      <c r="P66" s="9"/>
      <c r="Q66" s="28">
        <f>I66</f>
        <v>10</v>
      </c>
      <c r="R66" s="28">
        <f>SUM(J66,B66:H66)</f>
        <v>3</v>
      </c>
      <c r="S66" s="28">
        <f>SUM(I59:I65,I67)</f>
        <v>4</v>
      </c>
      <c r="T66" s="28">
        <v>0</v>
      </c>
      <c r="U66">
        <v>0.588235294117647</v>
      </c>
      <c r="V66" s="4">
        <f t="shared" si="20"/>
        <v>0.769230769230769</v>
      </c>
      <c r="W66">
        <v>0.714285714285714</v>
      </c>
      <c r="X66">
        <v>0.740740740740741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1">SUM(Q59:Q66)</f>
        <v>139</v>
      </c>
      <c r="R68" s="28">
        <f t="shared" si="21"/>
        <v>48</v>
      </c>
      <c r="S68" s="28">
        <f t="shared" si="21"/>
        <v>9</v>
      </c>
      <c r="T68" s="28">
        <f t="shared" si="21"/>
        <v>0</v>
      </c>
      <c r="U68" s="4">
        <f>(SUM(Q68,T68)/SUM(Q68,R68,S68,T68))</f>
        <v>0.709183673469388</v>
      </c>
      <c r="V68" s="4">
        <f>Q68/(SUM(Q68,R68))</f>
        <v>0.74331550802139</v>
      </c>
      <c r="W68" s="4">
        <f>Q68/SUM(Q68,S68)</f>
        <v>0.939189189189189</v>
      </c>
      <c r="X68" s="4">
        <f>2*V68*W68/(SUM(V68,W68))</f>
        <v>0.829850746268657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136</v>
      </c>
    </row>
    <row r="70" ht="14.25" spans="1:37">
      <c r="A70" s="18" t="str">
        <f>A1</f>
        <v>LPMQ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16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2">(SUM(AD71,AG71)/SUM(AD71,AE71,AF71,AG71))</f>
        <v>1</v>
      </c>
      <c r="AI71" s="5">
        <f t="shared" ref="AI71:AI99" si="23">AD71/(SUM(AD71,AE71))</f>
        <v>1</v>
      </c>
      <c r="AJ71" s="5">
        <f t="shared" ref="AJ71:AJ99" si="24">AD71/SUM(AD71,AF71)</f>
        <v>1</v>
      </c>
      <c r="AK71" s="5">
        <f t="shared" ref="AK71:AK99" si="25">2*AI71*AJ71/(SUM(AI71,AJ71))</f>
        <v>1</v>
      </c>
    </row>
    <row r="72" spans="1:37">
      <c r="A72" s="21" t="s">
        <v>40</v>
      </c>
      <c r="B72" s="42"/>
      <c r="C72" s="43">
        <v>20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20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2"/>
        <v>1</v>
      </c>
      <c r="AI72" s="4">
        <f t="shared" si="23"/>
        <v>1</v>
      </c>
      <c r="AJ72" s="4">
        <f t="shared" si="24"/>
        <v>1</v>
      </c>
      <c r="AK72" s="4">
        <f t="shared" si="25"/>
        <v>1</v>
      </c>
    </row>
    <row r="73" spans="1:37">
      <c r="A73" s="21" t="s">
        <v>9</v>
      </c>
      <c r="B73" s="42"/>
      <c r="C73" s="42"/>
      <c r="D73" s="43">
        <v>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2"/>
        <v>1</v>
      </c>
      <c r="AI73" s="5">
        <f t="shared" si="23"/>
        <v>1</v>
      </c>
      <c r="AJ73" s="5">
        <f t="shared" si="24"/>
        <v>1</v>
      </c>
      <c r="AK73" s="5">
        <f t="shared" si="25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2"/>
        <v>1</v>
      </c>
      <c r="AI74" s="4">
        <f t="shared" si="23"/>
        <v>1</v>
      </c>
      <c r="AJ74" s="4">
        <f t="shared" si="24"/>
        <v>1</v>
      </c>
      <c r="AK74" s="4">
        <f t="shared" si="25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2"/>
        <v>1</v>
      </c>
      <c r="AI75" s="5">
        <f t="shared" si="23"/>
        <v>1</v>
      </c>
      <c r="AJ75" s="5">
        <f t="shared" si="24"/>
        <v>1</v>
      </c>
      <c r="AK75" s="5">
        <f t="shared" si="25"/>
        <v>1</v>
      </c>
    </row>
    <row r="76" spans="1:37">
      <c r="A76" s="21" t="s">
        <v>12</v>
      </c>
      <c r="B76" s="42"/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2"/>
        <v>1</v>
      </c>
      <c r="AI76" s="4">
        <f t="shared" si="23"/>
        <v>1</v>
      </c>
      <c r="AJ76" s="4">
        <f t="shared" si="24"/>
        <v>1</v>
      </c>
      <c r="AK76" s="4">
        <f t="shared" si="25"/>
        <v>1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2"/>
        <v>1</v>
      </c>
      <c r="AI77" s="5">
        <f t="shared" si="23"/>
        <v>1</v>
      </c>
      <c r="AJ77" s="5">
        <f t="shared" si="24"/>
        <v>1</v>
      </c>
      <c r="AK77" s="5">
        <f t="shared" si="25"/>
        <v>1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3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3</v>
      </c>
      <c r="AE78" s="28">
        <f>SUM(B78:H78,J78:AC78)</f>
        <v>0</v>
      </c>
      <c r="AF78" s="28">
        <f>SUM(I71:I77,I79:I98)</f>
        <v>2</v>
      </c>
      <c r="AG78" s="29">
        <v>0</v>
      </c>
      <c r="AH78" s="4">
        <f t="shared" si="22"/>
        <v>0.6</v>
      </c>
      <c r="AI78" s="4">
        <f t="shared" si="23"/>
        <v>1</v>
      </c>
      <c r="AJ78" s="4">
        <f t="shared" si="24"/>
        <v>0.6</v>
      </c>
      <c r="AK78" s="4">
        <f t="shared" si="25"/>
        <v>0.75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3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2"/>
        <v>1</v>
      </c>
      <c r="AI79" s="5">
        <f t="shared" si="23"/>
        <v>1</v>
      </c>
      <c r="AJ79" s="5">
        <f t="shared" si="24"/>
        <v>1</v>
      </c>
      <c r="AK79" s="5">
        <f t="shared" si="25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10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2"/>
        <v>1</v>
      </c>
      <c r="AI80" s="4">
        <f t="shared" si="23"/>
        <v>1</v>
      </c>
      <c r="AJ80" s="4">
        <f t="shared" si="24"/>
        <v>1</v>
      </c>
      <c r="AK80" s="4">
        <f t="shared" si="25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>
        <v>1</v>
      </c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2"/>
        <v>1</v>
      </c>
      <c r="AI81" s="5">
        <f t="shared" si="23"/>
        <v>1</v>
      </c>
      <c r="AJ81" s="5">
        <f t="shared" si="24"/>
        <v>1</v>
      </c>
      <c r="AK81" s="5">
        <f t="shared" si="25"/>
        <v>1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2"/>
        <v>1</v>
      </c>
      <c r="AI82" s="4">
        <f t="shared" si="23"/>
        <v>1</v>
      </c>
      <c r="AJ82" s="4">
        <f t="shared" si="24"/>
        <v>1</v>
      </c>
      <c r="AK82" s="4">
        <f t="shared" si="25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1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1</v>
      </c>
      <c r="AE83" s="29">
        <f>SUM(B83:M83,O83:AC83)</f>
        <v>0</v>
      </c>
      <c r="AF83" s="29">
        <v>0</v>
      </c>
      <c r="AG83" s="28">
        <v>0</v>
      </c>
      <c r="AH83" s="5">
        <f t="shared" si="22"/>
        <v>1</v>
      </c>
      <c r="AI83" s="5">
        <f t="shared" si="23"/>
        <v>1</v>
      </c>
      <c r="AJ83" s="5">
        <f t="shared" si="24"/>
        <v>1</v>
      </c>
      <c r="AK83" s="5">
        <f t="shared" si="25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2"/>
        <v>1</v>
      </c>
      <c r="AI84" s="4">
        <f t="shared" si="23"/>
        <v>1</v>
      </c>
      <c r="AJ84" s="4">
        <f t="shared" si="24"/>
        <v>1</v>
      </c>
      <c r="AK84" s="4">
        <f t="shared" si="25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2"/>
        <v>1</v>
      </c>
      <c r="AI85" s="5">
        <f t="shared" si="23"/>
        <v>1</v>
      </c>
      <c r="AJ85" s="5">
        <f t="shared" si="24"/>
        <v>1</v>
      </c>
      <c r="AK85" s="5">
        <f t="shared" si="25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2"/>
        <v>1</v>
      </c>
      <c r="AI86" s="4">
        <f t="shared" si="23"/>
        <v>1</v>
      </c>
      <c r="AJ86" s="4">
        <f t="shared" si="24"/>
        <v>1</v>
      </c>
      <c r="AK86" s="4">
        <f t="shared" si="25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2"/>
        <v>1</v>
      </c>
      <c r="AI87" s="5">
        <f t="shared" si="23"/>
        <v>1</v>
      </c>
      <c r="AJ87" s="5">
        <f t="shared" si="24"/>
        <v>1</v>
      </c>
      <c r="AK87" s="5">
        <f t="shared" si="25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2"/>
        <v>1</v>
      </c>
      <c r="AI88" s="4">
        <f t="shared" si="23"/>
        <v>1</v>
      </c>
      <c r="AJ88" s="4">
        <f t="shared" si="24"/>
        <v>1</v>
      </c>
      <c r="AK88" s="4">
        <f t="shared" si="25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2"/>
        <v>1</v>
      </c>
      <c r="AI89" s="5">
        <f t="shared" si="23"/>
        <v>1</v>
      </c>
      <c r="AJ89" s="5">
        <f t="shared" si="24"/>
        <v>1</v>
      </c>
      <c r="AK89" s="5">
        <f t="shared" si="25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6</v>
      </c>
      <c r="V90" s="42"/>
      <c r="W90" s="42"/>
      <c r="X90" s="42"/>
      <c r="Y90" s="42"/>
      <c r="Z90" s="42"/>
      <c r="AA90" s="42"/>
      <c r="AB90" s="42"/>
      <c r="AC90" s="49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2"/>
        <v>1</v>
      </c>
      <c r="AI90" s="4">
        <f t="shared" si="23"/>
        <v>1</v>
      </c>
      <c r="AJ90" s="4">
        <f t="shared" si="24"/>
        <v>1</v>
      </c>
      <c r="AK90" s="4">
        <f t="shared" si="25"/>
        <v>1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3</v>
      </c>
      <c r="W91" s="42"/>
      <c r="X91" s="42"/>
      <c r="Y91" s="42"/>
      <c r="Z91" s="42"/>
      <c r="AA91" s="42"/>
      <c r="AB91" s="42"/>
      <c r="AC91" s="49"/>
      <c r="AD91" s="29">
        <f>V91</f>
        <v>3</v>
      </c>
      <c r="AE91" s="29">
        <v>0</v>
      </c>
      <c r="AF91" s="29">
        <f>SUM(V71:V90,V92:V98)</f>
        <v>0</v>
      </c>
      <c r="AG91" s="29">
        <v>0</v>
      </c>
      <c r="AH91" s="5">
        <f t="shared" si="22"/>
        <v>1</v>
      </c>
      <c r="AI91" s="5">
        <f t="shared" si="23"/>
        <v>1</v>
      </c>
      <c r="AJ91" s="5">
        <f t="shared" si="24"/>
        <v>1</v>
      </c>
      <c r="AK91" s="5">
        <f t="shared" si="25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2"/>
        <v>1</v>
      </c>
      <c r="AI92" s="4">
        <f t="shared" si="23"/>
        <v>1</v>
      </c>
      <c r="AJ92" s="4">
        <f t="shared" si="24"/>
        <v>1</v>
      </c>
      <c r="AK92" s="4">
        <f t="shared" si="25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>
        <v>2</v>
      </c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5</v>
      </c>
      <c r="Y93" s="42"/>
      <c r="Z93" s="42"/>
      <c r="AA93" s="42"/>
      <c r="AB93" s="42"/>
      <c r="AC93" s="49"/>
      <c r="AD93" s="29">
        <f>X93</f>
        <v>5</v>
      </c>
      <c r="AE93" s="29">
        <f>SUM(B93:W93,Y93:AC93)</f>
        <v>2</v>
      </c>
      <c r="AF93" s="29">
        <f>SUM(X71:X92,X94:X98)</f>
        <v>0</v>
      </c>
      <c r="AG93" s="28">
        <v>0</v>
      </c>
      <c r="AH93" s="5">
        <f t="shared" si="22"/>
        <v>0.714285714285714</v>
      </c>
      <c r="AI93" s="5">
        <f t="shared" si="23"/>
        <v>0.714285714285714</v>
      </c>
      <c r="AJ93" s="5">
        <f t="shared" si="24"/>
        <v>1</v>
      </c>
      <c r="AK93" s="5">
        <f t="shared" si="25"/>
        <v>0.833333333333333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3">
        <v>22</v>
      </c>
      <c r="Z94" s="42"/>
      <c r="AA94" s="42"/>
      <c r="AB94" s="42"/>
      <c r="AC94" s="49"/>
      <c r="AD94" s="28">
        <f>Y94</f>
        <v>22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2"/>
        <v>1</v>
      </c>
      <c r="AI94" s="4">
        <f t="shared" si="23"/>
        <v>1</v>
      </c>
      <c r="AJ94" s="4">
        <f t="shared" si="24"/>
        <v>1</v>
      </c>
      <c r="AK94" s="4">
        <f t="shared" si="25"/>
        <v>1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3</v>
      </c>
      <c r="AA95" s="42"/>
      <c r="AB95" s="42"/>
      <c r="AC95" s="49"/>
      <c r="AD95" s="29">
        <f>Z95</f>
        <v>3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2"/>
        <v>1</v>
      </c>
      <c r="AI95" s="5">
        <f t="shared" si="23"/>
        <v>1</v>
      </c>
      <c r="AJ95" s="5">
        <f t="shared" si="24"/>
        <v>1</v>
      </c>
      <c r="AK95" s="5">
        <f t="shared" si="25"/>
        <v>1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6</v>
      </c>
      <c r="AB96" s="42"/>
      <c r="AC96" s="49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2"/>
        <v>1</v>
      </c>
      <c r="AI96" s="4">
        <f t="shared" si="23"/>
        <v>1</v>
      </c>
      <c r="AJ96" s="4">
        <f t="shared" si="24"/>
        <v>1</v>
      </c>
      <c r="AK96" s="4">
        <f t="shared" si="25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3</v>
      </c>
      <c r="AC97" s="49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2"/>
        <v>1</v>
      </c>
      <c r="AI97" s="5">
        <f t="shared" si="23"/>
        <v>1</v>
      </c>
      <c r="AJ97" s="5">
        <f t="shared" si="24"/>
        <v>1</v>
      </c>
      <c r="AK97" s="5">
        <f t="shared" si="25"/>
        <v>1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2"/>
        <v>1</v>
      </c>
      <c r="AI98" s="4">
        <f t="shared" si="23"/>
        <v>1</v>
      </c>
      <c r="AJ98" s="4">
        <f t="shared" si="24"/>
        <v>1</v>
      </c>
      <c r="AK98" s="4">
        <f t="shared" si="25"/>
        <v>1</v>
      </c>
    </row>
    <row r="99" spans="28:37">
      <c r="AB99" s="25" t="s">
        <v>74</v>
      </c>
      <c r="AC99" s="25"/>
      <c r="AD99" s="29">
        <f t="shared" ref="AD99:AF99" si="26">SUM(AD71:AD98)</f>
        <v>134</v>
      </c>
      <c r="AE99" s="29">
        <f t="shared" si="26"/>
        <v>2</v>
      </c>
      <c r="AF99" s="29">
        <f t="shared" si="26"/>
        <v>2</v>
      </c>
      <c r="AG99" s="29">
        <v>0</v>
      </c>
      <c r="AH99" s="5">
        <f t="shared" si="22"/>
        <v>0.971014492753623</v>
      </c>
      <c r="AI99" s="5">
        <f t="shared" si="23"/>
        <v>0.985294117647059</v>
      </c>
      <c r="AJ99" s="5">
        <f t="shared" si="24"/>
        <v>0.985294117647059</v>
      </c>
      <c r="AK99" s="5">
        <f t="shared" si="25"/>
        <v>0.985294117647059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LPMQ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/>
      <c r="D104" s="36"/>
      <c r="E104" s="36"/>
      <c r="F104" s="36"/>
      <c r="G104" s="36">
        <v>0</v>
      </c>
      <c r="H104" s="36"/>
      <c r="I104" s="36"/>
      <c r="J104" s="45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4</v>
      </c>
      <c r="S104" s="29">
        <f>SUM(B105:B112)</f>
        <v>0</v>
      </c>
      <c r="T104" s="29">
        <v>0</v>
      </c>
      <c r="U104" s="5">
        <f t="shared" ref="U104:U111" si="27">(SUM(Q104,T104)/SUM(Q104,R104,S104,T104))</f>
        <v>0.80952380952381</v>
      </c>
      <c r="V104" s="5">
        <f t="shared" ref="V104:V111" si="28">Q104/(SUM(Q104,R104))</f>
        <v>0.80952380952381</v>
      </c>
      <c r="W104" s="5">
        <f t="shared" ref="W104:W111" si="29">Q104/SUM(Q104,S104)</f>
        <v>1</v>
      </c>
      <c r="X104" s="5">
        <f t="shared" ref="X104:X111" si="30">2*V104*W104/(SUM(V104,W104))</f>
        <v>0.894736842105263</v>
      </c>
    </row>
    <row r="105" spans="1:24">
      <c r="A105" s="15" t="s">
        <v>50</v>
      </c>
      <c r="B105" s="37"/>
      <c r="C105" s="38">
        <v>12</v>
      </c>
      <c r="D105" s="37"/>
      <c r="E105" s="37"/>
      <c r="F105" s="37"/>
      <c r="G105" s="37"/>
      <c r="H105" s="37"/>
      <c r="I105" s="37"/>
      <c r="J105" s="37">
        <v>4</v>
      </c>
      <c r="L105" s="1" t="s">
        <v>50</v>
      </c>
      <c r="M105" s="9" t="s">
        <v>59</v>
      </c>
      <c r="N105" s="9"/>
      <c r="O105" s="9"/>
      <c r="P105" s="9"/>
      <c r="Q105" s="28">
        <f>C105</f>
        <v>12</v>
      </c>
      <c r="R105" s="28">
        <f>SUM(B105,D105:J105)</f>
        <v>4</v>
      </c>
      <c r="S105" s="28">
        <f>SUM(C104,C106:C112)</f>
        <v>0</v>
      </c>
      <c r="T105" s="28">
        <v>0</v>
      </c>
      <c r="U105" s="4">
        <f t="shared" si="27"/>
        <v>0.75</v>
      </c>
      <c r="V105" s="4">
        <f t="shared" si="28"/>
        <v>0.75</v>
      </c>
      <c r="W105" s="4">
        <f t="shared" si="29"/>
        <v>1</v>
      </c>
      <c r="X105" s="4">
        <f t="shared" si="30"/>
        <v>0.857142857142857</v>
      </c>
    </row>
    <row r="106" spans="1:24">
      <c r="A106" s="15" t="s">
        <v>51</v>
      </c>
      <c r="B106" s="37"/>
      <c r="C106" s="37"/>
      <c r="D106" s="38">
        <v>10</v>
      </c>
      <c r="E106" s="37"/>
      <c r="F106" s="37"/>
      <c r="G106" s="37"/>
      <c r="H106" s="37"/>
      <c r="I106" s="37"/>
      <c r="J106" s="46"/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0</v>
      </c>
      <c r="S106" s="29">
        <f>SUM(D104:D105,D107:D112)</f>
        <v>0</v>
      </c>
      <c r="T106" s="29">
        <v>0</v>
      </c>
      <c r="U106" s="5">
        <f t="shared" si="27"/>
        <v>1</v>
      </c>
      <c r="V106" s="5">
        <f t="shared" si="28"/>
        <v>1</v>
      </c>
      <c r="W106" s="5">
        <f t="shared" si="29"/>
        <v>1</v>
      </c>
      <c r="X106" s="5">
        <f t="shared" si="30"/>
        <v>1</v>
      </c>
    </row>
    <row r="107" spans="1:24">
      <c r="A107" s="15" t="s">
        <v>52</v>
      </c>
      <c r="B107" s="37"/>
      <c r="C107" s="37"/>
      <c r="D107" s="37"/>
      <c r="E107" s="38">
        <v>21</v>
      </c>
      <c r="F107" s="37"/>
      <c r="G107" s="37"/>
      <c r="H107" s="37"/>
      <c r="I107" s="37">
        <v>3</v>
      </c>
      <c r="J107" s="46">
        <v>1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4</v>
      </c>
      <c r="S107" s="28">
        <f>SUM(E104:E106,E108:E112)</f>
        <v>0</v>
      </c>
      <c r="T107" s="28">
        <v>0</v>
      </c>
      <c r="U107" s="4">
        <f t="shared" si="27"/>
        <v>0.84</v>
      </c>
      <c r="V107" s="4">
        <f t="shared" si="28"/>
        <v>0.84</v>
      </c>
      <c r="W107" s="4">
        <f t="shared" si="29"/>
        <v>1</v>
      </c>
      <c r="X107" s="4">
        <f t="shared" si="30"/>
        <v>0.91304347826087</v>
      </c>
    </row>
    <row r="108" spans="1:24">
      <c r="A108" s="15" t="s">
        <v>53</v>
      </c>
      <c r="B108" s="37"/>
      <c r="C108" s="37"/>
      <c r="D108" s="37"/>
      <c r="E108" s="37">
        <v>0</v>
      </c>
      <c r="F108" s="38">
        <v>29</v>
      </c>
      <c r="G108" s="37">
        <v>0</v>
      </c>
      <c r="H108" s="37">
        <v>1</v>
      </c>
      <c r="I108" s="37">
        <v>0</v>
      </c>
      <c r="J108" s="46">
        <v>4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5</v>
      </c>
      <c r="S108" s="29">
        <f>SUM(F104:F107,F109:F112)</f>
        <v>0</v>
      </c>
      <c r="T108" s="29">
        <v>0</v>
      </c>
      <c r="U108" s="5">
        <f t="shared" si="27"/>
        <v>0.852941176470588</v>
      </c>
      <c r="V108" s="5">
        <f t="shared" si="28"/>
        <v>0.852941176470588</v>
      </c>
      <c r="W108" s="5">
        <f t="shared" si="29"/>
        <v>1</v>
      </c>
      <c r="X108" s="5">
        <f t="shared" si="30"/>
        <v>0.920634920634921</v>
      </c>
    </row>
    <row r="109" spans="1:24">
      <c r="A109" s="15" t="s">
        <v>54</v>
      </c>
      <c r="B109" s="37"/>
      <c r="C109" s="37"/>
      <c r="D109" s="37"/>
      <c r="E109" s="37"/>
      <c r="F109" s="37">
        <v>0</v>
      </c>
      <c r="G109" s="38">
        <v>30</v>
      </c>
      <c r="H109" s="37"/>
      <c r="I109" s="37"/>
      <c r="J109" s="46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30</v>
      </c>
      <c r="R109" s="28">
        <f>SUM(B109:F109,H109:J109)</f>
        <v>3</v>
      </c>
      <c r="S109" s="28">
        <f>SUM(G104:G108,G110:G112)</f>
        <v>0</v>
      </c>
      <c r="T109" s="28">
        <v>0</v>
      </c>
      <c r="U109" s="4">
        <f t="shared" si="27"/>
        <v>0.909090909090909</v>
      </c>
      <c r="V109" s="4">
        <f t="shared" si="28"/>
        <v>0.909090909090909</v>
      </c>
      <c r="W109" s="4">
        <f t="shared" si="29"/>
        <v>1</v>
      </c>
      <c r="X109" s="4">
        <f t="shared" si="30"/>
        <v>0.952380952380952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10</v>
      </c>
      <c r="I110" s="37"/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10</v>
      </c>
      <c r="R110" s="29">
        <f>SUM(B110:G110,I110:J110)</f>
        <v>0</v>
      </c>
      <c r="S110" s="29">
        <f>SUM(H104:H109,H111:H112)</f>
        <v>1</v>
      </c>
      <c r="T110" s="29">
        <v>0</v>
      </c>
      <c r="U110" s="5">
        <f t="shared" si="27"/>
        <v>0.909090909090909</v>
      </c>
      <c r="V110" s="5">
        <f t="shared" si="28"/>
        <v>1</v>
      </c>
      <c r="W110" s="5">
        <f t="shared" si="29"/>
        <v>0.909090909090909</v>
      </c>
      <c r="X110" s="5">
        <f t="shared" si="30"/>
        <v>0.952380952380952</v>
      </c>
    </row>
    <row r="111" spans="1:24">
      <c r="A111" s="15" t="s">
        <v>56</v>
      </c>
      <c r="B111" s="37"/>
      <c r="C111" s="37"/>
      <c r="D111" s="37"/>
      <c r="E111" s="37"/>
      <c r="F111" s="37"/>
      <c r="G111" s="37"/>
      <c r="H111" s="37"/>
      <c r="I111" s="38">
        <v>10</v>
      </c>
      <c r="J111" s="46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10</v>
      </c>
      <c r="R111" s="28">
        <f>SUM(J111,B111:H111)</f>
        <v>1</v>
      </c>
      <c r="S111" s="28">
        <f>SUM(I104:I110,I112)</f>
        <v>3</v>
      </c>
      <c r="T111" s="28">
        <v>0</v>
      </c>
      <c r="U111" s="4">
        <f t="shared" si="27"/>
        <v>0.714285714285714</v>
      </c>
      <c r="V111" s="4">
        <f t="shared" si="28"/>
        <v>0.909090909090909</v>
      </c>
      <c r="W111" s="4">
        <f t="shared" si="29"/>
        <v>0.769230769230769</v>
      </c>
      <c r="X111" s="4">
        <f t="shared" si="30"/>
        <v>0.833333333333333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1">SUM(Q104:Q111)</f>
        <v>139</v>
      </c>
      <c r="R113" s="28">
        <f t="shared" si="31"/>
        <v>21</v>
      </c>
      <c r="S113" s="28">
        <f t="shared" si="31"/>
        <v>4</v>
      </c>
      <c r="T113" s="28">
        <f t="shared" si="31"/>
        <v>0</v>
      </c>
      <c r="U113" s="4">
        <f>(SUM(Q113,T113)/SUM(Q113,R113,S113,T113))</f>
        <v>0.847560975609756</v>
      </c>
      <c r="V113" s="4">
        <f>Q113/(SUM(Q113,R113))</f>
        <v>0.86875</v>
      </c>
      <c r="W113" s="4">
        <f>Q113/SUM(Q113,S113)</f>
        <v>0.972027972027972</v>
      </c>
      <c r="X113" s="4">
        <f>2*V113*W113/(SUM(V113,W113))</f>
        <v>0.917491749174917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136</v>
      </c>
    </row>
    <row r="115" ht="14.25" spans="1:37">
      <c r="A115" s="18" t="str">
        <f>A1</f>
        <v>LPMQ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16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2">(SUM(AD116,AG116)/SUM(AD116,AE116,AF116,AG116))</f>
        <v>1</v>
      </c>
      <c r="AI116" s="5">
        <f t="shared" ref="AI116:AI144" si="33">AD116/(SUM(AD116,AE116))</f>
        <v>1</v>
      </c>
      <c r="AJ116" s="5">
        <f t="shared" ref="AJ116:AJ144" si="34">AD116/SUM(AD116,AF116)</f>
        <v>1</v>
      </c>
      <c r="AK116" s="5">
        <f t="shared" ref="AK116:AK144" si="35">2*AI116*AJ116/(SUM(AI116,AJ116))</f>
        <v>1</v>
      </c>
    </row>
    <row r="117" spans="1:37">
      <c r="A117" s="21" t="s">
        <v>40</v>
      </c>
      <c r="B117" s="42"/>
      <c r="C117" s="43">
        <v>20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20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2"/>
        <v>1</v>
      </c>
      <c r="AI117" s="4">
        <f t="shared" si="33"/>
        <v>1</v>
      </c>
      <c r="AJ117" s="4">
        <f t="shared" si="34"/>
        <v>1</v>
      </c>
      <c r="AK117" s="4">
        <f t="shared" si="35"/>
        <v>1</v>
      </c>
    </row>
    <row r="118" spans="1:37">
      <c r="A118" s="21" t="s">
        <v>9</v>
      </c>
      <c r="B118" s="42"/>
      <c r="C118" s="42"/>
      <c r="D118" s="43">
        <v>7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2"/>
        <v>1</v>
      </c>
      <c r="AI118" s="5">
        <f t="shared" si="33"/>
        <v>1</v>
      </c>
      <c r="AJ118" s="5">
        <f t="shared" si="34"/>
        <v>1</v>
      </c>
      <c r="AK118" s="5">
        <f t="shared" si="35"/>
        <v>1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2"/>
        <v>1</v>
      </c>
      <c r="AI119" s="4">
        <f t="shared" si="33"/>
        <v>1</v>
      </c>
      <c r="AJ119" s="4">
        <f t="shared" si="34"/>
        <v>1</v>
      </c>
      <c r="AK119" s="4">
        <f t="shared" si="35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2"/>
        <v>1</v>
      </c>
      <c r="AI120" s="5">
        <f t="shared" si="33"/>
        <v>1</v>
      </c>
      <c r="AJ120" s="5">
        <f t="shared" si="34"/>
        <v>1</v>
      </c>
      <c r="AK120" s="5">
        <f t="shared" si="35"/>
        <v>1</v>
      </c>
    </row>
    <row r="121" spans="1:37">
      <c r="A121" s="21" t="s">
        <v>12</v>
      </c>
      <c r="B121" s="42"/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2"/>
        <v>1</v>
      </c>
      <c r="AI121" s="4">
        <f t="shared" si="33"/>
        <v>1</v>
      </c>
      <c r="AJ121" s="4">
        <f t="shared" si="34"/>
        <v>1</v>
      </c>
      <c r="AK121" s="4">
        <f t="shared" si="35"/>
        <v>1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2"/>
        <v>1</v>
      </c>
      <c r="AI122" s="5">
        <f t="shared" si="33"/>
        <v>1</v>
      </c>
      <c r="AJ122" s="5">
        <f t="shared" si="34"/>
        <v>1</v>
      </c>
      <c r="AK122" s="5">
        <f t="shared" si="35"/>
        <v>1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3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3</v>
      </c>
      <c r="AE123" s="28">
        <f>SUM(B123:H123,J123:AC123)</f>
        <v>0</v>
      </c>
      <c r="AF123" s="28">
        <f>SUM(I116:I122,I124:I143)</f>
        <v>2</v>
      </c>
      <c r="AG123" s="29">
        <v>0</v>
      </c>
      <c r="AH123" s="4">
        <f t="shared" si="32"/>
        <v>0.6</v>
      </c>
      <c r="AI123" s="4">
        <f t="shared" si="33"/>
        <v>1</v>
      </c>
      <c r="AJ123" s="4">
        <f t="shared" si="34"/>
        <v>0.6</v>
      </c>
      <c r="AK123" s="4">
        <f t="shared" si="35"/>
        <v>0.75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3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2"/>
        <v>1</v>
      </c>
      <c r="AI124" s="5">
        <f t="shared" si="33"/>
        <v>1</v>
      </c>
      <c r="AJ124" s="5">
        <f t="shared" si="34"/>
        <v>1</v>
      </c>
      <c r="AK124" s="5">
        <f t="shared" si="35"/>
        <v>1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10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10</v>
      </c>
      <c r="AE125" s="28">
        <f>SUM(B125:J125,L125:AC125)</f>
        <v>0</v>
      </c>
      <c r="AF125" s="28">
        <v>0</v>
      </c>
      <c r="AG125" s="29">
        <v>0</v>
      </c>
      <c r="AH125" s="4">
        <f t="shared" si="32"/>
        <v>1</v>
      </c>
      <c r="AI125" s="4">
        <f t="shared" si="33"/>
        <v>1</v>
      </c>
      <c r="AJ125" s="4">
        <f t="shared" si="34"/>
        <v>1</v>
      </c>
      <c r="AK125" s="4">
        <f t="shared" si="35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>
        <v>1</v>
      </c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2"/>
        <v>1</v>
      </c>
      <c r="AI126" s="5">
        <f t="shared" si="33"/>
        <v>1</v>
      </c>
      <c r="AJ126" s="5">
        <f t="shared" si="34"/>
        <v>1</v>
      </c>
      <c r="AK126" s="5">
        <f t="shared" si="35"/>
        <v>1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2"/>
        <v>1</v>
      </c>
      <c r="AI127" s="4">
        <f t="shared" si="33"/>
        <v>1</v>
      </c>
      <c r="AJ127" s="4">
        <f t="shared" si="34"/>
        <v>1</v>
      </c>
      <c r="AK127" s="4">
        <f t="shared" si="35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1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1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2"/>
        <v>1</v>
      </c>
      <c r="AI128" s="5">
        <f t="shared" si="33"/>
        <v>1</v>
      </c>
      <c r="AJ128" s="5">
        <f t="shared" si="34"/>
        <v>1</v>
      </c>
      <c r="AK128" s="5">
        <f t="shared" si="35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2"/>
        <v>1</v>
      </c>
      <c r="AI129" s="4">
        <f t="shared" si="33"/>
        <v>1</v>
      </c>
      <c r="AJ129" s="4">
        <f t="shared" si="34"/>
        <v>1</v>
      </c>
      <c r="AK129" s="4">
        <f t="shared" si="35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2"/>
        <v>1</v>
      </c>
      <c r="AI130" s="5">
        <f t="shared" si="33"/>
        <v>1</v>
      </c>
      <c r="AJ130" s="5">
        <f t="shared" si="34"/>
        <v>1</v>
      </c>
      <c r="AK130" s="5">
        <f t="shared" si="35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2"/>
        <v>1</v>
      </c>
      <c r="AI131" s="4">
        <f t="shared" si="33"/>
        <v>1</v>
      </c>
      <c r="AJ131" s="4">
        <f t="shared" si="34"/>
        <v>1</v>
      </c>
      <c r="AK131" s="4">
        <f t="shared" si="35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2"/>
        <v>1</v>
      </c>
      <c r="AI132" s="5">
        <f t="shared" si="33"/>
        <v>1</v>
      </c>
      <c r="AJ132" s="5">
        <f t="shared" si="34"/>
        <v>1</v>
      </c>
      <c r="AK132" s="5">
        <f t="shared" si="35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2"/>
        <v>1</v>
      </c>
      <c r="AI133" s="4">
        <f t="shared" si="33"/>
        <v>1</v>
      </c>
      <c r="AJ133" s="4">
        <f t="shared" si="34"/>
        <v>1</v>
      </c>
      <c r="AK133" s="4">
        <f t="shared" si="35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2"/>
        <v>1</v>
      </c>
      <c r="AI134" s="5">
        <f t="shared" si="33"/>
        <v>1</v>
      </c>
      <c r="AJ134" s="5">
        <f t="shared" si="34"/>
        <v>1</v>
      </c>
      <c r="AK134" s="5">
        <f t="shared" si="35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6</v>
      </c>
      <c r="V135" s="42"/>
      <c r="W135" s="42"/>
      <c r="X135" s="42"/>
      <c r="Y135" s="42"/>
      <c r="Z135" s="42"/>
      <c r="AA135" s="42"/>
      <c r="AB135" s="42"/>
      <c r="AC135" s="49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2"/>
        <v>1</v>
      </c>
      <c r="AI135" s="4">
        <f t="shared" si="33"/>
        <v>1</v>
      </c>
      <c r="AJ135" s="4">
        <f t="shared" si="34"/>
        <v>1</v>
      </c>
      <c r="AK135" s="4">
        <f t="shared" si="35"/>
        <v>1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3</v>
      </c>
      <c r="W136" s="42"/>
      <c r="X136" s="42"/>
      <c r="Y136" s="42"/>
      <c r="Z136" s="42"/>
      <c r="AA136" s="42"/>
      <c r="AB136" s="42"/>
      <c r="AC136" s="49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2"/>
        <v>1</v>
      </c>
      <c r="AI136" s="5">
        <f t="shared" si="33"/>
        <v>1</v>
      </c>
      <c r="AJ136" s="5">
        <f t="shared" si="34"/>
        <v>1</v>
      </c>
      <c r="AK136" s="5">
        <f t="shared" si="35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6</v>
      </c>
      <c r="X137" s="42"/>
      <c r="Y137" s="42"/>
      <c r="Z137" s="42"/>
      <c r="AA137" s="42"/>
      <c r="AB137" s="42"/>
      <c r="AC137" s="49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2"/>
        <v>1</v>
      </c>
      <c r="AI137" s="4">
        <f t="shared" si="33"/>
        <v>1</v>
      </c>
      <c r="AJ137" s="4">
        <f t="shared" si="34"/>
        <v>1</v>
      </c>
      <c r="AK137" s="4">
        <f t="shared" si="35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>
        <v>2</v>
      </c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5</v>
      </c>
      <c r="Y138" s="42"/>
      <c r="Z138" s="42"/>
      <c r="AA138" s="42"/>
      <c r="AB138" s="42"/>
      <c r="AC138" s="49"/>
      <c r="AD138" s="29">
        <f>X138</f>
        <v>5</v>
      </c>
      <c r="AE138" s="29">
        <f>SUM(B138:W138,Y138:AC138)</f>
        <v>2</v>
      </c>
      <c r="AF138" s="29">
        <f>SUM(X116:X137,X139:X143)</f>
        <v>0</v>
      </c>
      <c r="AG138" s="28">
        <v>0</v>
      </c>
      <c r="AH138" s="5">
        <f t="shared" si="32"/>
        <v>0.714285714285714</v>
      </c>
      <c r="AI138" s="5">
        <f t="shared" si="33"/>
        <v>0.714285714285714</v>
      </c>
      <c r="AJ138" s="5">
        <f t="shared" si="34"/>
        <v>1</v>
      </c>
      <c r="AK138" s="5">
        <f t="shared" si="35"/>
        <v>0.833333333333333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3">
        <v>22</v>
      </c>
      <c r="Z139" s="42"/>
      <c r="AA139" s="42"/>
      <c r="AB139" s="42"/>
      <c r="AC139" s="49"/>
      <c r="AD139" s="28">
        <f>Y139</f>
        <v>22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2"/>
        <v>1</v>
      </c>
      <c r="AI139" s="4">
        <f t="shared" si="33"/>
        <v>1</v>
      </c>
      <c r="AJ139" s="4">
        <f t="shared" si="34"/>
        <v>1</v>
      </c>
      <c r="AK139" s="4">
        <f t="shared" si="35"/>
        <v>1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3</v>
      </c>
      <c r="AA140" s="42"/>
      <c r="AB140" s="42"/>
      <c r="AC140" s="49"/>
      <c r="AD140" s="29">
        <f>Z140</f>
        <v>3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2"/>
        <v>1</v>
      </c>
      <c r="AI140" s="5">
        <f t="shared" si="33"/>
        <v>1</v>
      </c>
      <c r="AJ140" s="5">
        <f t="shared" si="34"/>
        <v>1</v>
      </c>
      <c r="AK140" s="5">
        <f t="shared" si="35"/>
        <v>1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6</v>
      </c>
      <c r="AB141" s="42"/>
      <c r="AC141" s="49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2"/>
        <v>1</v>
      </c>
      <c r="AI141" s="4">
        <f t="shared" si="33"/>
        <v>1</v>
      </c>
      <c r="AJ141" s="4">
        <f t="shared" si="34"/>
        <v>1</v>
      </c>
      <c r="AK141" s="4">
        <f t="shared" si="35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3</v>
      </c>
      <c r="AC142" s="49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2"/>
        <v>1</v>
      </c>
      <c r="AI142" s="5">
        <f t="shared" si="33"/>
        <v>1</v>
      </c>
      <c r="AJ142" s="5">
        <f t="shared" si="34"/>
        <v>1</v>
      </c>
      <c r="AK142" s="5">
        <f t="shared" si="35"/>
        <v>1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2"/>
        <v>1</v>
      </c>
      <c r="AI143" s="4">
        <f t="shared" si="33"/>
        <v>1</v>
      </c>
      <c r="AJ143" s="4">
        <f t="shared" si="34"/>
        <v>1</v>
      </c>
      <c r="AK143" s="4">
        <f t="shared" si="35"/>
        <v>1</v>
      </c>
    </row>
    <row r="144" spans="28:37">
      <c r="AB144" s="25" t="s">
        <v>74</v>
      </c>
      <c r="AC144" s="25"/>
      <c r="AD144" s="29">
        <f t="shared" ref="AD144:AF144" si="36">SUM(AD116:AD143)</f>
        <v>134</v>
      </c>
      <c r="AE144" s="29">
        <f t="shared" si="36"/>
        <v>2</v>
      </c>
      <c r="AF144" s="29">
        <f t="shared" si="36"/>
        <v>2</v>
      </c>
      <c r="AG144" s="29">
        <v>0</v>
      </c>
      <c r="AH144" s="5">
        <f t="shared" si="32"/>
        <v>0.971014492753623</v>
      </c>
      <c r="AI144" s="5">
        <f t="shared" si="33"/>
        <v>0.985294117647059</v>
      </c>
      <c r="AJ144" s="5">
        <f t="shared" si="34"/>
        <v>0.985294117647059</v>
      </c>
      <c r="AK144" s="5">
        <f t="shared" si="35"/>
        <v>0.985294117647059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LPMQ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17</v>
      </c>
      <c r="C149" s="36"/>
      <c r="D149" s="36"/>
      <c r="E149" s="36"/>
      <c r="F149" s="36"/>
      <c r="G149" s="36">
        <v>1</v>
      </c>
      <c r="H149" s="36"/>
      <c r="I149" s="36"/>
      <c r="J149" s="45">
        <v>4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5</v>
      </c>
      <c r="S149" s="29">
        <f>SUM(B150:B157)</f>
        <v>0</v>
      </c>
      <c r="T149" s="29">
        <v>0</v>
      </c>
      <c r="U149" s="5">
        <f t="shared" ref="U149:U156" si="37">(SUM(Q149,T149)/SUM(Q149,R149,S149,T149))</f>
        <v>0.772727272727273</v>
      </c>
      <c r="V149" s="5">
        <f t="shared" ref="V149:V156" si="38">Q149/(SUM(Q149,R149))</f>
        <v>0.772727272727273</v>
      </c>
      <c r="W149" s="5">
        <f t="shared" ref="W149:W156" si="39">Q149/SUM(Q149,S149)</f>
        <v>1</v>
      </c>
      <c r="X149" s="5">
        <f t="shared" ref="X149:X156" si="40">2*V149*W149/(SUM(V149,W149))</f>
        <v>0.871794871794872</v>
      </c>
    </row>
    <row r="150" spans="1:24">
      <c r="A150" s="15" t="s">
        <v>50</v>
      </c>
      <c r="B150" s="37"/>
      <c r="C150" s="38">
        <v>12</v>
      </c>
      <c r="D150" s="37"/>
      <c r="E150" s="37"/>
      <c r="F150" s="37"/>
      <c r="G150" s="37"/>
      <c r="H150" s="37"/>
      <c r="I150" s="37"/>
      <c r="J150" s="37">
        <v>4</v>
      </c>
      <c r="L150" s="1" t="s">
        <v>50</v>
      </c>
      <c r="M150" s="9" t="s">
        <v>59</v>
      </c>
      <c r="N150" s="9"/>
      <c r="O150" s="9"/>
      <c r="P150" s="9"/>
      <c r="Q150" s="28">
        <f>C150</f>
        <v>12</v>
      </c>
      <c r="R150" s="28">
        <f>SUM(B150,D150:J150)</f>
        <v>4</v>
      </c>
      <c r="S150" s="28">
        <f>SUM(C149,C151:C157)</f>
        <v>0</v>
      </c>
      <c r="T150" s="28">
        <v>0</v>
      </c>
      <c r="U150" s="4">
        <f t="shared" si="37"/>
        <v>0.75</v>
      </c>
      <c r="V150" s="4">
        <f t="shared" si="38"/>
        <v>0.75</v>
      </c>
      <c r="W150" s="4">
        <f t="shared" si="39"/>
        <v>1</v>
      </c>
      <c r="X150" s="4">
        <f t="shared" si="40"/>
        <v>0.857142857142857</v>
      </c>
    </row>
    <row r="151" spans="1:24">
      <c r="A151" s="15" t="s">
        <v>51</v>
      </c>
      <c r="B151" s="37"/>
      <c r="C151" s="37"/>
      <c r="D151" s="38">
        <v>10</v>
      </c>
      <c r="E151" s="37"/>
      <c r="F151" s="37"/>
      <c r="G151" s="37"/>
      <c r="H151" s="37"/>
      <c r="I151" s="37"/>
      <c r="J151" s="46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0</v>
      </c>
      <c r="S151" s="29">
        <f>SUM(D149:D150,D152:D157)</f>
        <v>0</v>
      </c>
      <c r="T151" s="29">
        <v>0</v>
      </c>
      <c r="U151" s="5">
        <f t="shared" si="37"/>
        <v>1</v>
      </c>
      <c r="V151" s="5">
        <f t="shared" si="38"/>
        <v>1</v>
      </c>
      <c r="W151" s="5">
        <f t="shared" si="39"/>
        <v>1</v>
      </c>
      <c r="X151" s="5">
        <f t="shared" si="40"/>
        <v>1</v>
      </c>
    </row>
    <row r="152" spans="1:24">
      <c r="A152" s="15" t="s">
        <v>52</v>
      </c>
      <c r="B152" s="37"/>
      <c r="C152" s="37"/>
      <c r="D152" s="37"/>
      <c r="E152" s="38">
        <v>21</v>
      </c>
      <c r="F152" s="37"/>
      <c r="G152" s="37"/>
      <c r="H152" s="37"/>
      <c r="I152" s="37">
        <v>3</v>
      </c>
      <c r="J152" s="46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4</v>
      </c>
      <c r="S152" s="28">
        <f>SUM(E149:E151,E153:E157)</f>
        <v>0</v>
      </c>
      <c r="T152" s="28">
        <v>0</v>
      </c>
      <c r="U152" s="4">
        <f t="shared" si="37"/>
        <v>0.84</v>
      </c>
      <c r="V152" s="4">
        <f t="shared" si="38"/>
        <v>0.84</v>
      </c>
      <c r="W152" s="4">
        <f t="shared" si="39"/>
        <v>1</v>
      </c>
      <c r="X152" s="4">
        <f t="shared" si="40"/>
        <v>0.91304347826087</v>
      </c>
    </row>
    <row r="153" spans="1:24">
      <c r="A153" s="15" t="s">
        <v>53</v>
      </c>
      <c r="B153" s="37"/>
      <c r="C153" s="37"/>
      <c r="D153" s="37"/>
      <c r="E153" s="37">
        <v>0</v>
      </c>
      <c r="F153" s="38">
        <v>29</v>
      </c>
      <c r="G153" s="37">
        <v>1</v>
      </c>
      <c r="H153" s="37">
        <v>1</v>
      </c>
      <c r="I153" s="37">
        <v>0</v>
      </c>
      <c r="J153" s="46">
        <v>5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7</v>
      </c>
      <c r="S153" s="29">
        <f>SUM(F149:F152,F154:F157)</f>
        <v>0</v>
      </c>
      <c r="T153" s="29">
        <v>0</v>
      </c>
      <c r="U153" s="5">
        <f t="shared" si="37"/>
        <v>0.805555555555556</v>
      </c>
      <c r="V153" s="5">
        <f t="shared" si="38"/>
        <v>0.805555555555556</v>
      </c>
      <c r="W153" s="5">
        <f t="shared" si="39"/>
        <v>1</v>
      </c>
      <c r="X153" s="5">
        <f t="shared" si="40"/>
        <v>0.892307692307692</v>
      </c>
    </row>
    <row r="154" spans="1:24">
      <c r="A154" s="15" t="s">
        <v>54</v>
      </c>
      <c r="B154" s="37"/>
      <c r="C154" s="37"/>
      <c r="D154" s="37"/>
      <c r="E154" s="37"/>
      <c r="F154" s="37">
        <v>0</v>
      </c>
      <c r="G154" s="38">
        <v>30</v>
      </c>
      <c r="H154" s="37"/>
      <c r="I154" s="37"/>
      <c r="J154" s="46">
        <v>6</v>
      </c>
      <c r="L154" s="1" t="s">
        <v>54</v>
      </c>
      <c r="M154" s="9" t="s">
        <v>63</v>
      </c>
      <c r="N154" s="9"/>
      <c r="O154" s="9"/>
      <c r="P154" s="9"/>
      <c r="Q154" s="28">
        <f>G154</f>
        <v>30</v>
      </c>
      <c r="R154" s="28">
        <f>SUM(B154:F154,H154:J154)</f>
        <v>6</v>
      </c>
      <c r="S154" s="28">
        <f>SUM(G149:G153,G155:G157)</f>
        <v>2</v>
      </c>
      <c r="T154" s="28">
        <v>0</v>
      </c>
      <c r="U154" s="4">
        <f t="shared" si="37"/>
        <v>0.789473684210526</v>
      </c>
      <c r="V154" s="4">
        <f t="shared" si="38"/>
        <v>0.833333333333333</v>
      </c>
      <c r="W154" s="4">
        <f t="shared" si="39"/>
        <v>0.9375</v>
      </c>
      <c r="X154" s="4">
        <f t="shared" si="40"/>
        <v>0.882352941176471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10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10</v>
      </c>
      <c r="R155" s="29">
        <f>SUM(B155:G155,I155:J155)</f>
        <v>0</v>
      </c>
      <c r="S155" s="29">
        <f>SUM(H149:H154,H156:H157)</f>
        <v>1</v>
      </c>
      <c r="T155" s="29">
        <v>0</v>
      </c>
      <c r="U155" s="5">
        <f t="shared" si="37"/>
        <v>0.909090909090909</v>
      </c>
      <c r="V155" s="5">
        <f t="shared" si="38"/>
        <v>1</v>
      </c>
      <c r="W155" s="5">
        <f t="shared" si="39"/>
        <v>0.909090909090909</v>
      </c>
      <c r="X155" s="5">
        <f t="shared" si="40"/>
        <v>0.952380952380952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10</v>
      </c>
      <c r="J156" s="46">
        <v>2</v>
      </c>
      <c r="L156" s="1" t="s">
        <v>56</v>
      </c>
      <c r="M156" s="9" t="s">
        <v>65</v>
      </c>
      <c r="N156" s="9"/>
      <c r="O156" s="9"/>
      <c r="P156" s="9"/>
      <c r="Q156" s="28">
        <f>I156</f>
        <v>10</v>
      </c>
      <c r="R156" s="28">
        <f>SUM(J156,B156:H156)</f>
        <v>2</v>
      </c>
      <c r="S156" s="28">
        <f>SUM(I149:I155,I157)</f>
        <v>3</v>
      </c>
      <c r="T156" s="28">
        <v>0</v>
      </c>
      <c r="U156" s="4">
        <f t="shared" si="37"/>
        <v>0.666666666666667</v>
      </c>
      <c r="V156" s="4">
        <f t="shared" si="38"/>
        <v>0.833333333333333</v>
      </c>
      <c r="W156" s="4">
        <f t="shared" si="39"/>
        <v>0.769230769230769</v>
      </c>
      <c r="X156" s="4">
        <f t="shared" si="40"/>
        <v>0.8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1">SUM(Q149:Q156)</f>
        <v>139</v>
      </c>
      <c r="R158" s="28">
        <f t="shared" si="41"/>
        <v>28</v>
      </c>
      <c r="S158" s="28">
        <f t="shared" si="41"/>
        <v>6</v>
      </c>
      <c r="T158" s="28">
        <f t="shared" si="41"/>
        <v>0</v>
      </c>
      <c r="U158" s="4">
        <f>(SUM(Q158,T158)/SUM(Q158,R158,S158,T158))</f>
        <v>0.803468208092486</v>
      </c>
      <c r="V158" s="4">
        <f>Q158/(SUM(Q158,R158))</f>
        <v>0.832335329341317</v>
      </c>
      <c r="W158" s="4">
        <f>Q158/SUM(Q158,S158)</f>
        <v>0.958620689655172</v>
      </c>
      <c r="X158" s="4">
        <f>2*V158*W158/(SUM(V158,W158))</f>
        <v>0.891025641025641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136</v>
      </c>
    </row>
    <row r="160" ht="14.25" spans="1:37">
      <c r="A160" s="18" t="str">
        <f>A1</f>
        <v>LPMQ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16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2">(SUM(AD161,AG161)/SUM(AD161,AE161,AF161,AG161))</f>
        <v>1</v>
      </c>
      <c r="AI161" s="5">
        <f t="shared" ref="AI161:AI189" si="43">AD161/(SUM(AD161,AE161))</f>
        <v>1</v>
      </c>
      <c r="AJ161" s="5">
        <f t="shared" ref="AJ161:AJ189" si="44">AD161/SUM(AD161,AF161)</f>
        <v>1</v>
      </c>
      <c r="AK161" s="5">
        <f t="shared" ref="AK161:AK189" si="45">2*AI161*AJ161/(SUM(AI161,AJ161))</f>
        <v>1</v>
      </c>
    </row>
    <row r="162" spans="1:37">
      <c r="A162" s="21" t="s">
        <v>40</v>
      </c>
      <c r="B162" s="42"/>
      <c r="C162" s="43">
        <v>20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20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2"/>
        <v>1</v>
      </c>
      <c r="AI162" s="4">
        <f t="shared" si="43"/>
        <v>1</v>
      </c>
      <c r="AJ162" s="4">
        <f t="shared" si="44"/>
        <v>1</v>
      </c>
      <c r="AK162" s="4">
        <f t="shared" si="45"/>
        <v>1</v>
      </c>
    </row>
    <row r="163" spans="1:37">
      <c r="A163" s="21" t="s">
        <v>9</v>
      </c>
      <c r="B163" s="42"/>
      <c r="C163" s="42"/>
      <c r="D163" s="43">
        <v>7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2"/>
        <v>1</v>
      </c>
      <c r="AI163" s="5">
        <f t="shared" si="43"/>
        <v>1</v>
      </c>
      <c r="AJ163" s="5">
        <f t="shared" si="44"/>
        <v>1</v>
      </c>
      <c r="AK163" s="5">
        <f t="shared" si="45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2"/>
        <v>1</v>
      </c>
      <c r="AI164" s="4">
        <f t="shared" si="43"/>
        <v>1</v>
      </c>
      <c r="AJ164" s="4">
        <f t="shared" si="44"/>
        <v>1</v>
      </c>
      <c r="AK164" s="4">
        <f t="shared" si="45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1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2"/>
        <v>1</v>
      </c>
      <c r="AI165" s="5">
        <f t="shared" si="43"/>
        <v>1</v>
      </c>
      <c r="AJ165" s="5">
        <f t="shared" si="44"/>
        <v>1</v>
      </c>
      <c r="AK165" s="5">
        <f t="shared" si="45"/>
        <v>1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2"/>
        <v>1</v>
      </c>
      <c r="AI166" s="4">
        <f t="shared" si="43"/>
        <v>1</v>
      </c>
      <c r="AJ166" s="4">
        <f t="shared" si="44"/>
        <v>1</v>
      </c>
      <c r="AK166" s="4">
        <f t="shared" si="45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2"/>
        <v>1</v>
      </c>
      <c r="AI167" s="5">
        <f t="shared" si="43"/>
        <v>1</v>
      </c>
      <c r="AJ167" s="5">
        <f t="shared" si="44"/>
        <v>1</v>
      </c>
      <c r="AK167" s="5">
        <f t="shared" si="45"/>
        <v>1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3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3</v>
      </c>
      <c r="AE168" s="28">
        <f>SUM(B168:H168,J168:AC168)</f>
        <v>0</v>
      </c>
      <c r="AF168" s="28">
        <f>SUM(I161:I167,I169:I188)</f>
        <v>2</v>
      </c>
      <c r="AG168" s="29">
        <v>0</v>
      </c>
      <c r="AH168" s="4">
        <f t="shared" si="42"/>
        <v>0.6</v>
      </c>
      <c r="AI168" s="4">
        <f t="shared" si="43"/>
        <v>1</v>
      </c>
      <c r="AJ168" s="4">
        <f t="shared" si="44"/>
        <v>0.6</v>
      </c>
      <c r="AK168" s="4">
        <f t="shared" si="45"/>
        <v>0.75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3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2"/>
        <v>1</v>
      </c>
      <c r="AI169" s="5">
        <f t="shared" si="43"/>
        <v>1</v>
      </c>
      <c r="AJ169" s="5">
        <f t="shared" si="44"/>
        <v>1</v>
      </c>
      <c r="AK169" s="5">
        <f t="shared" si="45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10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2"/>
        <v>1</v>
      </c>
      <c r="AI170" s="4">
        <f t="shared" si="43"/>
        <v>1</v>
      </c>
      <c r="AJ170" s="4">
        <f t="shared" si="44"/>
        <v>1</v>
      </c>
      <c r="AK170" s="4">
        <f t="shared" si="45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>
        <v>1</v>
      </c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2"/>
        <v>1</v>
      </c>
      <c r="AI171" s="5">
        <f t="shared" si="43"/>
        <v>1</v>
      </c>
      <c r="AJ171" s="5">
        <f t="shared" si="44"/>
        <v>1</v>
      </c>
      <c r="AK171" s="5">
        <f t="shared" si="45"/>
        <v>1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v>0</v>
      </c>
      <c r="AG172" s="29">
        <v>0</v>
      </c>
      <c r="AH172" s="4">
        <f t="shared" si="42"/>
        <v>1</v>
      </c>
      <c r="AI172" s="4">
        <f t="shared" si="43"/>
        <v>1</v>
      </c>
      <c r="AJ172" s="4">
        <f t="shared" si="44"/>
        <v>1</v>
      </c>
      <c r="AK172" s="4">
        <f t="shared" si="45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1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1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2"/>
        <v>1</v>
      </c>
      <c r="AI173" s="5">
        <f t="shared" si="43"/>
        <v>1</v>
      </c>
      <c r="AJ173" s="5">
        <f t="shared" si="44"/>
        <v>1</v>
      </c>
      <c r="AK173" s="5">
        <f t="shared" si="45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2"/>
        <v>1</v>
      </c>
      <c r="AI174" s="4">
        <f t="shared" si="43"/>
        <v>1</v>
      </c>
      <c r="AJ174" s="4">
        <f t="shared" si="44"/>
        <v>1</v>
      </c>
      <c r="AK174" s="4">
        <f t="shared" si="45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2"/>
        <v>1</v>
      </c>
      <c r="AI175" s="5">
        <f t="shared" si="43"/>
        <v>1</v>
      </c>
      <c r="AJ175" s="5">
        <f t="shared" si="44"/>
        <v>1</v>
      </c>
      <c r="AK175" s="5">
        <f t="shared" si="45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2"/>
        <v>1</v>
      </c>
      <c r="AI176" s="4">
        <f t="shared" si="43"/>
        <v>1</v>
      </c>
      <c r="AJ176" s="4">
        <f t="shared" si="44"/>
        <v>1</v>
      </c>
      <c r="AK176" s="4">
        <f t="shared" si="45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2"/>
        <v>1</v>
      </c>
      <c r="AI177" s="5">
        <f t="shared" si="43"/>
        <v>1</v>
      </c>
      <c r="AJ177" s="5">
        <f t="shared" si="44"/>
        <v>1</v>
      </c>
      <c r="AK177" s="5">
        <f t="shared" si="45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2"/>
        <v>1</v>
      </c>
      <c r="AI178" s="4">
        <f t="shared" si="43"/>
        <v>1</v>
      </c>
      <c r="AJ178" s="4">
        <f t="shared" si="44"/>
        <v>1</v>
      </c>
      <c r="AK178" s="4">
        <f t="shared" si="45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2"/>
        <v>1</v>
      </c>
      <c r="AI179" s="5">
        <f t="shared" si="43"/>
        <v>1</v>
      </c>
      <c r="AJ179" s="5">
        <f t="shared" si="44"/>
        <v>1</v>
      </c>
      <c r="AK179" s="5">
        <f t="shared" si="45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6</v>
      </c>
      <c r="V180" s="42"/>
      <c r="W180" s="42"/>
      <c r="X180" s="42"/>
      <c r="Y180" s="42"/>
      <c r="Z180" s="42"/>
      <c r="AA180" s="42"/>
      <c r="AB180" s="42"/>
      <c r="AC180" s="49"/>
      <c r="AD180" s="28">
        <f>U180</f>
        <v>6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2"/>
        <v>1</v>
      </c>
      <c r="AI180" s="4">
        <f t="shared" si="43"/>
        <v>1</v>
      </c>
      <c r="AJ180" s="4">
        <f t="shared" si="44"/>
        <v>1</v>
      </c>
      <c r="AK180" s="4">
        <f t="shared" si="45"/>
        <v>1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3</v>
      </c>
      <c r="W181" s="42"/>
      <c r="X181" s="42"/>
      <c r="Y181" s="42"/>
      <c r="Z181" s="42"/>
      <c r="AA181" s="42"/>
      <c r="AB181" s="42"/>
      <c r="AC181" s="49"/>
      <c r="AD181" s="29">
        <f>V181</f>
        <v>3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2"/>
        <v>1</v>
      </c>
      <c r="AI181" s="5">
        <f t="shared" si="43"/>
        <v>1</v>
      </c>
      <c r="AJ181" s="5">
        <f t="shared" si="44"/>
        <v>1</v>
      </c>
      <c r="AK181" s="5">
        <f t="shared" si="45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6</v>
      </c>
      <c r="X182" s="42"/>
      <c r="Y182" s="42"/>
      <c r="Z182" s="42"/>
      <c r="AA182" s="42"/>
      <c r="AB182" s="42"/>
      <c r="AC182" s="49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2"/>
        <v>1</v>
      </c>
      <c r="AI182" s="4">
        <f t="shared" si="43"/>
        <v>1</v>
      </c>
      <c r="AJ182" s="4">
        <f t="shared" si="44"/>
        <v>1</v>
      </c>
      <c r="AK182" s="4">
        <f t="shared" si="45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>
        <v>2</v>
      </c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5</v>
      </c>
      <c r="Y183" s="42"/>
      <c r="Z183" s="42"/>
      <c r="AA183" s="42"/>
      <c r="AB183" s="42"/>
      <c r="AC183" s="49"/>
      <c r="AD183" s="29">
        <f>X183</f>
        <v>5</v>
      </c>
      <c r="AE183" s="29">
        <f>SUM(B183:W183,Y183:AC183)</f>
        <v>2</v>
      </c>
      <c r="AF183" s="29">
        <f>SUM(X161:X182,X184:X188)</f>
        <v>0</v>
      </c>
      <c r="AG183" s="28">
        <v>0</v>
      </c>
      <c r="AH183" s="5">
        <f t="shared" si="42"/>
        <v>0.714285714285714</v>
      </c>
      <c r="AI183" s="5">
        <f t="shared" si="43"/>
        <v>0.714285714285714</v>
      </c>
      <c r="AJ183" s="5">
        <f t="shared" si="44"/>
        <v>1</v>
      </c>
      <c r="AK183" s="5">
        <f t="shared" si="45"/>
        <v>0.833333333333333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3">
        <v>22</v>
      </c>
      <c r="Z184" s="42"/>
      <c r="AA184" s="42"/>
      <c r="AB184" s="42"/>
      <c r="AC184" s="49"/>
      <c r="AD184" s="28">
        <f>Y184</f>
        <v>22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2"/>
        <v>1</v>
      </c>
      <c r="AI184" s="4">
        <f t="shared" si="43"/>
        <v>1</v>
      </c>
      <c r="AJ184" s="4">
        <f t="shared" si="44"/>
        <v>1</v>
      </c>
      <c r="AK184" s="4">
        <f t="shared" si="45"/>
        <v>1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3</v>
      </c>
      <c r="AA185" s="42"/>
      <c r="AB185" s="42"/>
      <c r="AC185" s="49"/>
      <c r="AD185" s="29">
        <f>Z185</f>
        <v>3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2"/>
        <v>1</v>
      </c>
      <c r="AI185" s="5">
        <f t="shared" si="43"/>
        <v>1</v>
      </c>
      <c r="AJ185" s="5">
        <f t="shared" si="44"/>
        <v>1</v>
      </c>
      <c r="AK185" s="5">
        <f t="shared" si="45"/>
        <v>1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6</v>
      </c>
      <c r="AB186" s="42"/>
      <c r="AC186" s="49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2"/>
        <v>1</v>
      </c>
      <c r="AI186" s="4">
        <f t="shared" si="43"/>
        <v>1</v>
      </c>
      <c r="AJ186" s="4">
        <f t="shared" si="44"/>
        <v>1</v>
      </c>
      <c r="AK186" s="4">
        <f t="shared" si="45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3</v>
      </c>
      <c r="AC187" s="49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2"/>
        <v>1</v>
      </c>
      <c r="AI187" s="5">
        <f t="shared" si="43"/>
        <v>1</v>
      </c>
      <c r="AJ187" s="5">
        <f t="shared" si="44"/>
        <v>1</v>
      </c>
      <c r="AK187" s="5">
        <f t="shared" si="45"/>
        <v>1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2"/>
        <v>1</v>
      </c>
      <c r="AI188" s="4">
        <f t="shared" si="43"/>
        <v>1</v>
      </c>
      <c r="AJ188" s="4">
        <f t="shared" si="44"/>
        <v>1</v>
      </c>
      <c r="AK188" s="4">
        <f t="shared" si="45"/>
        <v>1</v>
      </c>
    </row>
    <row r="189" spans="28:37">
      <c r="AB189" s="25" t="s">
        <v>74</v>
      </c>
      <c r="AC189" s="25"/>
      <c r="AD189" s="29">
        <f t="shared" ref="AD189:AF189" si="46">SUM(AD161:AD188)</f>
        <v>134</v>
      </c>
      <c r="AE189" s="29">
        <f t="shared" si="46"/>
        <v>2</v>
      </c>
      <c r="AF189" s="29">
        <f t="shared" si="46"/>
        <v>2</v>
      </c>
      <c r="AG189" s="29">
        <v>0</v>
      </c>
      <c r="AH189" s="5">
        <f t="shared" si="42"/>
        <v>0.971014492753623</v>
      </c>
      <c r="AI189" s="5">
        <f t="shared" si="43"/>
        <v>0.985294117647059</v>
      </c>
      <c r="AJ189" s="5">
        <f t="shared" si="44"/>
        <v>0.985294117647059</v>
      </c>
      <c r="AK189" s="5">
        <f t="shared" si="45"/>
        <v>0.985294117647059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LPMQ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17</v>
      </c>
      <c r="C194" s="36"/>
      <c r="D194" s="36"/>
      <c r="E194" s="36"/>
      <c r="F194" s="36"/>
      <c r="G194" s="36">
        <v>1</v>
      </c>
      <c r="H194" s="36"/>
      <c r="I194" s="36"/>
      <c r="J194" s="45">
        <v>6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7</v>
      </c>
      <c r="S194" s="29">
        <f>SUM(B195:B202)</f>
        <v>0</v>
      </c>
      <c r="T194" s="29">
        <v>0</v>
      </c>
      <c r="U194" s="5">
        <f t="shared" ref="U194:U201" si="47">(SUM(Q194,T194)/SUM(Q194,R194,S194,T194))</f>
        <v>0.708333333333333</v>
      </c>
      <c r="V194" s="5">
        <f t="shared" ref="V194:V201" si="48">Q194/(SUM(Q194,R194))</f>
        <v>0.708333333333333</v>
      </c>
      <c r="W194" s="5">
        <f t="shared" ref="W194:W201" si="49">Q194/SUM(Q194,S194)</f>
        <v>1</v>
      </c>
      <c r="X194" s="5">
        <f t="shared" ref="X194:X201" si="50">2*V194*W194/(SUM(V194,W194))</f>
        <v>0.829268292682927</v>
      </c>
    </row>
    <row r="195" spans="1:24">
      <c r="A195" s="15" t="s">
        <v>50</v>
      </c>
      <c r="B195" s="37"/>
      <c r="C195" s="38">
        <v>12</v>
      </c>
      <c r="D195" s="37"/>
      <c r="E195" s="37"/>
      <c r="F195" s="37"/>
      <c r="G195" s="37"/>
      <c r="H195" s="37"/>
      <c r="I195" s="37"/>
      <c r="J195" s="37">
        <v>4</v>
      </c>
      <c r="L195" s="1" t="s">
        <v>50</v>
      </c>
      <c r="M195" s="9" t="s">
        <v>59</v>
      </c>
      <c r="N195" s="9"/>
      <c r="O195" s="9"/>
      <c r="P195" s="9"/>
      <c r="Q195" s="28">
        <f>C195</f>
        <v>12</v>
      </c>
      <c r="R195" s="28">
        <f>SUM(B195,D195:J195)</f>
        <v>4</v>
      </c>
      <c r="S195" s="28">
        <f>SUM(C194,C196:C202)</f>
        <v>0</v>
      </c>
      <c r="T195" s="28">
        <v>0</v>
      </c>
      <c r="U195" s="4">
        <f t="shared" si="47"/>
        <v>0.75</v>
      </c>
      <c r="V195" s="4">
        <f t="shared" si="48"/>
        <v>0.75</v>
      </c>
      <c r="W195" s="4">
        <f t="shared" si="49"/>
        <v>1</v>
      </c>
      <c r="X195" s="4">
        <f t="shared" si="50"/>
        <v>0.857142857142857</v>
      </c>
    </row>
    <row r="196" spans="1:24">
      <c r="A196" s="15" t="s">
        <v>51</v>
      </c>
      <c r="B196" s="37"/>
      <c r="C196" s="37"/>
      <c r="D196" s="38">
        <v>10</v>
      </c>
      <c r="E196" s="37"/>
      <c r="F196" s="37"/>
      <c r="G196" s="37"/>
      <c r="H196" s="37"/>
      <c r="I196" s="37"/>
      <c r="J196" s="46"/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0</v>
      </c>
      <c r="S196" s="29">
        <f>SUM(D194:D195,D197:D202)</f>
        <v>0</v>
      </c>
      <c r="T196" s="29">
        <v>0</v>
      </c>
      <c r="U196" s="5">
        <f t="shared" si="47"/>
        <v>1</v>
      </c>
      <c r="V196" s="5">
        <f t="shared" si="48"/>
        <v>1</v>
      </c>
      <c r="W196" s="5">
        <f t="shared" si="49"/>
        <v>1</v>
      </c>
      <c r="X196" s="5">
        <f t="shared" si="50"/>
        <v>1</v>
      </c>
    </row>
    <row r="197" spans="1:24">
      <c r="A197" s="15" t="s">
        <v>52</v>
      </c>
      <c r="B197" s="37"/>
      <c r="C197" s="37"/>
      <c r="D197" s="37"/>
      <c r="E197" s="38">
        <v>21</v>
      </c>
      <c r="F197" s="37"/>
      <c r="G197" s="37"/>
      <c r="H197" s="37"/>
      <c r="I197" s="37">
        <v>3</v>
      </c>
      <c r="J197" s="46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21</v>
      </c>
      <c r="R197" s="28">
        <v>4</v>
      </c>
      <c r="S197" s="28">
        <f>SUM(E194:E196,E198:E202)</f>
        <v>1</v>
      </c>
      <c r="T197" s="28">
        <v>0</v>
      </c>
      <c r="U197" s="4">
        <f t="shared" si="47"/>
        <v>0.807692307692308</v>
      </c>
      <c r="V197" s="4">
        <f t="shared" si="48"/>
        <v>0.84</v>
      </c>
      <c r="W197" s="4">
        <f t="shared" si="49"/>
        <v>0.954545454545455</v>
      </c>
      <c r="X197" s="4">
        <f t="shared" si="50"/>
        <v>0.893617021276596</v>
      </c>
    </row>
    <row r="198" spans="1:24">
      <c r="A198" s="15" t="s">
        <v>53</v>
      </c>
      <c r="B198" s="37"/>
      <c r="C198" s="37"/>
      <c r="D198" s="37"/>
      <c r="E198" s="37">
        <v>1</v>
      </c>
      <c r="F198" s="38">
        <v>29</v>
      </c>
      <c r="G198" s="37">
        <v>1</v>
      </c>
      <c r="H198" s="37">
        <v>1</v>
      </c>
      <c r="I198" s="37">
        <v>1</v>
      </c>
      <c r="J198" s="46">
        <v>23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27</v>
      </c>
      <c r="S198" s="29">
        <f>SUM(F194:F197,F199:F202)</f>
        <v>1</v>
      </c>
      <c r="T198" s="29">
        <v>0</v>
      </c>
      <c r="U198" s="5">
        <f t="shared" si="47"/>
        <v>0.508771929824561</v>
      </c>
      <c r="V198" s="5">
        <f t="shared" si="48"/>
        <v>0.517857142857143</v>
      </c>
      <c r="W198" s="5">
        <f t="shared" si="49"/>
        <v>0.966666666666667</v>
      </c>
      <c r="X198" s="5">
        <f t="shared" si="50"/>
        <v>0.674418604651163</v>
      </c>
    </row>
    <row r="199" spans="1:24">
      <c r="A199" s="15" t="s">
        <v>54</v>
      </c>
      <c r="B199" s="37"/>
      <c r="C199" s="37"/>
      <c r="D199" s="37"/>
      <c r="E199" s="37"/>
      <c r="F199" s="37">
        <v>1</v>
      </c>
      <c r="G199" s="38">
        <v>30</v>
      </c>
      <c r="H199" s="37"/>
      <c r="I199" s="37"/>
      <c r="J199" s="46">
        <v>7</v>
      </c>
      <c r="L199" s="1" t="s">
        <v>54</v>
      </c>
      <c r="M199" s="9" t="s">
        <v>63</v>
      </c>
      <c r="N199" s="9"/>
      <c r="O199" s="9"/>
      <c r="P199" s="9"/>
      <c r="Q199" s="28">
        <f>G199</f>
        <v>30</v>
      </c>
      <c r="R199" s="28">
        <f>SUM(B199:F199,H199:J199)</f>
        <v>8</v>
      </c>
      <c r="S199" s="28">
        <f>SUM(G194:G198,G200:G202)</f>
        <v>2</v>
      </c>
      <c r="T199" s="28">
        <v>0</v>
      </c>
      <c r="U199" s="4">
        <f t="shared" si="47"/>
        <v>0.75</v>
      </c>
      <c r="V199" s="4">
        <f t="shared" si="48"/>
        <v>0.789473684210526</v>
      </c>
      <c r="W199" s="4">
        <f t="shared" si="49"/>
        <v>0.9375</v>
      </c>
      <c r="X199" s="4">
        <f t="shared" si="50"/>
        <v>0.857142857142857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10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10</v>
      </c>
      <c r="R200" s="29">
        <f>SUM(B200:G200,I200:J200)</f>
        <v>0</v>
      </c>
      <c r="S200" s="29">
        <f>SUM(H194:H199,H201:H202)</f>
        <v>1</v>
      </c>
      <c r="T200" s="29">
        <v>0</v>
      </c>
      <c r="U200" s="5">
        <f t="shared" si="47"/>
        <v>0.909090909090909</v>
      </c>
      <c r="V200" s="5">
        <f t="shared" si="48"/>
        <v>1</v>
      </c>
      <c r="W200" s="5">
        <f t="shared" si="49"/>
        <v>0.909090909090909</v>
      </c>
      <c r="X200" s="5">
        <f t="shared" si="50"/>
        <v>0.952380952380952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10</v>
      </c>
      <c r="J201" s="46">
        <v>3</v>
      </c>
      <c r="L201" s="1" t="s">
        <v>56</v>
      </c>
      <c r="M201" s="9" t="s">
        <v>65</v>
      </c>
      <c r="N201" s="9"/>
      <c r="O201" s="9"/>
      <c r="P201" s="9"/>
      <c r="Q201" s="28">
        <f>I201</f>
        <v>10</v>
      </c>
      <c r="R201" s="28">
        <f>SUM(J201,B201:H201)</f>
        <v>3</v>
      </c>
      <c r="S201" s="28">
        <f>SUM(I194:I200,I202)</f>
        <v>4</v>
      </c>
      <c r="T201" s="28">
        <v>0</v>
      </c>
      <c r="U201" s="4">
        <f t="shared" si="47"/>
        <v>0.588235294117647</v>
      </c>
      <c r="V201" s="4">
        <f t="shared" si="48"/>
        <v>0.769230769230769</v>
      </c>
      <c r="W201" s="4">
        <f t="shared" si="49"/>
        <v>0.714285714285714</v>
      </c>
      <c r="X201" s="4">
        <f t="shared" si="50"/>
        <v>0.740740740740741</v>
      </c>
    </row>
    <row r="202" spans="1:24">
      <c r="A202" s="16" t="s">
        <v>57</v>
      </c>
      <c r="B202" s="39"/>
      <c r="C202" s="39"/>
      <c r="D202" s="39"/>
      <c r="E202" s="39"/>
      <c r="F202" s="39"/>
      <c r="G202" s="39"/>
      <c r="H202" s="39"/>
      <c r="I202" s="39"/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1">SUM(Q194:Q201)</f>
        <v>139</v>
      </c>
      <c r="R203" s="28">
        <f t="shared" si="51"/>
        <v>53</v>
      </c>
      <c r="S203" s="28">
        <f t="shared" si="51"/>
        <v>9</v>
      </c>
      <c r="T203" s="28">
        <f t="shared" si="51"/>
        <v>0</v>
      </c>
      <c r="U203" s="4">
        <f>(SUM(Q203,T203)/SUM(Q203,R203,S203,T203))</f>
        <v>0.691542288557214</v>
      </c>
      <c r="V203" s="4">
        <f>Q203/(SUM(Q203,R203))</f>
        <v>0.723958333333333</v>
      </c>
      <c r="W203" s="4">
        <f>Q203/SUM(Q203,S203)</f>
        <v>0.939189189189189</v>
      </c>
      <c r="X203" s="4">
        <f>2*V203*W203/(SUM(V203,W203))</f>
        <v>0.817647058823529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136</v>
      </c>
    </row>
    <row r="205" ht="14.25" spans="1:37">
      <c r="A205" s="10" t="str">
        <f>A13</f>
        <v>LPMQ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16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16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2">(SUM(AD206,AG206)/SUM(AD206,AE206,AF206,AG206))</f>
        <v>1</v>
      </c>
      <c r="AI206" s="5">
        <f t="shared" ref="AI206:AI234" si="53">AD206/(SUM(AD206,AE206))</f>
        <v>1</v>
      </c>
      <c r="AJ206" s="5">
        <f t="shared" ref="AJ206:AJ234" si="54">AD206/SUM(AD206,AF206)</f>
        <v>1</v>
      </c>
      <c r="AK206" s="5">
        <f t="shared" ref="AK206:AK234" si="55">2*AI206*AJ206/(SUM(AI206,AJ206))</f>
        <v>1</v>
      </c>
    </row>
    <row r="207" spans="1:37">
      <c r="A207" s="21" t="s">
        <v>40</v>
      </c>
      <c r="B207" s="42"/>
      <c r="C207" s="43">
        <v>20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20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2"/>
        <v>1</v>
      </c>
      <c r="AI207" s="4">
        <f t="shared" si="53"/>
        <v>1</v>
      </c>
      <c r="AJ207" s="4">
        <f t="shared" si="54"/>
        <v>1</v>
      </c>
      <c r="AK207" s="4">
        <f t="shared" si="55"/>
        <v>1</v>
      </c>
    </row>
    <row r="208" spans="1:37">
      <c r="A208" s="21" t="s">
        <v>9</v>
      </c>
      <c r="B208" s="42"/>
      <c r="C208" s="42"/>
      <c r="D208" s="43">
        <v>7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2"/>
        <v>1</v>
      </c>
      <c r="AI208" s="5">
        <f t="shared" si="53"/>
        <v>1</v>
      </c>
      <c r="AJ208" s="5">
        <f t="shared" si="54"/>
        <v>1</v>
      </c>
      <c r="AK208" s="5">
        <f t="shared" si="55"/>
        <v>1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2"/>
        <v>1</v>
      </c>
      <c r="AI209" s="4">
        <f t="shared" si="53"/>
        <v>1</v>
      </c>
      <c r="AJ209" s="4">
        <f t="shared" si="54"/>
        <v>1</v>
      </c>
      <c r="AK209" s="4">
        <f t="shared" si="55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2"/>
        <v>1</v>
      </c>
      <c r="AI210" s="5">
        <f t="shared" si="53"/>
        <v>1</v>
      </c>
      <c r="AJ210" s="5">
        <f t="shared" si="54"/>
        <v>1</v>
      </c>
      <c r="AK210" s="5">
        <f t="shared" si="55"/>
        <v>1</v>
      </c>
    </row>
    <row r="211" spans="1:37">
      <c r="A211" s="21" t="s">
        <v>12</v>
      </c>
      <c r="B211" s="42"/>
      <c r="C211" s="42"/>
      <c r="D211" s="42"/>
      <c r="E211" s="42"/>
      <c r="F211" s="42"/>
      <c r="G211" s="43">
        <v>2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2"/>
        <v>1</v>
      </c>
      <c r="AI211" s="4">
        <f t="shared" si="53"/>
        <v>1</v>
      </c>
      <c r="AJ211" s="4">
        <f t="shared" si="54"/>
        <v>1</v>
      </c>
      <c r="AK211" s="4">
        <f t="shared" si="55"/>
        <v>1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2"/>
        <v>1</v>
      </c>
      <c r="AI212" s="5">
        <f t="shared" si="53"/>
        <v>1</v>
      </c>
      <c r="AJ212" s="5">
        <f t="shared" si="54"/>
        <v>1</v>
      </c>
      <c r="AK212" s="5">
        <f t="shared" si="55"/>
        <v>1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3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3</v>
      </c>
      <c r="AE213" s="28">
        <f>SUM(B213:H213,J213:AC213)</f>
        <v>0</v>
      </c>
      <c r="AF213" s="28">
        <f>SUM(I206:I212,I214:I233)</f>
        <v>2</v>
      </c>
      <c r="AG213" s="29">
        <v>0</v>
      </c>
      <c r="AH213" s="4">
        <f t="shared" si="52"/>
        <v>0.6</v>
      </c>
      <c r="AI213" s="4">
        <f t="shared" si="53"/>
        <v>1</v>
      </c>
      <c r="AJ213" s="4">
        <f t="shared" si="54"/>
        <v>0.6</v>
      </c>
      <c r="AK213" s="4">
        <f t="shared" si="55"/>
        <v>0.75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3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2"/>
        <v>1</v>
      </c>
      <c r="AI214" s="5">
        <f t="shared" si="53"/>
        <v>1</v>
      </c>
      <c r="AJ214" s="5">
        <f t="shared" si="54"/>
        <v>1</v>
      </c>
      <c r="AK214" s="5">
        <f t="shared" si="55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10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2"/>
        <v>1</v>
      </c>
      <c r="AI215" s="4">
        <f t="shared" si="53"/>
        <v>1</v>
      </c>
      <c r="AJ215" s="4">
        <f t="shared" si="54"/>
        <v>1</v>
      </c>
      <c r="AK215" s="4">
        <f t="shared" si="55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>
        <v>1</v>
      </c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2"/>
        <v>1</v>
      </c>
      <c r="AI216" s="5">
        <f t="shared" si="53"/>
        <v>1</v>
      </c>
      <c r="AJ216" s="5">
        <f t="shared" si="54"/>
        <v>1</v>
      </c>
      <c r="AK216" s="5">
        <f t="shared" si="55"/>
        <v>1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2"/>
        <v>1</v>
      </c>
      <c r="AI217" s="4">
        <f t="shared" si="53"/>
        <v>1</v>
      </c>
      <c r="AJ217" s="4">
        <f t="shared" si="54"/>
        <v>1</v>
      </c>
      <c r="AK217" s="4">
        <f t="shared" si="55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1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1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2"/>
        <v>1</v>
      </c>
      <c r="AI218" s="5">
        <f t="shared" si="53"/>
        <v>1</v>
      </c>
      <c r="AJ218" s="5">
        <f t="shared" si="54"/>
        <v>1</v>
      </c>
      <c r="AK218" s="5">
        <f t="shared" si="55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2"/>
        <v>1</v>
      </c>
      <c r="AI219" s="4">
        <f t="shared" si="53"/>
        <v>1</v>
      </c>
      <c r="AJ219" s="4">
        <f t="shared" si="54"/>
        <v>1</v>
      </c>
      <c r="AK219" s="4">
        <f t="shared" si="55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v>0</v>
      </c>
      <c r="AG220" s="29">
        <v>0</v>
      </c>
      <c r="AH220" s="5">
        <f t="shared" si="52"/>
        <v>1</v>
      </c>
      <c r="AI220" s="5">
        <f t="shared" si="53"/>
        <v>1</v>
      </c>
      <c r="AJ220" s="5">
        <f t="shared" si="54"/>
        <v>1</v>
      </c>
      <c r="AK220" s="5">
        <f t="shared" si="55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2"/>
        <v>1</v>
      </c>
      <c r="AI221" s="4">
        <f t="shared" si="53"/>
        <v>1</v>
      </c>
      <c r="AJ221" s="4">
        <f t="shared" si="54"/>
        <v>1</v>
      </c>
      <c r="AK221" s="4">
        <f t="shared" si="55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2"/>
        <v>1</v>
      </c>
      <c r="AI222" s="5">
        <f t="shared" si="53"/>
        <v>1</v>
      </c>
      <c r="AJ222" s="5">
        <f t="shared" si="54"/>
        <v>1</v>
      </c>
      <c r="AK222" s="5">
        <f t="shared" si="55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2"/>
        <v>1</v>
      </c>
      <c r="AI223" s="4">
        <f t="shared" si="53"/>
        <v>1</v>
      </c>
      <c r="AJ223" s="4">
        <f t="shared" si="54"/>
        <v>1</v>
      </c>
      <c r="AK223" s="4">
        <f t="shared" si="55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2"/>
        <v>1</v>
      </c>
      <c r="AI224" s="5">
        <f t="shared" si="53"/>
        <v>1</v>
      </c>
      <c r="AJ224" s="5">
        <f t="shared" si="54"/>
        <v>1</v>
      </c>
      <c r="AK224" s="5">
        <f t="shared" si="55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6</v>
      </c>
      <c r="V225" s="42"/>
      <c r="W225" s="42"/>
      <c r="X225" s="42"/>
      <c r="Y225" s="42"/>
      <c r="Z225" s="42"/>
      <c r="AA225" s="42"/>
      <c r="AB225" s="42"/>
      <c r="AC225" s="49"/>
      <c r="AD225" s="28">
        <f>U225</f>
        <v>6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2"/>
        <v>1</v>
      </c>
      <c r="AI225" s="4">
        <f t="shared" si="53"/>
        <v>1</v>
      </c>
      <c r="AJ225" s="4">
        <f t="shared" si="54"/>
        <v>1</v>
      </c>
      <c r="AK225" s="4">
        <f t="shared" si="55"/>
        <v>1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3</v>
      </c>
      <c r="W226" s="42"/>
      <c r="X226" s="42"/>
      <c r="Y226" s="42"/>
      <c r="Z226" s="42"/>
      <c r="AA226" s="42"/>
      <c r="AB226" s="42"/>
      <c r="AC226" s="49"/>
      <c r="AD226" s="29">
        <f>V226</f>
        <v>3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2"/>
        <v>1</v>
      </c>
      <c r="AI226" s="5">
        <f t="shared" si="53"/>
        <v>1</v>
      </c>
      <c r="AJ226" s="5">
        <f t="shared" si="54"/>
        <v>1</v>
      </c>
      <c r="AK226" s="5">
        <f t="shared" si="55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6</v>
      </c>
      <c r="X227" s="42"/>
      <c r="Y227" s="42"/>
      <c r="Z227" s="42"/>
      <c r="AA227" s="42"/>
      <c r="AB227" s="42"/>
      <c r="AC227" s="49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2"/>
        <v>1</v>
      </c>
      <c r="AI227" s="4">
        <f t="shared" si="53"/>
        <v>1</v>
      </c>
      <c r="AJ227" s="4">
        <f t="shared" si="54"/>
        <v>1</v>
      </c>
      <c r="AK227" s="4">
        <f t="shared" si="55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>
        <v>2</v>
      </c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5</v>
      </c>
      <c r="Y228" s="42"/>
      <c r="Z228" s="42"/>
      <c r="AA228" s="42"/>
      <c r="AB228" s="42"/>
      <c r="AC228" s="49"/>
      <c r="AD228" s="29">
        <f>X228</f>
        <v>5</v>
      </c>
      <c r="AE228" s="29">
        <f>SUM(B228:W228,Y228:AC228)</f>
        <v>2</v>
      </c>
      <c r="AF228" s="29">
        <f>SUM(X206:X227,X229:X233)</f>
        <v>0</v>
      </c>
      <c r="AG228" s="28">
        <v>0</v>
      </c>
      <c r="AH228" s="5">
        <f t="shared" si="52"/>
        <v>0.714285714285714</v>
      </c>
      <c r="AI228" s="5">
        <f t="shared" si="53"/>
        <v>0.714285714285714</v>
      </c>
      <c r="AJ228" s="5">
        <f t="shared" si="54"/>
        <v>1</v>
      </c>
      <c r="AK228" s="5">
        <f t="shared" si="55"/>
        <v>0.833333333333333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3">
        <v>22</v>
      </c>
      <c r="Z229" s="42"/>
      <c r="AA229" s="42"/>
      <c r="AB229" s="42"/>
      <c r="AC229" s="49"/>
      <c r="AD229" s="28">
        <f>Y229</f>
        <v>22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2"/>
        <v>1</v>
      </c>
      <c r="AI229" s="4">
        <f t="shared" si="53"/>
        <v>1</v>
      </c>
      <c r="AJ229" s="4">
        <f t="shared" si="54"/>
        <v>1</v>
      </c>
      <c r="AK229" s="4">
        <f t="shared" si="55"/>
        <v>1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3</v>
      </c>
      <c r="AA230" s="42"/>
      <c r="AB230" s="42"/>
      <c r="AC230" s="49"/>
      <c r="AD230" s="29">
        <f>Z230</f>
        <v>3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2"/>
        <v>1</v>
      </c>
      <c r="AI230" s="5">
        <f t="shared" si="53"/>
        <v>1</v>
      </c>
      <c r="AJ230" s="5">
        <f t="shared" si="54"/>
        <v>1</v>
      </c>
      <c r="AK230" s="5">
        <f t="shared" si="55"/>
        <v>1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6</v>
      </c>
      <c r="AB231" s="42"/>
      <c r="AC231" s="49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2"/>
        <v>1</v>
      </c>
      <c r="AI231" s="4">
        <f t="shared" si="53"/>
        <v>1</v>
      </c>
      <c r="AJ231" s="4">
        <f t="shared" si="54"/>
        <v>1</v>
      </c>
      <c r="AK231" s="4">
        <f t="shared" si="55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3</v>
      </c>
      <c r="AC232" s="49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2"/>
        <v>1</v>
      </c>
      <c r="AI232" s="5">
        <f t="shared" si="53"/>
        <v>1</v>
      </c>
      <c r="AJ232" s="5">
        <f t="shared" si="54"/>
        <v>1</v>
      </c>
      <c r="AK232" s="5">
        <f t="shared" si="55"/>
        <v>1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2"/>
        <v>1</v>
      </c>
      <c r="AI233" s="4">
        <f t="shared" si="53"/>
        <v>1</v>
      </c>
      <c r="AJ233" s="4">
        <f t="shared" si="54"/>
        <v>1</v>
      </c>
      <c r="AK233" s="4">
        <f t="shared" si="55"/>
        <v>1</v>
      </c>
    </row>
    <row r="234" spans="28:37">
      <c r="AB234" s="25" t="s">
        <v>74</v>
      </c>
      <c r="AC234" s="25"/>
      <c r="AD234" s="29">
        <f t="shared" ref="AD234:AF234" si="56">SUM(AD206:AD233)</f>
        <v>134</v>
      </c>
      <c r="AE234" s="29">
        <f t="shared" si="56"/>
        <v>2</v>
      </c>
      <c r="AF234" s="29">
        <f t="shared" si="56"/>
        <v>2</v>
      </c>
      <c r="AG234" s="29">
        <v>0</v>
      </c>
      <c r="AH234" s="5">
        <f t="shared" si="52"/>
        <v>0.971014492753623</v>
      </c>
      <c r="AI234" s="5">
        <f t="shared" si="53"/>
        <v>0.985294117647059</v>
      </c>
      <c r="AJ234" s="5">
        <f t="shared" si="54"/>
        <v>0.985294117647059</v>
      </c>
      <c r="AK234" s="5">
        <f t="shared" si="55"/>
        <v>0.985294117647059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tabSelected="1" topLeftCell="A195" workbookViewId="0">
      <selection activeCell="A161" sqref="A161"/>
    </sheetView>
  </sheetViews>
  <sheetFormatPr defaultColWidth="9" defaultRowHeight="13.5"/>
  <cols>
    <col min="1" max="1" width="8.5" style="1" customWidth="1"/>
    <col min="2" max="16" width="4.625" style="1" customWidth="1"/>
    <col min="17" max="17" width="5.125" style="1" customWidth="1"/>
    <col min="18" max="45" width="4.625" style="1" customWidth="1"/>
    <col min="46" max="47" width="9" style="1"/>
    <col min="48" max="62" width="4.625" style="1" customWidth="1"/>
    <col min="63" max="16384" width="9" style="1"/>
  </cols>
  <sheetData>
    <row r="1" spans="1:33">
      <c r="A1" s="2" t="s">
        <v>78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>
        <v>49</v>
      </c>
      <c r="C4" s="6">
        <v>3</v>
      </c>
      <c r="D4" s="34">
        <v>0</v>
      </c>
      <c r="E4" s="6">
        <v>0</v>
      </c>
      <c r="F4" s="34">
        <v>42</v>
      </c>
      <c r="G4" s="6">
        <v>24</v>
      </c>
      <c r="H4" s="34">
        <v>0</v>
      </c>
      <c r="I4" s="6">
        <v>0</v>
      </c>
      <c r="J4" s="34">
        <v>50</v>
      </c>
      <c r="K4" s="6">
        <v>51</v>
      </c>
      <c r="L4" s="34">
        <v>0</v>
      </c>
      <c r="M4" s="6">
        <v>0</v>
      </c>
      <c r="N4" s="1">
        <f t="shared" ref="N4:N8" si="0">SUM(B4,F4,J4)</f>
        <v>141</v>
      </c>
      <c r="P4" s="4">
        <f>H24</f>
        <v>140</v>
      </c>
      <c r="Q4" s="5">
        <f t="shared" ref="Q4:Q8" si="1">N4-P4</f>
        <v>1</v>
      </c>
      <c r="R4" s="28">
        <f t="shared" ref="R4:Y4" si="2">AD54</f>
        <v>139</v>
      </c>
      <c r="S4" s="29">
        <f t="shared" si="2"/>
        <v>1</v>
      </c>
      <c r="T4" s="28">
        <f t="shared" si="2"/>
        <v>1</v>
      </c>
      <c r="U4" s="29">
        <f t="shared" si="2"/>
        <v>0</v>
      </c>
      <c r="V4" s="5">
        <f t="shared" si="2"/>
        <v>0.985815602836879</v>
      </c>
      <c r="W4" s="5">
        <f t="shared" si="2"/>
        <v>0.992857142857143</v>
      </c>
      <c r="X4" s="5">
        <f t="shared" si="2"/>
        <v>0.992857142857143</v>
      </c>
      <c r="Y4" s="5">
        <f t="shared" si="2"/>
        <v>0.992857142857143</v>
      </c>
      <c r="Z4" s="29">
        <f t="shared" ref="Z4:AG4" si="3">Q23</f>
        <v>139</v>
      </c>
      <c r="AA4" s="29">
        <f t="shared" si="3"/>
        <v>74</v>
      </c>
      <c r="AB4" s="29">
        <f t="shared" si="3"/>
        <v>5</v>
      </c>
      <c r="AC4" s="29">
        <f t="shared" si="3"/>
        <v>0</v>
      </c>
      <c r="AD4" s="4">
        <f t="shared" si="3"/>
        <v>0.637614678899083</v>
      </c>
      <c r="AE4" s="5">
        <f t="shared" si="3"/>
        <v>0.652582159624413</v>
      </c>
      <c r="AF4" s="4">
        <f t="shared" si="3"/>
        <v>0.965277777777778</v>
      </c>
      <c r="AG4" s="5">
        <f t="shared" si="3"/>
        <v>0.778711484593837</v>
      </c>
    </row>
    <row r="5" spans="1:33">
      <c r="A5" s="6" t="s">
        <v>42</v>
      </c>
      <c r="B5" s="34">
        <v>36</v>
      </c>
      <c r="C5" s="6">
        <v>2</v>
      </c>
      <c r="D5" s="34">
        <v>13</v>
      </c>
      <c r="E5" s="6">
        <v>0</v>
      </c>
      <c r="F5" s="34">
        <v>42</v>
      </c>
      <c r="G5" s="6">
        <v>18</v>
      </c>
      <c r="H5" s="34">
        <v>0</v>
      </c>
      <c r="I5" s="6">
        <v>0</v>
      </c>
      <c r="J5" s="34">
        <v>50</v>
      </c>
      <c r="K5" s="6">
        <v>30</v>
      </c>
      <c r="L5" s="34">
        <v>0</v>
      </c>
      <c r="M5" s="6">
        <v>0</v>
      </c>
      <c r="N5" s="1">
        <f t="shared" si="0"/>
        <v>128</v>
      </c>
      <c r="P5" s="4">
        <f>H69</f>
        <v>128</v>
      </c>
      <c r="Q5" s="5">
        <f t="shared" si="1"/>
        <v>0</v>
      </c>
      <c r="R5" s="28">
        <f t="shared" ref="R5:Y5" si="4">AD99</f>
        <v>127</v>
      </c>
      <c r="S5" s="29">
        <f t="shared" si="4"/>
        <v>1</v>
      </c>
      <c r="T5" s="28">
        <f t="shared" si="4"/>
        <v>1</v>
      </c>
      <c r="U5" s="29">
        <f t="shared" si="4"/>
        <v>0</v>
      </c>
      <c r="V5" s="5">
        <f t="shared" si="4"/>
        <v>0.984496124031008</v>
      </c>
      <c r="W5" s="5">
        <f t="shared" si="4"/>
        <v>0.9921875</v>
      </c>
      <c r="X5" s="5">
        <f t="shared" si="4"/>
        <v>0.9921875</v>
      </c>
      <c r="Y5" s="5">
        <f t="shared" si="4"/>
        <v>0.9921875</v>
      </c>
      <c r="Z5" s="29">
        <f t="shared" ref="Z5:AG5" si="5">Q68</f>
        <v>127</v>
      </c>
      <c r="AA5" s="29">
        <f t="shared" si="5"/>
        <v>46</v>
      </c>
      <c r="AB5" s="29">
        <f t="shared" si="5"/>
        <v>1</v>
      </c>
      <c r="AC5" s="29">
        <f t="shared" si="5"/>
        <v>0</v>
      </c>
      <c r="AD5" s="4">
        <f t="shared" si="5"/>
        <v>0.729885057471264</v>
      </c>
      <c r="AE5" s="5">
        <f t="shared" si="5"/>
        <v>0.734104046242775</v>
      </c>
      <c r="AF5" s="4">
        <f t="shared" si="5"/>
        <v>0.9921875</v>
      </c>
      <c r="AG5" s="5">
        <f t="shared" si="5"/>
        <v>0.843853820598007</v>
      </c>
    </row>
    <row r="6" spans="1:33">
      <c r="A6" s="6" t="s">
        <v>44</v>
      </c>
      <c r="B6" s="34">
        <v>36</v>
      </c>
      <c r="C6" s="6">
        <v>2</v>
      </c>
      <c r="D6" s="34">
        <v>13</v>
      </c>
      <c r="E6" s="6">
        <v>0</v>
      </c>
      <c r="F6" s="34">
        <v>36</v>
      </c>
      <c r="G6" s="6">
        <v>14</v>
      </c>
      <c r="H6" s="34">
        <v>6</v>
      </c>
      <c r="I6" s="6">
        <v>0</v>
      </c>
      <c r="J6" s="34">
        <v>50</v>
      </c>
      <c r="K6" s="6">
        <v>3</v>
      </c>
      <c r="L6" s="34">
        <v>0</v>
      </c>
      <c r="M6" s="6">
        <v>0</v>
      </c>
      <c r="N6" s="1">
        <f t="shared" si="0"/>
        <v>122</v>
      </c>
      <c r="P6" s="4">
        <f>H114</f>
        <v>122</v>
      </c>
      <c r="Q6" s="5">
        <f t="shared" si="1"/>
        <v>0</v>
      </c>
      <c r="R6" s="28">
        <f t="shared" ref="R6:Y6" si="6">AD144</f>
        <v>121</v>
      </c>
      <c r="S6" s="29">
        <f t="shared" si="6"/>
        <v>1</v>
      </c>
      <c r="T6" s="28">
        <f t="shared" si="6"/>
        <v>1</v>
      </c>
      <c r="U6" s="29">
        <f t="shared" si="6"/>
        <v>0</v>
      </c>
      <c r="V6" s="5">
        <f t="shared" si="6"/>
        <v>0.983739837398374</v>
      </c>
      <c r="W6" s="5">
        <f t="shared" si="6"/>
        <v>0.991803278688525</v>
      </c>
      <c r="X6" s="5">
        <f t="shared" si="6"/>
        <v>0.991803278688525</v>
      </c>
      <c r="Y6" s="5">
        <f t="shared" si="6"/>
        <v>0.991803278688525</v>
      </c>
      <c r="Z6" s="29">
        <f t="shared" ref="Z6:AG6" si="7">Q113</f>
        <v>121</v>
      </c>
      <c r="AA6" s="29">
        <f t="shared" si="7"/>
        <v>18</v>
      </c>
      <c r="AB6" s="29">
        <f t="shared" si="7"/>
        <v>1</v>
      </c>
      <c r="AC6" s="29">
        <f t="shared" si="7"/>
        <v>0</v>
      </c>
      <c r="AD6" s="4">
        <f t="shared" si="7"/>
        <v>0.864285714285714</v>
      </c>
      <c r="AE6" s="5">
        <f t="shared" si="7"/>
        <v>0.870503597122302</v>
      </c>
      <c r="AF6" s="4">
        <f t="shared" si="7"/>
        <v>0.991803278688525</v>
      </c>
      <c r="AG6" s="5">
        <f t="shared" si="7"/>
        <v>0.9272030651341</v>
      </c>
    </row>
    <row r="7" spans="1:33">
      <c r="A7" s="6" t="s">
        <v>76</v>
      </c>
      <c r="B7" s="34">
        <v>49</v>
      </c>
      <c r="C7" s="6">
        <v>0</v>
      </c>
      <c r="D7" s="34">
        <v>0</v>
      </c>
      <c r="E7" s="6">
        <v>0</v>
      </c>
      <c r="F7" s="34">
        <v>42</v>
      </c>
      <c r="G7" s="6">
        <v>4</v>
      </c>
      <c r="H7" s="34">
        <v>0</v>
      </c>
      <c r="I7" s="6">
        <v>0</v>
      </c>
      <c r="J7" s="34">
        <v>50</v>
      </c>
      <c r="K7" s="6">
        <v>3</v>
      </c>
      <c r="L7" s="34">
        <v>0</v>
      </c>
      <c r="M7" s="6">
        <v>0</v>
      </c>
      <c r="N7" s="1">
        <f t="shared" si="0"/>
        <v>141</v>
      </c>
      <c r="P7" s="4">
        <f>H159</f>
        <v>140</v>
      </c>
      <c r="Q7" s="5">
        <f t="shared" si="1"/>
        <v>1</v>
      </c>
      <c r="R7" s="28">
        <f t="shared" ref="R7:Y7" si="8">AD189</f>
        <v>139</v>
      </c>
      <c r="S7" s="28">
        <f t="shared" si="8"/>
        <v>1</v>
      </c>
      <c r="T7" s="28">
        <f t="shared" si="8"/>
        <v>1</v>
      </c>
      <c r="U7" s="28">
        <f t="shared" si="8"/>
        <v>0</v>
      </c>
      <c r="V7" s="28">
        <f t="shared" si="8"/>
        <v>0.985815602836879</v>
      </c>
      <c r="W7" s="28">
        <f t="shared" si="8"/>
        <v>0.992857142857143</v>
      </c>
      <c r="X7" s="28">
        <f t="shared" si="8"/>
        <v>0.992857142857143</v>
      </c>
      <c r="Y7" s="28">
        <f t="shared" si="8"/>
        <v>0.992857142857143</v>
      </c>
      <c r="Z7" s="29">
        <f t="shared" ref="Z7:AG7" si="9">Q158</f>
        <v>139</v>
      </c>
      <c r="AA7" s="29">
        <f t="shared" si="9"/>
        <v>8</v>
      </c>
      <c r="AB7" s="29">
        <f t="shared" si="9"/>
        <v>2</v>
      </c>
      <c r="AC7" s="29">
        <f t="shared" si="9"/>
        <v>0</v>
      </c>
      <c r="AD7" s="4">
        <f t="shared" si="9"/>
        <v>0.932885906040268</v>
      </c>
      <c r="AE7" s="5">
        <f t="shared" si="9"/>
        <v>0.945578231292517</v>
      </c>
      <c r="AF7" s="4">
        <f t="shared" si="9"/>
        <v>0.985815602836879</v>
      </c>
      <c r="AG7" s="5">
        <f t="shared" si="9"/>
        <v>0.965277777777778</v>
      </c>
    </row>
    <row r="8" spans="1:33">
      <c r="A8" s="6" t="s">
        <v>77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N8" s="1">
        <f t="shared" si="0"/>
        <v>0</v>
      </c>
      <c r="P8" s="4">
        <f>H204</f>
        <v>139</v>
      </c>
      <c r="Q8" s="5">
        <f t="shared" si="1"/>
        <v>-139</v>
      </c>
      <c r="R8" s="28">
        <f>AD234</f>
        <v>138</v>
      </c>
      <c r="S8" s="28">
        <f t="shared" ref="S8:Y8" si="10">AE234</f>
        <v>1</v>
      </c>
      <c r="T8" s="28">
        <f t="shared" si="10"/>
        <v>1</v>
      </c>
      <c r="U8" s="28">
        <f t="shared" si="10"/>
        <v>0</v>
      </c>
      <c r="V8" s="28">
        <f t="shared" si="10"/>
        <v>0.985714285714286</v>
      </c>
      <c r="W8" s="28">
        <f t="shared" si="10"/>
        <v>0.992805755395683</v>
      </c>
      <c r="X8" s="28">
        <f t="shared" si="10"/>
        <v>0.992805755395683</v>
      </c>
      <c r="Y8" s="28">
        <f t="shared" si="10"/>
        <v>0.992805755395683</v>
      </c>
      <c r="Z8" s="29">
        <f>Q203</f>
        <v>138</v>
      </c>
      <c r="AA8" s="29">
        <f t="shared" ref="AA8:AG8" si="11">R203</f>
        <v>8</v>
      </c>
      <c r="AB8" s="29">
        <f t="shared" si="11"/>
        <v>3</v>
      </c>
      <c r="AC8" s="29">
        <f t="shared" si="11"/>
        <v>0</v>
      </c>
      <c r="AD8" s="29">
        <f t="shared" si="11"/>
        <v>0.926174496644295</v>
      </c>
      <c r="AE8" s="29">
        <f t="shared" si="11"/>
        <v>0.945205479452055</v>
      </c>
      <c r="AF8" s="29">
        <f t="shared" si="11"/>
        <v>0.978723404255319</v>
      </c>
      <c r="AG8" s="29">
        <f t="shared" si="11"/>
        <v>0.961672473867596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KFGQPC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>
        <v>17</v>
      </c>
      <c r="C14" s="36"/>
      <c r="D14" s="36"/>
      <c r="E14" s="36"/>
      <c r="F14" s="36"/>
      <c r="G14" s="36"/>
      <c r="H14" s="36"/>
      <c r="I14" s="36"/>
      <c r="J14" s="45">
        <v>5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5</v>
      </c>
      <c r="S14" s="29">
        <f>SUM(B15:B22)</f>
        <v>0</v>
      </c>
      <c r="T14" s="29">
        <v>0</v>
      </c>
      <c r="U14" s="5">
        <f t="shared" ref="U14:U21" si="12">(SUM(Q14,T14)/SUM(Q14,R14,S14,T14))</f>
        <v>0.772727272727273</v>
      </c>
      <c r="V14" s="5">
        <f t="shared" ref="V14:V21" si="13">Q14/(SUM(Q14,R14))</f>
        <v>0.772727272727273</v>
      </c>
      <c r="W14" s="5">
        <f t="shared" ref="W14:W21" si="14">Q14/SUM(Q14,S14)</f>
        <v>1</v>
      </c>
      <c r="X14" s="5">
        <f t="shared" ref="X14:X21" si="15">2*V14*W14/(SUM(V14,W14))</f>
        <v>0.871794871794872</v>
      </c>
    </row>
    <row r="15" spans="1:24">
      <c r="A15" s="15" t="s">
        <v>50</v>
      </c>
      <c r="B15" s="37"/>
      <c r="C15" s="38">
        <v>11</v>
      </c>
      <c r="D15" s="37"/>
      <c r="E15" s="37"/>
      <c r="F15" s="37"/>
      <c r="G15" s="37">
        <v>1</v>
      </c>
      <c r="H15" s="37"/>
      <c r="I15" s="37"/>
      <c r="J15" s="37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5</v>
      </c>
      <c r="S15" s="28">
        <f>SUM(C14,C16:C22)</f>
        <v>0</v>
      </c>
      <c r="T15" s="28">
        <v>0</v>
      </c>
      <c r="U15" s="4">
        <f t="shared" si="12"/>
        <v>0.6875</v>
      </c>
      <c r="V15" s="4">
        <f t="shared" si="13"/>
        <v>0.6875</v>
      </c>
      <c r="W15" s="4">
        <f t="shared" si="14"/>
        <v>1</v>
      </c>
      <c r="X15" s="4">
        <f t="shared" si="15"/>
        <v>0.814814814814815</v>
      </c>
    </row>
    <row r="16" spans="1:24">
      <c r="A16" s="15" t="s">
        <v>51</v>
      </c>
      <c r="B16" s="37"/>
      <c r="C16" s="37"/>
      <c r="D16" s="38">
        <v>10</v>
      </c>
      <c r="E16" s="37"/>
      <c r="F16" s="37"/>
      <c r="G16" s="37"/>
      <c r="H16" s="37"/>
      <c r="I16" s="37"/>
      <c r="J16" s="46">
        <v>2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2</v>
      </c>
      <c r="S16" s="29">
        <f>SUM(D14:D15,D17:D22)</f>
        <v>0</v>
      </c>
      <c r="T16" s="29">
        <v>0</v>
      </c>
      <c r="U16" s="5">
        <f t="shared" si="12"/>
        <v>0.833333333333333</v>
      </c>
      <c r="V16" s="5">
        <f t="shared" si="13"/>
        <v>0.833333333333333</v>
      </c>
      <c r="W16" s="5">
        <f t="shared" si="14"/>
        <v>1</v>
      </c>
      <c r="X16" s="5">
        <f t="shared" si="15"/>
        <v>0.909090909090909</v>
      </c>
    </row>
    <row r="17" spans="1:24">
      <c r="A17" s="15" t="s">
        <v>52</v>
      </c>
      <c r="B17" s="37"/>
      <c r="C17" s="37"/>
      <c r="D17" s="37"/>
      <c r="E17" s="38">
        <v>21</v>
      </c>
      <c r="F17" s="37"/>
      <c r="G17" s="37"/>
      <c r="H17" s="37"/>
      <c r="I17" s="37"/>
      <c r="J17" s="46">
        <v>5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5</v>
      </c>
      <c r="S17" s="28">
        <f>SUM(E14:E16,E18:E22)</f>
        <v>0</v>
      </c>
      <c r="T17" s="28">
        <v>0</v>
      </c>
      <c r="U17" s="4">
        <f t="shared" si="12"/>
        <v>0.807692307692308</v>
      </c>
      <c r="V17" s="4">
        <f t="shared" si="13"/>
        <v>0.807692307692308</v>
      </c>
      <c r="W17" s="4">
        <f t="shared" si="14"/>
        <v>1</v>
      </c>
      <c r="X17" s="4">
        <f t="shared" si="15"/>
        <v>0.893617021276596</v>
      </c>
    </row>
    <row r="18" spans="1:24">
      <c r="A18" s="15" t="s">
        <v>53</v>
      </c>
      <c r="B18" s="37"/>
      <c r="C18" s="37"/>
      <c r="D18" s="37"/>
      <c r="E18" s="37"/>
      <c r="F18" s="38">
        <v>29</v>
      </c>
      <c r="G18" s="37"/>
      <c r="H18" s="37">
        <v>1</v>
      </c>
      <c r="I18" s="37"/>
      <c r="J18" s="46">
        <v>45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46</v>
      </c>
      <c r="S18" s="29">
        <f>SUM(F14:F17,F19:F22)</f>
        <v>0</v>
      </c>
      <c r="T18" s="29">
        <v>0</v>
      </c>
      <c r="U18" s="5">
        <f t="shared" si="12"/>
        <v>0.386666666666667</v>
      </c>
      <c r="V18" s="5">
        <f t="shared" si="13"/>
        <v>0.386666666666667</v>
      </c>
      <c r="W18" s="5">
        <f t="shared" si="14"/>
        <v>1</v>
      </c>
      <c r="X18" s="5">
        <f t="shared" si="15"/>
        <v>0.557692307692308</v>
      </c>
    </row>
    <row r="19" spans="1:24">
      <c r="A19" s="15" t="s">
        <v>54</v>
      </c>
      <c r="B19" s="37"/>
      <c r="C19" s="37"/>
      <c r="D19" s="37"/>
      <c r="E19" s="37"/>
      <c r="F19" s="37"/>
      <c r="G19" s="38">
        <v>30</v>
      </c>
      <c r="H19" s="37"/>
      <c r="I19" s="37"/>
      <c r="J19" s="46">
        <v>7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7</v>
      </c>
      <c r="S19" s="28">
        <f>SUM(G14:G18,G20:G22)</f>
        <v>1</v>
      </c>
      <c r="T19" s="28">
        <v>0</v>
      </c>
      <c r="U19" s="4">
        <f t="shared" si="12"/>
        <v>0.789473684210526</v>
      </c>
      <c r="V19" s="4">
        <f t="shared" si="13"/>
        <v>0.810810810810811</v>
      </c>
      <c r="W19" s="4">
        <f t="shared" si="14"/>
        <v>0.967741935483871</v>
      </c>
      <c r="X19" s="4">
        <f t="shared" si="15"/>
        <v>0.882352941176471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>
        <v>11</v>
      </c>
      <c r="I20" s="37">
        <v>3</v>
      </c>
      <c r="J20" s="46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3</v>
      </c>
      <c r="S20" s="29">
        <f>SUM(H14:H19,H21:H22)</f>
        <v>1</v>
      </c>
      <c r="T20" s="29">
        <v>0</v>
      </c>
      <c r="U20" s="5">
        <f t="shared" si="12"/>
        <v>0.733333333333333</v>
      </c>
      <c r="V20" s="5">
        <f t="shared" si="13"/>
        <v>0.785714285714286</v>
      </c>
      <c r="W20" s="5">
        <f t="shared" si="14"/>
        <v>0.916666666666667</v>
      </c>
      <c r="X20" s="5">
        <f t="shared" si="15"/>
        <v>0.846153846153846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>
        <v>10</v>
      </c>
      <c r="J21" s="46">
        <v>1</v>
      </c>
      <c r="L21" s="1" t="s">
        <v>56</v>
      </c>
      <c r="M21" s="9" t="s">
        <v>65</v>
      </c>
      <c r="N21" s="9"/>
      <c r="O21" s="9"/>
      <c r="P21" s="9"/>
      <c r="Q21" s="28">
        <f>I21</f>
        <v>10</v>
      </c>
      <c r="R21" s="28">
        <f>SUM(J21,B21:H21)</f>
        <v>1</v>
      </c>
      <c r="S21" s="28">
        <f>SUM(I14:I20,I22)</f>
        <v>3</v>
      </c>
      <c r="T21" s="28">
        <v>0</v>
      </c>
      <c r="U21" s="4">
        <f t="shared" si="12"/>
        <v>0.714285714285714</v>
      </c>
      <c r="V21" s="4">
        <f t="shared" si="13"/>
        <v>0.909090909090909</v>
      </c>
      <c r="W21" s="4">
        <f t="shared" si="14"/>
        <v>0.769230769230769</v>
      </c>
      <c r="X21" s="4">
        <f t="shared" si="15"/>
        <v>0.833333333333333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139</v>
      </c>
      <c r="R23" s="28">
        <f t="shared" si="16"/>
        <v>74</v>
      </c>
      <c r="S23" s="28">
        <f t="shared" si="16"/>
        <v>5</v>
      </c>
      <c r="T23" s="28">
        <f t="shared" si="16"/>
        <v>0</v>
      </c>
      <c r="U23" s="4">
        <f>(SUM(Q23,T23)/SUM(Q23,R23,S23,T23))</f>
        <v>0.637614678899083</v>
      </c>
      <c r="V23" s="4">
        <f>Q23/(SUM(Q23,R23))</f>
        <v>0.652582159624413</v>
      </c>
      <c r="W23" s="4">
        <f>Q23/SUM(Q23,S23)</f>
        <v>0.965277777777778</v>
      </c>
      <c r="X23" s="4">
        <f>2*V23*W23/(SUM(V23,W23))</f>
        <v>0.778711484593837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140</v>
      </c>
    </row>
    <row r="25" ht="14.25" spans="1:37">
      <c r="A25" s="18" t="str">
        <f>A1</f>
        <v>KFGQPC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>
        <v>16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16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7">(SUM(AD26,AG26)/SUM(AD26,AE26,AF26,AG26))</f>
        <v>1</v>
      </c>
      <c r="AI26" s="5">
        <f t="shared" ref="AI26:AI54" si="18">AD26/(SUM(AD26,AE26))</f>
        <v>1</v>
      </c>
      <c r="AJ26" s="5">
        <f t="shared" ref="AJ26:AJ54" si="19">AD26/SUM(AD26,AF26)</f>
        <v>1</v>
      </c>
      <c r="AK26" s="5">
        <f t="shared" ref="AK26:AK54" si="20">2*AI26*AJ26/(SUM(AI26,AJ26))</f>
        <v>1</v>
      </c>
    </row>
    <row r="27" spans="1:37">
      <c r="A27" s="21" t="s">
        <v>40</v>
      </c>
      <c r="B27" s="42"/>
      <c r="C27" s="43">
        <v>21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21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1" t="s">
        <v>9</v>
      </c>
      <c r="B28" s="42"/>
      <c r="C28" s="42"/>
      <c r="D28" s="43">
        <v>8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8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21" t="s">
        <v>10</v>
      </c>
      <c r="B29" s="42"/>
      <c r="C29" s="42"/>
      <c r="D29" s="42"/>
      <c r="E29" s="43">
        <v>2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1" t="s">
        <v>11</v>
      </c>
      <c r="B30" s="42"/>
      <c r="C30" s="42"/>
      <c r="D30" s="42"/>
      <c r="E30" s="42"/>
      <c r="F30" s="43">
        <v>1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1" t="s">
        <v>12</v>
      </c>
      <c r="B31" s="42"/>
      <c r="C31" s="42"/>
      <c r="D31" s="42"/>
      <c r="E31" s="42"/>
      <c r="F31" s="42"/>
      <c r="G31" s="43">
        <v>2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7"/>
        <v>1</v>
      </c>
      <c r="AI31" s="4">
        <f t="shared" si="18"/>
        <v>1</v>
      </c>
      <c r="AJ31" s="4">
        <f t="shared" si="19"/>
        <v>1</v>
      </c>
      <c r="AK31" s="4">
        <f t="shared" si="20"/>
        <v>1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>
        <v>2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>
        <v>5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7"/>
        <v>1</v>
      </c>
      <c r="AI33" s="4">
        <f t="shared" si="18"/>
        <v>1</v>
      </c>
      <c r="AJ33" s="4">
        <f t="shared" si="19"/>
        <v>1</v>
      </c>
      <c r="AK33" s="4">
        <f t="shared" si="20"/>
        <v>1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>
        <v>3</v>
      </c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>
        <v>9</v>
      </c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9</v>
      </c>
      <c r="AE35" s="28">
        <f>SUM(B35:J35,L35:AC35)</f>
        <v>0</v>
      </c>
      <c r="AF35" s="28">
        <f>SUM(K26:K34,K36:K53)</f>
        <v>1</v>
      </c>
      <c r="AG35" s="29">
        <v>0</v>
      </c>
      <c r="AH35" s="4">
        <f t="shared" si="17"/>
        <v>0.9</v>
      </c>
      <c r="AI35" s="4">
        <f t="shared" si="18"/>
        <v>1</v>
      </c>
      <c r="AJ35" s="4">
        <f t="shared" si="19"/>
        <v>0.9</v>
      </c>
      <c r="AK35" s="4">
        <f t="shared" si="20"/>
        <v>0.947368421052632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>
        <v>1</v>
      </c>
      <c r="L36" s="43">
        <v>1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1</v>
      </c>
      <c r="AE36" s="29">
        <f>SUM(B36:K36,M36:AC36)</f>
        <v>1</v>
      </c>
      <c r="AF36" s="29">
        <f>SUM(L26:L35,L37:L53)</f>
        <v>0</v>
      </c>
      <c r="AG36" s="28">
        <v>0</v>
      </c>
      <c r="AH36" s="5">
        <f t="shared" si="17"/>
        <v>0.5</v>
      </c>
      <c r="AI36" s="5">
        <f t="shared" si="18"/>
        <v>0.5</v>
      </c>
      <c r="AJ36" s="5">
        <f t="shared" si="19"/>
        <v>1</v>
      </c>
      <c r="AK36" s="5">
        <f t="shared" si="20"/>
        <v>0.666666666666667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>
        <v>2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>
        <v>2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>
        <v>2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>
        <v>1</v>
      </c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>
        <v>1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>
        <v>1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>
        <v>2</v>
      </c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>
        <v>2</v>
      </c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>
        <v>6</v>
      </c>
      <c r="V45" s="42"/>
      <c r="W45" s="42"/>
      <c r="X45" s="42"/>
      <c r="Y45" s="42"/>
      <c r="Z45" s="42"/>
      <c r="AA45" s="42"/>
      <c r="AB45" s="42"/>
      <c r="AC45" s="49"/>
      <c r="AD45" s="28">
        <f>U45</f>
        <v>6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7"/>
        <v>1</v>
      </c>
      <c r="AI45" s="4">
        <f t="shared" si="18"/>
        <v>1</v>
      </c>
      <c r="AJ45" s="4">
        <f t="shared" si="19"/>
        <v>1</v>
      </c>
      <c r="AK45" s="4">
        <f t="shared" si="20"/>
        <v>1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>
        <v>3</v>
      </c>
      <c r="W46" s="42"/>
      <c r="X46" s="42"/>
      <c r="Y46" s="42"/>
      <c r="Z46" s="42"/>
      <c r="AA46" s="42"/>
      <c r="AB46" s="42"/>
      <c r="AC46" s="49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>
        <v>6</v>
      </c>
      <c r="X47" s="42"/>
      <c r="Y47" s="42"/>
      <c r="Z47" s="42"/>
      <c r="AA47" s="42"/>
      <c r="AB47" s="42"/>
      <c r="AC47" s="49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>
        <v>5</v>
      </c>
      <c r="Y48" s="42"/>
      <c r="Z48" s="42"/>
      <c r="AA48" s="42"/>
      <c r="AB48" s="42"/>
      <c r="AC48" s="49"/>
      <c r="AD48" s="29">
        <f>X48</f>
        <v>5</v>
      </c>
      <c r="AE48" s="29">
        <f>SUM(B48:W48,Y48:AC48)</f>
        <v>0</v>
      </c>
      <c r="AF48" s="29">
        <f>SUM(X26:X47,X49:X53)</f>
        <v>0</v>
      </c>
      <c r="AG48" s="28">
        <v>0</v>
      </c>
      <c r="AH48" s="5">
        <f t="shared" si="17"/>
        <v>1</v>
      </c>
      <c r="AI48" s="5">
        <f t="shared" si="18"/>
        <v>1</v>
      </c>
      <c r="AJ48" s="5">
        <f t="shared" si="19"/>
        <v>1</v>
      </c>
      <c r="AK48" s="5">
        <f t="shared" si="20"/>
        <v>1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3">
        <v>22</v>
      </c>
      <c r="Z49" s="42"/>
      <c r="AA49" s="42"/>
      <c r="AB49" s="42"/>
      <c r="AC49" s="49"/>
      <c r="AD49" s="28">
        <f>Y49</f>
        <v>22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7"/>
        <v>1</v>
      </c>
      <c r="AI49" s="4">
        <f t="shared" si="18"/>
        <v>1</v>
      </c>
      <c r="AJ49" s="4">
        <f t="shared" si="19"/>
        <v>1</v>
      </c>
      <c r="AK49" s="4">
        <f t="shared" si="20"/>
        <v>1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>
        <v>4</v>
      </c>
      <c r="AA50" s="42"/>
      <c r="AB50" s="42"/>
      <c r="AC50" s="49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>
        <v>6</v>
      </c>
      <c r="AB51" s="42"/>
      <c r="AC51" s="49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>
        <v>3</v>
      </c>
      <c r="AC52" s="49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7"/>
        <v>1</v>
      </c>
      <c r="AI52" s="5">
        <f t="shared" si="18"/>
        <v>1</v>
      </c>
      <c r="AJ52" s="5">
        <f t="shared" si="19"/>
        <v>1</v>
      </c>
      <c r="AK52" s="5">
        <f t="shared" si="20"/>
        <v>1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5" t="s">
        <v>74</v>
      </c>
      <c r="AC54" s="25"/>
      <c r="AD54" s="29">
        <f t="shared" ref="AD54:AF54" si="21">SUM(AD26:AD53)</f>
        <v>139</v>
      </c>
      <c r="AE54" s="29">
        <f t="shared" si="21"/>
        <v>1</v>
      </c>
      <c r="AF54" s="29">
        <f t="shared" si="21"/>
        <v>1</v>
      </c>
      <c r="AG54" s="29">
        <v>0</v>
      </c>
      <c r="AH54" s="5">
        <f t="shared" si="17"/>
        <v>0.985815602836879</v>
      </c>
      <c r="AI54" s="5">
        <f t="shared" si="18"/>
        <v>0.992857142857143</v>
      </c>
      <c r="AJ54" s="5">
        <f t="shared" si="19"/>
        <v>0.992857142857143</v>
      </c>
      <c r="AK54" s="5">
        <f t="shared" si="20"/>
        <v>0.992857142857143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KFGQPC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15</v>
      </c>
      <c r="C59" s="36"/>
      <c r="D59" s="36"/>
      <c r="E59" s="36"/>
      <c r="F59" s="36"/>
      <c r="G59" s="36"/>
      <c r="H59" s="36"/>
      <c r="I59" s="36"/>
      <c r="J59" s="45">
        <v>3</v>
      </c>
      <c r="L59" s="1" t="s">
        <v>49</v>
      </c>
      <c r="M59" s="9" t="s">
        <v>58</v>
      </c>
      <c r="N59" s="9"/>
      <c r="O59" s="9"/>
      <c r="P59" s="9"/>
      <c r="Q59" s="29">
        <f>B59</f>
        <v>15</v>
      </c>
      <c r="R59" s="29">
        <f>SUM(C59:J59)</f>
        <v>3</v>
      </c>
      <c r="S59" s="29">
        <f>SUM(B60:B67)</f>
        <v>0</v>
      </c>
      <c r="T59" s="29">
        <v>0</v>
      </c>
      <c r="U59" s="5">
        <f t="shared" ref="U59:U66" si="22">(SUM(Q59,T59)/SUM(Q59,R59,S59,T59))</f>
        <v>0.833333333333333</v>
      </c>
      <c r="V59" s="5">
        <f t="shared" ref="V59:V66" si="23">Q59/(SUM(Q59,R59))</f>
        <v>0.833333333333333</v>
      </c>
      <c r="W59" s="5">
        <f t="shared" ref="W59:W66" si="24">Q59/SUM(Q59,S59)</f>
        <v>1</v>
      </c>
      <c r="X59" s="5">
        <f t="shared" ref="X59:X66" si="25">2*V59*W59/(SUM(V59,W59))</f>
        <v>0.909090909090909</v>
      </c>
    </row>
    <row r="60" spans="1:24">
      <c r="A60" s="15" t="s">
        <v>50</v>
      </c>
      <c r="B60" s="37"/>
      <c r="C60" s="38">
        <v>9</v>
      </c>
      <c r="D60" s="37"/>
      <c r="E60" s="37"/>
      <c r="F60" s="37"/>
      <c r="G60" s="37">
        <v>1</v>
      </c>
      <c r="H60" s="37"/>
      <c r="I60" s="37"/>
      <c r="J60" s="37">
        <v>3</v>
      </c>
      <c r="L60" s="1" t="s">
        <v>50</v>
      </c>
      <c r="M60" s="9" t="s">
        <v>59</v>
      </c>
      <c r="N60" s="9"/>
      <c r="O60" s="9"/>
      <c r="P60" s="9"/>
      <c r="Q60" s="28">
        <f>C60</f>
        <v>9</v>
      </c>
      <c r="R60" s="28">
        <f>SUM(B60,D60:J60)</f>
        <v>4</v>
      </c>
      <c r="S60" s="28">
        <f>SUM(C59,C61:C67)</f>
        <v>0</v>
      </c>
      <c r="T60" s="28">
        <v>0</v>
      </c>
      <c r="U60" s="4">
        <f t="shared" si="22"/>
        <v>0.692307692307692</v>
      </c>
      <c r="V60" s="4">
        <f t="shared" si="23"/>
        <v>0.692307692307692</v>
      </c>
      <c r="W60" s="4">
        <f t="shared" si="24"/>
        <v>1</v>
      </c>
      <c r="X60" s="4">
        <f t="shared" si="25"/>
        <v>0.818181818181818</v>
      </c>
    </row>
    <row r="61" spans="1:24">
      <c r="A61" s="15" t="s">
        <v>51</v>
      </c>
      <c r="B61" s="37"/>
      <c r="C61" s="37"/>
      <c r="D61" s="38">
        <v>10</v>
      </c>
      <c r="E61" s="37"/>
      <c r="F61" s="37"/>
      <c r="G61" s="37"/>
      <c r="H61" s="37"/>
      <c r="I61" s="37"/>
      <c r="J61" s="46">
        <v>2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2</v>
      </c>
      <c r="S61" s="29">
        <f>SUM(D59:D60,D62:D67)</f>
        <v>0</v>
      </c>
      <c r="T61" s="29">
        <v>0</v>
      </c>
      <c r="U61" s="5">
        <f t="shared" si="22"/>
        <v>0.833333333333333</v>
      </c>
      <c r="V61" s="5">
        <f t="shared" si="23"/>
        <v>0.833333333333333</v>
      </c>
      <c r="W61" s="5">
        <f t="shared" si="24"/>
        <v>1</v>
      </c>
      <c r="X61" s="5">
        <f t="shared" si="25"/>
        <v>0.909090909090909</v>
      </c>
    </row>
    <row r="62" spans="1:24">
      <c r="A62" s="15" t="s">
        <v>52</v>
      </c>
      <c r="B62" s="37"/>
      <c r="C62" s="37"/>
      <c r="D62" s="37"/>
      <c r="E62" s="38">
        <v>18</v>
      </c>
      <c r="F62" s="37"/>
      <c r="G62" s="37"/>
      <c r="H62" s="37"/>
      <c r="I62" s="37"/>
      <c r="J62" s="46">
        <v>3</v>
      </c>
      <c r="L62" s="1" t="s">
        <v>52</v>
      </c>
      <c r="M62" s="9" t="s">
        <v>61</v>
      </c>
      <c r="N62" s="9"/>
      <c r="O62" s="9"/>
      <c r="P62" s="9"/>
      <c r="Q62" s="28">
        <f>E62</f>
        <v>18</v>
      </c>
      <c r="R62" s="28">
        <f>SUM(B62:D62,F62:J62)</f>
        <v>3</v>
      </c>
      <c r="S62" s="28">
        <f>SUM(E59:E61,E63:E67)</f>
        <v>0</v>
      </c>
      <c r="T62" s="28">
        <v>0</v>
      </c>
      <c r="U62" s="4">
        <f t="shared" si="22"/>
        <v>0.857142857142857</v>
      </c>
      <c r="V62" s="4">
        <f t="shared" si="23"/>
        <v>0.857142857142857</v>
      </c>
      <c r="W62" s="4">
        <f t="shared" si="24"/>
        <v>1</v>
      </c>
      <c r="X62" s="4">
        <f t="shared" si="25"/>
        <v>0.923076923076923</v>
      </c>
    </row>
    <row r="63" spans="1:24">
      <c r="A63" s="15" t="s">
        <v>53</v>
      </c>
      <c r="B63" s="37"/>
      <c r="C63" s="37"/>
      <c r="D63" s="37"/>
      <c r="E63" s="37"/>
      <c r="F63" s="38">
        <v>29</v>
      </c>
      <c r="G63" s="37"/>
      <c r="H63" s="37"/>
      <c r="I63" s="37"/>
      <c r="J63" s="46">
        <v>29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29</v>
      </c>
      <c r="S63" s="29">
        <f>SUM(F59:F62,F64:F67)</f>
        <v>0</v>
      </c>
      <c r="T63" s="29">
        <v>0</v>
      </c>
      <c r="U63" s="5">
        <f t="shared" si="22"/>
        <v>0.5</v>
      </c>
      <c r="V63" s="5">
        <f t="shared" si="23"/>
        <v>0.5</v>
      </c>
      <c r="W63" s="5">
        <f t="shared" si="24"/>
        <v>1</v>
      </c>
      <c r="X63" s="5">
        <f t="shared" si="25"/>
        <v>0.666666666666667</v>
      </c>
    </row>
    <row r="64" spans="1:24">
      <c r="A64" s="15" t="s">
        <v>54</v>
      </c>
      <c r="B64" s="37"/>
      <c r="C64" s="37"/>
      <c r="D64" s="37"/>
      <c r="E64" s="37"/>
      <c r="F64" s="37"/>
      <c r="G64" s="38">
        <v>27</v>
      </c>
      <c r="H64" s="37"/>
      <c r="I64" s="37"/>
      <c r="J64" s="46">
        <v>4</v>
      </c>
      <c r="L64" s="1" t="s">
        <v>54</v>
      </c>
      <c r="M64" s="9" t="s">
        <v>63</v>
      </c>
      <c r="N64" s="9"/>
      <c r="O64" s="9"/>
      <c r="P64" s="9"/>
      <c r="Q64" s="28">
        <f>G64</f>
        <v>27</v>
      </c>
      <c r="R64" s="28">
        <f>SUM(B64:F64,H64:J64)</f>
        <v>4</v>
      </c>
      <c r="S64" s="28">
        <f>SUM(G59:G63,G65:G67)</f>
        <v>1</v>
      </c>
      <c r="T64" s="28">
        <v>0</v>
      </c>
      <c r="U64" s="4">
        <f t="shared" si="22"/>
        <v>0.84375</v>
      </c>
      <c r="V64" s="4">
        <f t="shared" si="23"/>
        <v>0.870967741935484</v>
      </c>
      <c r="W64" s="4">
        <f t="shared" si="24"/>
        <v>0.964285714285714</v>
      </c>
      <c r="X64" s="4">
        <f t="shared" si="25"/>
        <v>0.915254237288136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11</v>
      </c>
      <c r="I65" s="37"/>
      <c r="J65" s="46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v>0</v>
      </c>
      <c r="U65" s="5">
        <f t="shared" si="22"/>
        <v>1</v>
      </c>
      <c r="V65" s="5">
        <f t="shared" si="23"/>
        <v>1</v>
      </c>
      <c r="W65" s="5">
        <f t="shared" si="24"/>
        <v>1</v>
      </c>
      <c r="X65" s="5">
        <f t="shared" si="25"/>
        <v>1</v>
      </c>
    </row>
    <row r="66" spans="1:24">
      <c r="A66" s="15" t="s">
        <v>56</v>
      </c>
      <c r="B66" s="37"/>
      <c r="C66" s="37"/>
      <c r="D66" s="37"/>
      <c r="E66" s="37"/>
      <c r="F66" s="37"/>
      <c r="G66" s="37"/>
      <c r="H66" s="37"/>
      <c r="I66" s="38">
        <v>8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8</v>
      </c>
      <c r="R66" s="28">
        <f>SUM(J66,B66:H66)</f>
        <v>1</v>
      </c>
      <c r="S66" s="28">
        <f>SUM(I59:I65,I67)</f>
        <v>0</v>
      </c>
      <c r="T66" s="28">
        <v>0</v>
      </c>
      <c r="U66" s="4">
        <f t="shared" si="22"/>
        <v>0.888888888888889</v>
      </c>
      <c r="V66" s="4">
        <f t="shared" si="23"/>
        <v>0.888888888888889</v>
      </c>
      <c r="W66" s="4">
        <f t="shared" si="24"/>
        <v>1</v>
      </c>
      <c r="X66" s="4">
        <f t="shared" si="25"/>
        <v>0.941176470588235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127</v>
      </c>
      <c r="R68" s="28">
        <f t="shared" si="26"/>
        <v>46</v>
      </c>
      <c r="S68" s="28">
        <f t="shared" si="26"/>
        <v>1</v>
      </c>
      <c r="T68" s="28">
        <f t="shared" si="26"/>
        <v>0</v>
      </c>
      <c r="U68" s="4">
        <f>(SUM(Q68,T68)/SUM(Q68,R68,S68,T68))</f>
        <v>0.729885057471264</v>
      </c>
      <c r="V68" s="4">
        <f>Q68/(SUM(Q68,R68))</f>
        <v>0.734104046242775</v>
      </c>
      <c r="W68" s="4">
        <f>Q68/SUM(Q68,S68)</f>
        <v>0.9921875</v>
      </c>
      <c r="X68" s="4">
        <f>2*V68*W68/(SUM(V68,W68))</f>
        <v>0.843853820598007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128</v>
      </c>
    </row>
    <row r="70" ht="14.25" spans="1:37">
      <c r="A70" s="18" t="str">
        <f>A1</f>
        <v>KFGQPC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15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15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42"/>
      <c r="C72" s="43">
        <v>19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19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42"/>
      <c r="C73" s="42"/>
      <c r="D73" s="43">
        <v>8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8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42"/>
      <c r="C76" s="42"/>
      <c r="D76" s="42"/>
      <c r="E76" s="42"/>
      <c r="F76" s="42"/>
      <c r="G76" s="43">
        <v>1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1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4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4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3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8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8</v>
      </c>
      <c r="AE80" s="28">
        <f>SUM(B80:J80,L80:AC80)</f>
        <v>0</v>
      </c>
      <c r="AF80" s="28">
        <f>SUM(K71:K79,K81:K98)</f>
        <v>1</v>
      </c>
      <c r="AG80" s="29">
        <v>0</v>
      </c>
      <c r="AH80" s="4">
        <f t="shared" si="27"/>
        <v>0.888888888888889</v>
      </c>
      <c r="AI80" s="4">
        <f t="shared" si="28"/>
        <v>1</v>
      </c>
      <c r="AJ80" s="4">
        <f t="shared" si="29"/>
        <v>0.888888888888889</v>
      </c>
      <c r="AK80" s="4">
        <f t="shared" si="30"/>
        <v>0.941176470588235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>
        <v>1</v>
      </c>
      <c r="L81" s="43">
        <v>1</v>
      </c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1</v>
      </c>
      <c r="AE81" s="29">
        <f>SUM(B81:K81,M81:AC81)</f>
        <v>1</v>
      </c>
      <c r="AF81" s="29">
        <f>SUM(L71:L80,L82:L98)</f>
        <v>0</v>
      </c>
      <c r="AG81" s="28">
        <v>0</v>
      </c>
      <c r="AH81" s="5">
        <f t="shared" si="27"/>
        <v>0.5</v>
      </c>
      <c r="AI81" s="5">
        <f t="shared" si="28"/>
        <v>0.5</v>
      </c>
      <c r="AJ81" s="5">
        <f t="shared" si="29"/>
        <v>1</v>
      </c>
      <c r="AK81" s="5">
        <f t="shared" si="30"/>
        <v>0.666666666666667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1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1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5</v>
      </c>
      <c r="V90" s="42"/>
      <c r="W90" s="42"/>
      <c r="X90" s="42"/>
      <c r="Y90" s="42"/>
      <c r="Z90" s="42"/>
      <c r="AA90" s="42"/>
      <c r="AB90" s="42"/>
      <c r="AC90" s="49"/>
      <c r="AD90" s="28">
        <f>U90</f>
        <v>5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2</v>
      </c>
      <c r="W91" s="42"/>
      <c r="X91" s="42"/>
      <c r="Y91" s="42"/>
      <c r="Z91" s="42"/>
      <c r="AA91" s="42"/>
      <c r="AB91" s="42"/>
      <c r="AC91" s="49"/>
      <c r="AD91" s="29">
        <f>V91</f>
        <v>2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4</v>
      </c>
      <c r="Y93" s="42"/>
      <c r="Z93" s="42"/>
      <c r="AA93" s="42"/>
      <c r="AB93" s="42"/>
      <c r="AC93" s="49"/>
      <c r="AD93" s="29">
        <f>X93</f>
        <v>4</v>
      </c>
      <c r="AE93" s="29">
        <f>SUM(B93:W93,Y93:AC93)</f>
        <v>0</v>
      </c>
      <c r="AF93" s="29">
        <f>SUM(X71:X92,X94:X98)</f>
        <v>0</v>
      </c>
      <c r="AG93" s="28">
        <v>0</v>
      </c>
      <c r="AH93" s="5">
        <f t="shared" si="27"/>
        <v>1</v>
      </c>
      <c r="AI93" s="5">
        <f t="shared" si="28"/>
        <v>1</v>
      </c>
      <c r="AJ93" s="5">
        <f t="shared" si="29"/>
        <v>1</v>
      </c>
      <c r="AK93" s="5">
        <f t="shared" si="30"/>
        <v>1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3">
        <v>20</v>
      </c>
      <c r="Z94" s="42"/>
      <c r="AA94" s="42"/>
      <c r="AB94" s="42"/>
      <c r="AC94" s="49"/>
      <c r="AD94" s="28">
        <f>Y94</f>
        <v>20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7"/>
        <v>1</v>
      </c>
      <c r="AI94" s="4">
        <f t="shared" si="28"/>
        <v>1</v>
      </c>
      <c r="AJ94" s="4">
        <f t="shared" si="29"/>
        <v>1</v>
      </c>
      <c r="AK94" s="4">
        <f t="shared" si="30"/>
        <v>1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4</v>
      </c>
      <c r="AA95" s="42"/>
      <c r="AB95" s="42"/>
      <c r="AC95" s="49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6</v>
      </c>
      <c r="AB96" s="42"/>
      <c r="AC96" s="49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3</v>
      </c>
      <c r="AC97" s="49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127</v>
      </c>
      <c r="AE99" s="29">
        <f t="shared" si="31"/>
        <v>1</v>
      </c>
      <c r="AF99" s="29">
        <f t="shared" si="31"/>
        <v>1</v>
      </c>
      <c r="AG99" s="29">
        <v>0</v>
      </c>
      <c r="AH99" s="5">
        <f t="shared" si="27"/>
        <v>0.984496124031008</v>
      </c>
      <c r="AI99" s="5">
        <f t="shared" si="28"/>
        <v>0.9921875</v>
      </c>
      <c r="AJ99" s="5">
        <f t="shared" si="29"/>
        <v>0.9921875</v>
      </c>
      <c r="AK99" s="5">
        <f t="shared" si="30"/>
        <v>0.9921875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KFGQPC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15</v>
      </c>
      <c r="C104" s="36"/>
      <c r="D104" s="36"/>
      <c r="E104" s="36"/>
      <c r="F104" s="36"/>
      <c r="G104" s="36"/>
      <c r="H104" s="36"/>
      <c r="I104" s="36"/>
      <c r="J104" s="45">
        <v>2</v>
      </c>
      <c r="L104" s="1" t="s">
        <v>49</v>
      </c>
      <c r="M104" s="9" t="s">
        <v>58</v>
      </c>
      <c r="N104" s="9"/>
      <c r="O104" s="9"/>
      <c r="P104" s="9"/>
      <c r="Q104" s="29">
        <f>B104</f>
        <v>15</v>
      </c>
      <c r="R104" s="29">
        <f>SUM(C104:J104)</f>
        <v>2</v>
      </c>
      <c r="S104" s="29">
        <f>SUM(B105:B112)</f>
        <v>0</v>
      </c>
      <c r="T104" s="29">
        <v>0</v>
      </c>
      <c r="U104" s="5">
        <f t="shared" ref="U104:U111" si="32">(SUM(Q104,T104)/SUM(Q104,R104,S104,T104))</f>
        <v>0.882352941176471</v>
      </c>
      <c r="V104" s="5">
        <f t="shared" ref="V104:V111" si="33">Q104/(SUM(Q104,R104))</f>
        <v>0.882352941176471</v>
      </c>
      <c r="W104" s="5">
        <f t="shared" ref="W104:W111" si="34">Q104/SUM(Q104,S104)</f>
        <v>1</v>
      </c>
      <c r="X104" s="5">
        <f t="shared" ref="X104:X111" si="35">2*V104*W104/(SUM(V104,W104))</f>
        <v>0.9375</v>
      </c>
    </row>
    <row r="105" spans="1:24">
      <c r="A105" s="15" t="s">
        <v>50</v>
      </c>
      <c r="B105" s="37"/>
      <c r="C105" s="38">
        <v>9</v>
      </c>
      <c r="D105" s="37"/>
      <c r="E105" s="37"/>
      <c r="F105" s="37"/>
      <c r="G105" s="37">
        <v>1</v>
      </c>
      <c r="H105" s="37"/>
      <c r="I105" s="37"/>
      <c r="J105" s="37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9</v>
      </c>
      <c r="R105" s="28">
        <f>SUM(B105,D105:J105)</f>
        <v>4</v>
      </c>
      <c r="S105" s="28">
        <f>SUM(C104,C106:C112)</f>
        <v>0</v>
      </c>
      <c r="T105" s="28">
        <v>0</v>
      </c>
      <c r="U105" s="4">
        <f t="shared" si="32"/>
        <v>0.692307692307692</v>
      </c>
      <c r="V105" s="4">
        <f t="shared" si="33"/>
        <v>0.692307692307692</v>
      </c>
      <c r="W105" s="4">
        <f t="shared" si="34"/>
        <v>1</v>
      </c>
      <c r="X105" s="4">
        <f t="shared" si="35"/>
        <v>0.818181818181818</v>
      </c>
    </row>
    <row r="106" spans="1:24">
      <c r="A106" s="15" t="s">
        <v>51</v>
      </c>
      <c r="B106" s="37"/>
      <c r="C106" s="37"/>
      <c r="D106" s="38">
        <v>10</v>
      </c>
      <c r="E106" s="37"/>
      <c r="F106" s="37"/>
      <c r="G106" s="37"/>
      <c r="H106" s="37"/>
      <c r="I106" s="37"/>
      <c r="J106" s="46">
        <v>1</v>
      </c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2"/>
        <v>0.909090909090909</v>
      </c>
      <c r="V106" s="5">
        <f t="shared" si="33"/>
        <v>0.909090909090909</v>
      </c>
      <c r="W106" s="5">
        <f t="shared" si="34"/>
        <v>1</v>
      </c>
      <c r="X106" s="5">
        <f t="shared" si="35"/>
        <v>0.952380952380952</v>
      </c>
    </row>
    <row r="107" spans="1:24">
      <c r="A107" s="15" t="s">
        <v>52</v>
      </c>
      <c r="B107" s="37"/>
      <c r="C107" s="37"/>
      <c r="D107" s="37"/>
      <c r="E107" s="38">
        <v>17</v>
      </c>
      <c r="F107" s="37"/>
      <c r="G107" s="37"/>
      <c r="H107" s="37"/>
      <c r="I107" s="37"/>
      <c r="J107" s="46">
        <v>3</v>
      </c>
      <c r="L107" s="1" t="s">
        <v>52</v>
      </c>
      <c r="M107" s="9" t="s">
        <v>61</v>
      </c>
      <c r="N107" s="9"/>
      <c r="O107" s="9"/>
      <c r="P107" s="9"/>
      <c r="Q107" s="28">
        <f>E107</f>
        <v>17</v>
      </c>
      <c r="R107" s="28">
        <f>SUM(B107:D107,F107:J107)</f>
        <v>3</v>
      </c>
      <c r="S107" s="28">
        <f>SUM(E104:E106,E108:E112)</f>
        <v>0</v>
      </c>
      <c r="T107" s="28">
        <v>0</v>
      </c>
      <c r="U107" s="4">
        <f t="shared" si="32"/>
        <v>0.85</v>
      </c>
      <c r="V107" s="4">
        <f t="shared" si="33"/>
        <v>0.85</v>
      </c>
      <c r="W107" s="4">
        <f t="shared" si="34"/>
        <v>1</v>
      </c>
      <c r="X107" s="4">
        <f t="shared" si="35"/>
        <v>0.918918918918919</v>
      </c>
    </row>
    <row r="108" spans="1:24">
      <c r="A108" s="15" t="s">
        <v>53</v>
      </c>
      <c r="B108" s="37"/>
      <c r="C108" s="37"/>
      <c r="D108" s="37"/>
      <c r="E108" s="37"/>
      <c r="F108" s="38">
        <v>29</v>
      </c>
      <c r="G108" s="37"/>
      <c r="H108" s="37"/>
      <c r="I108" s="37"/>
      <c r="J108" s="46">
        <v>3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3</v>
      </c>
      <c r="S108" s="29">
        <f>SUM(F104:F107,F109:F112)</f>
        <v>0</v>
      </c>
      <c r="T108" s="29">
        <v>0</v>
      </c>
      <c r="U108" s="5">
        <f t="shared" si="32"/>
        <v>0.90625</v>
      </c>
      <c r="V108" s="5">
        <f t="shared" si="33"/>
        <v>0.90625</v>
      </c>
      <c r="W108" s="5">
        <f t="shared" si="34"/>
        <v>1</v>
      </c>
      <c r="X108" s="5">
        <f t="shared" si="35"/>
        <v>0.950819672131147</v>
      </c>
    </row>
    <row r="109" spans="1:24">
      <c r="A109" s="15" t="s">
        <v>54</v>
      </c>
      <c r="B109" s="37"/>
      <c r="C109" s="37"/>
      <c r="D109" s="37"/>
      <c r="E109" s="37"/>
      <c r="F109" s="37"/>
      <c r="G109" s="38">
        <v>25</v>
      </c>
      <c r="H109" s="37"/>
      <c r="I109" s="37"/>
      <c r="J109" s="46">
        <v>4</v>
      </c>
      <c r="L109" s="1" t="s">
        <v>54</v>
      </c>
      <c r="M109" s="9" t="s">
        <v>63</v>
      </c>
      <c r="N109" s="9"/>
      <c r="O109" s="9"/>
      <c r="P109" s="9"/>
      <c r="Q109" s="28">
        <f>G109</f>
        <v>25</v>
      </c>
      <c r="R109" s="28">
        <f>SUM(B109:F109,H109:J109)</f>
        <v>4</v>
      </c>
      <c r="S109" s="28">
        <f>SUM(G104:G108,G110:G112)</f>
        <v>1</v>
      </c>
      <c r="T109" s="28">
        <v>0</v>
      </c>
      <c r="U109" s="4">
        <f t="shared" si="32"/>
        <v>0.833333333333333</v>
      </c>
      <c r="V109" s="4">
        <f t="shared" si="33"/>
        <v>0.862068965517241</v>
      </c>
      <c r="W109" s="4">
        <f t="shared" si="34"/>
        <v>0.961538461538462</v>
      </c>
      <c r="X109" s="4">
        <f t="shared" si="35"/>
        <v>0.909090909090909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11</v>
      </c>
      <c r="I110" s="37"/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15" t="s">
        <v>56</v>
      </c>
      <c r="B111" s="37"/>
      <c r="C111" s="37"/>
      <c r="D111" s="37"/>
      <c r="E111" s="37"/>
      <c r="F111" s="37"/>
      <c r="G111" s="37"/>
      <c r="H111" s="37"/>
      <c r="I111" s="38">
        <v>5</v>
      </c>
      <c r="J111" s="46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5</v>
      </c>
      <c r="R111" s="28">
        <f>SUM(J111,B111:H111)</f>
        <v>1</v>
      </c>
      <c r="S111" s="28">
        <f>SUM(I104:I110,I112)</f>
        <v>0</v>
      </c>
      <c r="T111" s="28">
        <v>0</v>
      </c>
      <c r="U111" s="4">
        <f t="shared" si="32"/>
        <v>0.833333333333333</v>
      </c>
      <c r="V111" s="4">
        <f t="shared" si="33"/>
        <v>0.833333333333333</v>
      </c>
      <c r="W111" s="4">
        <f t="shared" si="34"/>
        <v>1</v>
      </c>
      <c r="X111" s="4">
        <f t="shared" si="35"/>
        <v>0.909090909090909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121</v>
      </c>
      <c r="R113" s="28">
        <f t="shared" si="36"/>
        <v>18</v>
      </c>
      <c r="S113" s="28">
        <f t="shared" si="36"/>
        <v>1</v>
      </c>
      <c r="T113" s="28">
        <f t="shared" si="36"/>
        <v>0</v>
      </c>
      <c r="U113" s="4">
        <f>(SUM(Q113,T113)/SUM(Q113,R113,S113,T113))</f>
        <v>0.864285714285714</v>
      </c>
      <c r="V113" s="4">
        <f>Q113/(SUM(Q113,R113))</f>
        <v>0.870503597122302</v>
      </c>
      <c r="W113" s="4">
        <f>Q113/SUM(Q113,S113)</f>
        <v>0.991803278688525</v>
      </c>
      <c r="X113" s="4">
        <f>2*V113*W113/(SUM(V113,W113))</f>
        <v>0.9272030651341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122</v>
      </c>
    </row>
    <row r="115" ht="14.25" spans="1:37">
      <c r="A115" s="18" t="str">
        <f>A1</f>
        <v>KFGQPC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14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14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1" t="s">
        <v>40</v>
      </c>
      <c r="B117" s="42"/>
      <c r="C117" s="43">
        <v>16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16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42"/>
      <c r="C118" s="42"/>
      <c r="D118" s="43">
        <v>7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42"/>
      <c r="C121" s="42"/>
      <c r="D121" s="42"/>
      <c r="E121" s="42"/>
      <c r="F121" s="42"/>
      <c r="G121" s="43">
        <v>1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1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4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4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3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8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8</v>
      </c>
      <c r="AE125" s="28">
        <f>SUM(B125:J125,L125:AC125)</f>
        <v>0</v>
      </c>
      <c r="AF125" s="28">
        <f>SUM(K116:K124,K126:K143)</f>
        <v>1</v>
      </c>
      <c r="AG125" s="29">
        <v>0</v>
      </c>
      <c r="AH125" s="4">
        <f t="shared" si="37"/>
        <v>0.888888888888889</v>
      </c>
      <c r="AI125" s="4">
        <f t="shared" si="38"/>
        <v>1</v>
      </c>
      <c r="AJ125" s="4">
        <f t="shared" si="39"/>
        <v>0.888888888888889</v>
      </c>
      <c r="AK125" s="4">
        <f t="shared" si="40"/>
        <v>0.941176470588235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>
        <v>1</v>
      </c>
      <c r="L126" s="43">
        <v>1</v>
      </c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1</v>
      </c>
      <c r="AE126" s="29">
        <f>SUM(B126:K126,M126:AC126)</f>
        <v>1</v>
      </c>
      <c r="AF126" s="29">
        <f>SUM(L116:L125,L127:L143)</f>
        <v>0</v>
      </c>
      <c r="AG126" s="28">
        <v>0</v>
      </c>
      <c r="AH126" s="5">
        <f t="shared" si="37"/>
        <v>0.5</v>
      </c>
      <c r="AI126" s="5">
        <f t="shared" si="38"/>
        <v>0.5</v>
      </c>
      <c r="AJ126" s="5">
        <f t="shared" si="39"/>
        <v>1</v>
      </c>
      <c r="AK126" s="5">
        <f t="shared" si="40"/>
        <v>0.666666666666667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1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1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5</v>
      </c>
      <c r="V135" s="42"/>
      <c r="W135" s="42"/>
      <c r="X135" s="42"/>
      <c r="Y135" s="42"/>
      <c r="Z135" s="42"/>
      <c r="AA135" s="42"/>
      <c r="AB135" s="42"/>
      <c r="AC135" s="49"/>
      <c r="AD135" s="28">
        <f>U135</f>
        <v>5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1</v>
      </c>
      <c r="W136" s="42"/>
      <c r="X136" s="42"/>
      <c r="Y136" s="42"/>
      <c r="Z136" s="42"/>
      <c r="AA136" s="42"/>
      <c r="AB136" s="42"/>
      <c r="AC136" s="49"/>
      <c r="AD136" s="29">
        <f>V136</f>
        <v>1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6</v>
      </c>
      <c r="X137" s="42"/>
      <c r="Y137" s="42"/>
      <c r="Z137" s="42"/>
      <c r="AA137" s="42"/>
      <c r="AB137" s="42"/>
      <c r="AC137" s="49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4</v>
      </c>
      <c r="Y138" s="42"/>
      <c r="Z138" s="42"/>
      <c r="AA138" s="42"/>
      <c r="AB138" s="42"/>
      <c r="AC138" s="49"/>
      <c r="AD138" s="29">
        <f>X138</f>
        <v>4</v>
      </c>
      <c r="AE138" s="29">
        <f>SUM(B138:W138,Y138:AC138)</f>
        <v>0</v>
      </c>
      <c r="AF138" s="29">
        <f>SUM(X116:X137,X139:X143)</f>
        <v>0</v>
      </c>
      <c r="AG138" s="28">
        <v>0</v>
      </c>
      <c r="AH138" s="5">
        <f t="shared" si="37"/>
        <v>1</v>
      </c>
      <c r="AI138" s="5">
        <f t="shared" si="38"/>
        <v>1</v>
      </c>
      <c r="AJ138" s="5">
        <f t="shared" si="39"/>
        <v>1</v>
      </c>
      <c r="AK138" s="5">
        <f t="shared" si="40"/>
        <v>1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3">
        <v>20</v>
      </c>
      <c r="Z139" s="42"/>
      <c r="AA139" s="42"/>
      <c r="AB139" s="42"/>
      <c r="AC139" s="49"/>
      <c r="AD139" s="28">
        <f>Y139</f>
        <v>20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7"/>
        <v>1</v>
      </c>
      <c r="AI139" s="4">
        <f t="shared" si="38"/>
        <v>1</v>
      </c>
      <c r="AJ139" s="4">
        <f t="shared" si="39"/>
        <v>1</v>
      </c>
      <c r="AK139" s="4">
        <f t="shared" si="40"/>
        <v>1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4</v>
      </c>
      <c r="AA140" s="42"/>
      <c r="AB140" s="42"/>
      <c r="AC140" s="49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6</v>
      </c>
      <c r="AB141" s="42"/>
      <c r="AC141" s="49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3</v>
      </c>
      <c r="AC142" s="49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F144" si="41">SUM(AD116:AD143)</f>
        <v>121</v>
      </c>
      <c r="AE144" s="29">
        <f t="shared" si="41"/>
        <v>1</v>
      </c>
      <c r="AF144" s="29">
        <f t="shared" si="41"/>
        <v>1</v>
      </c>
      <c r="AG144" s="29">
        <v>0</v>
      </c>
      <c r="AH144" s="5">
        <f t="shared" si="37"/>
        <v>0.983739837398374</v>
      </c>
      <c r="AI144" s="5">
        <f t="shared" si="38"/>
        <v>0.991803278688525</v>
      </c>
      <c r="AJ144" s="5">
        <f t="shared" si="39"/>
        <v>0.991803278688525</v>
      </c>
      <c r="AK144" s="5">
        <f t="shared" si="40"/>
        <v>0.991803278688525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spans="1:24">
      <c r="A148" s="10" t="str">
        <f>A1</f>
        <v>KFGQPC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spans="1:24">
      <c r="A149" s="12" t="s">
        <v>49</v>
      </c>
      <c r="B149" s="35">
        <v>17</v>
      </c>
      <c r="C149" s="36"/>
      <c r="D149" s="36"/>
      <c r="E149" s="36"/>
      <c r="F149" s="36"/>
      <c r="G149" s="36"/>
      <c r="H149" s="36"/>
      <c r="I149" s="36"/>
      <c r="J149" s="45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1</v>
      </c>
      <c r="S149" s="29">
        <f>SUM(B150:B157)</f>
        <v>0</v>
      </c>
      <c r="T149" s="29">
        <v>0</v>
      </c>
      <c r="U149" s="5">
        <f t="shared" ref="U149:U156" si="42">(SUM(Q149,T149)/SUM(Q149,R149,S149,T149))</f>
        <v>0.944444444444444</v>
      </c>
      <c r="V149" s="5">
        <f t="shared" ref="V149:V156" si="43">Q149/(SUM(Q149,R149))</f>
        <v>0.944444444444444</v>
      </c>
      <c r="W149" s="5">
        <f t="shared" ref="W149:W156" si="44">Q149/SUM(Q149,S149)</f>
        <v>1</v>
      </c>
      <c r="X149" s="5">
        <f t="shared" ref="X149:X156" si="45">2*V149*W149/(SUM(V149,W149))</f>
        <v>0.971428571428571</v>
      </c>
    </row>
    <row r="150" spans="1:24">
      <c r="A150" s="15" t="s">
        <v>50</v>
      </c>
      <c r="B150" s="37"/>
      <c r="C150" s="38">
        <v>11</v>
      </c>
      <c r="D150" s="37"/>
      <c r="E150" s="37"/>
      <c r="F150" s="37"/>
      <c r="G150" s="37"/>
      <c r="H150" s="37"/>
      <c r="I150" s="37"/>
      <c r="J150" s="37"/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0</v>
      </c>
      <c r="S150" s="28">
        <f>SUM(C149,C151:C157)</f>
        <v>1</v>
      </c>
      <c r="T150" s="28">
        <v>0</v>
      </c>
      <c r="U150" s="4">
        <f t="shared" si="42"/>
        <v>0.916666666666667</v>
      </c>
      <c r="V150" s="4">
        <f t="shared" si="43"/>
        <v>1</v>
      </c>
      <c r="W150" s="4">
        <f t="shared" si="44"/>
        <v>0.916666666666667</v>
      </c>
      <c r="X150" s="4">
        <f t="shared" si="45"/>
        <v>0.956521739130435</v>
      </c>
    </row>
    <row r="151" spans="1:24">
      <c r="A151" s="15" t="s">
        <v>51</v>
      </c>
      <c r="B151" s="37"/>
      <c r="C151" s="37"/>
      <c r="D151" s="38">
        <v>10</v>
      </c>
      <c r="E151" s="37"/>
      <c r="F151" s="37"/>
      <c r="G151" s="37"/>
      <c r="H151" s="37"/>
      <c r="I151" s="37"/>
      <c r="J151" s="46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2"/>
        <v>0.909090909090909</v>
      </c>
      <c r="V151" s="5">
        <f t="shared" si="43"/>
        <v>0.909090909090909</v>
      </c>
      <c r="W151" s="5">
        <f t="shared" si="44"/>
        <v>1</v>
      </c>
      <c r="X151" s="5">
        <f t="shared" si="45"/>
        <v>0.952380952380952</v>
      </c>
    </row>
    <row r="152" spans="1:24">
      <c r="A152" s="15" t="s">
        <v>52</v>
      </c>
      <c r="B152" s="37"/>
      <c r="C152" s="37"/>
      <c r="D152" s="37"/>
      <c r="E152" s="38">
        <v>21</v>
      </c>
      <c r="F152" s="37"/>
      <c r="G152" s="37"/>
      <c r="H152" s="37"/>
      <c r="I152" s="37"/>
      <c r="J152" s="46"/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0</v>
      </c>
      <c r="S152" s="28">
        <f>SUM(E149:E151,E153:E157)</f>
        <v>0</v>
      </c>
      <c r="T152" s="28">
        <v>0</v>
      </c>
      <c r="U152" s="4">
        <f t="shared" si="42"/>
        <v>1</v>
      </c>
      <c r="V152" s="4">
        <f t="shared" si="43"/>
        <v>1</v>
      </c>
      <c r="W152" s="4">
        <f t="shared" si="44"/>
        <v>1</v>
      </c>
      <c r="X152" s="4">
        <f t="shared" si="45"/>
        <v>1</v>
      </c>
    </row>
    <row r="153" spans="1:24">
      <c r="A153" s="15" t="s">
        <v>53</v>
      </c>
      <c r="B153" s="37"/>
      <c r="C153" s="37"/>
      <c r="D153" s="37"/>
      <c r="E153" s="37"/>
      <c r="F153" s="38">
        <v>29</v>
      </c>
      <c r="G153" s="37"/>
      <c r="H153" s="37"/>
      <c r="I153" s="37"/>
      <c r="J153" s="46">
        <v>2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2</v>
      </c>
      <c r="S153" s="29">
        <f>SUM(F149:F152,F154:F157)</f>
        <v>0</v>
      </c>
      <c r="T153" s="29">
        <v>0</v>
      </c>
      <c r="U153" s="5">
        <f t="shared" si="42"/>
        <v>0.935483870967742</v>
      </c>
      <c r="V153" s="5">
        <f t="shared" si="43"/>
        <v>0.935483870967742</v>
      </c>
      <c r="W153" s="5">
        <f t="shared" si="44"/>
        <v>1</v>
      </c>
      <c r="X153" s="5">
        <f t="shared" si="45"/>
        <v>0.966666666666667</v>
      </c>
    </row>
    <row r="154" spans="1:24">
      <c r="A154" s="15" t="s">
        <v>54</v>
      </c>
      <c r="B154" s="37"/>
      <c r="C154" s="37">
        <v>1</v>
      </c>
      <c r="D154" s="37"/>
      <c r="E154" s="37"/>
      <c r="F154" s="37"/>
      <c r="G154" s="38">
        <v>30</v>
      </c>
      <c r="H154" s="37"/>
      <c r="I154" s="37"/>
      <c r="J154" s="46">
        <v>2</v>
      </c>
      <c r="L154" s="1" t="s">
        <v>54</v>
      </c>
      <c r="M154" s="9" t="s">
        <v>63</v>
      </c>
      <c r="N154" s="9"/>
      <c r="O154" s="9"/>
      <c r="P154" s="9"/>
      <c r="Q154" s="28">
        <f>G154</f>
        <v>30</v>
      </c>
      <c r="R154" s="28">
        <f>SUM(B154:F154,H154:J154)</f>
        <v>3</v>
      </c>
      <c r="S154" s="28">
        <f>SUM(G149:G153,G155:G157)</f>
        <v>0</v>
      </c>
      <c r="T154" s="28">
        <v>0</v>
      </c>
      <c r="U154" s="4">
        <f t="shared" si="42"/>
        <v>0.909090909090909</v>
      </c>
      <c r="V154" s="4">
        <f t="shared" si="43"/>
        <v>0.909090909090909</v>
      </c>
      <c r="W154" s="4">
        <f t="shared" si="44"/>
        <v>1</v>
      </c>
      <c r="X154" s="4">
        <f t="shared" si="45"/>
        <v>0.952380952380952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11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v>0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10</v>
      </c>
      <c r="J156" s="46">
        <v>1</v>
      </c>
      <c r="L156" s="1" t="s">
        <v>56</v>
      </c>
      <c r="M156" s="9" t="s">
        <v>65</v>
      </c>
      <c r="N156" s="9"/>
      <c r="O156" s="9"/>
      <c r="P156" s="9"/>
      <c r="Q156" s="28">
        <f>I156</f>
        <v>10</v>
      </c>
      <c r="R156" s="28">
        <f>SUM(J156,B156:H156)</f>
        <v>1</v>
      </c>
      <c r="S156" s="28">
        <f>SUM(I149:I155,I157)</f>
        <v>1</v>
      </c>
      <c r="T156" s="28">
        <v>0</v>
      </c>
      <c r="U156" s="4">
        <f t="shared" si="42"/>
        <v>0.833333333333333</v>
      </c>
      <c r="V156" s="4">
        <f t="shared" si="43"/>
        <v>0.909090909090909</v>
      </c>
      <c r="W156" s="4">
        <f t="shared" si="44"/>
        <v>0.909090909090909</v>
      </c>
      <c r="X156" s="4">
        <f t="shared" si="45"/>
        <v>0.909090909090909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>
        <v>1</v>
      </c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139</v>
      </c>
      <c r="R158" s="28">
        <f t="shared" si="46"/>
        <v>8</v>
      </c>
      <c r="S158" s="28">
        <f t="shared" si="46"/>
        <v>2</v>
      </c>
      <c r="T158" s="28">
        <f t="shared" si="46"/>
        <v>0</v>
      </c>
      <c r="U158" s="4">
        <f>(SUM(Q158,T158)/SUM(Q158,R158,S158,T158))</f>
        <v>0.932885906040268</v>
      </c>
      <c r="V158" s="4">
        <f>Q158/(SUM(Q158,R158))</f>
        <v>0.945578231292517</v>
      </c>
      <c r="W158" s="4">
        <f>Q158/SUM(Q158,S158)</f>
        <v>0.985815602836879</v>
      </c>
      <c r="X158" s="4">
        <f>2*V158*W158/(SUM(V158,W158))</f>
        <v>0.965277777777778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140</v>
      </c>
    </row>
    <row r="160" spans="1:37">
      <c r="A160" s="18" t="str">
        <f>A1</f>
        <v>KFGQPC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spans="1:37">
      <c r="A161" s="20" t="s">
        <v>7</v>
      </c>
      <c r="B161" s="40">
        <v>16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42"/>
      <c r="C162" s="43">
        <v>21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21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42"/>
      <c r="C163" s="42"/>
      <c r="D163" s="43">
        <v>8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8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1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5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3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9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9</v>
      </c>
      <c r="AE170" s="28">
        <f>SUM(B170:J170,L170:AC170)</f>
        <v>0</v>
      </c>
      <c r="AF170" s="28">
        <f>SUM(K161:K169,K171:K188)</f>
        <v>1</v>
      </c>
      <c r="AG170" s="29">
        <v>0</v>
      </c>
      <c r="AH170" s="4">
        <f t="shared" si="47"/>
        <v>0.9</v>
      </c>
      <c r="AI170" s="4">
        <f t="shared" si="48"/>
        <v>1</v>
      </c>
      <c r="AJ170" s="4">
        <f t="shared" si="49"/>
        <v>0.9</v>
      </c>
      <c r="AK170" s="4">
        <f t="shared" si="50"/>
        <v>0.947368421052632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>
        <v>1</v>
      </c>
      <c r="L171" s="43">
        <v>1</v>
      </c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1</v>
      </c>
      <c r="AE171" s="29">
        <f>SUM(B171:K171,M171:AC171)</f>
        <v>1</v>
      </c>
      <c r="AF171" s="29">
        <f>SUM(L161:L170,L172:L188)</f>
        <v>0</v>
      </c>
      <c r="AG171" s="28">
        <v>0</v>
      </c>
      <c r="AH171" s="5">
        <f t="shared" si="47"/>
        <v>0.5</v>
      </c>
      <c r="AI171" s="5">
        <f t="shared" si="48"/>
        <v>0.5</v>
      </c>
      <c r="AJ171" s="5">
        <f t="shared" si="49"/>
        <v>1</v>
      </c>
      <c r="AK171" s="5">
        <f t="shared" si="50"/>
        <v>0.666666666666667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6</v>
      </c>
      <c r="V180" s="42"/>
      <c r="W180" s="42"/>
      <c r="X180" s="42"/>
      <c r="Y180" s="42"/>
      <c r="Z180" s="42"/>
      <c r="AA180" s="42"/>
      <c r="AB180" s="42"/>
      <c r="AC180" s="49"/>
      <c r="AD180" s="28">
        <f>U180</f>
        <v>6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3</v>
      </c>
      <c r="W181" s="42"/>
      <c r="X181" s="42"/>
      <c r="Y181" s="42"/>
      <c r="Z181" s="42"/>
      <c r="AA181" s="42"/>
      <c r="AB181" s="42"/>
      <c r="AC181" s="49"/>
      <c r="AD181" s="29">
        <f>V181</f>
        <v>3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6</v>
      </c>
      <c r="X182" s="42"/>
      <c r="Y182" s="42"/>
      <c r="Z182" s="42"/>
      <c r="AA182" s="42"/>
      <c r="AB182" s="42"/>
      <c r="AC182" s="49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5</v>
      </c>
      <c r="Y183" s="42"/>
      <c r="Z183" s="42"/>
      <c r="AA183" s="42"/>
      <c r="AB183" s="42"/>
      <c r="AC183" s="49"/>
      <c r="AD183" s="29">
        <f>X183</f>
        <v>5</v>
      </c>
      <c r="AE183" s="29">
        <f>SUM(B183:W183,Y183:AC183)</f>
        <v>0</v>
      </c>
      <c r="AF183" s="29">
        <f>SUM(X161:X182,X184:X188)</f>
        <v>0</v>
      </c>
      <c r="AG183" s="28">
        <v>0</v>
      </c>
      <c r="AH183" s="5">
        <f t="shared" si="47"/>
        <v>1</v>
      </c>
      <c r="AI183" s="5">
        <f t="shared" si="48"/>
        <v>1</v>
      </c>
      <c r="AJ183" s="5">
        <f t="shared" si="49"/>
        <v>1</v>
      </c>
      <c r="AK183" s="5">
        <f t="shared" si="50"/>
        <v>1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3">
        <v>22</v>
      </c>
      <c r="Z184" s="42"/>
      <c r="AA184" s="42"/>
      <c r="AB184" s="42"/>
      <c r="AC184" s="49"/>
      <c r="AD184" s="28">
        <f>Y184</f>
        <v>22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7"/>
        <v>1</v>
      </c>
      <c r="AI184" s="4">
        <f t="shared" si="48"/>
        <v>1</v>
      </c>
      <c r="AJ184" s="4">
        <f t="shared" si="49"/>
        <v>1</v>
      </c>
      <c r="AK184" s="4">
        <f t="shared" si="50"/>
        <v>1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4</v>
      </c>
      <c r="AA185" s="42"/>
      <c r="AB185" s="42"/>
      <c r="AC185" s="49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6</v>
      </c>
      <c r="AB186" s="42"/>
      <c r="AC186" s="49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3</v>
      </c>
      <c r="AC187" s="49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139</v>
      </c>
      <c r="AE189" s="29">
        <f t="shared" si="51"/>
        <v>1</v>
      </c>
      <c r="AF189" s="29">
        <f t="shared" si="51"/>
        <v>1</v>
      </c>
      <c r="AG189" s="29">
        <v>0</v>
      </c>
      <c r="AH189" s="5">
        <f t="shared" si="47"/>
        <v>0.985815602836879</v>
      </c>
      <c r="AI189" s="5">
        <f t="shared" si="48"/>
        <v>0.992857142857143</v>
      </c>
      <c r="AJ189" s="5">
        <f t="shared" si="49"/>
        <v>0.992857142857143</v>
      </c>
      <c r="AK189" s="5">
        <f t="shared" si="50"/>
        <v>0.992857142857143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KFGQPC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17</v>
      </c>
      <c r="C194" s="36"/>
      <c r="D194" s="36"/>
      <c r="E194" s="36"/>
      <c r="F194" s="36"/>
      <c r="G194" s="36"/>
      <c r="H194" s="36"/>
      <c r="I194" s="36"/>
      <c r="J194" s="45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1</v>
      </c>
      <c r="S194" s="29">
        <f>SUM(B195:B202)</f>
        <v>0</v>
      </c>
      <c r="T194" s="29">
        <v>0</v>
      </c>
      <c r="U194" s="5">
        <f t="shared" ref="U194:U201" si="52">(SUM(Q194,T194)/SUM(Q194,R194,S194,T194))</f>
        <v>0.944444444444444</v>
      </c>
      <c r="V194" s="5">
        <f t="shared" ref="V194:V201" si="53">Q194/(SUM(Q194,R194))</f>
        <v>0.944444444444444</v>
      </c>
      <c r="W194" s="5">
        <f t="shared" ref="W194:W201" si="54">Q194/SUM(Q194,S194)</f>
        <v>1</v>
      </c>
      <c r="X194" s="5">
        <f t="shared" ref="X194:X201" si="55">2*V194*W194/(SUM(V194,W194))</f>
        <v>0.971428571428571</v>
      </c>
    </row>
    <row r="195" spans="1:24">
      <c r="A195" s="15" t="s">
        <v>50</v>
      </c>
      <c r="B195" s="37"/>
      <c r="C195" s="38">
        <v>11</v>
      </c>
      <c r="D195" s="37"/>
      <c r="E195" s="37"/>
      <c r="F195" s="37"/>
      <c r="G195" s="37"/>
      <c r="H195" s="37"/>
      <c r="I195" s="37"/>
      <c r="J195" s="37"/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0</v>
      </c>
      <c r="S195" s="28">
        <f>SUM(C194,C196:C202)</f>
        <v>1</v>
      </c>
      <c r="T195" s="28">
        <v>0</v>
      </c>
      <c r="U195" s="4">
        <f t="shared" si="52"/>
        <v>0.916666666666667</v>
      </c>
      <c r="V195" s="4">
        <f t="shared" si="53"/>
        <v>1</v>
      </c>
      <c r="W195" s="4">
        <f t="shared" si="54"/>
        <v>0.916666666666667</v>
      </c>
      <c r="X195" s="4">
        <f t="shared" si="55"/>
        <v>0.956521739130435</v>
      </c>
    </row>
    <row r="196" spans="1:24">
      <c r="A196" s="15" t="s">
        <v>51</v>
      </c>
      <c r="B196" s="37"/>
      <c r="C196" s="37"/>
      <c r="D196" s="38">
        <v>10</v>
      </c>
      <c r="E196" s="37"/>
      <c r="F196" s="37"/>
      <c r="G196" s="37"/>
      <c r="H196" s="37"/>
      <c r="I196" s="37"/>
      <c r="J196" s="46">
        <v>1</v>
      </c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1</v>
      </c>
      <c r="S196" s="29">
        <f>SUM(D194:D195,D197:D202)</f>
        <v>0</v>
      </c>
      <c r="T196" s="29">
        <v>0</v>
      </c>
      <c r="U196" s="5">
        <f t="shared" si="52"/>
        <v>0.909090909090909</v>
      </c>
      <c r="V196" s="5">
        <f t="shared" si="53"/>
        <v>0.909090909090909</v>
      </c>
      <c r="W196" s="5">
        <f t="shared" si="54"/>
        <v>1</v>
      </c>
      <c r="X196" s="5">
        <f t="shared" si="55"/>
        <v>0.952380952380952</v>
      </c>
    </row>
    <row r="197" spans="1:24">
      <c r="A197" s="15" t="s">
        <v>52</v>
      </c>
      <c r="B197" s="37"/>
      <c r="C197" s="37"/>
      <c r="D197" s="37"/>
      <c r="E197" s="38">
        <v>21</v>
      </c>
      <c r="F197" s="37"/>
      <c r="G197" s="37"/>
      <c r="H197" s="37"/>
      <c r="I197" s="37"/>
      <c r="J197" s="46"/>
      <c r="L197" s="1" t="s">
        <v>52</v>
      </c>
      <c r="M197" s="9" t="s">
        <v>61</v>
      </c>
      <c r="N197" s="9"/>
      <c r="O197" s="9"/>
      <c r="P197" s="9"/>
      <c r="Q197" s="28">
        <f>E197</f>
        <v>21</v>
      </c>
      <c r="R197" s="28">
        <f>SUM(B197:D197,F197:J197)</f>
        <v>0</v>
      </c>
      <c r="S197" s="28">
        <f>SUM(E194:E196,E198:E202)</f>
        <v>0</v>
      </c>
      <c r="T197" s="28">
        <v>0</v>
      </c>
      <c r="U197" s="4">
        <f t="shared" si="52"/>
        <v>1</v>
      </c>
      <c r="V197" s="4">
        <f t="shared" si="53"/>
        <v>1</v>
      </c>
      <c r="W197" s="4">
        <f t="shared" si="54"/>
        <v>1</v>
      </c>
      <c r="X197" s="4">
        <f t="shared" si="55"/>
        <v>1</v>
      </c>
    </row>
    <row r="198" spans="1:24">
      <c r="A198" s="15" t="s">
        <v>53</v>
      </c>
      <c r="B198" s="37"/>
      <c r="C198" s="37"/>
      <c r="D198" s="37"/>
      <c r="E198" s="37"/>
      <c r="F198" s="38">
        <v>29</v>
      </c>
      <c r="G198" s="37"/>
      <c r="H198" s="37"/>
      <c r="I198" s="37"/>
      <c r="J198" s="46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2</v>
      </c>
      <c r="S198" s="29">
        <f>SUM(F194:F197,F199:F202)</f>
        <v>0</v>
      </c>
      <c r="T198" s="29">
        <v>0</v>
      </c>
      <c r="U198" s="5">
        <f t="shared" si="52"/>
        <v>0.935483870967742</v>
      </c>
      <c r="V198" s="5">
        <f t="shared" si="53"/>
        <v>0.935483870967742</v>
      </c>
      <c r="W198" s="5">
        <f t="shared" si="54"/>
        <v>1</v>
      </c>
      <c r="X198" s="5">
        <f t="shared" si="55"/>
        <v>0.966666666666667</v>
      </c>
    </row>
    <row r="199" spans="1:24">
      <c r="A199" s="15" t="s">
        <v>54</v>
      </c>
      <c r="B199" s="37"/>
      <c r="C199" s="37">
        <v>1</v>
      </c>
      <c r="D199" s="37"/>
      <c r="E199" s="37"/>
      <c r="F199" s="37"/>
      <c r="G199" s="38">
        <v>29</v>
      </c>
      <c r="H199" s="37"/>
      <c r="I199" s="37"/>
      <c r="J199" s="46">
        <v>2</v>
      </c>
      <c r="L199" s="1" t="s">
        <v>54</v>
      </c>
      <c r="M199" s="9" t="s">
        <v>63</v>
      </c>
      <c r="N199" s="9"/>
      <c r="O199" s="9"/>
      <c r="P199" s="9"/>
      <c r="Q199" s="28">
        <f>G199</f>
        <v>29</v>
      </c>
      <c r="R199" s="28">
        <f>SUM(B199:F199,H199:J199)</f>
        <v>3</v>
      </c>
      <c r="S199" s="28">
        <f>SUM(G194:G198,G200:G202)</f>
        <v>1</v>
      </c>
      <c r="T199" s="28">
        <v>0</v>
      </c>
      <c r="U199" s="4">
        <f t="shared" si="52"/>
        <v>0.878787878787879</v>
      </c>
      <c r="V199" s="4">
        <f t="shared" si="53"/>
        <v>0.90625</v>
      </c>
      <c r="W199" s="4">
        <f t="shared" si="54"/>
        <v>0.966666666666667</v>
      </c>
      <c r="X199" s="4">
        <f t="shared" si="55"/>
        <v>0.935483870967742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11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0</v>
      </c>
      <c r="T200" s="29">
        <v>0</v>
      </c>
      <c r="U200" s="5">
        <f t="shared" si="52"/>
        <v>1</v>
      </c>
      <c r="V200" s="5">
        <f t="shared" si="53"/>
        <v>1</v>
      </c>
      <c r="W200" s="5">
        <f t="shared" si="54"/>
        <v>1</v>
      </c>
      <c r="X200" s="5">
        <f t="shared" si="55"/>
        <v>1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10</v>
      </c>
      <c r="J201" s="46">
        <v>1</v>
      </c>
      <c r="L201" s="1" t="s">
        <v>56</v>
      </c>
      <c r="M201" s="9" t="s">
        <v>65</v>
      </c>
      <c r="N201" s="9"/>
      <c r="O201" s="9"/>
      <c r="P201" s="9"/>
      <c r="Q201" s="28">
        <f>I201</f>
        <v>10</v>
      </c>
      <c r="R201" s="28">
        <f>SUM(J201,B201:H201)</f>
        <v>1</v>
      </c>
      <c r="S201" s="28">
        <f>SUM(I194:I200,I202)</f>
        <v>1</v>
      </c>
      <c r="T201" s="28">
        <v>0</v>
      </c>
      <c r="U201" s="4">
        <f t="shared" si="52"/>
        <v>0.833333333333333</v>
      </c>
      <c r="V201" s="4">
        <f t="shared" si="53"/>
        <v>0.909090909090909</v>
      </c>
      <c r="W201" s="4">
        <f t="shared" si="54"/>
        <v>0.909090909090909</v>
      </c>
      <c r="X201" s="4">
        <f t="shared" si="55"/>
        <v>0.909090909090909</v>
      </c>
    </row>
    <row r="202" spans="1:24">
      <c r="A202" s="16" t="s">
        <v>57</v>
      </c>
      <c r="B202" s="39"/>
      <c r="C202" s="39"/>
      <c r="D202" s="39"/>
      <c r="E202" s="39"/>
      <c r="F202" s="39"/>
      <c r="G202" s="39">
        <v>1</v>
      </c>
      <c r="H202" s="39"/>
      <c r="I202" s="39">
        <v>1</v>
      </c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138</v>
      </c>
      <c r="R203" s="28">
        <f t="shared" si="56"/>
        <v>8</v>
      </c>
      <c r="S203" s="28">
        <f t="shared" si="56"/>
        <v>3</v>
      </c>
      <c r="T203" s="28">
        <f t="shared" si="56"/>
        <v>0</v>
      </c>
      <c r="U203" s="4">
        <f>(SUM(Q203,T203)/SUM(Q203,R203,S203,T203))</f>
        <v>0.926174496644295</v>
      </c>
      <c r="V203" s="4">
        <f>Q203/(SUM(Q203,R203))</f>
        <v>0.945205479452055</v>
      </c>
      <c r="W203" s="4">
        <f>Q203/SUM(Q203,S203)</f>
        <v>0.978723404255319</v>
      </c>
      <c r="X203" s="4">
        <f>2*V203*W203/(SUM(V203,W203))</f>
        <v>0.961672473867596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139</v>
      </c>
    </row>
    <row r="205" ht="14.25" spans="1:37">
      <c r="A205" s="18" t="str">
        <f>A1</f>
        <v>KFGQPC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16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16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42"/>
      <c r="C207" s="43">
        <v>21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21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42"/>
      <c r="C208" s="42"/>
      <c r="D208" s="43">
        <v>8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8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1" t="s">
        <v>12</v>
      </c>
      <c r="B211" s="42"/>
      <c r="C211" s="42"/>
      <c r="D211" s="42"/>
      <c r="E211" s="42"/>
      <c r="F211" s="42"/>
      <c r="G211" s="43">
        <v>2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5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3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9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9</v>
      </c>
      <c r="AE215" s="28">
        <f>SUM(B215:J215,L215:AC215)</f>
        <v>0</v>
      </c>
      <c r="AF215" s="28">
        <f>SUM(K206:K214,K216:K233)</f>
        <v>1</v>
      </c>
      <c r="AG215" s="29">
        <v>0</v>
      </c>
      <c r="AH215" s="4">
        <f t="shared" si="57"/>
        <v>0.9</v>
      </c>
      <c r="AI215" s="4">
        <f t="shared" si="58"/>
        <v>1</v>
      </c>
      <c r="AJ215" s="4">
        <f t="shared" si="59"/>
        <v>0.9</v>
      </c>
      <c r="AK215" s="4">
        <f t="shared" si="60"/>
        <v>0.947368421052632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>
        <v>1</v>
      </c>
      <c r="L216" s="43">
        <v>1</v>
      </c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1</v>
      </c>
      <c r="AE216" s="29">
        <f>SUM(B216:K216,M216:AC216)</f>
        <v>1</v>
      </c>
      <c r="AF216" s="29">
        <f>SUM(L206:L215,L217:L233)</f>
        <v>0</v>
      </c>
      <c r="AG216" s="28">
        <v>0</v>
      </c>
      <c r="AH216" s="5">
        <f t="shared" si="57"/>
        <v>0.5</v>
      </c>
      <c r="AI216" s="5">
        <f t="shared" si="58"/>
        <v>0.5</v>
      </c>
      <c r="AJ216" s="5">
        <f t="shared" si="59"/>
        <v>1</v>
      </c>
      <c r="AK216" s="5">
        <f t="shared" si="60"/>
        <v>0.666666666666667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2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5</v>
      </c>
      <c r="V225" s="42"/>
      <c r="W225" s="42"/>
      <c r="X225" s="42"/>
      <c r="Y225" s="42"/>
      <c r="Z225" s="42"/>
      <c r="AA225" s="42"/>
      <c r="AB225" s="42"/>
      <c r="AC225" s="49"/>
      <c r="AD225" s="28">
        <f>U225</f>
        <v>5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3</v>
      </c>
      <c r="W226" s="42"/>
      <c r="X226" s="42"/>
      <c r="Y226" s="42"/>
      <c r="Z226" s="42"/>
      <c r="AA226" s="42"/>
      <c r="AB226" s="42"/>
      <c r="AC226" s="49"/>
      <c r="AD226" s="29">
        <f>V226</f>
        <v>3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6</v>
      </c>
      <c r="X227" s="42"/>
      <c r="Y227" s="42"/>
      <c r="Z227" s="42"/>
      <c r="AA227" s="42"/>
      <c r="AB227" s="42"/>
      <c r="AC227" s="49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5</v>
      </c>
      <c r="Y228" s="42"/>
      <c r="Z228" s="42"/>
      <c r="AA228" s="42"/>
      <c r="AB228" s="42"/>
      <c r="AC228" s="49"/>
      <c r="AD228" s="29">
        <f>X228</f>
        <v>5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>
        <f t="shared" si="57"/>
        <v>1</v>
      </c>
      <c r="AI228" s="5">
        <f t="shared" si="58"/>
        <v>1</v>
      </c>
      <c r="AJ228" s="5">
        <f t="shared" si="59"/>
        <v>1</v>
      </c>
      <c r="AK228" s="5">
        <f t="shared" si="60"/>
        <v>1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3">
        <v>22</v>
      </c>
      <c r="Z229" s="42"/>
      <c r="AA229" s="42"/>
      <c r="AB229" s="42"/>
      <c r="AC229" s="49"/>
      <c r="AD229" s="28">
        <f>Y229</f>
        <v>22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7"/>
        <v>1</v>
      </c>
      <c r="AI229" s="4">
        <f t="shared" si="58"/>
        <v>1</v>
      </c>
      <c r="AJ229" s="4">
        <f t="shared" si="59"/>
        <v>1</v>
      </c>
      <c r="AK229" s="4">
        <f t="shared" si="60"/>
        <v>1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4</v>
      </c>
      <c r="AA230" s="42"/>
      <c r="AB230" s="42"/>
      <c r="AC230" s="49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6</v>
      </c>
      <c r="AB231" s="42"/>
      <c r="AC231" s="49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3</v>
      </c>
      <c r="AC232" s="49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138</v>
      </c>
      <c r="AE234" s="29">
        <f t="shared" si="61"/>
        <v>1</v>
      </c>
      <c r="AF234" s="29">
        <f t="shared" si="61"/>
        <v>1</v>
      </c>
      <c r="AG234" s="29">
        <v>0</v>
      </c>
      <c r="AH234" s="5">
        <f t="shared" si="57"/>
        <v>0.985714285714286</v>
      </c>
      <c r="AI234" s="5">
        <f t="shared" si="58"/>
        <v>0.992805755395683</v>
      </c>
      <c r="AJ234" s="5">
        <f t="shared" si="59"/>
        <v>0.992805755395683</v>
      </c>
      <c r="AK234" s="5">
        <f t="shared" si="60"/>
        <v>0.992805755395683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8"/>
  <sheetViews>
    <sheetView workbookViewId="0">
      <selection activeCell="Q27" sqref="Q27"/>
    </sheetView>
  </sheetViews>
  <sheetFormatPr defaultColWidth="9" defaultRowHeight="15"/>
  <cols>
    <col min="6" max="33" width="4.125" customWidth="1"/>
  </cols>
  <sheetData>
    <row r="1" ht="15.75" spans="1:33">
      <c r="A1" s="20" t="s">
        <v>7</v>
      </c>
      <c r="B1" s="4">
        <v>16</v>
      </c>
      <c r="D1" s="1"/>
      <c r="E1" s="1"/>
      <c r="F1" s="19" t="s">
        <v>7</v>
      </c>
      <c r="G1" s="19" t="s">
        <v>8</v>
      </c>
      <c r="H1" s="19" t="s">
        <v>9</v>
      </c>
      <c r="I1" s="19" t="s">
        <v>10</v>
      </c>
      <c r="J1" s="19" t="s">
        <v>11</v>
      </c>
      <c r="K1" s="19" t="s">
        <v>12</v>
      </c>
      <c r="L1" s="19" t="s">
        <v>13</v>
      </c>
      <c r="M1" s="19" t="s">
        <v>14</v>
      </c>
      <c r="N1" s="19" t="s">
        <v>15</v>
      </c>
      <c r="O1" s="19" t="s">
        <v>16</v>
      </c>
      <c r="P1" s="19" t="s">
        <v>17</v>
      </c>
      <c r="Q1" s="19" t="s">
        <v>18</v>
      </c>
      <c r="R1" s="19" t="s">
        <v>19</v>
      </c>
      <c r="S1" s="19" t="s">
        <v>20</v>
      </c>
      <c r="T1" s="19" t="s">
        <v>21</v>
      </c>
      <c r="U1" s="19" t="s">
        <v>22</v>
      </c>
      <c r="V1" s="19" t="s">
        <v>23</v>
      </c>
      <c r="W1" s="19" t="s">
        <v>24</v>
      </c>
      <c r="X1" s="19" t="s">
        <v>25</v>
      </c>
      <c r="Y1" s="19" t="s">
        <v>26</v>
      </c>
      <c r="Z1" s="19" t="s">
        <v>27</v>
      </c>
      <c r="AA1" s="19" t="s">
        <v>28</v>
      </c>
      <c r="AB1" s="19" t="s">
        <v>29</v>
      </c>
      <c r="AC1" s="19" t="s">
        <v>30</v>
      </c>
      <c r="AD1" s="19" t="s">
        <v>31</v>
      </c>
      <c r="AE1" s="19" t="s">
        <v>32</v>
      </c>
      <c r="AF1" s="19" t="s">
        <v>33</v>
      </c>
      <c r="AG1" s="30" t="s">
        <v>34</v>
      </c>
    </row>
    <row r="2" ht="15.75" spans="1:33">
      <c r="A2" s="21" t="s">
        <v>40</v>
      </c>
      <c r="B2" s="5">
        <v>22</v>
      </c>
      <c r="D2" s="12" t="s">
        <v>49</v>
      </c>
      <c r="E2" s="4">
        <v>17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>
        <v>12</v>
      </c>
      <c r="AD2" s="4">
        <v>2</v>
      </c>
      <c r="AE2" s="4">
        <v>3</v>
      </c>
      <c r="AF2" s="4"/>
      <c r="AG2" s="4"/>
    </row>
    <row r="3" spans="1:33">
      <c r="A3" s="21" t="s">
        <v>9</v>
      </c>
      <c r="B3" s="4">
        <v>8</v>
      </c>
      <c r="D3" s="15" t="s">
        <v>50</v>
      </c>
      <c r="E3" s="5">
        <v>12</v>
      </c>
      <c r="F3" s="5"/>
      <c r="G3" s="5"/>
      <c r="H3" s="5"/>
      <c r="I3" s="5"/>
      <c r="J3" s="5"/>
      <c r="K3" s="5"/>
      <c r="L3" s="5"/>
      <c r="M3" s="5"/>
      <c r="N3" s="5"/>
      <c r="O3" s="5">
        <v>8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>
        <v>4</v>
      </c>
      <c r="AC3" s="5"/>
      <c r="AD3" s="5"/>
      <c r="AE3" s="5"/>
      <c r="AF3" s="5"/>
      <c r="AG3" s="5"/>
    </row>
    <row r="4" spans="1:33">
      <c r="A4" s="21" t="s">
        <v>10</v>
      </c>
      <c r="B4" s="5">
        <v>2</v>
      </c>
      <c r="D4" s="15" t="s">
        <v>51</v>
      </c>
      <c r="E4" s="4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>
        <v>10</v>
      </c>
      <c r="AD4" s="4"/>
      <c r="AE4" s="4"/>
      <c r="AF4" s="4"/>
      <c r="AG4" s="4"/>
    </row>
    <row r="5" spans="1:33">
      <c r="A5" s="21" t="s">
        <v>11</v>
      </c>
      <c r="B5" s="4">
        <v>1</v>
      </c>
      <c r="D5" s="15" t="s">
        <v>52</v>
      </c>
      <c r="E5" s="5">
        <v>21</v>
      </c>
      <c r="F5" s="5">
        <v>14</v>
      </c>
      <c r="G5" s="5"/>
      <c r="H5" s="5"/>
      <c r="I5" s="5"/>
      <c r="J5" s="5"/>
      <c r="K5" s="5">
        <v>2</v>
      </c>
      <c r="L5" s="5">
        <v>1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>
        <v>2</v>
      </c>
      <c r="Y5" s="5"/>
      <c r="Z5" s="5"/>
      <c r="AA5" s="5"/>
      <c r="AB5" s="5"/>
      <c r="AC5" s="5"/>
      <c r="AD5" s="5"/>
      <c r="AE5" s="5"/>
      <c r="AF5" s="5">
        <v>2</v>
      </c>
      <c r="AG5" s="5"/>
    </row>
    <row r="6" spans="1:33">
      <c r="A6" s="21" t="s">
        <v>12</v>
      </c>
      <c r="B6" s="5">
        <v>2</v>
      </c>
      <c r="D6" s="15" t="s">
        <v>53</v>
      </c>
      <c r="E6" s="4">
        <v>29</v>
      </c>
      <c r="F6" s="4">
        <v>2</v>
      </c>
      <c r="G6" s="4"/>
      <c r="H6" s="4">
        <v>2</v>
      </c>
      <c r="I6" s="4"/>
      <c r="J6" s="4">
        <v>1</v>
      </c>
      <c r="K6" s="4"/>
      <c r="L6" s="4">
        <v>1</v>
      </c>
      <c r="M6" s="4">
        <v>2</v>
      </c>
      <c r="N6" s="4">
        <v>1</v>
      </c>
      <c r="O6" s="4">
        <v>2</v>
      </c>
      <c r="P6" s="4"/>
      <c r="Q6" s="4"/>
      <c r="R6" s="4">
        <v>1</v>
      </c>
      <c r="S6" s="4">
        <v>1</v>
      </c>
      <c r="T6" s="4"/>
      <c r="U6" s="4">
        <v>1</v>
      </c>
      <c r="V6" s="4">
        <v>1</v>
      </c>
      <c r="W6" s="4">
        <v>2</v>
      </c>
      <c r="X6" s="4"/>
      <c r="Y6" s="4">
        <v>2</v>
      </c>
      <c r="Z6" s="4">
        <v>1</v>
      </c>
      <c r="AA6" s="4">
        <v>1</v>
      </c>
      <c r="AB6" s="4">
        <v>1</v>
      </c>
      <c r="AC6" s="4"/>
      <c r="AD6" s="4">
        <v>2</v>
      </c>
      <c r="AE6" s="4">
        <v>3</v>
      </c>
      <c r="AF6" s="4">
        <v>1</v>
      </c>
      <c r="AG6" s="4">
        <v>1</v>
      </c>
    </row>
    <row r="7" spans="1:33">
      <c r="A7" s="21" t="s">
        <v>13</v>
      </c>
      <c r="B7" s="4">
        <v>2</v>
      </c>
      <c r="D7" s="15" t="s">
        <v>54</v>
      </c>
      <c r="E7" s="5">
        <v>30</v>
      </c>
      <c r="F7" s="5"/>
      <c r="G7" s="5"/>
      <c r="H7" s="5">
        <v>6</v>
      </c>
      <c r="I7" s="5">
        <v>2</v>
      </c>
      <c r="J7" s="5"/>
      <c r="K7" s="5"/>
      <c r="L7" s="5"/>
      <c r="M7" s="5">
        <v>3</v>
      </c>
      <c r="N7" s="5">
        <v>2</v>
      </c>
      <c r="O7" s="5"/>
      <c r="P7" s="5">
        <v>1</v>
      </c>
      <c r="Q7" s="5">
        <v>2</v>
      </c>
      <c r="R7" s="5">
        <v>1</v>
      </c>
      <c r="S7" s="5">
        <v>1</v>
      </c>
      <c r="T7" s="5">
        <v>1</v>
      </c>
      <c r="U7" s="5"/>
      <c r="V7" s="5"/>
      <c r="W7" s="5"/>
      <c r="X7" s="5"/>
      <c r="Y7" s="5">
        <v>4</v>
      </c>
      <c r="Z7" s="5">
        <v>2</v>
      </c>
      <c r="AA7" s="5">
        <v>5</v>
      </c>
      <c r="AB7" s="5"/>
      <c r="AC7" s="5"/>
      <c r="AD7" s="5"/>
      <c r="AE7" s="5"/>
      <c r="AF7" s="5"/>
      <c r="AG7" s="5"/>
    </row>
    <row r="8" spans="1:33">
      <c r="A8" s="21" t="s">
        <v>14</v>
      </c>
      <c r="B8" s="5">
        <v>5</v>
      </c>
      <c r="D8" s="15" t="s">
        <v>55</v>
      </c>
      <c r="E8" s="4">
        <v>11</v>
      </c>
      <c r="F8" s="4"/>
      <c r="G8" s="4">
        <v>11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>
      <c r="A9" s="21" t="s">
        <v>48</v>
      </c>
      <c r="B9" s="4">
        <v>3</v>
      </c>
      <c r="D9" s="15" t="s">
        <v>56</v>
      </c>
      <c r="E9" s="5">
        <v>11</v>
      </c>
      <c r="F9" s="5"/>
      <c r="G9" s="5">
        <v>11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>
      <c r="A10" s="21" t="s">
        <v>16</v>
      </c>
      <c r="B10" s="5">
        <v>10</v>
      </c>
      <c r="D10" s="1"/>
      <c r="E10" s="1">
        <f>SUM(E2:E9)</f>
        <v>141</v>
      </c>
      <c r="F10" s="1">
        <f>SUM(F2:F9)</f>
        <v>16</v>
      </c>
      <c r="G10" s="1">
        <f t="shared" ref="G10:AG10" si="0">SUM(G2:G9)</f>
        <v>22</v>
      </c>
      <c r="H10" s="1">
        <f t="shared" si="0"/>
        <v>8</v>
      </c>
      <c r="I10" s="1">
        <f t="shared" si="0"/>
        <v>2</v>
      </c>
      <c r="J10" s="1">
        <f t="shared" si="0"/>
        <v>1</v>
      </c>
      <c r="K10" s="1">
        <f t="shared" si="0"/>
        <v>2</v>
      </c>
      <c r="L10" s="1">
        <f t="shared" si="0"/>
        <v>2</v>
      </c>
      <c r="M10" s="1">
        <f t="shared" si="0"/>
        <v>5</v>
      </c>
      <c r="N10" s="1">
        <f t="shared" si="0"/>
        <v>3</v>
      </c>
      <c r="O10" s="1">
        <f t="shared" si="0"/>
        <v>10</v>
      </c>
      <c r="P10" s="1">
        <f t="shared" si="0"/>
        <v>1</v>
      </c>
      <c r="Q10" s="1">
        <f t="shared" si="0"/>
        <v>2</v>
      </c>
      <c r="R10" s="1">
        <f t="shared" si="0"/>
        <v>2</v>
      </c>
      <c r="S10" s="1">
        <f t="shared" si="0"/>
        <v>2</v>
      </c>
      <c r="T10" s="1">
        <f t="shared" si="0"/>
        <v>1</v>
      </c>
      <c r="U10" s="1">
        <f t="shared" si="0"/>
        <v>1</v>
      </c>
      <c r="V10" s="1">
        <f t="shared" si="0"/>
        <v>1</v>
      </c>
      <c r="W10" s="1">
        <f t="shared" si="0"/>
        <v>2</v>
      </c>
      <c r="X10" s="1">
        <f t="shared" si="0"/>
        <v>2</v>
      </c>
      <c r="Y10" s="1">
        <f t="shared" si="0"/>
        <v>6</v>
      </c>
      <c r="Z10" s="1">
        <f t="shared" si="0"/>
        <v>3</v>
      </c>
      <c r="AA10" s="1">
        <f t="shared" si="0"/>
        <v>6</v>
      </c>
      <c r="AB10" s="1">
        <f t="shared" si="0"/>
        <v>5</v>
      </c>
      <c r="AC10" s="1">
        <f t="shared" si="0"/>
        <v>22</v>
      </c>
      <c r="AD10" s="1">
        <f t="shared" si="0"/>
        <v>4</v>
      </c>
      <c r="AE10" s="1">
        <f t="shared" si="0"/>
        <v>6</v>
      </c>
      <c r="AF10" s="1">
        <f t="shared" si="0"/>
        <v>3</v>
      </c>
      <c r="AG10" s="1">
        <f t="shared" si="0"/>
        <v>1</v>
      </c>
    </row>
    <row r="11" spans="1:33">
      <c r="A11" s="21" t="s">
        <v>17</v>
      </c>
      <c r="B11" s="4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9">
        <f>SUM(F10:AG10)</f>
        <v>141</v>
      </c>
      <c r="AF11" s="9"/>
      <c r="AG11" s="9"/>
    </row>
    <row r="12" spans="1:33">
      <c r="A12" s="21" t="s">
        <v>18</v>
      </c>
      <c r="B12" s="5">
        <v>2</v>
      </c>
      <c r="D12" s="1" t="s">
        <v>79</v>
      </c>
      <c r="E12" s="1">
        <f>SUM(B1:B28)</f>
        <v>141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2">
      <c r="A13" s="21" t="s">
        <v>19</v>
      </c>
      <c r="B13" s="4">
        <v>2</v>
      </c>
    </row>
    <row r="14" spans="1:2">
      <c r="A14" s="21" t="s">
        <v>20</v>
      </c>
      <c r="B14" s="5">
        <v>2</v>
      </c>
    </row>
    <row r="15" spans="1:2">
      <c r="A15" s="21" t="s">
        <v>21</v>
      </c>
      <c r="B15" s="4">
        <v>1</v>
      </c>
    </row>
    <row r="16" spans="1:2">
      <c r="A16" s="21" t="s">
        <v>22</v>
      </c>
      <c r="B16" s="5">
        <v>1</v>
      </c>
    </row>
    <row r="17" spans="1:2">
      <c r="A17" s="21" t="s">
        <v>23</v>
      </c>
      <c r="B17" s="4">
        <v>1</v>
      </c>
    </row>
    <row r="18" spans="1:8">
      <c r="A18" s="21" t="s">
        <v>24</v>
      </c>
      <c r="B18" s="5">
        <v>2</v>
      </c>
      <c r="D18" s="51" t="s">
        <v>80</v>
      </c>
      <c r="E18" s="51"/>
      <c r="F18" s="51"/>
      <c r="G18" s="51"/>
      <c r="H18" s="51"/>
    </row>
    <row r="19" spans="1:8">
      <c r="A19" s="21" t="s">
        <v>25</v>
      </c>
      <c r="B19" s="4">
        <v>2</v>
      </c>
      <c r="D19" s="51" t="s">
        <v>81</v>
      </c>
      <c r="E19" s="51"/>
      <c r="F19" s="51"/>
      <c r="G19" s="51"/>
      <c r="H19" s="51"/>
    </row>
    <row r="20" spans="1:8">
      <c r="A20" s="21" t="s">
        <v>26</v>
      </c>
      <c r="B20" s="5">
        <v>6</v>
      </c>
      <c r="D20" s="51" t="s">
        <v>82</v>
      </c>
      <c r="E20" s="51"/>
      <c r="F20" s="51"/>
      <c r="G20" s="51"/>
      <c r="H20" s="51"/>
    </row>
    <row r="21" spans="1:8">
      <c r="A21" s="21" t="s">
        <v>27</v>
      </c>
      <c r="B21" s="4">
        <v>3</v>
      </c>
      <c r="D21" s="51" t="s">
        <v>83</v>
      </c>
      <c r="E21" s="51"/>
      <c r="F21" s="51"/>
      <c r="G21" s="51"/>
      <c r="H21" s="51"/>
    </row>
    <row r="22" spans="1:22">
      <c r="A22" s="21" t="s">
        <v>28</v>
      </c>
      <c r="B22" s="5">
        <v>6</v>
      </c>
      <c r="D22" s="52" t="s">
        <v>84</v>
      </c>
      <c r="E22" s="52"/>
      <c r="F22" s="52"/>
      <c r="G22" s="52"/>
      <c r="H22" s="52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</row>
    <row r="23" spans="1:25">
      <c r="A23" s="21" t="s">
        <v>29</v>
      </c>
      <c r="B23" s="4">
        <v>5</v>
      </c>
      <c r="D23" s="52" t="s">
        <v>85</v>
      </c>
      <c r="E23" s="52"/>
      <c r="F23" s="52"/>
      <c r="G23" s="52"/>
      <c r="H23" s="52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</row>
    <row r="24" spans="1:8">
      <c r="A24" s="21" t="s">
        <v>30</v>
      </c>
      <c r="B24" s="5">
        <v>22</v>
      </c>
      <c r="D24" s="51" t="s">
        <v>86</v>
      </c>
      <c r="E24" s="51"/>
      <c r="F24" s="51"/>
      <c r="G24" s="51"/>
      <c r="H24" s="51"/>
    </row>
    <row r="25" spans="1:8">
      <c r="A25" s="21" t="s">
        <v>31</v>
      </c>
      <c r="B25" s="4">
        <v>4</v>
      </c>
      <c r="D25" s="51" t="s">
        <v>86</v>
      </c>
      <c r="E25" s="51"/>
      <c r="F25" s="51"/>
      <c r="G25" s="51"/>
      <c r="H25" s="51"/>
    </row>
    <row r="26" spans="1:2">
      <c r="A26" s="21" t="s">
        <v>32</v>
      </c>
      <c r="B26" s="5">
        <v>6</v>
      </c>
    </row>
    <row r="27" spans="1:2">
      <c r="A27" s="21" t="s">
        <v>33</v>
      </c>
      <c r="B27" s="4">
        <v>3</v>
      </c>
    </row>
    <row r="28" spans="1:2">
      <c r="A28" s="22" t="s">
        <v>34</v>
      </c>
      <c r="B28" s="5">
        <v>1</v>
      </c>
    </row>
  </sheetData>
  <mergeCells count="7">
    <mergeCell ref="AE11:AG11"/>
    <mergeCell ref="D18:H18"/>
    <mergeCell ref="D19:H19"/>
    <mergeCell ref="D20:H20"/>
    <mergeCell ref="D21:H21"/>
    <mergeCell ref="D24:H24"/>
    <mergeCell ref="D25:H2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LPMQ</vt:lpstr>
      <vt:lpstr>AlQalam</vt:lpstr>
      <vt:lpstr>Full AlQalam</vt:lpstr>
      <vt:lpstr>Full AlQalam (2)</vt:lpstr>
      <vt:lpstr>Full AlQalam Zero TN</vt:lpstr>
      <vt:lpstr>Full LPMQ</vt:lpstr>
      <vt:lpstr>Full KFGQPC</vt:lpstr>
      <vt:lpstr>Stat</vt:lpstr>
      <vt:lpstr>Full AlKareem</vt:lpstr>
      <vt:lpstr>Full PDMS</vt:lpstr>
      <vt:lpstr>Full Amiri</vt:lpstr>
      <vt:lpstr>Full meQuran</vt:lpstr>
      <vt:lpstr>Full norehira</vt:lpstr>
      <vt:lpstr>Full norehuda</vt:lpstr>
      <vt:lpstr>Full norehidayat</vt:lpstr>
      <vt:lpstr>Full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mhbrt</dc:creator>
  <cp:lastModifiedBy>mhbrt</cp:lastModifiedBy>
  <dcterms:created xsi:type="dcterms:W3CDTF">2020-08-20T16:48:00Z</dcterms:created>
  <dcterms:modified xsi:type="dcterms:W3CDTF">2020-08-29T05:57:45Z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