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756" firstSheet="3" activeTab="3"/>
  </bookViews>
  <sheets>
    <sheet name="Sheet1" sheetId="1" state="hidden" r:id="rId1"/>
    <sheet name="LPMQ_10_0.7" sheetId="2" state="hidden" r:id="rId2"/>
    <sheet name="template" sheetId="3" state="hidden" r:id="rId3"/>
    <sheet name="Def" sheetId="5" r:id="rId4"/>
    <sheet name="KFGQPC" sheetId="15" r:id="rId5"/>
    <sheet name="AlQalam" sheetId="14" r:id="rId6"/>
    <sheet name="LPMQ" sheetId="13" r:id="rId7"/>
    <sheet name="Sheet2" sheetId="6" r:id="rId8"/>
    <sheet name="LPMQ 10 0.85" sheetId="9" state="hidden" r:id="rId9"/>
    <sheet name="LPMQ 10 0.825" sheetId="11" state="hidden" r:id="rId10"/>
    <sheet name="LPMQ 10 0.8" sheetId="8" state="hidden" r:id="rId11"/>
    <sheet name="LPMQ 10 0.775" sheetId="12" state="hidden" r:id="rId12"/>
    <sheet name="LPMQ 10 0.75" sheetId="10" state="hidden" r:id="rId13"/>
    <sheet name="LPMQ 10 0.7" sheetId="7" state="hidden" r:id="rId14"/>
    <sheet name="LPMQ 5 0.7" sheetId="4" state="hidden" r:id="rId15"/>
  </sheets>
  <calcPr calcId="144525"/>
</workbook>
</file>

<file path=xl/sharedStrings.xml><?xml version="1.0" encoding="utf-8"?>
<sst xmlns="http://schemas.openxmlformats.org/spreadsheetml/2006/main" count="2578" uniqueCount="47">
  <si>
    <t>LPMQ ns=10 th=0.7</t>
  </si>
  <si>
    <t>Template Matching</t>
  </si>
  <si>
    <t>Mim Sukun</t>
  </si>
  <si>
    <t>Nun Sukun</t>
  </si>
  <si>
    <t>Tanwin</t>
  </si>
  <si>
    <t>Segmentasi</t>
  </si>
  <si>
    <t>Pengenalan</t>
  </si>
  <si>
    <t>Hukum Bacaan</t>
  </si>
  <si>
    <t>TP</t>
  </si>
  <si>
    <t>FP</t>
  </si>
  <si>
    <t>FN</t>
  </si>
  <si>
    <t>Benar</t>
  </si>
  <si>
    <t>Salah</t>
  </si>
  <si>
    <t>Ikhfa Syafawi</t>
  </si>
  <si>
    <t>Idzhar Syafawi</t>
  </si>
  <si>
    <t>Idgham Mimi</t>
  </si>
  <si>
    <t>Idhgam Bigunnah</t>
  </si>
  <si>
    <t>Ikhfa Hakiki</t>
  </si>
  <si>
    <t>Iqlab</t>
  </si>
  <si>
    <t>Idzhar Halqi</t>
  </si>
  <si>
    <t>Idgham Bilagunnah</t>
  </si>
  <si>
    <t>TN</t>
  </si>
  <si>
    <t>A</t>
  </si>
  <si>
    <t>P</t>
  </si>
  <si>
    <t>R</t>
  </si>
  <si>
    <t>F1</t>
  </si>
  <si>
    <t>LPMQ ns=0 th=0.0</t>
  </si>
  <si>
    <t>TOTAL</t>
  </si>
  <si>
    <t>LPMQ ns=10 th=0.85</t>
  </si>
  <si>
    <t>LPMQ ns=10 th=0.825</t>
  </si>
  <si>
    <t>LPMQ ns=10 th=0.8</t>
  </si>
  <si>
    <t>LPMQ ns=10 th=0.775</t>
  </si>
  <si>
    <t>LPMQ ns=10 th=0.75</t>
  </si>
  <si>
    <t>KFGQPC ns=10 th=0.85</t>
  </si>
  <si>
    <t>KFGQPC ns=10 th=0.825</t>
  </si>
  <si>
    <t>KFGQPC ns=10 th=0.8</t>
  </si>
  <si>
    <t>KFGQPC ns=10 th=0.775</t>
  </si>
  <si>
    <t>KFGQPC ns=10 th=0.75</t>
  </si>
  <si>
    <t>AlQalam ns=10 th=0.85</t>
  </si>
  <si>
    <t>AlQalam ns=10 th=0.825</t>
  </si>
  <si>
    <t>AlQalam ns=10 th=0.8</t>
  </si>
  <si>
    <t>AlQalam ns=10 th=0.775</t>
  </si>
  <si>
    <t>AlQalam ns=10 th=0.75</t>
  </si>
  <si>
    <t>S</t>
  </si>
  <si>
    <t>T</t>
  </si>
  <si>
    <t>F</t>
  </si>
  <si>
    <t>LPMQ ns=5 th=0.7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</si>
</sst>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Liberation Serif"/>
      <charset val="134"/>
    </font>
    <font>
      <sz val="11"/>
      <color theme="1"/>
      <name val="Liberation Serif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Liberation Serif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theme="9" tint="0.599993896298105"/>
      </patternFill>
    </fill>
    <fill>
      <patternFill patternType="solid">
        <fgColor theme="9" tint="0.6"/>
        <bgColor theme="9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8"/>
        <bgColor theme="9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 tint="0.399975585192419"/>
      </right>
      <top/>
      <bottom/>
      <diagonal/>
    </border>
    <border>
      <left style="thin">
        <color theme="9" tint="0.399975585192419"/>
      </left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3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37" borderId="20" applyNumberFormat="0" applyFont="0" applyAlignment="0" applyProtection="0">
      <alignment vertical="center"/>
    </xf>
    <xf numFmtId="0" fontId="13" fillId="13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2" borderId="16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9" borderId="2" xfId="0" applyFont="1" applyFill="1" applyBorder="1">
      <alignment vertical="center"/>
    </xf>
    <xf numFmtId="0" fontId="2" fillId="3" borderId="1" xfId="0" applyFont="1" applyFill="1" applyBorder="1" applyAlignment="1">
      <alignment horizontal="distributed" vertical="center"/>
    </xf>
    <xf numFmtId="0" fontId="2" fillId="3" borderId="4" xfId="0" applyFont="1" applyFill="1" applyBorder="1" applyAlignment="1">
      <alignment horizontal="distributed" vertical="center"/>
    </xf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distributed" vertical="center"/>
    </xf>
    <xf numFmtId="0" fontId="2" fillId="4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3"/>
  <sheetViews>
    <sheetView zoomScale="90" zoomScaleNormal="90" workbookViewId="0">
      <selection activeCell="F26" sqref="F26:G26"/>
    </sheetView>
  </sheetViews>
  <sheetFormatPr defaultColWidth="9" defaultRowHeight="14.25"/>
  <cols>
    <col min="1" max="1" width="16.375" style="40" customWidth="1"/>
    <col min="2" max="14" width="5.2" style="40" customWidth="1"/>
    <col min="15" max="21" width="5.19166666666667" style="40" customWidth="1"/>
    <col min="22" max="16384" width="9" style="40"/>
  </cols>
  <sheetData>
    <row r="2" spans="1:17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2:10">
      <c r="B3" s="42" t="s">
        <v>1</v>
      </c>
      <c r="C3" s="42"/>
      <c r="D3" s="42"/>
      <c r="E3" s="42"/>
      <c r="F3" s="42"/>
      <c r="G3" s="42"/>
      <c r="H3" s="42"/>
      <c r="I3" s="42"/>
      <c r="J3" s="42"/>
    </row>
    <row r="4" spans="1:17">
      <c r="A4" s="9"/>
      <c r="B4" s="42" t="s">
        <v>2</v>
      </c>
      <c r="C4" s="42"/>
      <c r="D4" s="42"/>
      <c r="E4" s="42" t="s">
        <v>3</v>
      </c>
      <c r="F4" s="42"/>
      <c r="G4" s="42"/>
      <c r="H4" s="42" t="s">
        <v>4</v>
      </c>
      <c r="I4" s="42"/>
      <c r="J4" s="42"/>
      <c r="K4" s="42" t="s">
        <v>5</v>
      </c>
      <c r="L4" s="42"/>
      <c r="M4" s="42" t="s">
        <v>6</v>
      </c>
      <c r="N4" s="42"/>
      <c r="O4" s="42" t="s">
        <v>7</v>
      </c>
      <c r="P4" s="42"/>
      <c r="Q4" s="42"/>
    </row>
    <row r="5" spans="1:17">
      <c r="A5" s="24"/>
      <c r="B5" s="24" t="s">
        <v>8</v>
      </c>
      <c r="C5" s="24" t="s">
        <v>9</v>
      </c>
      <c r="D5" s="24" t="s">
        <v>10</v>
      </c>
      <c r="E5" s="24" t="s">
        <v>8</v>
      </c>
      <c r="F5" s="24" t="s">
        <v>9</v>
      </c>
      <c r="G5" s="24" t="s">
        <v>10</v>
      </c>
      <c r="H5" s="24" t="s">
        <v>8</v>
      </c>
      <c r="I5" s="24" t="s">
        <v>9</v>
      </c>
      <c r="J5" s="24" t="s">
        <v>10</v>
      </c>
      <c r="K5" s="24" t="s">
        <v>11</v>
      </c>
      <c r="L5" s="24" t="s">
        <v>12</v>
      </c>
      <c r="M5" s="24" t="s">
        <v>11</v>
      </c>
      <c r="N5" s="24" t="s">
        <v>12</v>
      </c>
      <c r="O5" s="24" t="s">
        <v>8</v>
      </c>
      <c r="P5" s="24" t="s">
        <v>9</v>
      </c>
      <c r="Q5" s="24" t="s">
        <v>10</v>
      </c>
    </row>
    <row r="6" spans="1:17">
      <c r="A6" s="9" t="s">
        <v>13</v>
      </c>
      <c r="B6" s="9">
        <v>25</v>
      </c>
      <c r="C6" s="9">
        <v>38</v>
      </c>
      <c r="D6" s="9"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4" t="s">
        <v>14</v>
      </c>
      <c r="B7" s="24">
        <v>25</v>
      </c>
      <c r="C7" s="24">
        <v>21</v>
      </c>
      <c r="D7" s="24">
        <v>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</row>
    <row r="8" spans="1:17">
      <c r="A8" s="9" t="s">
        <v>15</v>
      </c>
      <c r="B8" s="9">
        <v>25</v>
      </c>
      <c r="C8" s="9">
        <v>44</v>
      </c>
      <c r="D8" s="9"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>
      <c r="A9" s="24" t="s">
        <v>16</v>
      </c>
      <c r="B9" s="24"/>
      <c r="C9" s="24"/>
      <c r="D9" s="24"/>
      <c r="E9" s="24">
        <v>3</v>
      </c>
      <c r="F9" s="24">
        <v>7</v>
      </c>
      <c r="G9" s="24">
        <v>6</v>
      </c>
      <c r="H9" s="24">
        <v>10</v>
      </c>
      <c r="I9" s="24">
        <v>0</v>
      </c>
      <c r="J9" s="24">
        <v>6</v>
      </c>
      <c r="K9" s="24"/>
      <c r="L9" s="24"/>
      <c r="M9" s="24"/>
      <c r="N9" s="24"/>
      <c r="O9" s="24">
        <v>10</v>
      </c>
      <c r="P9" s="24">
        <v>0</v>
      </c>
      <c r="Q9" s="24">
        <v>6</v>
      </c>
    </row>
    <row r="10" spans="1:17">
      <c r="A10" s="9" t="s">
        <v>17</v>
      </c>
      <c r="B10" s="9"/>
      <c r="C10" s="9"/>
      <c r="D10" s="9"/>
      <c r="E10" s="9">
        <v>5</v>
      </c>
      <c r="F10" s="9">
        <v>4</v>
      </c>
      <c r="G10" s="9">
        <v>6</v>
      </c>
      <c r="H10" s="9">
        <v>10</v>
      </c>
      <c r="I10" s="9">
        <v>0</v>
      </c>
      <c r="J10" s="9">
        <v>4</v>
      </c>
      <c r="K10" s="9"/>
      <c r="L10" s="9"/>
      <c r="M10" s="9"/>
      <c r="N10" s="9"/>
      <c r="O10" s="9">
        <v>10</v>
      </c>
      <c r="P10" s="9">
        <v>0</v>
      </c>
      <c r="Q10" s="9">
        <v>4</v>
      </c>
    </row>
    <row r="11" spans="1:17">
      <c r="A11" s="24" t="s">
        <v>18</v>
      </c>
      <c r="B11" s="24"/>
      <c r="C11" s="24"/>
      <c r="D11" s="24"/>
      <c r="E11" s="24">
        <v>5</v>
      </c>
      <c r="F11" s="24">
        <v>5</v>
      </c>
      <c r="G11" s="24">
        <v>4</v>
      </c>
      <c r="H11" s="24">
        <v>12</v>
      </c>
      <c r="I11" s="24">
        <v>1</v>
      </c>
      <c r="J11" s="24">
        <v>4</v>
      </c>
      <c r="K11" s="24"/>
      <c r="L11" s="24"/>
      <c r="M11" s="24"/>
      <c r="N11" s="24"/>
      <c r="O11" s="24">
        <v>12</v>
      </c>
      <c r="P11" s="24">
        <v>1</v>
      </c>
      <c r="Q11" s="24">
        <v>4</v>
      </c>
    </row>
    <row r="12" spans="1:17">
      <c r="A12" s="9" t="s">
        <v>19</v>
      </c>
      <c r="B12" s="9"/>
      <c r="C12" s="9"/>
      <c r="D12" s="9"/>
      <c r="E12" s="9">
        <v>8</v>
      </c>
      <c r="F12" s="9">
        <v>1</v>
      </c>
      <c r="G12" s="9">
        <v>1</v>
      </c>
      <c r="H12" s="9">
        <v>11</v>
      </c>
      <c r="I12" s="9">
        <v>0</v>
      </c>
      <c r="J12" s="9">
        <v>5</v>
      </c>
      <c r="K12" s="9"/>
      <c r="L12" s="9"/>
      <c r="M12" s="9"/>
      <c r="N12" s="9"/>
      <c r="O12" s="9">
        <v>11</v>
      </c>
      <c r="P12" s="9">
        <v>0</v>
      </c>
      <c r="Q12" s="9">
        <v>5</v>
      </c>
    </row>
    <row r="13" spans="1:17">
      <c r="A13" s="24" t="s">
        <v>20</v>
      </c>
      <c r="B13" s="24"/>
      <c r="C13" s="24"/>
      <c r="D13" s="24"/>
      <c r="E13" s="24">
        <v>5</v>
      </c>
      <c r="F13" s="24">
        <v>2</v>
      </c>
      <c r="G13" s="24">
        <v>4</v>
      </c>
      <c r="H13" s="24">
        <v>13</v>
      </c>
      <c r="I13" s="24">
        <v>0</v>
      </c>
      <c r="J13" s="24">
        <v>3</v>
      </c>
      <c r="K13" s="24">
        <v>25</v>
      </c>
      <c r="L13" s="24">
        <v>0</v>
      </c>
      <c r="M13" s="24">
        <v>17</v>
      </c>
      <c r="N13" s="24">
        <v>8</v>
      </c>
      <c r="O13" s="24">
        <v>13</v>
      </c>
      <c r="P13" s="24">
        <v>0</v>
      </c>
      <c r="Q13" s="24">
        <v>3</v>
      </c>
    </row>
    <row r="14" spans="1:1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8" spans="1:13">
      <c r="A18" s="3"/>
      <c r="B18" s="43" t="s">
        <v>1</v>
      </c>
      <c r="C18" s="43"/>
      <c r="D18" s="43"/>
      <c r="E18" s="43"/>
      <c r="F18" s="43" t="s">
        <v>5</v>
      </c>
      <c r="G18" s="43"/>
      <c r="H18" s="43" t="s">
        <v>6</v>
      </c>
      <c r="I18" s="43"/>
      <c r="J18" s="43" t="s">
        <v>7</v>
      </c>
      <c r="K18" s="43"/>
      <c r="L18" s="43"/>
      <c r="M18" s="43"/>
    </row>
    <row r="19" spans="1:13">
      <c r="A19" s="5"/>
      <c r="B19" s="43" t="s">
        <v>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13">
      <c r="A20" s="6"/>
      <c r="B20" s="7" t="s">
        <v>8</v>
      </c>
      <c r="C20" s="8" t="s">
        <v>9</v>
      </c>
      <c r="D20" s="7" t="s">
        <v>10</v>
      </c>
      <c r="E20" s="8" t="s">
        <v>21</v>
      </c>
      <c r="F20" s="7" t="s">
        <v>11</v>
      </c>
      <c r="G20" s="8" t="s">
        <v>12</v>
      </c>
      <c r="H20" s="7" t="s">
        <v>11</v>
      </c>
      <c r="I20" s="8" t="s">
        <v>12</v>
      </c>
      <c r="J20" s="7" t="s">
        <v>8</v>
      </c>
      <c r="K20" s="8" t="s">
        <v>9</v>
      </c>
      <c r="L20" s="7" t="s">
        <v>10</v>
      </c>
      <c r="M20" s="8" t="s">
        <v>21</v>
      </c>
    </row>
    <row r="21" spans="1:13">
      <c r="A21" s="44" t="s">
        <v>13</v>
      </c>
      <c r="B21" s="10">
        <v>25</v>
      </c>
      <c r="C21" s="11">
        <v>38</v>
      </c>
      <c r="D21" s="10">
        <v>0</v>
      </c>
      <c r="E21" s="11"/>
      <c r="F21" s="10"/>
      <c r="G21" s="11"/>
      <c r="H21" s="10"/>
      <c r="I21" s="11"/>
      <c r="J21" s="10"/>
      <c r="K21" s="11"/>
      <c r="L21" s="10"/>
      <c r="M21" s="11"/>
    </row>
    <row r="22" spans="1:13">
      <c r="A22" s="44" t="s">
        <v>14</v>
      </c>
      <c r="B22" s="10">
        <v>25</v>
      </c>
      <c r="C22" s="11">
        <v>21</v>
      </c>
      <c r="D22" s="10">
        <v>0</v>
      </c>
      <c r="E22" s="11"/>
      <c r="F22" s="10"/>
      <c r="G22" s="11"/>
      <c r="H22" s="10"/>
      <c r="I22" s="11"/>
      <c r="J22" s="10"/>
      <c r="K22" s="11"/>
      <c r="L22" s="10"/>
      <c r="M22" s="11"/>
    </row>
    <row r="23" spans="1:13">
      <c r="A23" s="44" t="s">
        <v>15</v>
      </c>
      <c r="B23" s="10">
        <v>25</v>
      </c>
      <c r="C23" s="11">
        <v>44</v>
      </c>
      <c r="D23" s="10">
        <v>0</v>
      </c>
      <c r="E23" s="11"/>
      <c r="F23" s="10"/>
      <c r="G23" s="11"/>
      <c r="H23" s="10"/>
      <c r="I23" s="11"/>
      <c r="J23" s="10"/>
      <c r="K23" s="11"/>
      <c r="L23" s="10"/>
      <c r="M23" s="11"/>
    </row>
  </sheetData>
  <mergeCells count="14">
    <mergeCell ref="A2:Q2"/>
    <mergeCell ref="B3:J3"/>
    <mergeCell ref="B4:D4"/>
    <mergeCell ref="E4:G4"/>
    <mergeCell ref="H4:J4"/>
    <mergeCell ref="K4:L4"/>
    <mergeCell ref="M4:N4"/>
    <mergeCell ref="O4:Q4"/>
    <mergeCell ref="B18:E18"/>
    <mergeCell ref="B19:E19"/>
    <mergeCell ref="A18:A20"/>
    <mergeCell ref="F18:G19"/>
    <mergeCell ref="H18:I19"/>
    <mergeCell ref="J18:M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D24"/>
  <sheetViews>
    <sheetView zoomScale="90" zoomScaleNormal="90" workbookViewId="0">
      <selection activeCell="A1" sqref="A1:AD24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3</v>
      </c>
      <c r="D6" s="11">
        <v>0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0</v>
      </c>
      <c r="L6" s="11">
        <v>4</v>
      </c>
      <c r="M6" s="11">
        <v>0</v>
      </c>
      <c r="T6" s="9" t="s">
        <v>13</v>
      </c>
      <c r="U6" s="24">
        <f t="shared" ref="U6:U8" si="0">(B6+E6)/SUM(B6:E6)</f>
        <v>0.892857142857143</v>
      </c>
      <c r="V6" s="24">
        <f t="shared" ref="V6:V8" si="1">B6/SUM(B6,C6)</f>
        <v>0.892857142857143</v>
      </c>
      <c r="W6" s="24">
        <f t="shared" ref="W6:W8" si="2">B6/(B6+D6)</f>
        <v>1</v>
      </c>
      <c r="X6" s="24">
        <f t="shared" ref="X6:X13" si="3">2*(W6*V6)/(W6+V6)</f>
        <v>0.943396226415094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0.84</v>
      </c>
      <c r="AB6" s="24">
        <f t="shared" ref="AB6:AB8" si="7">J6/SUM(J6,K6)</f>
        <v>1</v>
      </c>
      <c r="AC6" s="24">
        <f t="shared" ref="AC6:AC8" si="8">J6/(J6+L6)</f>
        <v>0.84</v>
      </c>
      <c r="AD6" s="24">
        <f t="shared" ref="AD6:AD13" si="9">2*(AC6*AB6)/(AC6+AB6)</f>
        <v>0.91304347826087</v>
      </c>
    </row>
    <row r="7" spans="1:30">
      <c r="A7" s="9" t="s">
        <v>14</v>
      </c>
      <c r="B7" s="10">
        <v>25</v>
      </c>
      <c r="C7" s="11">
        <v>3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3</v>
      </c>
      <c r="L7" s="11">
        <v>0</v>
      </c>
      <c r="M7" s="11">
        <v>0</v>
      </c>
      <c r="T7" s="9" t="s">
        <v>14</v>
      </c>
      <c r="U7" s="24">
        <f t="shared" si="0"/>
        <v>0.892857142857143</v>
      </c>
      <c r="V7" s="24">
        <f t="shared" si="1"/>
        <v>0.892857142857143</v>
      </c>
      <c r="W7" s="24">
        <f t="shared" si="2"/>
        <v>1</v>
      </c>
      <c r="X7" s="24">
        <f t="shared" si="3"/>
        <v>0.943396226415094</v>
      </c>
      <c r="Y7" s="29">
        <f t="shared" si="4"/>
        <v>0.92</v>
      </c>
      <c r="Z7" s="29">
        <f t="shared" si="5"/>
        <v>1</v>
      </c>
      <c r="AA7" s="24">
        <f t="shared" si="6"/>
        <v>0.892857142857143</v>
      </c>
      <c r="AB7" s="24">
        <f t="shared" si="7"/>
        <v>0.892857142857143</v>
      </c>
      <c r="AC7" s="24">
        <f t="shared" si="8"/>
        <v>1</v>
      </c>
      <c r="AD7" s="24">
        <f t="shared" si="9"/>
        <v>0.943396226415094</v>
      </c>
    </row>
    <row r="8" spans="1:30">
      <c r="A8" s="9" t="s">
        <v>15</v>
      </c>
      <c r="B8" s="10">
        <v>25</v>
      </c>
      <c r="C8" s="11">
        <v>3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1</v>
      </c>
      <c r="L8" s="11">
        <v>0</v>
      </c>
      <c r="M8" s="11">
        <v>0</v>
      </c>
      <c r="T8" s="9" t="s">
        <v>15</v>
      </c>
      <c r="U8" s="24">
        <f t="shared" si="0"/>
        <v>0.892857142857143</v>
      </c>
      <c r="V8" s="24">
        <f t="shared" si="1"/>
        <v>0.892857142857143</v>
      </c>
      <c r="W8" s="24">
        <f t="shared" si="2"/>
        <v>1</v>
      </c>
      <c r="X8" s="24">
        <f t="shared" si="3"/>
        <v>0.943396226415094</v>
      </c>
      <c r="Y8" s="29">
        <f t="shared" si="4"/>
        <v>1</v>
      </c>
      <c r="Z8" s="29">
        <f t="shared" si="5"/>
        <v>1</v>
      </c>
      <c r="AA8" s="24">
        <f t="shared" si="6"/>
        <v>0.961538461538462</v>
      </c>
      <c r="AB8" s="24">
        <f t="shared" si="7"/>
        <v>0.961538461538462</v>
      </c>
      <c r="AC8" s="24">
        <f t="shared" si="8"/>
        <v>1</v>
      </c>
      <c r="AD8" s="24">
        <f t="shared" si="9"/>
        <v>0.980392156862745</v>
      </c>
    </row>
    <row r="9" spans="20:30">
      <c r="T9" s="14" t="s">
        <v>16</v>
      </c>
      <c r="U9" s="24">
        <f t="shared" ref="U9:W9" si="10">AVERAGE(U20,Y20)</f>
        <v>0.5</v>
      </c>
      <c r="V9" s="24">
        <f t="shared" si="10"/>
        <v>0.75</v>
      </c>
      <c r="W9" s="24">
        <f t="shared" si="10"/>
        <v>0.670138888888889</v>
      </c>
      <c r="X9" s="24">
        <f t="shared" si="3"/>
        <v>0.707823960880196</v>
      </c>
      <c r="Y9" s="29">
        <f t="shared" ref="Y9:Y13" si="11">J13/SUM(J13,K13)</f>
        <v>0.52</v>
      </c>
      <c r="Z9" s="29">
        <f t="shared" ref="Z9:Z13" si="12">L13/SUM(L13,M13)</f>
        <v>0.44</v>
      </c>
      <c r="AA9" s="24">
        <f t="shared" ref="AA9:AA13" si="13">(N13+Q13)/SUM(N13:Q13)</f>
        <v>0.392857142857143</v>
      </c>
      <c r="AB9" s="24">
        <f t="shared" ref="AB9:AB13" si="14">N13/SUM(N13,O13)</f>
        <v>0.785714285714286</v>
      </c>
      <c r="AC9" s="24">
        <f t="shared" ref="AC9:AC13" si="15">N13/(N13+P13)</f>
        <v>0.44</v>
      </c>
      <c r="AD9" s="24">
        <f t="shared" si="9"/>
        <v>0.564102564102564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AVERAGE(U21,Y21)</f>
        <v>0.798076923076923</v>
      </c>
      <c r="V10" s="24">
        <f t="shared" si="16"/>
        <v>0.875</v>
      </c>
      <c r="W10" s="24">
        <f t="shared" si="16"/>
        <v>0.923076923076923</v>
      </c>
      <c r="X10" s="24">
        <f t="shared" si="3"/>
        <v>0.898395721925134</v>
      </c>
      <c r="Y10" s="29">
        <f t="shared" si="11"/>
        <v>0.76</v>
      </c>
      <c r="Z10" s="29">
        <f t="shared" si="12"/>
        <v>0.72</v>
      </c>
      <c r="AA10" s="24">
        <f t="shared" si="13"/>
        <v>0.692307692307692</v>
      </c>
      <c r="AB10" s="24">
        <f t="shared" si="14"/>
        <v>0.947368421052632</v>
      </c>
      <c r="AC10" s="24">
        <f t="shared" si="15"/>
        <v>0.72</v>
      </c>
      <c r="AD10" s="24">
        <f t="shared" si="9"/>
        <v>0.818181818181818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AVERAGE(U22,Y22)</f>
        <v>0.71875</v>
      </c>
      <c r="V11" s="24">
        <f t="shared" si="17"/>
        <v>0.78125</v>
      </c>
      <c r="W11" s="24">
        <f t="shared" si="17"/>
        <v>0.9375</v>
      </c>
      <c r="X11" s="24">
        <f t="shared" si="3"/>
        <v>0.852272727272727</v>
      </c>
      <c r="Y11" s="29">
        <f t="shared" si="11"/>
        <v>0.48</v>
      </c>
      <c r="Z11" s="29">
        <f t="shared" si="12"/>
        <v>0.44</v>
      </c>
      <c r="AA11" s="24">
        <f t="shared" si="13"/>
        <v>0.44</v>
      </c>
      <c r="AB11" s="24">
        <f t="shared" si="14"/>
        <v>1</v>
      </c>
      <c r="AC11" s="24">
        <f t="shared" si="15"/>
        <v>0.44</v>
      </c>
      <c r="AD11" s="24">
        <f t="shared" si="9"/>
        <v>0.611111111111111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AVERAGE(U23,Y23)</f>
        <v>0.638655462184874</v>
      </c>
      <c r="V12" s="24">
        <f t="shared" si="18"/>
        <v>0.785714285714286</v>
      </c>
      <c r="W12" s="24">
        <f t="shared" si="18"/>
        <v>0.852941176470588</v>
      </c>
      <c r="X12" s="24">
        <f t="shared" si="3"/>
        <v>0.817948717948718</v>
      </c>
      <c r="Y12" s="29">
        <f t="shared" si="11"/>
        <v>0.76</v>
      </c>
      <c r="Z12" s="29">
        <f t="shared" si="12"/>
        <v>0.8</v>
      </c>
      <c r="AA12" s="24">
        <f t="shared" si="13"/>
        <v>0.769230769230769</v>
      </c>
      <c r="AB12" s="24">
        <f t="shared" si="14"/>
        <v>0.952380952380952</v>
      </c>
      <c r="AC12" s="24">
        <f t="shared" si="15"/>
        <v>0.8</v>
      </c>
      <c r="AD12" s="24">
        <f t="shared" si="9"/>
        <v>0.869565217391304</v>
      </c>
    </row>
    <row r="13" spans="1:30">
      <c r="A13" s="14" t="s">
        <v>16</v>
      </c>
      <c r="B13" s="10">
        <v>7</v>
      </c>
      <c r="C13" s="11">
        <v>7</v>
      </c>
      <c r="D13" s="11">
        <v>2</v>
      </c>
      <c r="E13" s="11">
        <v>0</v>
      </c>
      <c r="F13" s="10">
        <v>9</v>
      </c>
      <c r="G13" s="11">
        <v>0</v>
      </c>
      <c r="H13" s="11">
        <v>7</v>
      </c>
      <c r="I13" s="11">
        <v>0</v>
      </c>
      <c r="J13" s="10">
        <v>13</v>
      </c>
      <c r="K13" s="11">
        <v>12</v>
      </c>
      <c r="L13" s="10">
        <v>11</v>
      </c>
      <c r="M13" s="11">
        <v>14</v>
      </c>
      <c r="N13" s="10">
        <v>11</v>
      </c>
      <c r="O13" s="11">
        <v>3</v>
      </c>
      <c r="P13" s="11">
        <v>14</v>
      </c>
      <c r="Q13" s="11">
        <v>0</v>
      </c>
      <c r="T13" s="14" t="s">
        <v>20</v>
      </c>
      <c r="U13" s="24">
        <f t="shared" ref="U13:W13" si="19">AVERAGE(U24,Y24)</f>
        <v>0.681286549707602</v>
      </c>
      <c r="V13" s="24">
        <f t="shared" si="19"/>
        <v>0.681286549707602</v>
      </c>
      <c r="W13" s="24">
        <f t="shared" si="19"/>
        <v>1</v>
      </c>
      <c r="X13" s="24">
        <f t="shared" si="3"/>
        <v>0.810434782608696</v>
      </c>
      <c r="Y13" s="29">
        <f t="shared" si="11"/>
        <v>0.96</v>
      </c>
      <c r="Z13" s="29">
        <f t="shared" si="12"/>
        <v>0.92</v>
      </c>
      <c r="AA13" s="24">
        <f t="shared" si="13"/>
        <v>0.884615384615385</v>
      </c>
      <c r="AB13" s="24">
        <f t="shared" si="14"/>
        <v>0.958333333333333</v>
      </c>
      <c r="AC13" s="24">
        <f t="shared" si="15"/>
        <v>0.92</v>
      </c>
      <c r="AD13" s="24">
        <f t="shared" si="9"/>
        <v>0.938775510204082</v>
      </c>
    </row>
    <row r="14" spans="1:17">
      <c r="A14" s="15" t="s">
        <v>17</v>
      </c>
      <c r="B14" s="10">
        <v>12</v>
      </c>
      <c r="C14" s="11">
        <v>4</v>
      </c>
      <c r="D14" s="11">
        <v>0</v>
      </c>
      <c r="E14" s="11">
        <v>0</v>
      </c>
      <c r="F14" s="10">
        <v>11</v>
      </c>
      <c r="G14" s="11">
        <v>0</v>
      </c>
      <c r="H14" s="11">
        <v>2</v>
      </c>
      <c r="I14" s="11">
        <v>0</v>
      </c>
      <c r="J14" s="10">
        <v>19</v>
      </c>
      <c r="K14" s="11">
        <v>6</v>
      </c>
      <c r="L14" s="10">
        <v>18</v>
      </c>
      <c r="M14" s="11">
        <v>7</v>
      </c>
      <c r="N14" s="10">
        <v>18</v>
      </c>
      <c r="O14" s="11">
        <v>1</v>
      </c>
      <c r="P14" s="11">
        <v>7</v>
      </c>
      <c r="Q14" s="11">
        <v>0</v>
      </c>
    </row>
    <row r="15" spans="1:17">
      <c r="A15" s="14" t="s">
        <v>18</v>
      </c>
      <c r="B15" s="10">
        <v>9</v>
      </c>
      <c r="C15" s="11">
        <v>7</v>
      </c>
      <c r="D15" s="11">
        <v>0</v>
      </c>
      <c r="E15" s="11">
        <v>0</v>
      </c>
      <c r="F15" s="10">
        <v>14</v>
      </c>
      <c r="G15" s="11">
        <v>0</v>
      </c>
      <c r="H15" s="11">
        <v>2</v>
      </c>
      <c r="I15" s="11">
        <v>0</v>
      </c>
      <c r="J15" s="10">
        <v>12</v>
      </c>
      <c r="K15" s="11">
        <v>13</v>
      </c>
      <c r="L15" s="10">
        <v>11</v>
      </c>
      <c r="M15" s="11">
        <v>14</v>
      </c>
      <c r="N15" s="10">
        <v>11</v>
      </c>
      <c r="O15" s="11">
        <v>0</v>
      </c>
      <c r="P15" s="11">
        <v>14</v>
      </c>
      <c r="Q15" s="11">
        <v>0</v>
      </c>
    </row>
    <row r="16" spans="1:17">
      <c r="A16" s="15" t="s">
        <v>19</v>
      </c>
      <c r="B16" s="10">
        <v>8</v>
      </c>
      <c r="C16" s="11">
        <v>6</v>
      </c>
      <c r="D16" s="11">
        <v>0</v>
      </c>
      <c r="E16" s="11">
        <v>0</v>
      </c>
      <c r="F16" s="10">
        <v>12</v>
      </c>
      <c r="G16" s="11">
        <v>0</v>
      </c>
      <c r="H16" s="11">
        <v>5</v>
      </c>
      <c r="I16" s="11">
        <v>0</v>
      </c>
      <c r="J16" s="10">
        <v>19</v>
      </c>
      <c r="K16" s="11">
        <v>6</v>
      </c>
      <c r="L16" s="10">
        <v>20</v>
      </c>
      <c r="M16" s="11">
        <v>5</v>
      </c>
      <c r="N16" s="10">
        <v>20</v>
      </c>
      <c r="O16" s="11">
        <v>1</v>
      </c>
      <c r="P16" s="11">
        <v>5</v>
      </c>
      <c r="Q16" s="11">
        <v>0</v>
      </c>
    </row>
    <row r="17" spans="1:28">
      <c r="A17" s="14" t="s">
        <v>20</v>
      </c>
      <c r="B17" s="10">
        <v>9</v>
      </c>
      <c r="C17" s="11">
        <v>10</v>
      </c>
      <c r="D17" s="11">
        <v>0</v>
      </c>
      <c r="E17" s="11">
        <v>0</v>
      </c>
      <c r="F17" s="10">
        <v>16</v>
      </c>
      <c r="G17" s="11">
        <v>2</v>
      </c>
      <c r="H17" s="11">
        <v>0</v>
      </c>
      <c r="I17" s="11">
        <v>0</v>
      </c>
      <c r="J17" s="10">
        <v>24</v>
      </c>
      <c r="K17" s="11">
        <v>1</v>
      </c>
      <c r="L17" s="10">
        <v>23</v>
      </c>
      <c r="M17" s="11">
        <v>2</v>
      </c>
      <c r="N17" s="10">
        <v>23</v>
      </c>
      <c r="O17" s="11">
        <v>1</v>
      </c>
      <c r="P17" s="11">
        <v>2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20">(B13+E13)/SUM(B13:E13)</f>
        <v>0.4375</v>
      </c>
      <c r="V20" s="24">
        <f t="shared" ref="V20:V24" si="21">B13/SUM(B13:C13)</f>
        <v>0.5</v>
      </c>
      <c r="W20" s="24">
        <f t="shared" ref="W20:W24" si="22">B13/(B13+D13)</f>
        <v>0.777777777777778</v>
      </c>
      <c r="X20" s="24">
        <f t="shared" ref="X20:X24" si="23">2*(W20*V20)/(W20+V20)</f>
        <v>0.608695652173913</v>
      </c>
      <c r="Y20" s="24">
        <f t="shared" ref="Y20:Y24" si="24">(F13+I13)/SUM(F13:I13)</f>
        <v>0.5625</v>
      </c>
      <c r="Z20" s="24">
        <f t="shared" ref="Z20:Z24" si="25">F13/SUM(F13:G13)</f>
        <v>1</v>
      </c>
      <c r="AA20" s="24">
        <f t="shared" ref="AA20:AA24" si="26">F13/(F13+H13)</f>
        <v>0.5625</v>
      </c>
      <c r="AB20" s="24">
        <f t="shared" ref="AB20:AB24" si="27">2*(AA20*Z20)/(AA20+Z20)</f>
        <v>0.72</v>
      </c>
    </row>
    <row r="21" spans="20:28">
      <c r="T21" s="15" t="s">
        <v>17</v>
      </c>
      <c r="U21" s="24">
        <f t="shared" si="20"/>
        <v>0.75</v>
      </c>
      <c r="V21" s="24">
        <f t="shared" si="21"/>
        <v>0.75</v>
      </c>
      <c r="W21" s="24">
        <f t="shared" si="22"/>
        <v>1</v>
      </c>
      <c r="X21" s="24">
        <f t="shared" si="23"/>
        <v>0.857142857142857</v>
      </c>
      <c r="Y21" s="24">
        <f t="shared" si="24"/>
        <v>0.846153846153846</v>
      </c>
      <c r="Z21" s="24">
        <f t="shared" si="25"/>
        <v>1</v>
      </c>
      <c r="AA21" s="24">
        <f t="shared" si="26"/>
        <v>0.846153846153846</v>
      </c>
      <c r="AB21" s="24">
        <f t="shared" si="27"/>
        <v>0.916666666666667</v>
      </c>
    </row>
    <row r="22" spans="20:28">
      <c r="T22" s="14" t="s">
        <v>18</v>
      </c>
      <c r="U22" s="24">
        <f t="shared" si="20"/>
        <v>0.5625</v>
      </c>
      <c r="V22" s="24">
        <f t="shared" si="21"/>
        <v>0.5625</v>
      </c>
      <c r="W22" s="24">
        <f t="shared" si="22"/>
        <v>1</v>
      </c>
      <c r="X22" s="24">
        <f t="shared" si="23"/>
        <v>0.72</v>
      </c>
      <c r="Y22" s="24">
        <f t="shared" si="24"/>
        <v>0.875</v>
      </c>
      <c r="Z22" s="24">
        <f t="shared" si="25"/>
        <v>1</v>
      </c>
      <c r="AA22" s="24">
        <f t="shared" si="26"/>
        <v>0.875</v>
      </c>
      <c r="AB22" s="24">
        <f t="shared" si="27"/>
        <v>0.933333333333333</v>
      </c>
    </row>
    <row r="23" spans="20:28">
      <c r="T23" s="15" t="s">
        <v>19</v>
      </c>
      <c r="U23" s="24">
        <f t="shared" si="20"/>
        <v>0.571428571428571</v>
      </c>
      <c r="V23" s="24">
        <f t="shared" si="21"/>
        <v>0.571428571428571</v>
      </c>
      <c r="W23" s="24">
        <f t="shared" si="22"/>
        <v>1</v>
      </c>
      <c r="X23" s="24">
        <f t="shared" si="23"/>
        <v>0.727272727272727</v>
      </c>
      <c r="Y23" s="24">
        <f t="shared" si="24"/>
        <v>0.705882352941177</v>
      </c>
      <c r="Z23" s="24">
        <f t="shared" si="25"/>
        <v>1</v>
      </c>
      <c r="AA23" s="24">
        <f t="shared" si="26"/>
        <v>0.705882352941177</v>
      </c>
      <c r="AB23" s="24">
        <f t="shared" si="27"/>
        <v>0.827586206896552</v>
      </c>
    </row>
    <row r="24" spans="20:28">
      <c r="T24" s="14" t="s">
        <v>20</v>
      </c>
      <c r="U24" s="24">
        <f t="shared" si="20"/>
        <v>0.473684210526316</v>
      </c>
      <c r="V24" s="24">
        <f t="shared" si="21"/>
        <v>0.473684210526316</v>
      </c>
      <c r="W24" s="24">
        <f t="shared" si="22"/>
        <v>1</v>
      </c>
      <c r="X24" s="24">
        <f t="shared" si="23"/>
        <v>0.642857142857143</v>
      </c>
      <c r="Y24" s="24">
        <f t="shared" si="24"/>
        <v>0.888888888888889</v>
      </c>
      <c r="Z24" s="24">
        <f t="shared" si="25"/>
        <v>0.888888888888889</v>
      </c>
      <c r="AA24" s="24">
        <f t="shared" si="26"/>
        <v>1</v>
      </c>
      <c r="AB24" s="24">
        <f t="shared" si="27"/>
        <v>0.941176470588235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D24"/>
  <sheetViews>
    <sheetView zoomScale="90" zoomScaleNormal="90" workbookViewId="0">
      <selection activeCell="A1" sqref="A1:AD24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9</v>
      </c>
      <c r="D6" s="11">
        <v>0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0</v>
      </c>
      <c r="L6" s="11">
        <v>4</v>
      </c>
      <c r="M6" s="11">
        <v>0</v>
      </c>
      <c r="T6" s="9" t="s">
        <v>13</v>
      </c>
      <c r="U6" s="24">
        <f t="shared" ref="U6:U8" si="0">(B6+E6)/SUM(B6:E6)</f>
        <v>0.735294117647059</v>
      </c>
      <c r="V6" s="24">
        <f t="shared" ref="V6:V8" si="1">B6/SUM(B6,C6)</f>
        <v>0.735294117647059</v>
      </c>
      <c r="W6" s="24">
        <f t="shared" ref="W6:W8" si="2">B6/(B6+D6)</f>
        <v>1</v>
      </c>
      <c r="X6" s="24">
        <f t="shared" ref="X6:X13" si="3">2*(W6*V6)/(W6+V6)</f>
        <v>0.847457627118644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0.84</v>
      </c>
      <c r="AB6" s="24">
        <f t="shared" ref="AB6:AB8" si="7">J6/SUM(J6,K6)</f>
        <v>1</v>
      </c>
      <c r="AC6" s="24">
        <f t="shared" ref="AC6:AC8" si="8">J6/(J6+L6)</f>
        <v>0.84</v>
      </c>
      <c r="AD6" s="24">
        <f t="shared" ref="AD6:AD13" si="9">2*(AC6*AB6)/(AC6+AB6)</f>
        <v>0.91304347826087</v>
      </c>
    </row>
    <row r="7" spans="1:30">
      <c r="A7" s="9" t="s">
        <v>14</v>
      </c>
      <c r="B7" s="10">
        <v>25</v>
      </c>
      <c r="C7" s="11">
        <v>6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5</v>
      </c>
      <c r="L7" s="11">
        <v>0</v>
      </c>
      <c r="M7" s="11">
        <v>0</v>
      </c>
      <c r="T7" s="9" t="s">
        <v>14</v>
      </c>
      <c r="U7" s="24">
        <f t="shared" si="0"/>
        <v>0.806451612903226</v>
      </c>
      <c r="V7" s="24">
        <f t="shared" si="1"/>
        <v>0.806451612903226</v>
      </c>
      <c r="W7" s="24">
        <f t="shared" si="2"/>
        <v>1</v>
      </c>
      <c r="X7" s="24">
        <f t="shared" si="3"/>
        <v>0.892857142857143</v>
      </c>
      <c r="Y7" s="29">
        <f t="shared" si="4"/>
        <v>0.92</v>
      </c>
      <c r="Z7" s="29">
        <f t="shared" si="5"/>
        <v>1</v>
      </c>
      <c r="AA7" s="24">
        <f t="shared" si="6"/>
        <v>0.833333333333333</v>
      </c>
      <c r="AB7" s="24">
        <f t="shared" si="7"/>
        <v>0.833333333333333</v>
      </c>
      <c r="AC7" s="24">
        <f t="shared" si="8"/>
        <v>1</v>
      </c>
      <c r="AD7" s="24">
        <f t="shared" si="9"/>
        <v>0.909090909090909</v>
      </c>
    </row>
    <row r="8" spans="1:30">
      <c r="A8" s="9" t="s">
        <v>15</v>
      </c>
      <c r="B8" s="10">
        <v>25</v>
      </c>
      <c r="C8" s="11">
        <v>10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1</v>
      </c>
      <c r="L8" s="11">
        <v>0</v>
      </c>
      <c r="M8" s="11">
        <v>0</v>
      </c>
      <c r="T8" s="9" t="s">
        <v>15</v>
      </c>
      <c r="U8" s="24">
        <f t="shared" si="0"/>
        <v>0.714285714285714</v>
      </c>
      <c r="V8" s="24">
        <f t="shared" si="1"/>
        <v>0.714285714285714</v>
      </c>
      <c r="W8" s="24">
        <f t="shared" si="2"/>
        <v>1</v>
      </c>
      <c r="X8" s="24">
        <f t="shared" si="3"/>
        <v>0.833333333333333</v>
      </c>
      <c r="Y8" s="29">
        <f t="shared" si="4"/>
        <v>1</v>
      </c>
      <c r="Z8" s="29">
        <f t="shared" si="5"/>
        <v>1</v>
      </c>
      <c r="AA8" s="24">
        <f t="shared" si="6"/>
        <v>0.961538461538462</v>
      </c>
      <c r="AB8" s="24">
        <f t="shared" si="7"/>
        <v>0.961538461538462</v>
      </c>
      <c r="AC8" s="24">
        <f t="shared" si="8"/>
        <v>1</v>
      </c>
      <c r="AD8" s="24">
        <f t="shared" si="9"/>
        <v>0.980392156862745</v>
      </c>
    </row>
    <row r="9" spans="20:30">
      <c r="T9" s="14" t="s">
        <v>16</v>
      </c>
      <c r="U9" s="24">
        <f t="shared" ref="U9:W9" si="10">AVERAGE(U20,Y20)</f>
        <v>0.643382352941176</v>
      </c>
      <c r="V9" s="24">
        <f t="shared" si="10"/>
        <v>0.733333333333333</v>
      </c>
      <c r="W9" s="24">
        <f t="shared" si="10"/>
        <v>0.826388888888889</v>
      </c>
      <c r="X9" s="24">
        <f t="shared" si="3"/>
        <v>0.777085188483229</v>
      </c>
      <c r="Y9" s="29">
        <f t="shared" ref="Y9:Y13" si="11">J13/SUM(J13,K13)</f>
        <v>0.76</v>
      </c>
      <c r="Z9" s="29">
        <f t="shared" ref="Z9:Z13" si="12">L13/SUM(L13,M13)</f>
        <v>0.6</v>
      </c>
      <c r="AA9" s="24">
        <f t="shared" ref="AA9:AA13" si="13">(N13+Q13)/SUM(N13:Q13)</f>
        <v>0.517241379310345</v>
      </c>
      <c r="AB9" s="24">
        <f t="shared" ref="AB9:AB13" si="14">N13/SUM(N13,O13)</f>
        <v>0.789473684210526</v>
      </c>
      <c r="AC9" s="24">
        <f t="shared" ref="AC9:AC13" si="15">N13/(N13+P13)</f>
        <v>0.6</v>
      </c>
      <c r="AD9" s="24">
        <f t="shared" si="9"/>
        <v>0.681818181818182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AVERAGE(U21,Y21)</f>
        <v>0.815789473684211</v>
      </c>
      <c r="V10" s="24">
        <f t="shared" si="16"/>
        <v>0.815789473684211</v>
      </c>
      <c r="W10" s="24">
        <f t="shared" si="16"/>
        <v>1</v>
      </c>
      <c r="X10" s="24">
        <f t="shared" si="3"/>
        <v>0.898550724637681</v>
      </c>
      <c r="Y10" s="29">
        <f t="shared" si="11"/>
        <v>0.84</v>
      </c>
      <c r="Z10" s="29">
        <f t="shared" si="12"/>
        <v>0.8</v>
      </c>
      <c r="AA10" s="24">
        <f t="shared" si="13"/>
        <v>0.730769230769231</v>
      </c>
      <c r="AB10" s="24">
        <f t="shared" si="14"/>
        <v>0.95</v>
      </c>
      <c r="AC10" s="24">
        <f t="shared" si="15"/>
        <v>0.76</v>
      </c>
      <c r="AD10" s="24">
        <f t="shared" si="9"/>
        <v>0.844444444444444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AVERAGE(U22,Y22)</f>
        <v>0.725</v>
      </c>
      <c r="V11" s="24">
        <f t="shared" si="17"/>
        <v>0.725</v>
      </c>
      <c r="W11" s="24">
        <f t="shared" si="17"/>
        <v>1</v>
      </c>
      <c r="X11" s="24">
        <f t="shared" si="3"/>
        <v>0.840579710144927</v>
      </c>
      <c r="Y11" s="29">
        <f t="shared" si="11"/>
        <v>0.56</v>
      </c>
      <c r="Z11" s="29">
        <f t="shared" si="12"/>
        <v>0.48</v>
      </c>
      <c r="AA11" s="24">
        <f t="shared" si="13"/>
        <v>0.48</v>
      </c>
      <c r="AB11" s="24">
        <f t="shared" si="14"/>
        <v>1</v>
      </c>
      <c r="AC11" s="24">
        <f t="shared" si="15"/>
        <v>0.48</v>
      </c>
      <c r="AD11" s="24">
        <f t="shared" si="9"/>
        <v>0.648648648648649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AVERAGE(U23,Y23)</f>
        <v>0.681114551083591</v>
      </c>
      <c r="V12" s="24">
        <f t="shared" si="18"/>
        <v>0.710526315789474</v>
      </c>
      <c r="W12" s="24">
        <f t="shared" si="18"/>
        <v>0.970588235294118</v>
      </c>
      <c r="X12" s="24">
        <f t="shared" si="3"/>
        <v>0.820441988950276</v>
      </c>
      <c r="Y12" s="29">
        <f t="shared" si="11"/>
        <v>0.92</v>
      </c>
      <c r="Z12" s="29">
        <f t="shared" si="12"/>
        <v>0.96</v>
      </c>
      <c r="AA12" s="24">
        <f t="shared" si="13"/>
        <v>0.923076923076923</v>
      </c>
      <c r="AB12" s="24">
        <f t="shared" si="14"/>
        <v>0.96</v>
      </c>
      <c r="AC12" s="24">
        <f t="shared" si="15"/>
        <v>0.96</v>
      </c>
      <c r="AD12" s="24">
        <f t="shared" si="9"/>
        <v>0.96</v>
      </c>
    </row>
    <row r="13" spans="1:30">
      <c r="A13" s="14" t="s">
        <v>16</v>
      </c>
      <c r="B13" s="10">
        <v>7</v>
      </c>
      <c r="C13" s="11">
        <v>8</v>
      </c>
      <c r="D13" s="11">
        <v>2</v>
      </c>
      <c r="E13" s="11">
        <v>0</v>
      </c>
      <c r="F13" s="10">
        <v>14</v>
      </c>
      <c r="G13" s="11">
        <v>0</v>
      </c>
      <c r="H13" s="11">
        <v>2</v>
      </c>
      <c r="I13" s="11">
        <v>0</v>
      </c>
      <c r="J13" s="10">
        <v>19</v>
      </c>
      <c r="K13" s="11">
        <v>6</v>
      </c>
      <c r="L13" s="10">
        <v>15</v>
      </c>
      <c r="M13" s="11">
        <v>10</v>
      </c>
      <c r="N13" s="10">
        <v>15</v>
      </c>
      <c r="O13" s="11">
        <v>4</v>
      </c>
      <c r="P13" s="11">
        <v>10</v>
      </c>
      <c r="Q13" s="11">
        <v>0</v>
      </c>
      <c r="T13" s="14" t="s">
        <v>20</v>
      </c>
      <c r="U13" s="24">
        <f t="shared" ref="U13:W13" si="19">AVERAGE(U24,Y24)</f>
        <v>0.648989898989899</v>
      </c>
      <c r="V13" s="24">
        <f t="shared" si="19"/>
        <v>0.648989898989899</v>
      </c>
      <c r="W13" s="24">
        <f t="shared" si="19"/>
        <v>1</v>
      </c>
      <c r="X13" s="24">
        <f t="shared" si="3"/>
        <v>0.787136294027565</v>
      </c>
      <c r="Y13" s="29">
        <f t="shared" si="11"/>
        <v>0.96</v>
      </c>
      <c r="Z13" s="29">
        <f t="shared" si="12"/>
        <v>0.92</v>
      </c>
      <c r="AA13" s="24">
        <f t="shared" si="13"/>
        <v>0.851851851851852</v>
      </c>
      <c r="AB13" s="24">
        <f t="shared" si="14"/>
        <v>0.92</v>
      </c>
      <c r="AC13" s="24">
        <f t="shared" si="15"/>
        <v>0.92</v>
      </c>
      <c r="AD13" s="24">
        <f t="shared" si="9"/>
        <v>0.92</v>
      </c>
    </row>
    <row r="14" spans="1:17">
      <c r="A14" s="15" t="s">
        <v>17</v>
      </c>
      <c r="B14" s="10">
        <v>12</v>
      </c>
      <c r="C14" s="11">
        <v>7</v>
      </c>
      <c r="D14" s="11">
        <v>0</v>
      </c>
      <c r="E14" s="11">
        <v>0</v>
      </c>
      <c r="F14" s="10">
        <v>13</v>
      </c>
      <c r="G14" s="11">
        <v>0</v>
      </c>
      <c r="H14" s="11">
        <v>0</v>
      </c>
      <c r="I14" s="11">
        <v>0</v>
      </c>
      <c r="J14" s="10">
        <v>21</v>
      </c>
      <c r="K14" s="11">
        <v>4</v>
      </c>
      <c r="L14" s="10">
        <v>20</v>
      </c>
      <c r="M14" s="11">
        <v>5</v>
      </c>
      <c r="N14" s="10">
        <v>19</v>
      </c>
      <c r="O14" s="11">
        <v>1</v>
      </c>
      <c r="P14" s="11">
        <v>6</v>
      </c>
      <c r="Q14" s="11">
        <v>0</v>
      </c>
    </row>
    <row r="15" spans="1:17">
      <c r="A15" s="14" t="s">
        <v>18</v>
      </c>
      <c r="B15" s="10">
        <v>9</v>
      </c>
      <c r="C15" s="11">
        <v>11</v>
      </c>
      <c r="D15" s="11">
        <v>0</v>
      </c>
      <c r="E15" s="11">
        <v>0</v>
      </c>
      <c r="F15" s="10">
        <v>16</v>
      </c>
      <c r="G15" s="11">
        <v>0</v>
      </c>
      <c r="H15" s="11">
        <v>0</v>
      </c>
      <c r="I15" s="11">
        <v>0</v>
      </c>
      <c r="J15" s="10">
        <v>14</v>
      </c>
      <c r="K15" s="11">
        <v>11</v>
      </c>
      <c r="L15" s="10">
        <v>12</v>
      </c>
      <c r="M15" s="11">
        <v>13</v>
      </c>
      <c r="N15" s="10">
        <v>12</v>
      </c>
      <c r="O15" s="11">
        <v>0</v>
      </c>
      <c r="P15" s="11">
        <v>13</v>
      </c>
      <c r="Q15" s="11">
        <v>0</v>
      </c>
    </row>
    <row r="16" spans="1:17">
      <c r="A16" s="15" t="s">
        <v>19</v>
      </c>
      <c r="B16" s="10">
        <v>8</v>
      </c>
      <c r="C16" s="11">
        <v>11</v>
      </c>
      <c r="D16" s="11">
        <v>0</v>
      </c>
      <c r="E16" s="11">
        <v>0</v>
      </c>
      <c r="F16" s="10">
        <v>16</v>
      </c>
      <c r="G16" s="11">
        <v>0</v>
      </c>
      <c r="H16" s="11">
        <v>1</v>
      </c>
      <c r="I16" s="11">
        <v>0</v>
      </c>
      <c r="J16" s="10">
        <v>23</v>
      </c>
      <c r="K16" s="11">
        <v>2</v>
      </c>
      <c r="L16" s="10">
        <v>24</v>
      </c>
      <c r="M16" s="11">
        <v>1</v>
      </c>
      <c r="N16" s="10">
        <v>24</v>
      </c>
      <c r="O16" s="11">
        <v>1</v>
      </c>
      <c r="P16" s="11">
        <v>1</v>
      </c>
      <c r="Q16" s="11">
        <v>0</v>
      </c>
    </row>
    <row r="17" spans="1:28">
      <c r="A17" s="14" t="s">
        <v>20</v>
      </c>
      <c r="B17" s="10">
        <v>9</v>
      </c>
      <c r="C17" s="11">
        <v>13</v>
      </c>
      <c r="D17" s="11">
        <v>0</v>
      </c>
      <c r="E17" s="11">
        <v>0</v>
      </c>
      <c r="F17" s="10">
        <v>16</v>
      </c>
      <c r="G17" s="11">
        <v>2</v>
      </c>
      <c r="H17" s="11">
        <v>0</v>
      </c>
      <c r="I17" s="11">
        <v>0</v>
      </c>
      <c r="J17" s="10">
        <v>24</v>
      </c>
      <c r="K17" s="11">
        <v>1</v>
      </c>
      <c r="L17" s="10">
        <v>23</v>
      </c>
      <c r="M17" s="11">
        <v>2</v>
      </c>
      <c r="N17" s="10">
        <v>23</v>
      </c>
      <c r="O17" s="11">
        <v>2</v>
      </c>
      <c r="P17" s="11">
        <v>2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20">(B13+E13)/SUM(B13:E13)</f>
        <v>0.411764705882353</v>
      </c>
      <c r="V20" s="24">
        <f t="shared" ref="V20:V24" si="21">B13/SUM(B13:C13)</f>
        <v>0.466666666666667</v>
      </c>
      <c r="W20" s="24">
        <f t="shared" ref="W20:W24" si="22">B13/(B13+D13)</f>
        <v>0.777777777777778</v>
      </c>
      <c r="X20" s="24">
        <f t="shared" ref="X20:X24" si="23">2*(W20*V20)/(W20+V20)</f>
        <v>0.583333333333333</v>
      </c>
      <c r="Y20" s="24">
        <f t="shared" ref="Y20:Y24" si="24">(F13+I13)/SUM(F13:I13)</f>
        <v>0.875</v>
      </c>
      <c r="Z20" s="24">
        <f t="shared" ref="Z20:Z24" si="25">F13/SUM(F13:G13)</f>
        <v>1</v>
      </c>
      <c r="AA20" s="24">
        <f t="shared" ref="AA20:AA24" si="26">F13/(F13+H13)</f>
        <v>0.875</v>
      </c>
      <c r="AB20" s="24">
        <f t="shared" ref="AB20:AB24" si="27">2*(AA20*Z20)/(AA20+Z20)</f>
        <v>0.933333333333333</v>
      </c>
    </row>
    <row r="21" spans="20:28">
      <c r="T21" s="15" t="s">
        <v>17</v>
      </c>
      <c r="U21" s="24">
        <f t="shared" si="20"/>
        <v>0.631578947368421</v>
      </c>
      <c r="V21" s="24">
        <f t="shared" si="21"/>
        <v>0.631578947368421</v>
      </c>
      <c r="W21" s="24">
        <f t="shared" si="22"/>
        <v>1</v>
      </c>
      <c r="X21" s="24">
        <f t="shared" si="23"/>
        <v>0.774193548387097</v>
      </c>
      <c r="Y21" s="24">
        <f t="shared" si="24"/>
        <v>1</v>
      </c>
      <c r="Z21" s="24">
        <f t="shared" si="25"/>
        <v>1</v>
      </c>
      <c r="AA21" s="24">
        <f t="shared" si="26"/>
        <v>1</v>
      </c>
      <c r="AB21" s="24">
        <f t="shared" si="27"/>
        <v>1</v>
      </c>
    </row>
    <row r="22" spans="20:28">
      <c r="T22" s="14" t="s">
        <v>18</v>
      </c>
      <c r="U22" s="24">
        <f t="shared" si="20"/>
        <v>0.45</v>
      </c>
      <c r="V22" s="24">
        <f t="shared" si="21"/>
        <v>0.45</v>
      </c>
      <c r="W22" s="24">
        <f t="shared" si="22"/>
        <v>1</v>
      </c>
      <c r="X22" s="24">
        <f t="shared" si="23"/>
        <v>0.620689655172414</v>
      </c>
      <c r="Y22" s="24">
        <f t="shared" si="24"/>
        <v>1</v>
      </c>
      <c r="Z22" s="24">
        <f t="shared" si="25"/>
        <v>1</v>
      </c>
      <c r="AA22" s="24">
        <f t="shared" si="26"/>
        <v>1</v>
      </c>
      <c r="AB22" s="24">
        <f t="shared" si="27"/>
        <v>1</v>
      </c>
    </row>
    <row r="23" spans="20:28">
      <c r="T23" s="15" t="s">
        <v>19</v>
      </c>
      <c r="U23" s="24">
        <f t="shared" si="20"/>
        <v>0.421052631578947</v>
      </c>
      <c r="V23" s="24">
        <f t="shared" si="21"/>
        <v>0.421052631578947</v>
      </c>
      <c r="W23" s="24">
        <f t="shared" si="22"/>
        <v>1</v>
      </c>
      <c r="X23" s="24">
        <f t="shared" si="23"/>
        <v>0.592592592592593</v>
      </c>
      <c r="Y23" s="24">
        <f t="shared" si="24"/>
        <v>0.941176470588235</v>
      </c>
      <c r="Z23" s="24">
        <f t="shared" si="25"/>
        <v>1</v>
      </c>
      <c r="AA23" s="24">
        <f t="shared" si="26"/>
        <v>0.941176470588235</v>
      </c>
      <c r="AB23" s="24">
        <f t="shared" si="27"/>
        <v>0.96969696969697</v>
      </c>
    </row>
    <row r="24" spans="20:28">
      <c r="T24" s="14" t="s">
        <v>20</v>
      </c>
      <c r="U24" s="24">
        <f t="shared" si="20"/>
        <v>0.409090909090909</v>
      </c>
      <c r="V24" s="24">
        <f t="shared" si="21"/>
        <v>0.409090909090909</v>
      </c>
      <c r="W24" s="24">
        <f t="shared" si="22"/>
        <v>1</v>
      </c>
      <c r="X24" s="24">
        <f t="shared" si="23"/>
        <v>0.580645161290323</v>
      </c>
      <c r="Y24" s="24">
        <f t="shared" si="24"/>
        <v>0.888888888888889</v>
      </c>
      <c r="Z24" s="24">
        <f t="shared" si="25"/>
        <v>0.888888888888889</v>
      </c>
      <c r="AA24" s="24">
        <f t="shared" si="26"/>
        <v>1</v>
      </c>
      <c r="AB24" s="24">
        <f t="shared" si="27"/>
        <v>0.941176470588235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D24"/>
  <sheetViews>
    <sheetView zoomScale="90" zoomScaleNormal="90" workbookViewId="0">
      <selection activeCell="A1" sqref="A1:AD24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20</v>
      </c>
      <c r="D6" s="11">
        <v>0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0</v>
      </c>
      <c r="L6" s="11">
        <v>4</v>
      </c>
      <c r="M6" s="11">
        <v>0</v>
      </c>
      <c r="T6" s="9" t="s">
        <v>13</v>
      </c>
      <c r="U6" s="24">
        <f t="shared" ref="U6:U8" si="0">(B6+E6)/SUM(B6:E6)</f>
        <v>0.555555555555556</v>
      </c>
      <c r="V6" s="24">
        <f t="shared" ref="V6:V8" si="1">B6/SUM(B6,C6)</f>
        <v>0.555555555555556</v>
      </c>
      <c r="W6" s="24">
        <f t="shared" ref="W6:W8" si="2">B6/(B6+D6)</f>
        <v>1</v>
      </c>
      <c r="X6" s="24">
        <f t="shared" ref="X6:X13" si="3">2*(W6*V6)/(W6+V6)</f>
        <v>0.714285714285714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0.84</v>
      </c>
      <c r="AB6" s="24">
        <f t="shared" ref="AB6:AB8" si="7">J6/SUM(J6,K6)</f>
        <v>1</v>
      </c>
      <c r="AC6" s="24">
        <f t="shared" ref="AC6:AC8" si="8">J6/(J6+L6)</f>
        <v>0.84</v>
      </c>
      <c r="AD6" s="24">
        <f t="shared" ref="AD6:AD13" si="9">2*(AC6*AB6)/(AC6+AB6)</f>
        <v>0.91304347826087</v>
      </c>
    </row>
    <row r="7" spans="1:30">
      <c r="A7" s="9" t="s">
        <v>14</v>
      </c>
      <c r="B7" s="10">
        <v>25</v>
      </c>
      <c r="C7" s="11">
        <v>10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9</v>
      </c>
      <c r="L7" s="11">
        <v>0</v>
      </c>
      <c r="M7" s="11">
        <v>0</v>
      </c>
      <c r="T7" s="9" t="s">
        <v>14</v>
      </c>
      <c r="U7" s="24">
        <f t="shared" si="0"/>
        <v>0.714285714285714</v>
      </c>
      <c r="V7" s="24">
        <f t="shared" si="1"/>
        <v>0.714285714285714</v>
      </c>
      <c r="W7" s="24">
        <f t="shared" si="2"/>
        <v>1</v>
      </c>
      <c r="X7" s="24">
        <f t="shared" si="3"/>
        <v>0.833333333333333</v>
      </c>
      <c r="Y7" s="29">
        <f t="shared" si="4"/>
        <v>0.92</v>
      </c>
      <c r="Z7" s="29">
        <f t="shared" si="5"/>
        <v>1</v>
      </c>
      <c r="AA7" s="24">
        <f t="shared" si="6"/>
        <v>0.735294117647059</v>
      </c>
      <c r="AB7" s="24">
        <f t="shared" si="7"/>
        <v>0.735294117647059</v>
      </c>
      <c r="AC7" s="24">
        <f t="shared" si="8"/>
        <v>1</v>
      </c>
      <c r="AD7" s="24">
        <f t="shared" si="9"/>
        <v>0.847457627118644</v>
      </c>
    </row>
    <row r="8" spans="1:30">
      <c r="A8" s="9" t="s">
        <v>15</v>
      </c>
      <c r="B8" s="10">
        <v>25</v>
      </c>
      <c r="C8" s="11">
        <v>16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3</v>
      </c>
      <c r="L8" s="11">
        <v>0</v>
      </c>
      <c r="M8" s="11">
        <v>0</v>
      </c>
      <c r="T8" s="9" t="s">
        <v>15</v>
      </c>
      <c r="U8" s="24">
        <f t="shared" si="0"/>
        <v>0.609756097560976</v>
      </c>
      <c r="V8" s="24">
        <f t="shared" si="1"/>
        <v>0.609756097560976</v>
      </c>
      <c r="W8" s="24">
        <f t="shared" si="2"/>
        <v>1</v>
      </c>
      <c r="X8" s="24">
        <f t="shared" si="3"/>
        <v>0.757575757575757</v>
      </c>
      <c r="Y8" s="29">
        <f t="shared" si="4"/>
        <v>1</v>
      </c>
      <c r="Z8" s="29">
        <f t="shared" si="5"/>
        <v>1</v>
      </c>
      <c r="AA8" s="24">
        <f t="shared" si="6"/>
        <v>0.892857142857143</v>
      </c>
      <c r="AB8" s="24">
        <f t="shared" si="7"/>
        <v>0.892857142857143</v>
      </c>
      <c r="AC8" s="24">
        <f t="shared" si="8"/>
        <v>1</v>
      </c>
      <c r="AD8" s="24">
        <f t="shared" si="9"/>
        <v>0.943396226415094</v>
      </c>
    </row>
    <row r="9" spans="20:30">
      <c r="T9" s="14" t="s">
        <v>16</v>
      </c>
      <c r="U9" s="24">
        <f t="shared" ref="U9:W9" si="10">AVERAGE(U20,Y20)</f>
        <v>0.654798761609907</v>
      </c>
      <c r="V9" s="24">
        <f t="shared" si="10"/>
        <v>0.676470588235294</v>
      </c>
      <c r="W9" s="24">
        <f t="shared" si="10"/>
        <v>0.888888888888889</v>
      </c>
      <c r="X9" s="24">
        <f t="shared" si="3"/>
        <v>0.768267223382046</v>
      </c>
      <c r="Y9" s="29">
        <f t="shared" ref="Y9:Y13" si="11">J13/SUM(J13,K13)</f>
        <v>0.8</v>
      </c>
      <c r="Z9" s="29">
        <f t="shared" ref="Z9:Z13" si="12">L13/SUM(L13,M13)</f>
        <v>0.68</v>
      </c>
      <c r="AA9" s="24">
        <f t="shared" ref="AA9:AA13" si="13">(N13+Q13)/SUM(N13:Q13)</f>
        <v>0.586206896551724</v>
      </c>
      <c r="AB9" s="24">
        <f t="shared" ref="AB9:AB13" si="14">N13/SUM(N13,O13)</f>
        <v>0.80952380952381</v>
      </c>
      <c r="AC9" s="24">
        <f t="shared" ref="AC9:AC13" si="15">N13/(N13+P13)</f>
        <v>0.68</v>
      </c>
      <c r="AD9" s="24">
        <f t="shared" si="9"/>
        <v>0.739130434782609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AVERAGE(U21,Y21)</f>
        <v>0.764285714285714</v>
      </c>
      <c r="V10" s="24">
        <f t="shared" si="16"/>
        <v>0.764285714285714</v>
      </c>
      <c r="W10" s="24">
        <f t="shared" si="16"/>
        <v>1</v>
      </c>
      <c r="X10" s="24">
        <f t="shared" si="3"/>
        <v>0.866396761133603</v>
      </c>
      <c r="Y10" s="29">
        <f t="shared" si="11"/>
        <v>0.84</v>
      </c>
      <c r="Z10" s="29">
        <f t="shared" si="12"/>
        <v>0.8</v>
      </c>
      <c r="AA10" s="24">
        <f t="shared" si="13"/>
        <v>0.730769230769231</v>
      </c>
      <c r="AB10" s="24">
        <f t="shared" si="14"/>
        <v>0.95</v>
      </c>
      <c r="AC10" s="24">
        <f t="shared" si="15"/>
        <v>0.76</v>
      </c>
      <c r="AD10" s="24">
        <f t="shared" si="9"/>
        <v>0.844444444444444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AVERAGE(U22,Y22)</f>
        <v>0.625598086124402</v>
      </c>
      <c r="V11" s="24">
        <f t="shared" si="17"/>
        <v>0.625598086124402</v>
      </c>
      <c r="W11" s="24">
        <f t="shared" si="17"/>
        <v>1</v>
      </c>
      <c r="X11" s="24">
        <f t="shared" si="3"/>
        <v>0.769683590875644</v>
      </c>
      <c r="Y11" s="29">
        <f t="shared" si="11"/>
        <v>0.56</v>
      </c>
      <c r="Z11" s="29">
        <f t="shared" si="12"/>
        <v>0.48</v>
      </c>
      <c r="AA11" s="24">
        <f t="shared" si="13"/>
        <v>0.48</v>
      </c>
      <c r="AB11" s="24">
        <f t="shared" si="14"/>
        <v>1</v>
      </c>
      <c r="AC11" s="24">
        <f t="shared" si="15"/>
        <v>0.48</v>
      </c>
      <c r="AD11" s="24">
        <f t="shared" si="9"/>
        <v>0.648648648648649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AVERAGE(U23,Y23)</f>
        <v>0.662698412698413</v>
      </c>
      <c r="V12" s="24">
        <f t="shared" si="18"/>
        <v>0.662698412698413</v>
      </c>
      <c r="W12" s="24">
        <f t="shared" si="18"/>
        <v>1</v>
      </c>
      <c r="X12" s="24">
        <f t="shared" si="3"/>
        <v>0.797136038186158</v>
      </c>
      <c r="Y12" s="29">
        <f t="shared" si="11"/>
        <v>0.96</v>
      </c>
      <c r="Z12" s="29">
        <f t="shared" si="12"/>
        <v>1</v>
      </c>
      <c r="AA12" s="24">
        <f t="shared" si="13"/>
        <v>0.925925925925926</v>
      </c>
      <c r="AB12" s="24">
        <f t="shared" si="14"/>
        <v>0.925925925925926</v>
      </c>
      <c r="AC12" s="24">
        <f t="shared" si="15"/>
        <v>1</v>
      </c>
      <c r="AD12" s="24">
        <f t="shared" si="9"/>
        <v>0.961538461538461</v>
      </c>
    </row>
    <row r="13" spans="1:30">
      <c r="A13" s="14" t="s">
        <v>16</v>
      </c>
      <c r="B13" s="10">
        <v>7</v>
      </c>
      <c r="C13" s="11">
        <v>10</v>
      </c>
      <c r="D13" s="11">
        <v>2</v>
      </c>
      <c r="E13" s="11">
        <v>0</v>
      </c>
      <c r="F13" s="10">
        <v>16</v>
      </c>
      <c r="G13" s="11">
        <v>1</v>
      </c>
      <c r="H13" s="11">
        <v>0</v>
      </c>
      <c r="I13" s="11">
        <v>0</v>
      </c>
      <c r="J13" s="10">
        <v>20</v>
      </c>
      <c r="K13" s="11">
        <v>5</v>
      </c>
      <c r="L13" s="10">
        <v>17</v>
      </c>
      <c r="M13" s="11">
        <v>8</v>
      </c>
      <c r="N13" s="10">
        <v>17</v>
      </c>
      <c r="O13" s="11">
        <v>4</v>
      </c>
      <c r="P13" s="11">
        <v>8</v>
      </c>
      <c r="Q13" s="11">
        <v>0</v>
      </c>
      <c r="T13" s="14" t="s">
        <v>20</v>
      </c>
      <c r="U13" s="24">
        <f t="shared" ref="U13:W13" si="19">AVERAGE(U24,Y24)</f>
        <v>0.631944444444444</v>
      </c>
      <c r="V13" s="24">
        <f t="shared" si="19"/>
        <v>0.631944444444444</v>
      </c>
      <c r="W13" s="24">
        <f t="shared" si="19"/>
        <v>1</v>
      </c>
      <c r="X13" s="24">
        <f t="shared" si="3"/>
        <v>0.774468085106383</v>
      </c>
      <c r="Y13" s="29">
        <f t="shared" si="11"/>
        <v>0.96</v>
      </c>
      <c r="Z13" s="29">
        <f t="shared" si="12"/>
        <v>0.92</v>
      </c>
      <c r="AA13" s="24">
        <f t="shared" si="13"/>
        <v>0.821428571428571</v>
      </c>
      <c r="AB13" s="24">
        <f t="shared" si="14"/>
        <v>0.884615384615385</v>
      </c>
      <c r="AC13" s="24">
        <f t="shared" si="15"/>
        <v>0.92</v>
      </c>
      <c r="AD13" s="24">
        <f t="shared" si="9"/>
        <v>0.901960784313726</v>
      </c>
    </row>
    <row r="14" spans="1:17">
      <c r="A14" s="15" t="s">
        <v>17</v>
      </c>
      <c r="B14" s="10">
        <v>12</v>
      </c>
      <c r="C14" s="11">
        <v>8</v>
      </c>
      <c r="D14" s="11">
        <v>0</v>
      </c>
      <c r="E14" s="11">
        <v>0</v>
      </c>
      <c r="F14" s="10">
        <v>13</v>
      </c>
      <c r="G14" s="11">
        <v>1</v>
      </c>
      <c r="H14" s="11">
        <v>0</v>
      </c>
      <c r="I14" s="11">
        <v>0</v>
      </c>
      <c r="J14" s="10">
        <v>21</v>
      </c>
      <c r="K14" s="11">
        <v>4</v>
      </c>
      <c r="L14" s="10">
        <v>20</v>
      </c>
      <c r="M14" s="11">
        <v>5</v>
      </c>
      <c r="N14" s="10">
        <v>19</v>
      </c>
      <c r="O14" s="11">
        <v>1</v>
      </c>
      <c r="P14" s="11">
        <v>6</v>
      </c>
      <c r="Q14" s="11">
        <v>0</v>
      </c>
    </row>
    <row r="15" spans="1:17">
      <c r="A15" s="14" t="s">
        <v>18</v>
      </c>
      <c r="B15" s="10">
        <v>9</v>
      </c>
      <c r="C15" s="11">
        <v>13</v>
      </c>
      <c r="D15" s="11">
        <v>0</v>
      </c>
      <c r="E15" s="11">
        <v>0</v>
      </c>
      <c r="F15" s="10">
        <v>16</v>
      </c>
      <c r="G15" s="11">
        <v>3</v>
      </c>
      <c r="H15" s="11">
        <v>0</v>
      </c>
      <c r="I15" s="11">
        <v>0</v>
      </c>
      <c r="J15" s="10">
        <v>14</v>
      </c>
      <c r="K15" s="11">
        <v>11</v>
      </c>
      <c r="L15" s="10">
        <v>12</v>
      </c>
      <c r="M15" s="11">
        <v>13</v>
      </c>
      <c r="N15" s="10">
        <v>12</v>
      </c>
      <c r="O15" s="11">
        <v>0</v>
      </c>
      <c r="P15" s="11">
        <v>13</v>
      </c>
      <c r="Q15" s="11">
        <v>0</v>
      </c>
    </row>
    <row r="16" spans="1:17">
      <c r="A16" s="15" t="s">
        <v>19</v>
      </c>
      <c r="B16" s="10">
        <v>8</v>
      </c>
      <c r="C16" s="11">
        <v>13</v>
      </c>
      <c r="D16" s="11">
        <v>0</v>
      </c>
      <c r="E16" s="11">
        <v>0</v>
      </c>
      <c r="F16" s="10">
        <v>17</v>
      </c>
      <c r="G16" s="11">
        <v>1</v>
      </c>
      <c r="H16" s="11">
        <v>0</v>
      </c>
      <c r="I16" s="11">
        <v>0</v>
      </c>
      <c r="J16" s="10">
        <v>24</v>
      </c>
      <c r="K16" s="11">
        <v>1</v>
      </c>
      <c r="L16" s="10">
        <v>25</v>
      </c>
      <c r="M16" s="11">
        <v>0</v>
      </c>
      <c r="N16" s="10">
        <v>25</v>
      </c>
      <c r="O16" s="11">
        <v>2</v>
      </c>
      <c r="P16" s="11">
        <v>0</v>
      </c>
      <c r="Q16" s="11">
        <v>0</v>
      </c>
    </row>
    <row r="17" spans="1:28">
      <c r="A17" s="14" t="s">
        <v>20</v>
      </c>
      <c r="B17" s="10">
        <v>9</v>
      </c>
      <c r="C17" s="11">
        <v>15</v>
      </c>
      <c r="D17" s="11">
        <v>0</v>
      </c>
      <c r="E17" s="11">
        <v>0</v>
      </c>
      <c r="F17" s="10">
        <v>16</v>
      </c>
      <c r="G17" s="11">
        <v>2</v>
      </c>
      <c r="H17" s="11">
        <v>0</v>
      </c>
      <c r="I17" s="11">
        <v>0</v>
      </c>
      <c r="J17" s="10">
        <v>24</v>
      </c>
      <c r="K17" s="11">
        <v>1</v>
      </c>
      <c r="L17" s="10">
        <v>23</v>
      </c>
      <c r="M17" s="11">
        <v>2</v>
      </c>
      <c r="N17" s="10">
        <v>23</v>
      </c>
      <c r="O17" s="11">
        <v>3</v>
      </c>
      <c r="P17" s="11">
        <v>2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20">(B13+E13)/SUM(B13:E13)</f>
        <v>0.368421052631579</v>
      </c>
      <c r="V20" s="24">
        <f t="shared" ref="V20:V24" si="21">B13/SUM(B13:C13)</f>
        <v>0.411764705882353</v>
      </c>
      <c r="W20" s="24">
        <f t="shared" ref="W20:W24" si="22">B13/(B13+D13)</f>
        <v>0.777777777777778</v>
      </c>
      <c r="X20" s="24">
        <f t="shared" ref="X20:X24" si="23">2*(W20*V20)/(W20+V20)</f>
        <v>0.538461538461538</v>
      </c>
      <c r="Y20" s="24">
        <f t="shared" ref="Y20:Y24" si="24">(F13+I13)/SUM(F13:I13)</f>
        <v>0.941176470588235</v>
      </c>
      <c r="Z20" s="24">
        <f t="shared" ref="Z20:Z24" si="25">F13/SUM(F13:G13)</f>
        <v>0.941176470588235</v>
      </c>
      <c r="AA20" s="24">
        <f t="shared" ref="AA20:AA24" si="26">F13/(F13+H13)</f>
        <v>1</v>
      </c>
      <c r="AB20" s="24">
        <f t="shared" ref="AB20:AB24" si="27">2*(AA20*Z20)/(AA20+Z20)</f>
        <v>0.96969696969697</v>
      </c>
    </row>
    <row r="21" spans="20:28">
      <c r="T21" s="15" t="s">
        <v>17</v>
      </c>
      <c r="U21" s="24">
        <f t="shared" si="20"/>
        <v>0.6</v>
      </c>
      <c r="V21" s="24">
        <f t="shared" si="21"/>
        <v>0.6</v>
      </c>
      <c r="W21" s="24">
        <f t="shared" si="22"/>
        <v>1</v>
      </c>
      <c r="X21" s="24">
        <f t="shared" si="23"/>
        <v>0.75</v>
      </c>
      <c r="Y21" s="24">
        <f t="shared" si="24"/>
        <v>0.928571428571429</v>
      </c>
      <c r="Z21" s="24">
        <f t="shared" si="25"/>
        <v>0.928571428571429</v>
      </c>
      <c r="AA21" s="24">
        <f t="shared" si="26"/>
        <v>1</v>
      </c>
      <c r="AB21" s="24">
        <f t="shared" si="27"/>
        <v>0.962962962962963</v>
      </c>
    </row>
    <row r="22" spans="20:28">
      <c r="T22" s="14" t="s">
        <v>18</v>
      </c>
      <c r="U22" s="24">
        <f t="shared" si="20"/>
        <v>0.409090909090909</v>
      </c>
      <c r="V22" s="24">
        <f t="shared" si="21"/>
        <v>0.409090909090909</v>
      </c>
      <c r="W22" s="24">
        <f t="shared" si="22"/>
        <v>1</v>
      </c>
      <c r="X22" s="24">
        <f t="shared" si="23"/>
        <v>0.580645161290323</v>
      </c>
      <c r="Y22" s="24">
        <f t="shared" si="24"/>
        <v>0.842105263157895</v>
      </c>
      <c r="Z22" s="24">
        <f t="shared" si="25"/>
        <v>0.842105263157895</v>
      </c>
      <c r="AA22" s="24">
        <f t="shared" si="26"/>
        <v>1</v>
      </c>
      <c r="AB22" s="24">
        <f t="shared" si="27"/>
        <v>0.914285714285714</v>
      </c>
    </row>
    <row r="23" spans="20:28">
      <c r="T23" s="15" t="s">
        <v>19</v>
      </c>
      <c r="U23" s="24">
        <f t="shared" si="20"/>
        <v>0.380952380952381</v>
      </c>
      <c r="V23" s="24">
        <f t="shared" si="21"/>
        <v>0.380952380952381</v>
      </c>
      <c r="W23" s="24">
        <f t="shared" si="22"/>
        <v>1</v>
      </c>
      <c r="X23" s="24">
        <f t="shared" si="23"/>
        <v>0.551724137931034</v>
      </c>
      <c r="Y23" s="24">
        <f t="shared" si="24"/>
        <v>0.944444444444444</v>
      </c>
      <c r="Z23" s="24">
        <f t="shared" si="25"/>
        <v>0.944444444444444</v>
      </c>
      <c r="AA23" s="24">
        <f t="shared" si="26"/>
        <v>1</v>
      </c>
      <c r="AB23" s="24">
        <f t="shared" si="27"/>
        <v>0.971428571428571</v>
      </c>
    </row>
    <row r="24" spans="20:28">
      <c r="T24" s="14" t="s">
        <v>20</v>
      </c>
      <c r="U24" s="24">
        <f t="shared" si="20"/>
        <v>0.375</v>
      </c>
      <c r="V24" s="24">
        <f t="shared" si="21"/>
        <v>0.375</v>
      </c>
      <c r="W24" s="24">
        <f t="shared" si="22"/>
        <v>1</v>
      </c>
      <c r="X24" s="24">
        <f t="shared" si="23"/>
        <v>0.545454545454545</v>
      </c>
      <c r="Y24" s="24">
        <f t="shared" si="24"/>
        <v>0.888888888888889</v>
      </c>
      <c r="Z24" s="24">
        <f t="shared" si="25"/>
        <v>0.888888888888889</v>
      </c>
      <c r="AA24" s="24">
        <f t="shared" si="26"/>
        <v>1</v>
      </c>
      <c r="AB24" s="24">
        <f t="shared" si="27"/>
        <v>0.941176470588235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D24"/>
  <sheetViews>
    <sheetView zoomScale="90" zoomScaleNormal="90" workbookViewId="0">
      <selection activeCell="A1" sqref="A1:AD24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25</v>
      </c>
      <c r="D6" s="11">
        <v>0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1</v>
      </c>
      <c r="L6" s="11">
        <v>4</v>
      </c>
      <c r="M6" s="11">
        <v>0</v>
      </c>
      <c r="T6" s="9" t="s">
        <v>13</v>
      </c>
      <c r="U6" s="24">
        <f t="shared" ref="U6:U8" si="0">(B6+E6)/SUM(B6:E6)</f>
        <v>0.5</v>
      </c>
      <c r="V6" s="24">
        <f t="shared" ref="V6:V8" si="1">B6/SUM(B6,C6)</f>
        <v>0.5</v>
      </c>
      <c r="W6" s="24">
        <f t="shared" ref="W6:W8" si="2">B6/(B6+D6)</f>
        <v>1</v>
      </c>
      <c r="X6" s="24">
        <f t="shared" ref="X6:X13" si="3">2*(W6*V6)/(W6+V6)</f>
        <v>0.666666666666667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0.807692307692308</v>
      </c>
      <c r="AB6" s="24">
        <f t="shared" ref="AB6:AB8" si="7">J6/SUM(J6,K6)</f>
        <v>0.954545454545455</v>
      </c>
      <c r="AC6" s="24">
        <f t="shared" ref="AC6:AC8" si="8">J6/(J6+L6)</f>
        <v>0.84</v>
      </c>
      <c r="AD6" s="24">
        <f t="shared" ref="AD6:AD13" si="9">2*(AC6*AB6)/(AC6+AB6)</f>
        <v>0.893617021276596</v>
      </c>
    </row>
    <row r="7" spans="1:30">
      <c r="A7" s="9" t="s">
        <v>14</v>
      </c>
      <c r="B7" s="10">
        <v>25</v>
      </c>
      <c r="C7" s="11">
        <v>11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10</v>
      </c>
      <c r="L7" s="11">
        <v>0</v>
      </c>
      <c r="M7" s="11">
        <v>0</v>
      </c>
      <c r="T7" s="9" t="s">
        <v>14</v>
      </c>
      <c r="U7" s="24">
        <f t="shared" si="0"/>
        <v>0.694444444444444</v>
      </c>
      <c r="V7" s="24">
        <f t="shared" si="1"/>
        <v>0.694444444444444</v>
      </c>
      <c r="W7" s="24">
        <f t="shared" si="2"/>
        <v>1</v>
      </c>
      <c r="X7" s="24">
        <f t="shared" si="3"/>
        <v>0.819672131147541</v>
      </c>
      <c r="Y7" s="29">
        <f t="shared" si="4"/>
        <v>0.92</v>
      </c>
      <c r="Z7" s="29">
        <f t="shared" si="5"/>
        <v>1</v>
      </c>
      <c r="AA7" s="24">
        <f t="shared" si="6"/>
        <v>0.714285714285714</v>
      </c>
      <c r="AB7" s="24">
        <f t="shared" si="7"/>
        <v>0.714285714285714</v>
      </c>
      <c r="AC7" s="24">
        <f t="shared" si="8"/>
        <v>1</v>
      </c>
      <c r="AD7" s="24">
        <f t="shared" si="9"/>
        <v>0.833333333333333</v>
      </c>
    </row>
    <row r="8" spans="1:30">
      <c r="A8" s="9" t="s">
        <v>15</v>
      </c>
      <c r="B8" s="10">
        <v>25</v>
      </c>
      <c r="C8" s="11">
        <v>30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3</v>
      </c>
      <c r="L8" s="11">
        <v>0</v>
      </c>
      <c r="M8" s="11">
        <v>0</v>
      </c>
      <c r="T8" s="9" t="s">
        <v>15</v>
      </c>
      <c r="U8" s="24">
        <f t="shared" si="0"/>
        <v>0.454545454545455</v>
      </c>
      <c r="V8" s="24">
        <f t="shared" si="1"/>
        <v>0.454545454545455</v>
      </c>
      <c r="W8" s="24">
        <f t="shared" si="2"/>
        <v>1</v>
      </c>
      <c r="X8" s="24">
        <f t="shared" si="3"/>
        <v>0.625</v>
      </c>
      <c r="Y8" s="29">
        <f t="shared" si="4"/>
        <v>1</v>
      </c>
      <c r="Z8" s="29">
        <f t="shared" si="5"/>
        <v>1</v>
      </c>
      <c r="AA8" s="24">
        <f t="shared" si="6"/>
        <v>0.892857142857143</v>
      </c>
      <c r="AB8" s="24">
        <f t="shared" si="7"/>
        <v>0.892857142857143</v>
      </c>
      <c r="AC8" s="24">
        <f t="shared" si="8"/>
        <v>1</v>
      </c>
      <c r="AD8" s="24">
        <f t="shared" si="9"/>
        <v>0.943396226415094</v>
      </c>
    </row>
    <row r="9" spans="20:30">
      <c r="T9" s="14" t="s">
        <v>16</v>
      </c>
      <c r="U9" s="24">
        <f t="shared" ref="U9:W9" si="10">AVERAGE(U20,Y20)</f>
        <v>0.603535353535353</v>
      </c>
      <c r="V9" s="24">
        <f t="shared" si="10"/>
        <v>0.619444444444444</v>
      </c>
      <c r="W9" s="24">
        <f t="shared" si="10"/>
        <v>0.888888888888889</v>
      </c>
      <c r="X9" s="24">
        <f t="shared" si="3"/>
        <v>0.730100266011868</v>
      </c>
      <c r="Y9" s="29">
        <f t="shared" ref="Y9:Y13" si="11">J13/SUM(J13,K13)</f>
        <v>0.84</v>
      </c>
      <c r="Z9" s="29">
        <f t="shared" ref="Z9:Z13" si="12">L13/SUM(L13,M13)</f>
        <v>0.72</v>
      </c>
      <c r="AA9" s="24">
        <f t="shared" ref="AA9:AA13" si="13">(N13+Q13)/SUM(N13:Q13)</f>
        <v>0.620689655172414</v>
      </c>
      <c r="AB9" s="24">
        <f t="shared" ref="AB9:AB13" si="14">N13/SUM(N13,O13)</f>
        <v>0.818181818181818</v>
      </c>
      <c r="AC9" s="24">
        <f t="shared" ref="AC9:AC13" si="15">N13/(N13+P13)</f>
        <v>0.72</v>
      </c>
      <c r="AD9" s="24">
        <f t="shared" si="9"/>
        <v>0.765957446808511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AVERAGE(U21,Y21)</f>
        <v>0.725155279503106</v>
      </c>
      <c r="V10" s="24">
        <f t="shared" si="16"/>
        <v>0.725155279503106</v>
      </c>
      <c r="W10" s="24">
        <f t="shared" si="16"/>
        <v>1</v>
      </c>
      <c r="X10" s="24">
        <f t="shared" si="3"/>
        <v>0.840684068406841</v>
      </c>
      <c r="Y10" s="29">
        <f t="shared" si="11"/>
        <v>0.84</v>
      </c>
      <c r="Z10" s="29">
        <f t="shared" si="12"/>
        <v>0.8</v>
      </c>
      <c r="AA10" s="24">
        <f t="shared" si="13"/>
        <v>0.678571428571429</v>
      </c>
      <c r="AB10" s="24">
        <f t="shared" si="14"/>
        <v>0.863636363636364</v>
      </c>
      <c r="AC10" s="24">
        <f t="shared" si="15"/>
        <v>0.76</v>
      </c>
      <c r="AD10" s="24">
        <f t="shared" si="9"/>
        <v>0.808510638297872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AVERAGE(U22,Y22)</f>
        <v>0.59412955465587</v>
      </c>
      <c r="V11" s="24">
        <f t="shared" si="17"/>
        <v>0.59412955465587</v>
      </c>
      <c r="W11" s="24">
        <f t="shared" si="17"/>
        <v>1</v>
      </c>
      <c r="X11" s="24">
        <f t="shared" si="3"/>
        <v>0.745396825396825</v>
      </c>
      <c r="Y11" s="29">
        <f t="shared" si="11"/>
        <v>0.56</v>
      </c>
      <c r="Z11" s="29">
        <f t="shared" si="12"/>
        <v>0.6</v>
      </c>
      <c r="AA11" s="24">
        <f t="shared" si="13"/>
        <v>0.56</v>
      </c>
      <c r="AB11" s="24">
        <f t="shared" si="14"/>
        <v>1</v>
      </c>
      <c r="AC11" s="24">
        <f t="shared" si="15"/>
        <v>0.56</v>
      </c>
      <c r="AD11" s="24">
        <f t="shared" si="9"/>
        <v>0.717948717948718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AVERAGE(U23,Y23)</f>
        <v>0.654040404040404</v>
      </c>
      <c r="V12" s="24">
        <f t="shared" si="18"/>
        <v>0.654040404040404</v>
      </c>
      <c r="W12" s="24">
        <f t="shared" si="18"/>
        <v>1</v>
      </c>
      <c r="X12" s="24">
        <f t="shared" si="3"/>
        <v>0.790839694656489</v>
      </c>
      <c r="Y12" s="29">
        <f t="shared" si="11"/>
        <v>0.96</v>
      </c>
      <c r="Z12" s="29">
        <f t="shared" si="12"/>
        <v>1</v>
      </c>
      <c r="AA12" s="24">
        <f t="shared" si="13"/>
        <v>0.925925925925926</v>
      </c>
      <c r="AB12" s="24">
        <f t="shared" si="14"/>
        <v>0.925925925925926</v>
      </c>
      <c r="AC12" s="24">
        <f t="shared" si="15"/>
        <v>1</v>
      </c>
      <c r="AD12" s="24">
        <f t="shared" si="9"/>
        <v>0.961538461538461</v>
      </c>
    </row>
    <row r="13" spans="1:30">
      <c r="A13" s="14" t="s">
        <v>16</v>
      </c>
      <c r="B13" s="10">
        <v>7</v>
      </c>
      <c r="C13" s="11">
        <v>13</v>
      </c>
      <c r="D13" s="11">
        <v>2</v>
      </c>
      <c r="E13" s="11">
        <v>0</v>
      </c>
      <c r="F13" s="10">
        <v>16</v>
      </c>
      <c r="G13" s="11">
        <v>2</v>
      </c>
      <c r="H13" s="11">
        <v>0</v>
      </c>
      <c r="I13" s="11">
        <v>0</v>
      </c>
      <c r="J13" s="10">
        <v>21</v>
      </c>
      <c r="K13" s="11">
        <v>4</v>
      </c>
      <c r="L13" s="10">
        <v>18</v>
      </c>
      <c r="M13" s="11">
        <v>7</v>
      </c>
      <c r="N13" s="10">
        <v>18</v>
      </c>
      <c r="O13" s="11">
        <v>4</v>
      </c>
      <c r="P13" s="11">
        <v>7</v>
      </c>
      <c r="Q13" s="11">
        <v>0</v>
      </c>
      <c r="T13" s="14" t="s">
        <v>20</v>
      </c>
      <c r="U13" s="24">
        <f t="shared" ref="U13:W13" si="19">AVERAGE(U24,Y24)</f>
        <v>0.631944444444444</v>
      </c>
      <c r="V13" s="24">
        <f t="shared" si="19"/>
        <v>0.631944444444444</v>
      </c>
      <c r="W13" s="24">
        <f t="shared" si="19"/>
        <v>1</v>
      </c>
      <c r="X13" s="24">
        <f t="shared" si="3"/>
        <v>0.774468085106383</v>
      </c>
      <c r="Y13" s="29">
        <f t="shared" si="11"/>
        <v>0.96</v>
      </c>
      <c r="Z13" s="29">
        <f t="shared" si="12"/>
        <v>0.92</v>
      </c>
      <c r="AA13" s="24">
        <f t="shared" si="13"/>
        <v>0.821428571428571</v>
      </c>
      <c r="AB13" s="24">
        <f t="shared" si="14"/>
        <v>0.884615384615385</v>
      </c>
      <c r="AC13" s="24">
        <f t="shared" si="15"/>
        <v>0.92</v>
      </c>
      <c r="AD13" s="24">
        <f t="shared" si="9"/>
        <v>0.901960784313726</v>
      </c>
    </row>
    <row r="14" spans="1:17">
      <c r="A14" s="15" t="s">
        <v>17</v>
      </c>
      <c r="B14" s="10">
        <v>12</v>
      </c>
      <c r="C14" s="11">
        <v>11</v>
      </c>
      <c r="D14" s="11">
        <v>0</v>
      </c>
      <c r="E14" s="11">
        <v>0</v>
      </c>
      <c r="F14" s="10">
        <v>13</v>
      </c>
      <c r="G14" s="11">
        <v>1</v>
      </c>
      <c r="H14" s="11">
        <v>0</v>
      </c>
      <c r="I14" s="11">
        <v>0</v>
      </c>
      <c r="J14" s="10">
        <v>21</v>
      </c>
      <c r="K14" s="11">
        <v>4</v>
      </c>
      <c r="L14" s="10">
        <v>20</v>
      </c>
      <c r="M14" s="11">
        <v>5</v>
      </c>
      <c r="N14" s="10">
        <v>19</v>
      </c>
      <c r="O14" s="11">
        <v>3</v>
      </c>
      <c r="P14" s="11">
        <v>6</v>
      </c>
      <c r="Q14" s="11">
        <v>0</v>
      </c>
    </row>
    <row r="15" spans="1:17">
      <c r="A15" s="14" t="s">
        <v>18</v>
      </c>
      <c r="B15" s="10">
        <v>9</v>
      </c>
      <c r="C15" s="11">
        <v>17</v>
      </c>
      <c r="D15" s="11">
        <v>0</v>
      </c>
      <c r="E15" s="11">
        <v>0</v>
      </c>
      <c r="F15" s="10">
        <v>16</v>
      </c>
      <c r="G15" s="11">
        <v>3</v>
      </c>
      <c r="H15" s="11">
        <v>0</v>
      </c>
      <c r="I15" s="11">
        <v>0</v>
      </c>
      <c r="J15" s="10">
        <v>14</v>
      </c>
      <c r="K15" s="11">
        <v>11</v>
      </c>
      <c r="L15" s="10">
        <v>15</v>
      </c>
      <c r="M15" s="11">
        <v>10</v>
      </c>
      <c r="N15" s="10">
        <v>14</v>
      </c>
      <c r="O15" s="11">
        <v>0</v>
      </c>
      <c r="P15" s="11">
        <v>11</v>
      </c>
      <c r="Q15" s="11">
        <v>0</v>
      </c>
    </row>
    <row r="16" spans="1:17">
      <c r="A16" s="15" t="s">
        <v>19</v>
      </c>
      <c r="B16" s="10">
        <v>8</v>
      </c>
      <c r="C16" s="11">
        <v>14</v>
      </c>
      <c r="D16" s="11">
        <v>0</v>
      </c>
      <c r="E16" s="11">
        <v>0</v>
      </c>
      <c r="F16" s="10">
        <v>17</v>
      </c>
      <c r="G16" s="11">
        <v>1</v>
      </c>
      <c r="H16" s="11">
        <v>0</v>
      </c>
      <c r="I16" s="11">
        <v>0</v>
      </c>
      <c r="J16" s="10">
        <v>24</v>
      </c>
      <c r="K16" s="11">
        <v>1</v>
      </c>
      <c r="L16" s="10">
        <v>25</v>
      </c>
      <c r="M16" s="11">
        <v>0</v>
      </c>
      <c r="N16" s="10">
        <v>25</v>
      </c>
      <c r="O16" s="11">
        <v>2</v>
      </c>
      <c r="P16" s="11">
        <v>0</v>
      </c>
      <c r="Q16" s="11">
        <v>0</v>
      </c>
    </row>
    <row r="17" spans="1:28">
      <c r="A17" s="14" t="s">
        <v>20</v>
      </c>
      <c r="B17" s="10">
        <v>9</v>
      </c>
      <c r="C17" s="11">
        <v>15</v>
      </c>
      <c r="D17" s="11">
        <v>0</v>
      </c>
      <c r="E17" s="11">
        <v>0</v>
      </c>
      <c r="F17" s="10">
        <v>16</v>
      </c>
      <c r="G17" s="11">
        <v>2</v>
      </c>
      <c r="H17" s="11">
        <v>0</v>
      </c>
      <c r="I17" s="11">
        <v>0</v>
      </c>
      <c r="J17" s="10">
        <v>24</v>
      </c>
      <c r="K17" s="11">
        <v>1</v>
      </c>
      <c r="L17" s="10">
        <v>23</v>
      </c>
      <c r="M17" s="11">
        <v>2</v>
      </c>
      <c r="N17" s="10">
        <v>23</v>
      </c>
      <c r="O17" s="11">
        <v>3</v>
      </c>
      <c r="P17" s="11">
        <v>2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20">(B13+E13)/SUM(B13:E13)</f>
        <v>0.318181818181818</v>
      </c>
      <c r="V20" s="24">
        <f t="shared" ref="V20:V24" si="21">B13/SUM(B13:C13)</f>
        <v>0.35</v>
      </c>
      <c r="W20" s="24">
        <f t="shared" ref="W20:W24" si="22">B13/(B13+D13)</f>
        <v>0.777777777777778</v>
      </c>
      <c r="X20" s="24">
        <f t="shared" ref="X20:X24" si="23">2*(W20*V20)/(W20+V20)</f>
        <v>0.482758620689655</v>
      </c>
      <c r="Y20" s="24">
        <f t="shared" ref="Y20:Y24" si="24">(F13+I13)/SUM(F13:I13)</f>
        <v>0.888888888888889</v>
      </c>
      <c r="Z20" s="24">
        <f t="shared" ref="Z20:Z24" si="25">F13/SUM(F13:G13)</f>
        <v>0.888888888888889</v>
      </c>
      <c r="AA20" s="24">
        <f t="shared" ref="AA20:AA24" si="26">F13/(F13+H13)</f>
        <v>1</v>
      </c>
      <c r="AB20" s="24">
        <f t="shared" ref="AB20:AB24" si="27">2*(AA20*Z20)/(AA20+Z20)</f>
        <v>0.941176470588235</v>
      </c>
    </row>
    <row r="21" spans="20:28">
      <c r="T21" s="15" t="s">
        <v>17</v>
      </c>
      <c r="U21" s="24">
        <f t="shared" si="20"/>
        <v>0.521739130434783</v>
      </c>
      <c r="V21" s="24">
        <f t="shared" si="21"/>
        <v>0.521739130434783</v>
      </c>
      <c r="W21" s="24">
        <f t="shared" si="22"/>
        <v>1</v>
      </c>
      <c r="X21" s="24">
        <f t="shared" si="23"/>
        <v>0.685714285714286</v>
      </c>
      <c r="Y21" s="24">
        <f t="shared" si="24"/>
        <v>0.928571428571429</v>
      </c>
      <c r="Z21" s="24">
        <f t="shared" si="25"/>
        <v>0.928571428571429</v>
      </c>
      <c r="AA21" s="24">
        <f t="shared" si="26"/>
        <v>1</v>
      </c>
      <c r="AB21" s="24">
        <f t="shared" si="27"/>
        <v>0.962962962962963</v>
      </c>
    </row>
    <row r="22" spans="20:28">
      <c r="T22" s="14" t="s">
        <v>18</v>
      </c>
      <c r="U22" s="24">
        <f t="shared" si="20"/>
        <v>0.346153846153846</v>
      </c>
      <c r="V22" s="24">
        <f t="shared" si="21"/>
        <v>0.346153846153846</v>
      </c>
      <c r="W22" s="24">
        <f t="shared" si="22"/>
        <v>1</v>
      </c>
      <c r="X22" s="24">
        <f t="shared" si="23"/>
        <v>0.514285714285714</v>
      </c>
      <c r="Y22" s="24">
        <f t="shared" si="24"/>
        <v>0.842105263157895</v>
      </c>
      <c r="Z22" s="24">
        <f t="shared" si="25"/>
        <v>0.842105263157895</v>
      </c>
      <c r="AA22" s="24">
        <f t="shared" si="26"/>
        <v>1</v>
      </c>
      <c r="AB22" s="24">
        <f t="shared" si="27"/>
        <v>0.914285714285714</v>
      </c>
    </row>
    <row r="23" spans="20:28">
      <c r="T23" s="15" t="s">
        <v>19</v>
      </c>
      <c r="U23" s="24">
        <f t="shared" si="20"/>
        <v>0.363636363636364</v>
      </c>
      <c r="V23" s="24">
        <f t="shared" si="21"/>
        <v>0.363636363636364</v>
      </c>
      <c r="W23" s="24">
        <f t="shared" si="22"/>
        <v>1</v>
      </c>
      <c r="X23" s="24">
        <f t="shared" si="23"/>
        <v>0.533333333333333</v>
      </c>
      <c r="Y23" s="24">
        <f t="shared" si="24"/>
        <v>0.944444444444444</v>
      </c>
      <c r="Z23" s="24">
        <f t="shared" si="25"/>
        <v>0.944444444444444</v>
      </c>
      <c r="AA23" s="24">
        <f t="shared" si="26"/>
        <v>1</v>
      </c>
      <c r="AB23" s="24">
        <f t="shared" si="27"/>
        <v>0.971428571428571</v>
      </c>
    </row>
    <row r="24" spans="20:28">
      <c r="T24" s="14" t="s">
        <v>20</v>
      </c>
      <c r="U24" s="24">
        <f t="shared" si="20"/>
        <v>0.375</v>
      </c>
      <c r="V24" s="24">
        <f t="shared" si="21"/>
        <v>0.375</v>
      </c>
      <c r="W24" s="24">
        <f t="shared" si="22"/>
        <v>1</v>
      </c>
      <c r="X24" s="24">
        <f t="shared" si="23"/>
        <v>0.545454545454545</v>
      </c>
      <c r="Y24" s="24">
        <f t="shared" si="24"/>
        <v>0.888888888888889</v>
      </c>
      <c r="Z24" s="24">
        <f t="shared" si="25"/>
        <v>0.888888888888889</v>
      </c>
      <c r="AA24" s="24">
        <f t="shared" si="26"/>
        <v>1</v>
      </c>
      <c r="AB24" s="24">
        <f t="shared" si="27"/>
        <v>0.941176470588235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zoomScale="90" zoomScaleNormal="90" workbookViewId="0">
      <selection activeCell="N13" sqref="N13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32</v>
      </c>
      <c r="D6" s="11">
        <v>0</v>
      </c>
      <c r="E6" s="11">
        <v>0</v>
      </c>
      <c r="F6" s="10">
        <v>24</v>
      </c>
      <c r="G6" s="11">
        <v>1</v>
      </c>
      <c r="H6" s="10">
        <v>22</v>
      </c>
      <c r="I6" s="11">
        <v>3</v>
      </c>
      <c r="J6" s="10">
        <v>22</v>
      </c>
      <c r="K6" s="11">
        <v>1</v>
      </c>
      <c r="L6" s="11">
        <v>3</v>
      </c>
      <c r="M6" s="11">
        <v>0</v>
      </c>
      <c r="T6" s="9" t="s">
        <v>13</v>
      </c>
      <c r="U6" s="24">
        <f t="shared" ref="U6:U8" si="0">(B6+E6)/SUM(B6:E6)</f>
        <v>0.43859649122807</v>
      </c>
      <c r="V6" s="24">
        <f t="shared" ref="V6:V8" si="1">B6/SUM(B6,C6)</f>
        <v>0.43859649122807</v>
      </c>
      <c r="W6" s="24">
        <f t="shared" ref="W6:W8" si="2">B6/(B6+D6)</f>
        <v>1</v>
      </c>
      <c r="X6" s="24">
        <f t="shared" ref="X6:X13" si="3">2*(W6*V6)/(W6+V6)</f>
        <v>0.609756097560976</v>
      </c>
      <c r="Y6" s="29">
        <f t="shared" ref="Y6:Y8" si="4">F6/SUM(F6,G6)</f>
        <v>0.96</v>
      </c>
      <c r="Z6" s="29">
        <f t="shared" ref="Z6:Z8" si="5">H6/SUM(H6,I6)</f>
        <v>0.88</v>
      </c>
      <c r="AA6" s="24">
        <f t="shared" ref="AA6:AA8" si="6">(J6+M6)/SUM(J6:M6)</f>
        <v>0.846153846153846</v>
      </c>
      <c r="AB6" s="24">
        <f t="shared" ref="AB6:AB8" si="7">J6/SUM(J6,K6)</f>
        <v>0.956521739130435</v>
      </c>
      <c r="AC6" s="24">
        <f t="shared" ref="AC6:AC8" si="8">J6/(J6+L6)</f>
        <v>0.88</v>
      </c>
      <c r="AD6" s="24">
        <f t="shared" ref="AD6:AD13" si="9">2*(AC6*AB6)/(AC6+AB6)</f>
        <v>0.916666666666667</v>
      </c>
    </row>
    <row r="7" spans="1:30">
      <c r="A7" s="9" t="s">
        <v>14</v>
      </c>
      <c r="B7" s="10">
        <v>25</v>
      </c>
      <c r="C7" s="11">
        <v>11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11</v>
      </c>
      <c r="L7" s="11">
        <v>0</v>
      </c>
      <c r="M7" s="11">
        <v>0</v>
      </c>
      <c r="T7" s="9" t="s">
        <v>14</v>
      </c>
      <c r="U7" s="24">
        <f t="shared" si="0"/>
        <v>0.694444444444444</v>
      </c>
      <c r="V7" s="24">
        <f t="shared" si="1"/>
        <v>0.694444444444444</v>
      </c>
      <c r="W7" s="24">
        <f t="shared" si="2"/>
        <v>1</v>
      </c>
      <c r="X7" s="24">
        <f t="shared" si="3"/>
        <v>0.819672131147541</v>
      </c>
      <c r="Y7" s="29">
        <f t="shared" si="4"/>
        <v>0.92</v>
      </c>
      <c r="Z7" s="29">
        <f t="shared" si="5"/>
        <v>1</v>
      </c>
      <c r="AA7" s="24">
        <f t="shared" si="6"/>
        <v>0.694444444444444</v>
      </c>
      <c r="AB7" s="24">
        <f t="shared" si="7"/>
        <v>0.694444444444444</v>
      </c>
      <c r="AC7" s="24">
        <f t="shared" si="8"/>
        <v>1</v>
      </c>
      <c r="AD7" s="24">
        <f t="shared" si="9"/>
        <v>0.819672131147541</v>
      </c>
    </row>
    <row r="8" spans="1:30">
      <c r="A8" s="9" t="s">
        <v>15</v>
      </c>
      <c r="B8" s="10">
        <v>25</v>
      </c>
      <c r="C8" s="11">
        <v>38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2</v>
      </c>
      <c r="L8" s="11">
        <v>0</v>
      </c>
      <c r="M8" s="11">
        <v>0</v>
      </c>
      <c r="T8" s="9" t="s">
        <v>15</v>
      </c>
      <c r="U8" s="24">
        <f t="shared" si="0"/>
        <v>0.396825396825397</v>
      </c>
      <c r="V8" s="24">
        <f t="shared" si="1"/>
        <v>0.396825396825397</v>
      </c>
      <c r="W8" s="24">
        <f t="shared" si="2"/>
        <v>1</v>
      </c>
      <c r="X8" s="24">
        <f t="shared" si="3"/>
        <v>0.568181818181818</v>
      </c>
      <c r="Y8" s="29">
        <f t="shared" si="4"/>
        <v>1</v>
      </c>
      <c r="Z8" s="29">
        <f t="shared" si="5"/>
        <v>1</v>
      </c>
      <c r="AA8" s="24">
        <f t="shared" si="6"/>
        <v>0.925925925925926</v>
      </c>
      <c r="AB8" s="24">
        <f t="shared" si="7"/>
        <v>0.925925925925926</v>
      </c>
      <c r="AC8" s="24">
        <f t="shared" si="8"/>
        <v>1</v>
      </c>
      <c r="AD8" s="24">
        <f t="shared" si="9"/>
        <v>0.961538461538461</v>
      </c>
    </row>
    <row r="9" spans="20:30">
      <c r="T9" s="14" t="s">
        <v>16</v>
      </c>
      <c r="U9" s="24">
        <f t="shared" ref="U9:W9" si="10">AVERAGE(U20,Y20)</f>
        <v>0.577777777777778</v>
      </c>
      <c r="V9" s="24">
        <f t="shared" si="10"/>
        <v>0.582375478927203</v>
      </c>
      <c r="W9" s="24">
        <f t="shared" si="10"/>
        <v>0.944444444444444</v>
      </c>
      <c r="X9" s="24">
        <f t="shared" si="3"/>
        <v>0.720479576188485</v>
      </c>
      <c r="Y9" s="29">
        <f t="shared" ref="Y9:Y13" si="11">J13/SUM(J13,K13)</f>
        <v>0.76</v>
      </c>
      <c r="Z9" s="29">
        <f t="shared" ref="Z9:Z13" si="12">L13/SUM(L13,M13)</f>
        <v>0.72</v>
      </c>
      <c r="AA9" s="24">
        <f t="shared" ref="AA9:AA13" si="13">(N13+Q13)/SUM(N13:Q13)</f>
        <v>0.6</v>
      </c>
      <c r="AB9" s="24">
        <f t="shared" ref="AB9:AB13" si="14">N13/SUM(N13,O13)</f>
        <v>0.782608695652174</v>
      </c>
      <c r="AC9" s="24">
        <f t="shared" ref="AC9:AC13" si="15">N13/(N13+P13)</f>
        <v>0.72</v>
      </c>
      <c r="AD9" s="24">
        <f t="shared" si="9"/>
        <v>0.75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AVERAGE(U21,Y21)</f>
        <v>0.64625</v>
      </c>
      <c r="V10" s="24">
        <f t="shared" si="16"/>
        <v>0.64625</v>
      </c>
      <c r="W10" s="24">
        <f t="shared" si="16"/>
        <v>1</v>
      </c>
      <c r="X10" s="24">
        <f t="shared" si="3"/>
        <v>0.785117691723614</v>
      </c>
      <c r="Y10" s="29">
        <f t="shared" si="11"/>
        <v>0.84</v>
      </c>
      <c r="Z10" s="29">
        <f t="shared" si="12"/>
        <v>0.8</v>
      </c>
      <c r="AA10" s="24">
        <f t="shared" si="13"/>
        <v>0.678571428571429</v>
      </c>
      <c r="AB10" s="24">
        <f t="shared" si="14"/>
        <v>0.863636363636364</v>
      </c>
      <c r="AC10" s="24">
        <f t="shared" si="15"/>
        <v>0.76</v>
      </c>
      <c r="AD10" s="24">
        <f t="shared" si="9"/>
        <v>0.808510638297872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AVERAGE(U22,Y22)</f>
        <v>0.59412955465587</v>
      </c>
      <c r="V11" s="24">
        <f t="shared" si="17"/>
        <v>0.59412955465587</v>
      </c>
      <c r="W11" s="24">
        <f t="shared" si="17"/>
        <v>1</v>
      </c>
      <c r="X11" s="24">
        <f t="shared" si="3"/>
        <v>0.745396825396825</v>
      </c>
      <c r="Y11" s="29">
        <f t="shared" si="11"/>
        <v>0.56</v>
      </c>
      <c r="Z11" s="29">
        <f t="shared" si="12"/>
        <v>0.6</v>
      </c>
      <c r="AA11" s="24">
        <f t="shared" si="13"/>
        <v>0.56</v>
      </c>
      <c r="AB11" s="24">
        <f t="shared" si="14"/>
        <v>1</v>
      </c>
      <c r="AC11" s="24">
        <f t="shared" si="15"/>
        <v>0.56</v>
      </c>
      <c r="AD11" s="24">
        <f t="shared" si="9"/>
        <v>0.717948717948718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AVERAGE(U23,Y23)</f>
        <v>0.591666666666667</v>
      </c>
      <c r="V12" s="24">
        <f t="shared" si="18"/>
        <v>0.591666666666667</v>
      </c>
      <c r="W12" s="24">
        <f t="shared" si="18"/>
        <v>1</v>
      </c>
      <c r="X12" s="24">
        <f t="shared" si="3"/>
        <v>0.743455497382199</v>
      </c>
      <c r="Y12" s="29">
        <f t="shared" si="11"/>
        <v>0.96</v>
      </c>
      <c r="Z12" s="29">
        <f t="shared" si="12"/>
        <v>1</v>
      </c>
      <c r="AA12" s="24">
        <f t="shared" si="13"/>
        <v>0.892857142857143</v>
      </c>
      <c r="AB12" s="24">
        <f t="shared" si="14"/>
        <v>0.892857142857143</v>
      </c>
      <c r="AC12" s="24">
        <f t="shared" si="15"/>
        <v>1</v>
      </c>
      <c r="AD12" s="24">
        <f t="shared" si="9"/>
        <v>0.943396226415094</v>
      </c>
    </row>
    <row r="13" spans="1:30">
      <c r="A13" s="14" t="s">
        <v>16</v>
      </c>
      <c r="B13" s="10">
        <v>8</v>
      </c>
      <c r="C13" s="11">
        <v>21</v>
      </c>
      <c r="D13" s="11">
        <v>1</v>
      </c>
      <c r="E13" s="11">
        <v>0</v>
      </c>
      <c r="F13" s="10">
        <v>16</v>
      </c>
      <c r="G13" s="11">
        <v>2</v>
      </c>
      <c r="H13" s="11">
        <v>0</v>
      </c>
      <c r="I13" s="11">
        <v>0</v>
      </c>
      <c r="J13" s="10">
        <v>19</v>
      </c>
      <c r="K13" s="11">
        <v>6</v>
      </c>
      <c r="L13" s="10">
        <v>18</v>
      </c>
      <c r="M13" s="11">
        <v>7</v>
      </c>
      <c r="N13" s="10">
        <v>18</v>
      </c>
      <c r="O13" s="11">
        <v>5</v>
      </c>
      <c r="P13" s="11">
        <v>7</v>
      </c>
      <c r="Q13" s="11">
        <v>0</v>
      </c>
      <c r="T13" s="14" t="s">
        <v>20</v>
      </c>
      <c r="U13" s="24">
        <f t="shared" ref="U13:W13" si="19">AVERAGE(U24,Y24)</f>
        <v>0.617521367521368</v>
      </c>
      <c r="V13" s="24">
        <f t="shared" si="19"/>
        <v>0.617521367521368</v>
      </c>
      <c r="W13" s="24">
        <f t="shared" si="19"/>
        <v>1</v>
      </c>
      <c r="X13" s="24">
        <f t="shared" si="3"/>
        <v>0.763540290620872</v>
      </c>
      <c r="Y13" s="29">
        <f t="shared" si="11"/>
        <v>0.96</v>
      </c>
      <c r="Z13" s="29">
        <f t="shared" si="12"/>
        <v>0.92</v>
      </c>
      <c r="AA13" s="24">
        <f t="shared" si="13"/>
        <v>0.821428571428571</v>
      </c>
      <c r="AB13" s="24">
        <f t="shared" si="14"/>
        <v>0.884615384615385</v>
      </c>
      <c r="AC13" s="24">
        <f t="shared" si="15"/>
        <v>0.92</v>
      </c>
      <c r="AD13" s="24">
        <f t="shared" si="9"/>
        <v>0.901960784313726</v>
      </c>
    </row>
    <row r="14" spans="1:17">
      <c r="A14" s="15" t="s">
        <v>17</v>
      </c>
      <c r="B14" s="10">
        <v>12</v>
      </c>
      <c r="C14" s="11">
        <v>13</v>
      </c>
      <c r="D14" s="11">
        <v>0</v>
      </c>
      <c r="E14" s="11">
        <v>0</v>
      </c>
      <c r="F14" s="10">
        <v>13</v>
      </c>
      <c r="G14" s="11">
        <v>3</v>
      </c>
      <c r="H14" s="11">
        <v>0</v>
      </c>
      <c r="I14" s="11">
        <v>0</v>
      </c>
      <c r="J14" s="10">
        <v>21</v>
      </c>
      <c r="K14" s="11">
        <v>4</v>
      </c>
      <c r="L14" s="10">
        <v>20</v>
      </c>
      <c r="M14" s="11">
        <v>5</v>
      </c>
      <c r="N14" s="10">
        <v>19</v>
      </c>
      <c r="O14" s="11">
        <v>3</v>
      </c>
      <c r="P14" s="11">
        <v>6</v>
      </c>
      <c r="Q14" s="11">
        <v>0</v>
      </c>
    </row>
    <row r="15" spans="1:17">
      <c r="A15" s="14" t="s">
        <v>18</v>
      </c>
      <c r="B15" s="10">
        <v>9</v>
      </c>
      <c r="C15" s="11">
        <v>17</v>
      </c>
      <c r="D15" s="11">
        <v>0</v>
      </c>
      <c r="E15" s="11">
        <v>0</v>
      </c>
      <c r="F15" s="10">
        <v>16</v>
      </c>
      <c r="G15" s="11">
        <v>3</v>
      </c>
      <c r="H15" s="11">
        <v>0</v>
      </c>
      <c r="I15" s="11">
        <v>0</v>
      </c>
      <c r="J15" s="10">
        <v>14</v>
      </c>
      <c r="K15" s="11">
        <v>11</v>
      </c>
      <c r="L15" s="10">
        <v>15</v>
      </c>
      <c r="M15" s="11">
        <v>10</v>
      </c>
      <c r="N15" s="10">
        <v>14</v>
      </c>
      <c r="O15" s="11">
        <v>0</v>
      </c>
      <c r="P15" s="11">
        <v>11</v>
      </c>
      <c r="Q15" s="11">
        <v>0</v>
      </c>
    </row>
    <row r="16" spans="1:17">
      <c r="A16" s="15" t="s">
        <v>19</v>
      </c>
      <c r="B16" s="10">
        <v>8</v>
      </c>
      <c r="C16" s="11">
        <v>16</v>
      </c>
      <c r="D16" s="11">
        <v>0</v>
      </c>
      <c r="E16" s="11">
        <v>0</v>
      </c>
      <c r="F16" s="10">
        <v>17</v>
      </c>
      <c r="G16" s="11">
        <v>3</v>
      </c>
      <c r="H16" s="11">
        <v>0</v>
      </c>
      <c r="I16" s="11">
        <v>0</v>
      </c>
      <c r="J16" s="10">
        <v>24</v>
      </c>
      <c r="K16" s="11">
        <v>1</v>
      </c>
      <c r="L16" s="10">
        <v>25</v>
      </c>
      <c r="M16" s="11">
        <v>0</v>
      </c>
      <c r="N16" s="10">
        <v>25</v>
      </c>
      <c r="O16" s="11">
        <v>3</v>
      </c>
      <c r="P16" s="11">
        <v>0</v>
      </c>
      <c r="Q16" s="11">
        <v>0</v>
      </c>
    </row>
    <row r="17" spans="1:28">
      <c r="A17" s="14" t="s">
        <v>20</v>
      </c>
      <c r="B17" s="10">
        <v>9</v>
      </c>
      <c r="C17" s="11">
        <v>17</v>
      </c>
      <c r="D17" s="11">
        <v>0</v>
      </c>
      <c r="E17" s="11">
        <v>0</v>
      </c>
      <c r="F17" s="10">
        <v>16</v>
      </c>
      <c r="G17" s="11">
        <v>2</v>
      </c>
      <c r="H17" s="11">
        <v>0</v>
      </c>
      <c r="I17" s="11">
        <v>0</v>
      </c>
      <c r="J17" s="10">
        <v>24</v>
      </c>
      <c r="K17" s="11">
        <v>1</v>
      </c>
      <c r="L17" s="10">
        <v>23</v>
      </c>
      <c r="M17" s="11">
        <v>2</v>
      </c>
      <c r="N17" s="10">
        <v>23</v>
      </c>
      <c r="O17" s="11">
        <v>3</v>
      </c>
      <c r="P17" s="11">
        <v>2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20">(B13+E13)/SUM(B13:E13)</f>
        <v>0.266666666666667</v>
      </c>
      <c r="V20" s="24">
        <f t="shared" ref="V20:V24" si="21">B13/SUM(B13:C13)</f>
        <v>0.275862068965517</v>
      </c>
      <c r="W20" s="24">
        <f t="shared" ref="W20:W24" si="22">B13/(B13+D13)</f>
        <v>0.888888888888889</v>
      </c>
      <c r="X20" s="24">
        <f t="shared" ref="X20:X24" si="23">2*(W20*V20)/(W20+V20)</f>
        <v>0.421052631578947</v>
      </c>
      <c r="Y20" s="24">
        <f t="shared" ref="Y20:Y24" si="24">(F13+I13)/SUM(F13:I13)</f>
        <v>0.888888888888889</v>
      </c>
      <c r="Z20" s="24">
        <f t="shared" ref="Z20:Z24" si="25">F13/SUM(F13:G13)</f>
        <v>0.888888888888889</v>
      </c>
      <c r="AA20" s="24">
        <f t="shared" ref="AA20:AA24" si="26">F13/(F13+H13)</f>
        <v>1</v>
      </c>
      <c r="AB20" s="24">
        <f t="shared" ref="AB20:AB24" si="27">2*(AA20*Z20)/(AA20+Z20)</f>
        <v>0.941176470588235</v>
      </c>
    </row>
    <row r="21" spans="20:28">
      <c r="T21" s="15" t="s">
        <v>17</v>
      </c>
      <c r="U21" s="24">
        <f t="shared" si="20"/>
        <v>0.48</v>
      </c>
      <c r="V21" s="24">
        <f t="shared" si="21"/>
        <v>0.48</v>
      </c>
      <c r="W21" s="24">
        <f t="shared" si="22"/>
        <v>1</v>
      </c>
      <c r="X21" s="24">
        <f t="shared" si="23"/>
        <v>0.648648648648649</v>
      </c>
      <c r="Y21" s="24">
        <f t="shared" si="24"/>
        <v>0.8125</v>
      </c>
      <c r="Z21" s="24">
        <f t="shared" si="25"/>
        <v>0.8125</v>
      </c>
      <c r="AA21" s="24">
        <f t="shared" si="26"/>
        <v>1</v>
      </c>
      <c r="AB21" s="24">
        <f t="shared" si="27"/>
        <v>0.896551724137931</v>
      </c>
    </row>
    <row r="22" spans="20:28">
      <c r="T22" s="14" t="s">
        <v>18</v>
      </c>
      <c r="U22" s="24">
        <f t="shared" si="20"/>
        <v>0.346153846153846</v>
      </c>
      <c r="V22" s="24">
        <f t="shared" si="21"/>
        <v>0.346153846153846</v>
      </c>
      <c r="W22" s="24">
        <f t="shared" si="22"/>
        <v>1</v>
      </c>
      <c r="X22" s="24">
        <f t="shared" si="23"/>
        <v>0.514285714285714</v>
      </c>
      <c r="Y22" s="24">
        <f t="shared" si="24"/>
        <v>0.842105263157895</v>
      </c>
      <c r="Z22" s="24">
        <f t="shared" si="25"/>
        <v>0.842105263157895</v>
      </c>
      <c r="AA22" s="24">
        <f t="shared" si="26"/>
        <v>1</v>
      </c>
      <c r="AB22" s="24">
        <f t="shared" si="27"/>
        <v>0.914285714285714</v>
      </c>
    </row>
    <row r="23" spans="20:28">
      <c r="T23" s="15" t="s">
        <v>19</v>
      </c>
      <c r="U23" s="24">
        <f t="shared" si="20"/>
        <v>0.333333333333333</v>
      </c>
      <c r="V23" s="24">
        <f t="shared" si="21"/>
        <v>0.333333333333333</v>
      </c>
      <c r="W23" s="24">
        <f t="shared" si="22"/>
        <v>1</v>
      </c>
      <c r="X23" s="24">
        <f t="shared" si="23"/>
        <v>0.5</v>
      </c>
      <c r="Y23" s="24">
        <f t="shared" si="24"/>
        <v>0.85</v>
      </c>
      <c r="Z23" s="24">
        <f t="shared" si="25"/>
        <v>0.85</v>
      </c>
      <c r="AA23" s="24">
        <f t="shared" si="26"/>
        <v>1</v>
      </c>
      <c r="AB23" s="24">
        <f t="shared" si="27"/>
        <v>0.918918918918919</v>
      </c>
    </row>
    <row r="24" spans="20:28">
      <c r="T24" s="14" t="s">
        <v>20</v>
      </c>
      <c r="U24" s="24">
        <f t="shared" si="20"/>
        <v>0.346153846153846</v>
      </c>
      <c r="V24" s="24">
        <f t="shared" si="21"/>
        <v>0.346153846153846</v>
      </c>
      <c r="W24" s="24">
        <f t="shared" si="22"/>
        <v>1</v>
      </c>
      <c r="X24" s="24">
        <f t="shared" si="23"/>
        <v>0.514285714285714</v>
      </c>
      <c r="Y24" s="24">
        <f t="shared" si="24"/>
        <v>0.888888888888889</v>
      </c>
      <c r="Z24" s="24">
        <f t="shared" si="25"/>
        <v>0.888888888888889</v>
      </c>
      <c r="AA24" s="24">
        <f t="shared" si="26"/>
        <v>1</v>
      </c>
      <c r="AB24" s="24">
        <f t="shared" si="27"/>
        <v>0.941176470588235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zoomScale="90" zoomScaleNormal="90" workbookViewId="0">
      <selection activeCell="L23" sqref="L23"/>
    </sheetView>
  </sheetViews>
  <sheetFormatPr defaultColWidth="9" defaultRowHeight="15"/>
  <cols>
    <col min="1" max="1" width="17.125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32</v>
      </c>
      <c r="D6" s="11">
        <v>0</v>
      </c>
      <c r="E6" s="11">
        <v>0</v>
      </c>
      <c r="F6" s="10">
        <v>21</v>
      </c>
      <c r="G6" s="11">
        <v>4</v>
      </c>
      <c r="H6" s="10">
        <v>21</v>
      </c>
      <c r="I6" s="11">
        <v>4</v>
      </c>
      <c r="J6" s="10">
        <v>21</v>
      </c>
      <c r="K6" s="11">
        <v>2</v>
      </c>
      <c r="L6" s="11">
        <v>4</v>
      </c>
      <c r="M6" s="11">
        <v>0</v>
      </c>
      <c r="T6" s="9" t="s">
        <v>13</v>
      </c>
      <c r="U6" s="24">
        <f t="shared" ref="U6:U8" si="0">(B6+E6)/SUM(B6:E6)</f>
        <v>0.43859649122807</v>
      </c>
      <c r="V6" s="24">
        <f t="shared" ref="V6:V8" si="1">B6/SUM(B6,C6)</f>
        <v>0.43859649122807</v>
      </c>
      <c r="W6" s="24">
        <f t="shared" ref="W6:W8" si="2">B6/(B6+D6)</f>
        <v>1</v>
      </c>
      <c r="X6" s="24">
        <f t="shared" ref="X6:X13" si="3">2*(W6*V6)/(W6+V6)</f>
        <v>0.609756097560976</v>
      </c>
      <c r="Y6" s="29">
        <f t="shared" ref="Y6:Y8" si="4">F6/SUM(F6,G6)</f>
        <v>0.84</v>
      </c>
      <c r="Z6" s="29">
        <f t="shared" ref="Z6:Z8" si="5">H6/SUM(H6,I6)</f>
        <v>0.84</v>
      </c>
      <c r="AA6" s="24">
        <f t="shared" ref="AA6:AA8" si="6">(J6+M6)/SUM(J6:M6)</f>
        <v>0.777777777777778</v>
      </c>
      <c r="AB6" s="24">
        <f t="shared" ref="AB6:AB8" si="7">J6/SUM(J6,K6)</f>
        <v>0.91304347826087</v>
      </c>
      <c r="AC6" s="24">
        <f t="shared" ref="AC6:AC8" si="8">J6/(J6+L6)</f>
        <v>0.84</v>
      </c>
      <c r="AD6" s="24">
        <f t="shared" ref="AD6:AD13" si="9">2*(AC6*AB6)/(AC6+AB6)</f>
        <v>0.875</v>
      </c>
    </row>
    <row r="7" spans="1:30">
      <c r="A7" s="9" t="s">
        <v>14</v>
      </c>
      <c r="B7" s="10">
        <v>25</v>
      </c>
      <c r="C7" s="11">
        <v>13</v>
      </c>
      <c r="D7" s="11">
        <v>0</v>
      </c>
      <c r="E7" s="11">
        <v>0</v>
      </c>
      <c r="F7" s="10">
        <v>23</v>
      </c>
      <c r="G7" s="11">
        <v>2</v>
      </c>
      <c r="H7" s="10">
        <v>24</v>
      </c>
      <c r="I7" s="11">
        <v>1</v>
      </c>
      <c r="J7" s="10">
        <v>24</v>
      </c>
      <c r="K7" s="11">
        <v>10</v>
      </c>
      <c r="L7" s="11">
        <v>1</v>
      </c>
      <c r="M7" s="11">
        <v>0</v>
      </c>
      <c r="T7" s="9" t="s">
        <v>14</v>
      </c>
      <c r="U7" s="24">
        <f t="shared" si="0"/>
        <v>0.657894736842105</v>
      </c>
      <c r="V7" s="24">
        <f t="shared" si="1"/>
        <v>0.657894736842105</v>
      </c>
      <c r="W7" s="24">
        <f t="shared" si="2"/>
        <v>1</v>
      </c>
      <c r="X7" s="24">
        <f t="shared" si="3"/>
        <v>0.793650793650794</v>
      </c>
      <c r="Y7" s="29">
        <f t="shared" si="4"/>
        <v>0.92</v>
      </c>
      <c r="Z7" s="29">
        <f t="shared" si="5"/>
        <v>0.96</v>
      </c>
      <c r="AA7" s="24">
        <f t="shared" si="6"/>
        <v>0.685714285714286</v>
      </c>
      <c r="AB7" s="24">
        <f t="shared" si="7"/>
        <v>0.705882352941177</v>
      </c>
      <c r="AC7" s="24">
        <f t="shared" si="8"/>
        <v>0.96</v>
      </c>
      <c r="AD7" s="24">
        <f t="shared" si="9"/>
        <v>0.813559322033898</v>
      </c>
    </row>
    <row r="8" spans="1:30">
      <c r="A8" s="9" t="s">
        <v>15</v>
      </c>
      <c r="B8" s="10">
        <v>25</v>
      </c>
      <c r="C8" s="11">
        <v>35</v>
      </c>
      <c r="D8" s="11">
        <v>0</v>
      </c>
      <c r="E8" s="11">
        <v>0</v>
      </c>
      <c r="F8" s="10">
        <v>20</v>
      </c>
      <c r="G8" s="11">
        <v>5</v>
      </c>
      <c r="H8" s="10">
        <v>20</v>
      </c>
      <c r="I8" s="11">
        <v>5</v>
      </c>
      <c r="J8" s="10">
        <v>20</v>
      </c>
      <c r="K8" s="11">
        <v>2</v>
      </c>
      <c r="L8" s="11">
        <v>5</v>
      </c>
      <c r="M8" s="11">
        <v>0</v>
      </c>
      <c r="T8" s="9" t="s">
        <v>15</v>
      </c>
      <c r="U8" s="24">
        <f t="shared" si="0"/>
        <v>0.416666666666667</v>
      </c>
      <c r="V8" s="24">
        <f t="shared" si="1"/>
        <v>0.416666666666667</v>
      </c>
      <c r="W8" s="24">
        <f t="shared" si="2"/>
        <v>1</v>
      </c>
      <c r="X8" s="24">
        <f t="shared" si="3"/>
        <v>0.588235294117647</v>
      </c>
      <c r="Y8" s="29">
        <f t="shared" si="4"/>
        <v>0.8</v>
      </c>
      <c r="Z8" s="29">
        <f t="shared" si="5"/>
        <v>0.8</v>
      </c>
      <c r="AA8" s="24">
        <f t="shared" si="6"/>
        <v>0.740740740740741</v>
      </c>
      <c r="AB8" s="24">
        <f t="shared" si="7"/>
        <v>0.909090909090909</v>
      </c>
      <c r="AC8" s="24">
        <f t="shared" si="8"/>
        <v>0.8</v>
      </c>
      <c r="AD8" s="24">
        <f t="shared" si="9"/>
        <v>0.851063829787234</v>
      </c>
    </row>
    <row r="9" spans="20:30">
      <c r="T9" s="14" t="s">
        <v>16</v>
      </c>
      <c r="U9" s="24">
        <f t="shared" ref="U9:U13" si="10">AVERAGE(U20,Y20)</f>
        <v>0.21875</v>
      </c>
      <c r="V9" s="24" t="e">
        <f t="shared" ref="V9:V13" si="11">AVERAGE(V20,Z20)</f>
        <v>#DIV/0!</v>
      </c>
      <c r="W9" s="24">
        <f t="shared" ref="W9:W13" si="12">AVERAGE(W20,AA20)</f>
        <v>0.21875</v>
      </c>
      <c r="X9" s="24" t="e">
        <f t="shared" si="3"/>
        <v>#DIV/0!</v>
      </c>
      <c r="Y9" s="29">
        <f t="shared" ref="Y9:Y13" si="13">J13/SUM(J13,K13)</f>
        <v>0.2</v>
      </c>
      <c r="Z9" s="29">
        <f t="shared" ref="Z9:Z13" si="14">L13/SUM(L13,M13)</f>
        <v>0.2</v>
      </c>
      <c r="AA9" s="24">
        <f t="shared" ref="AA9:AA13" si="15">(N13+Q13)/SUM(N13:Q13)</f>
        <v>0.185185185185185</v>
      </c>
      <c r="AB9" s="24">
        <f t="shared" ref="AB9:AB13" si="16">N13/SUM(N13,O13)</f>
        <v>0.714285714285714</v>
      </c>
      <c r="AC9" s="24">
        <f t="shared" ref="AC9:AC13" si="17">N13/(N13+P13)</f>
        <v>0.2</v>
      </c>
      <c r="AD9" s="24">
        <f t="shared" si="9"/>
        <v>0.3125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si="10"/>
        <v>0.269230769230769</v>
      </c>
      <c r="V10" s="24" t="e">
        <f t="shared" si="11"/>
        <v>#DIV/0!</v>
      </c>
      <c r="W10" s="24">
        <f t="shared" si="12"/>
        <v>0.269230769230769</v>
      </c>
      <c r="X10" s="24" t="e">
        <f t="shared" si="3"/>
        <v>#DIV/0!</v>
      </c>
      <c r="Y10" s="29">
        <f t="shared" si="13"/>
        <v>0.16</v>
      </c>
      <c r="Z10" s="29">
        <f t="shared" si="14"/>
        <v>0.16</v>
      </c>
      <c r="AA10" s="24">
        <f t="shared" si="15"/>
        <v>0.16</v>
      </c>
      <c r="AB10" s="24">
        <f t="shared" si="16"/>
        <v>1</v>
      </c>
      <c r="AC10" s="24">
        <f t="shared" si="17"/>
        <v>0.16</v>
      </c>
      <c r="AD10" s="24">
        <f t="shared" si="9"/>
        <v>0.275862068965517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si="10"/>
        <v>0.3</v>
      </c>
      <c r="V11" s="24">
        <f t="shared" si="11"/>
        <v>0.75</v>
      </c>
      <c r="W11" s="24">
        <f t="shared" si="12"/>
        <v>0.305555555555556</v>
      </c>
      <c r="X11" s="24">
        <f t="shared" si="3"/>
        <v>0.434210526315789</v>
      </c>
      <c r="Y11" s="29">
        <f t="shared" si="13"/>
        <v>0.16</v>
      </c>
      <c r="Z11" s="29">
        <f t="shared" si="14"/>
        <v>0.16</v>
      </c>
      <c r="AA11" s="24">
        <f t="shared" si="15"/>
        <v>0.16</v>
      </c>
      <c r="AB11" s="24">
        <f t="shared" si="16"/>
        <v>1</v>
      </c>
      <c r="AC11" s="24">
        <f t="shared" si="17"/>
        <v>0.16</v>
      </c>
      <c r="AD11" s="24">
        <f t="shared" si="9"/>
        <v>0.275862068965517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si="10"/>
        <v>0.264705882352941</v>
      </c>
      <c r="V12" s="24">
        <f t="shared" si="11"/>
        <v>0.5</v>
      </c>
      <c r="W12" s="24">
        <f t="shared" si="12"/>
        <v>0.264705882352941</v>
      </c>
      <c r="X12" s="24">
        <f t="shared" si="3"/>
        <v>0.346153846153846</v>
      </c>
      <c r="Y12" s="29">
        <f t="shared" si="13"/>
        <v>0.36</v>
      </c>
      <c r="Z12" s="29">
        <f t="shared" si="14"/>
        <v>0.36</v>
      </c>
      <c r="AA12" s="24">
        <f t="shared" si="15"/>
        <v>0.346153846153846</v>
      </c>
      <c r="AB12" s="24">
        <f t="shared" si="16"/>
        <v>0.9</v>
      </c>
      <c r="AC12" s="24">
        <f t="shared" si="17"/>
        <v>0.36</v>
      </c>
      <c r="AD12" s="24">
        <f t="shared" si="9"/>
        <v>0.514285714285714</v>
      </c>
    </row>
    <row r="13" spans="1:30">
      <c r="A13" s="14" t="s">
        <v>16</v>
      </c>
      <c r="B13" s="10">
        <v>0</v>
      </c>
      <c r="C13" s="11">
        <v>0</v>
      </c>
      <c r="D13" s="11">
        <v>9</v>
      </c>
      <c r="E13" s="11">
        <v>0</v>
      </c>
      <c r="F13" s="10">
        <v>7</v>
      </c>
      <c r="G13" s="11">
        <v>0</v>
      </c>
      <c r="H13" s="11">
        <v>9</v>
      </c>
      <c r="I13" s="11">
        <v>0</v>
      </c>
      <c r="J13" s="10">
        <v>5</v>
      </c>
      <c r="K13" s="11">
        <v>20</v>
      </c>
      <c r="L13" s="10">
        <v>5</v>
      </c>
      <c r="M13" s="11">
        <v>20</v>
      </c>
      <c r="N13" s="10">
        <v>5</v>
      </c>
      <c r="O13" s="11">
        <v>2</v>
      </c>
      <c r="P13" s="11">
        <v>20</v>
      </c>
      <c r="Q13" s="11">
        <v>0</v>
      </c>
      <c r="T13" s="14" t="s">
        <v>20</v>
      </c>
      <c r="U13" s="24">
        <f t="shared" si="10"/>
        <v>0.40625</v>
      </c>
      <c r="V13" s="24">
        <f t="shared" si="11"/>
        <v>0.5</v>
      </c>
      <c r="W13" s="24">
        <f t="shared" si="12"/>
        <v>0.40625</v>
      </c>
      <c r="X13" s="24">
        <f t="shared" si="3"/>
        <v>0.448275862068966</v>
      </c>
      <c r="Y13" s="29">
        <f t="shared" si="13"/>
        <v>0.48</v>
      </c>
      <c r="Z13" s="29">
        <f t="shared" si="14"/>
        <v>0.48</v>
      </c>
      <c r="AA13" s="24">
        <f t="shared" si="15"/>
        <v>0.48</v>
      </c>
      <c r="AB13" s="24">
        <f t="shared" si="16"/>
        <v>1</v>
      </c>
      <c r="AC13" s="24">
        <f t="shared" si="17"/>
        <v>0.48</v>
      </c>
      <c r="AD13" s="24">
        <f t="shared" si="9"/>
        <v>0.648648648648649</v>
      </c>
    </row>
    <row r="14" spans="1:17">
      <c r="A14" s="15" t="s">
        <v>17</v>
      </c>
      <c r="B14" s="10">
        <v>0</v>
      </c>
      <c r="C14" s="11">
        <v>0</v>
      </c>
      <c r="D14" s="11">
        <v>12</v>
      </c>
      <c r="E14" s="11">
        <v>0</v>
      </c>
      <c r="F14" s="10">
        <v>7</v>
      </c>
      <c r="G14" s="11">
        <v>0</v>
      </c>
      <c r="H14" s="11">
        <v>6</v>
      </c>
      <c r="I14" s="11">
        <v>0</v>
      </c>
      <c r="J14" s="10">
        <v>4</v>
      </c>
      <c r="K14" s="11">
        <v>21</v>
      </c>
      <c r="L14" s="10">
        <v>4</v>
      </c>
      <c r="M14" s="11">
        <v>21</v>
      </c>
      <c r="N14" s="10">
        <v>4</v>
      </c>
      <c r="O14" s="11">
        <v>0</v>
      </c>
      <c r="P14" s="11">
        <v>21</v>
      </c>
      <c r="Q14" s="11">
        <v>0</v>
      </c>
    </row>
    <row r="15" spans="1:17">
      <c r="A15" s="14" t="s">
        <v>18</v>
      </c>
      <c r="B15" s="10">
        <v>1</v>
      </c>
      <c r="C15" s="11">
        <v>1</v>
      </c>
      <c r="D15" s="11">
        <v>8</v>
      </c>
      <c r="E15" s="11">
        <v>0</v>
      </c>
      <c r="F15" s="10">
        <v>8</v>
      </c>
      <c r="G15" s="11">
        <v>0</v>
      </c>
      <c r="H15" s="11">
        <v>8</v>
      </c>
      <c r="I15" s="11">
        <v>0</v>
      </c>
      <c r="J15" s="10">
        <v>4</v>
      </c>
      <c r="K15" s="11">
        <v>21</v>
      </c>
      <c r="L15" s="10">
        <v>4</v>
      </c>
      <c r="M15" s="11">
        <v>21</v>
      </c>
      <c r="N15" s="10">
        <v>4</v>
      </c>
      <c r="O15" s="11">
        <v>0</v>
      </c>
      <c r="P15" s="11">
        <v>21</v>
      </c>
      <c r="Q15" s="11">
        <v>0</v>
      </c>
    </row>
    <row r="16" spans="1:17">
      <c r="A16" s="15" t="s">
        <v>19</v>
      </c>
      <c r="B16" s="10">
        <v>0</v>
      </c>
      <c r="C16" s="11">
        <v>1</v>
      </c>
      <c r="D16" s="11">
        <v>8</v>
      </c>
      <c r="E16" s="11">
        <v>0</v>
      </c>
      <c r="F16" s="10">
        <v>9</v>
      </c>
      <c r="G16" s="11">
        <v>0</v>
      </c>
      <c r="H16" s="11">
        <v>8</v>
      </c>
      <c r="I16" s="11">
        <v>0</v>
      </c>
      <c r="J16" s="10">
        <v>9</v>
      </c>
      <c r="K16" s="11">
        <v>16</v>
      </c>
      <c r="L16" s="10">
        <v>9</v>
      </c>
      <c r="M16" s="11">
        <v>16</v>
      </c>
      <c r="N16" s="10">
        <v>9</v>
      </c>
      <c r="O16" s="11">
        <v>1</v>
      </c>
      <c r="P16" s="11">
        <v>16</v>
      </c>
      <c r="Q16" s="11">
        <v>0</v>
      </c>
    </row>
    <row r="17" spans="1:28">
      <c r="A17" s="14" t="s">
        <v>20</v>
      </c>
      <c r="B17" s="10">
        <v>0</v>
      </c>
      <c r="C17" s="11">
        <v>1</v>
      </c>
      <c r="D17" s="11">
        <v>9</v>
      </c>
      <c r="E17" s="11">
        <v>0</v>
      </c>
      <c r="F17" s="10">
        <v>13</v>
      </c>
      <c r="G17" s="11">
        <v>0</v>
      </c>
      <c r="H17" s="11">
        <v>3</v>
      </c>
      <c r="I17" s="11">
        <v>0</v>
      </c>
      <c r="J17" s="10">
        <v>12</v>
      </c>
      <c r="K17" s="11">
        <v>13</v>
      </c>
      <c r="L17" s="10">
        <v>12</v>
      </c>
      <c r="M17" s="11">
        <v>13</v>
      </c>
      <c r="N17" s="10">
        <v>12</v>
      </c>
      <c r="O17" s="11">
        <v>0</v>
      </c>
      <c r="P17" s="11">
        <v>13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18">(B13+E13)/SUM(B13:E13)</f>
        <v>0</v>
      </c>
      <c r="V20" s="24" t="e">
        <f t="shared" ref="V20:V24" si="19">B13/SUM(B13:C13)</f>
        <v>#DIV/0!</v>
      </c>
      <c r="W20" s="24">
        <f t="shared" ref="W20:W24" si="20">B13/(B13+D13)</f>
        <v>0</v>
      </c>
      <c r="X20" s="24" t="e">
        <f t="shared" ref="X20:X24" si="21">2*(W20*V20)/(W20+V20)</f>
        <v>#DIV/0!</v>
      </c>
      <c r="Y20" s="24">
        <f t="shared" ref="Y20:Y24" si="22">(F13+I13)/SUM(F13:I13)</f>
        <v>0.4375</v>
      </c>
      <c r="Z20" s="24">
        <f t="shared" ref="Z20:Z24" si="23">F13/SUM(F13:G13)</f>
        <v>1</v>
      </c>
      <c r="AA20" s="24">
        <f t="shared" ref="AA20:AA24" si="24">F13/(F13+H13)</f>
        <v>0.4375</v>
      </c>
      <c r="AB20" s="24">
        <f t="shared" ref="AB20:AB24" si="25">2*(AA20*Z20)/(AA20+Z20)</f>
        <v>0.608695652173913</v>
      </c>
    </row>
    <row r="21" spans="20:28">
      <c r="T21" s="15" t="s">
        <v>17</v>
      </c>
      <c r="U21" s="24">
        <f t="shared" si="18"/>
        <v>0</v>
      </c>
      <c r="V21" s="24" t="e">
        <f t="shared" si="19"/>
        <v>#DIV/0!</v>
      </c>
      <c r="W21" s="24">
        <f t="shared" si="20"/>
        <v>0</v>
      </c>
      <c r="X21" s="24" t="e">
        <f t="shared" si="21"/>
        <v>#DIV/0!</v>
      </c>
      <c r="Y21" s="24">
        <f t="shared" si="22"/>
        <v>0.538461538461538</v>
      </c>
      <c r="Z21" s="24">
        <f t="shared" si="23"/>
        <v>1</v>
      </c>
      <c r="AA21" s="24">
        <f t="shared" si="24"/>
        <v>0.538461538461538</v>
      </c>
      <c r="AB21" s="24">
        <f t="shared" si="25"/>
        <v>0.7</v>
      </c>
    </row>
    <row r="22" spans="20:28">
      <c r="T22" s="14" t="s">
        <v>18</v>
      </c>
      <c r="U22" s="24">
        <f t="shared" si="18"/>
        <v>0.1</v>
      </c>
      <c r="V22" s="24">
        <f t="shared" si="19"/>
        <v>0.5</v>
      </c>
      <c r="W22" s="24">
        <f t="shared" si="20"/>
        <v>0.111111111111111</v>
      </c>
      <c r="X22" s="24">
        <f t="shared" si="21"/>
        <v>0.181818181818182</v>
      </c>
      <c r="Y22" s="24">
        <f t="shared" si="22"/>
        <v>0.5</v>
      </c>
      <c r="Z22" s="24">
        <f t="shared" si="23"/>
        <v>1</v>
      </c>
      <c r="AA22" s="24">
        <f t="shared" si="24"/>
        <v>0.5</v>
      </c>
      <c r="AB22" s="24">
        <f t="shared" si="25"/>
        <v>0.666666666666667</v>
      </c>
    </row>
    <row r="23" spans="20:28">
      <c r="T23" s="15" t="s">
        <v>19</v>
      </c>
      <c r="U23" s="24">
        <f t="shared" si="18"/>
        <v>0</v>
      </c>
      <c r="V23" s="24">
        <f t="shared" si="19"/>
        <v>0</v>
      </c>
      <c r="W23" s="24">
        <f t="shared" si="20"/>
        <v>0</v>
      </c>
      <c r="X23" s="24" t="e">
        <f t="shared" si="21"/>
        <v>#DIV/0!</v>
      </c>
      <c r="Y23" s="24">
        <f t="shared" si="22"/>
        <v>0.529411764705882</v>
      </c>
      <c r="Z23" s="24">
        <f t="shared" si="23"/>
        <v>1</v>
      </c>
      <c r="AA23" s="24">
        <f t="shared" si="24"/>
        <v>0.529411764705882</v>
      </c>
      <c r="AB23" s="24">
        <f t="shared" si="25"/>
        <v>0.692307692307692</v>
      </c>
    </row>
    <row r="24" spans="20:28">
      <c r="T24" s="14" t="s">
        <v>20</v>
      </c>
      <c r="U24" s="24">
        <f t="shared" si="18"/>
        <v>0</v>
      </c>
      <c r="V24" s="24">
        <f t="shared" si="19"/>
        <v>0</v>
      </c>
      <c r="W24" s="24">
        <f t="shared" si="20"/>
        <v>0</v>
      </c>
      <c r="X24" s="24" t="e">
        <f t="shared" si="21"/>
        <v>#DIV/0!</v>
      </c>
      <c r="Y24" s="24">
        <f t="shared" si="22"/>
        <v>0.8125</v>
      </c>
      <c r="Z24" s="24">
        <f t="shared" si="23"/>
        <v>1</v>
      </c>
      <c r="AA24" s="24">
        <f t="shared" si="24"/>
        <v>0.8125</v>
      </c>
      <c r="AB24" s="24">
        <f t="shared" si="25"/>
        <v>0.896551724137931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J10:K11"/>
    <mergeCell ref="L10:M11"/>
    <mergeCell ref="N10:Q11"/>
    <mergeCell ref="AA3:AD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"/>
  <sheetViews>
    <sheetView workbookViewId="0">
      <selection activeCell="F26" sqref="F26:G26"/>
    </sheetView>
  </sheetViews>
  <sheetFormatPr defaultColWidth="9" defaultRowHeight="15"/>
  <cols>
    <col min="1" max="1" width="17.125" customWidth="1"/>
    <col min="2" max="17" width="5.625" customWidth="1"/>
    <col min="18" max="19" width="4.625" customWidth="1"/>
    <col min="20" max="20" width="17.125" customWidth="1"/>
    <col min="21" max="36" width="5.625" customWidth="1"/>
  </cols>
  <sheetData>
    <row r="1" spans="1:13">
      <c r="A1" s="39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</row>
    <row r="4" spans="1:13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</row>
    <row r="6" spans="1:13">
      <c r="A6" s="9" t="s">
        <v>13</v>
      </c>
      <c r="B6" s="10">
        <v>25</v>
      </c>
      <c r="C6" s="11">
        <v>38</v>
      </c>
      <c r="D6" s="10">
        <v>0</v>
      </c>
      <c r="E6" s="11">
        <v>0</v>
      </c>
      <c r="F6" s="24">
        <v>21</v>
      </c>
      <c r="G6" s="24">
        <v>1</v>
      </c>
      <c r="H6" s="24">
        <v>13</v>
      </c>
      <c r="I6" s="24">
        <v>4</v>
      </c>
      <c r="J6" s="10">
        <v>25</v>
      </c>
      <c r="K6" s="11">
        <v>38</v>
      </c>
      <c r="L6" s="10">
        <v>0</v>
      </c>
      <c r="M6" s="11">
        <v>0</v>
      </c>
    </row>
    <row r="7" spans="1:13">
      <c r="A7" s="9" t="s">
        <v>14</v>
      </c>
      <c r="B7" s="10">
        <v>25</v>
      </c>
      <c r="C7" s="11">
        <v>21</v>
      </c>
      <c r="D7" s="10">
        <v>0</v>
      </c>
      <c r="E7" s="11">
        <v>0</v>
      </c>
      <c r="F7" s="24">
        <v>22</v>
      </c>
      <c r="G7" s="24">
        <v>2</v>
      </c>
      <c r="H7" s="24">
        <v>14</v>
      </c>
      <c r="I7" s="24">
        <v>5</v>
      </c>
      <c r="J7" s="10">
        <v>25</v>
      </c>
      <c r="K7" s="11">
        <v>21</v>
      </c>
      <c r="L7" s="10">
        <v>0</v>
      </c>
      <c r="M7" s="11">
        <v>0</v>
      </c>
    </row>
    <row r="8" spans="1:13">
      <c r="A8" s="9" t="s">
        <v>15</v>
      </c>
      <c r="B8" s="10">
        <v>25</v>
      </c>
      <c r="C8" s="11">
        <v>44</v>
      </c>
      <c r="D8" s="10">
        <v>0</v>
      </c>
      <c r="E8" s="11">
        <v>0</v>
      </c>
      <c r="F8" s="24">
        <v>23</v>
      </c>
      <c r="G8" s="24">
        <v>3</v>
      </c>
      <c r="H8" s="24">
        <v>15</v>
      </c>
      <c r="I8" s="24">
        <v>6</v>
      </c>
      <c r="J8" s="10">
        <v>25</v>
      </c>
      <c r="K8" s="11">
        <v>44</v>
      </c>
      <c r="L8" s="10">
        <v>0</v>
      </c>
      <c r="M8" s="11">
        <v>0</v>
      </c>
    </row>
    <row r="10" spans="1:28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3"/>
      <c r="U10" s="12" t="s">
        <v>1</v>
      </c>
      <c r="V10" s="13"/>
      <c r="W10" s="13"/>
      <c r="X10" s="13"/>
      <c r="Y10" s="13"/>
      <c r="Z10" s="13"/>
      <c r="AA10" s="13"/>
      <c r="AB10" s="16"/>
    </row>
    <row r="11" spans="1:28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5"/>
      <c r="U11" s="4" t="s">
        <v>3</v>
      </c>
      <c r="V11" s="4"/>
      <c r="W11" s="4"/>
      <c r="X11" s="4"/>
      <c r="Y11" s="4" t="s">
        <v>4</v>
      </c>
      <c r="Z11" s="4"/>
      <c r="AA11" s="4"/>
      <c r="AB11" s="4"/>
    </row>
    <row r="12" spans="1:28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6"/>
      <c r="U12" s="7" t="s">
        <v>22</v>
      </c>
      <c r="V12" s="8" t="s">
        <v>23</v>
      </c>
      <c r="W12" s="7" t="s">
        <v>24</v>
      </c>
      <c r="X12" s="8" t="s">
        <v>25</v>
      </c>
      <c r="Y12" s="7" t="s">
        <v>22</v>
      </c>
      <c r="Z12" s="8" t="s">
        <v>23</v>
      </c>
      <c r="AA12" s="7" t="s">
        <v>24</v>
      </c>
      <c r="AB12" s="8" t="s">
        <v>25</v>
      </c>
    </row>
    <row r="13" spans="1:28">
      <c r="A13" s="14" t="s">
        <v>16</v>
      </c>
      <c r="B13" s="24">
        <v>3</v>
      </c>
      <c r="C13" s="24">
        <v>7</v>
      </c>
      <c r="D13" s="24">
        <v>6</v>
      </c>
      <c r="E13" s="11">
        <v>0</v>
      </c>
      <c r="F13" s="24">
        <v>10</v>
      </c>
      <c r="G13" s="24">
        <v>0</v>
      </c>
      <c r="H13" s="24">
        <v>6</v>
      </c>
      <c r="I13" s="11">
        <v>0</v>
      </c>
      <c r="J13" s="24">
        <v>21</v>
      </c>
      <c r="K13" s="24">
        <v>1</v>
      </c>
      <c r="L13" s="24">
        <v>13</v>
      </c>
      <c r="M13" s="24">
        <v>4</v>
      </c>
      <c r="N13" s="10">
        <v>25</v>
      </c>
      <c r="O13" s="11">
        <v>38</v>
      </c>
      <c r="P13" s="10">
        <v>0</v>
      </c>
      <c r="Q13" s="11">
        <v>0</v>
      </c>
      <c r="T13" s="14" t="s">
        <v>16</v>
      </c>
      <c r="U13" s="24">
        <f>(B13+E13)/SUM(B13:E13)</f>
        <v>0.1875</v>
      </c>
      <c r="V13" s="24">
        <f>B13/SUM(B13:C13)</f>
        <v>0.3</v>
      </c>
      <c r="W13" s="24">
        <f>B13/(B13+D13)</f>
        <v>0.333333333333333</v>
      </c>
      <c r="X13" s="24">
        <f>2*(W13*V13)/(W13+V13)</f>
        <v>0.315789473684211</v>
      </c>
      <c r="Y13" s="24">
        <f>(F13+I13)/SUM(F13:I13)</f>
        <v>0.625</v>
      </c>
      <c r="Z13" s="24">
        <f>F13/SUM(F13:G13)</f>
        <v>1</v>
      </c>
      <c r="AA13" s="24">
        <f>F13/(F13+H13)</f>
        <v>0.625</v>
      </c>
      <c r="AB13" s="24">
        <f>2*(AA13*Z13)/(AA13+Z13)</f>
        <v>0.769230769230769</v>
      </c>
    </row>
    <row r="14" spans="1:28">
      <c r="A14" s="15" t="s">
        <v>17</v>
      </c>
      <c r="B14" s="11">
        <v>5</v>
      </c>
      <c r="C14" s="11">
        <v>4</v>
      </c>
      <c r="D14" s="11">
        <v>6</v>
      </c>
      <c r="E14" s="11">
        <v>0</v>
      </c>
      <c r="F14" s="11">
        <v>10</v>
      </c>
      <c r="G14" s="11">
        <v>0</v>
      </c>
      <c r="H14" s="11">
        <v>4</v>
      </c>
      <c r="I14" s="11">
        <v>0</v>
      </c>
      <c r="J14" s="24">
        <v>22</v>
      </c>
      <c r="K14" s="24">
        <v>2</v>
      </c>
      <c r="L14" s="24">
        <v>14</v>
      </c>
      <c r="M14" s="24">
        <v>5</v>
      </c>
      <c r="N14" s="10">
        <v>25</v>
      </c>
      <c r="O14" s="11">
        <v>21</v>
      </c>
      <c r="P14" s="10">
        <v>0</v>
      </c>
      <c r="Q14" s="11">
        <v>0</v>
      </c>
      <c r="T14" s="15" t="s">
        <v>17</v>
      </c>
      <c r="U14" s="24">
        <f>(B14+E14)/SUM(B14:E14)</f>
        <v>0.333333333333333</v>
      </c>
      <c r="V14" s="24">
        <f>B14/SUM(B14:C14)</f>
        <v>0.555555555555556</v>
      </c>
      <c r="W14" s="24">
        <f>B14/(B14+D14)</f>
        <v>0.454545454545455</v>
      </c>
      <c r="X14" s="24">
        <f>2*(W14*V14)/(W14+V14)</f>
        <v>0.5</v>
      </c>
      <c r="Y14" s="24">
        <f>(F14+I14)/SUM(F14:I14)</f>
        <v>0.714285714285714</v>
      </c>
      <c r="Z14" s="24">
        <f>F14/SUM(F14:G14)</f>
        <v>1</v>
      </c>
      <c r="AA14" s="24">
        <f>F14/(F14+H14)</f>
        <v>0.714285714285714</v>
      </c>
      <c r="AB14" s="24">
        <f>2*(AA14*Z14)/(AA14+Z14)</f>
        <v>0.833333333333333</v>
      </c>
    </row>
    <row r="15" spans="1:28">
      <c r="A15" s="14" t="s">
        <v>18</v>
      </c>
      <c r="B15" s="10">
        <v>5</v>
      </c>
      <c r="C15" s="10">
        <v>5</v>
      </c>
      <c r="D15" s="10">
        <v>4</v>
      </c>
      <c r="E15" s="11">
        <v>0</v>
      </c>
      <c r="F15" s="10">
        <v>12</v>
      </c>
      <c r="G15" s="10">
        <v>1</v>
      </c>
      <c r="H15" s="10">
        <v>4</v>
      </c>
      <c r="I15" s="11">
        <v>0</v>
      </c>
      <c r="J15" s="24">
        <v>23</v>
      </c>
      <c r="K15" s="24">
        <v>3</v>
      </c>
      <c r="L15" s="24">
        <v>15</v>
      </c>
      <c r="M15" s="24">
        <v>6</v>
      </c>
      <c r="N15" s="10">
        <v>25</v>
      </c>
      <c r="O15" s="11">
        <v>44</v>
      </c>
      <c r="P15" s="10">
        <v>0</v>
      </c>
      <c r="Q15" s="11">
        <v>0</v>
      </c>
      <c r="T15" s="14" t="s">
        <v>18</v>
      </c>
      <c r="U15" s="24">
        <f>(B15+E15)/SUM(B15:E15)</f>
        <v>0.357142857142857</v>
      </c>
      <c r="V15" s="24">
        <f>B15/SUM(B15:C15)</f>
        <v>0.5</v>
      </c>
      <c r="W15" s="24">
        <f>B15/(B15+D15)</f>
        <v>0.555555555555556</v>
      </c>
      <c r="X15" s="24">
        <f>2*(W15*V15)/(W15+V15)</f>
        <v>0.526315789473684</v>
      </c>
      <c r="Y15" s="24">
        <f>(F15+I15)/SUM(F15:I15)</f>
        <v>0.705882352941177</v>
      </c>
      <c r="Z15" s="24">
        <f>F15/SUM(F15:G15)</f>
        <v>0.923076923076923</v>
      </c>
      <c r="AA15" s="24">
        <f>F15/(F15+H15)</f>
        <v>0.75</v>
      </c>
      <c r="AB15" s="24">
        <f>2*(AA15*Z15)/(AA15+Z15)</f>
        <v>0.827586206896552</v>
      </c>
    </row>
    <row r="16" spans="1:28">
      <c r="A16" s="15" t="s">
        <v>19</v>
      </c>
      <c r="B16" s="11">
        <v>8</v>
      </c>
      <c r="C16" s="11">
        <v>1</v>
      </c>
      <c r="D16" s="11">
        <v>1</v>
      </c>
      <c r="E16" s="11">
        <v>0</v>
      </c>
      <c r="F16" s="11">
        <v>11</v>
      </c>
      <c r="G16" s="11">
        <v>0</v>
      </c>
      <c r="H16" s="11">
        <v>5</v>
      </c>
      <c r="I16" s="11">
        <v>0</v>
      </c>
      <c r="J16" s="24">
        <v>24</v>
      </c>
      <c r="K16" s="24">
        <v>4</v>
      </c>
      <c r="L16" s="24">
        <v>16</v>
      </c>
      <c r="M16" s="24">
        <v>7</v>
      </c>
      <c r="N16" s="10">
        <v>25</v>
      </c>
      <c r="O16" s="11">
        <v>38</v>
      </c>
      <c r="P16" s="10">
        <v>0</v>
      </c>
      <c r="Q16" s="11">
        <v>0</v>
      </c>
      <c r="T16" s="15" t="s">
        <v>19</v>
      </c>
      <c r="U16" s="24">
        <f>(B16+E16)/SUM(B16:E16)</f>
        <v>0.8</v>
      </c>
      <c r="V16" s="24">
        <f>B16/SUM(B16:C16)</f>
        <v>0.888888888888889</v>
      </c>
      <c r="W16" s="24">
        <f>B16/(B16+D16)</f>
        <v>0.888888888888889</v>
      </c>
      <c r="X16" s="24">
        <f>2*(W16*V16)/(W16+V16)</f>
        <v>0.888888888888889</v>
      </c>
      <c r="Y16" s="24">
        <f>(F16+I16)/SUM(F16:I16)</f>
        <v>0.6875</v>
      </c>
      <c r="Z16" s="24">
        <f>F16/SUM(F16:G16)</f>
        <v>1</v>
      </c>
      <c r="AA16" s="24">
        <f>F16/(F16+H16)</f>
        <v>0.6875</v>
      </c>
      <c r="AB16" s="24">
        <f>2*(AA16*Z16)/(AA16+Z16)</f>
        <v>0.814814814814815</v>
      </c>
    </row>
    <row r="17" spans="1:28">
      <c r="A17" s="14" t="s">
        <v>20</v>
      </c>
      <c r="B17" s="24">
        <v>5</v>
      </c>
      <c r="C17" s="24">
        <v>2</v>
      </c>
      <c r="D17" s="24">
        <v>4</v>
      </c>
      <c r="E17" s="11">
        <v>0</v>
      </c>
      <c r="F17" s="24">
        <v>13</v>
      </c>
      <c r="G17" s="24">
        <v>0</v>
      </c>
      <c r="H17" s="24">
        <v>3</v>
      </c>
      <c r="I17" s="11">
        <v>0</v>
      </c>
      <c r="J17" s="24">
        <v>25</v>
      </c>
      <c r="K17" s="24">
        <v>0</v>
      </c>
      <c r="L17" s="24">
        <v>17</v>
      </c>
      <c r="M17" s="24">
        <v>8</v>
      </c>
      <c r="N17" s="10">
        <v>25</v>
      </c>
      <c r="O17" s="11">
        <v>21</v>
      </c>
      <c r="P17" s="10">
        <v>0</v>
      </c>
      <c r="Q17" s="11">
        <v>0</v>
      </c>
      <c r="T17" s="14" t="s">
        <v>20</v>
      </c>
      <c r="U17" s="24">
        <f>(B17+E17)/SUM(B17:E17)</f>
        <v>0.454545454545455</v>
      </c>
      <c r="V17" s="24">
        <f>B17/SUM(B17:C17)</f>
        <v>0.714285714285714</v>
      </c>
      <c r="W17" s="24">
        <f>B17/(B17+D17)</f>
        <v>0.555555555555556</v>
      </c>
      <c r="X17" s="24">
        <f>2*(W17*V17)/(W17+V17)</f>
        <v>0.625</v>
      </c>
      <c r="Y17" s="24">
        <f>(F17+I17)/SUM(F17:I17)</f>
        <v>0.8125</v>
      </c>
      <c r="Z17" s="24">
        <f>F17/SUM(F17:G17)</f>
        <v>1</v>
      </c>
      <c r="AA17" s="24">
        <f>F17/(F17+H17)</f>
        <v>0.8125</v>
      </c>
      <c r="AB17" s="24">
        <f>2*(AA17*Z17)/(AA17+Z17)</f>
        <v>0.896551724137931</v>
      </c>
    </row>
    <row r="20" spans="1:13">
      <c r="A20" s="3"/>
      <c r="B20" s="18" t="s">
        <v>1</v>
      </c>
      <c r="C20" s="19"/>
      <c r="D20" s="19"/>
      <c r="E20" s="20"/>
      <c r="F20" s="4" t="s">
        <v>5</v>
      </c>
      <c r="G20" s="4"/>
      <c r="H20" s="4" t="s">
        <v>6</v>
      </c>
      <c r="I20" s="4"/>
      <c r="J20" s="4" t="s">
        <v>7</v>
      </c>
      <c r="K20" s="4"/>
      <c r="L20" s="4"/>
      <c r="M20" s="4"/>
    </row>
    <row r="21" spans="1:13">
      <c r="A21" s="5"/>
      <c r="B21" s="21"/>
      <c r="C21" s="22"/>
      <c r="D21" s="22"/>
      <c r="E21" s="23"/>
      <c r="F21" s="4"/>
      <c r="G21" s="4"/>
      <c r="H21" s="4"/>
      <c r="I21" s="4"/>
      <c r="J21" s="4"/>
      <c r="K21" s="4"/>
      <c r="L21" s="4"/>
      <c r="M21" s="4"/>
    </row>
    <row r="22" spans="1:13">
      <c r="A22" s="6"/>
      <c r="B22" s="7" t="s">
        <v>22</v>
      </c>
      <c r="C22" s="8" t="s">
        <v>23</v>
      </c>
      <c r="D22" s="7" t="s">
        <v>24</v>
      </c>
      <c r="E22" s="8" t="s">
        <v>25</v>
      </c>
      <c r="F22" s="28" t="s">
        <v>22</v>
      </c>
      <c r="G22" s="36"/>
      <c r="H22" s="28" t="s">
        <v>22</v>
      </c>
      <c r="I22" s="36"/>
      <c r="J22" s="7" t="s">
        <v>22</v>
      </c>
      <c r="K22" s="8" t="s">
        <v>23</v>
      </c>
      <c r="L22" s="7" t="s">
        <v>24</v>
      </c>
      <c r="M22" s="8" t="s">
        <v>25</v>
      </c>
    </row>
    <row r="23" spans="1:13">
      <c r="A23" s="9" t="s">
        <v>13</v>
      </c>
      <c r="B23" s="24">
        <f>(B6+E6)/SUM(B6:E6)</f>
        <v>0.396825396825397</v>
      </c>
      <c r="C23" s="24">
        <f>B6/SUM(B6:C6)</f>
        <v>0.396825396825397</v>
      </c>
      <c r="D23" s="24">
        <f>B6/(B6+D6)</f>
        <v>1</v>
      </c>
      <c r="E23" s="24">
        <f t="shared" ref="E23:E30" si="0">2*(D23*C23)/(D23+C23)</f>
        <v>0.568181818181818</v>
      </c>
      <c r="F23" s="37">
        <f>F6/SUM(F6:G6)</f>
        <v>0.954545454545455</v>
      </c>
      <c r="G23" s="38"/>
      <c r="H23" s="37">
        <f>H6/SUM(H6:I6)</f>
        <v>0.764705882352941</v>
      </c>
      <c r="I23" s="38"/>
      <c r="J23" s="24">
        <f>(J6+M6)/SUM(J6:M6)</f>
        <v>0.396825396825397</v>
      </c>
      <c r="K23" s="24">
        <f>J6/SUM(J6:K6)</f>
        <v>0.396825396825397</v>
      </c>
      <c r="L23" s="24">
        <f>J6/(J6+L6)</f>
        <v>1</v>
      </c>
      <c r="M23" s="24">
        <f t="shared" ref="M23:M30" si="1">2*(L23*K23)/(L23+K23)</f>
        <v>0.568181818181818</v>
      </c>
    </row>
    <row r="24" spans="1:13">
      <c r="A24" s="9" t="s">
        <v>14</v>
      </c>
      <c r="B24" s="24">
        <f>(B7+E7)/SUM(B7:E7)</f>
        <v>0.543478260869565</v>
      </c>
      <c r="C24" s="24">
        <f>B7/SUM(B7:C7)</f>
        <v>0.543478260869565</v>
      </c>
      <c r="D24" s="24">
        <f>B7/(B7+D7)</f>
        <v>1</v>
      </c>
      <c r="E24" s="24">
        <f t="shared" si="0"/>
        <v>0.704225352112676</v>
      </c>
      <c r="F24" s="37">
        <f>F7/SUM(F7:G7)</f>
        <v>0.916666666666667</v>
      </c>
      <c r="G24" s="38"/>
      <c r="H24" s="37">
        <f>H7/SUM(H7:I7)</f>
        <v>0.736842105263158</v>
      </c>
      <c r="I24" s="38"/>
      <c r="J24" s="24">
        <f>(J7+M7)/SUM(J7:M7)</f>
        <v>0.543478260869565</v>
      </c>
      <c r="K24" s="24">
        <f t="shared" ref="K23:K25" si="2">J7/SUM(J7:K7)</f>
        <v>0.543478260869565</v>
      </c>
      <c r="L24" s="24">
        <f>J7/(J7+L7)</f>
        <v>1</v>
      </c>
      <c r="M24" s="24">
        <f t="shared" si="1"/>
        <v>0.704225352112676</v>
      </c>
    </row>
    <row r="25" spans="1:13">
      <c r="A25" s="9" t="s">
        <v>15</v>
      </c>
      <c r="B25" s="24">
        <f>(B8+E8)/SUM(B8:E8)</f>
        <v>0.36231884057971</v>
      </c>
      <c r="C25" s="24">
        <f>B8/SUM(B8:C8)</f>
        <v>0.36231884057971</v>
      </c>
      <c r="D25" s="24">
        <f>B8/(B8+D8)</f>
        <v>1</v>
      </c>
      <c r="E25" s="24">
        <f t="shared" si="0"/>
        <v>0.531914893617021</v>
      </c>
      <c r="F25" s="37">
        <f>F8/SUM(F8:G8)</f>
        <v>0.884615384615385</v>
      </c>
      <c r="G25" s="38"/>
      <c r="H25" s="37">
        <f>H8/SUM(H8:I8)</f>
        <v>0.714285714285714</v>
      </c>
      <c r="I25" s="38"/>
      <c r="J25" s="24">
        <f>(J8+M8)/SUM(J8:M8)</f>
        <v>0.36231884057971</v>
      </c>
      <c r="K25" s="24">
        <f t="shared" si="2"/>
        <v>0.36231884057971</v>
      </c>
      <c r="L25" s="24">
        <f>J8/(J8+L8)</f>
        <v>1</v>
      </c>
      <c r="M25" s="24">
        <f t="shared" si="1"/>
        <v>0.531914893617021</v>
      </c>
    </row>
    <row r="26" spans="1:13">
      <c r="A26" s="14" t="s">
        <v>16</v>
      </c>
      <c r="B26" s="24">
        <f>(U13+Y13)/2</f>
        <v>0.40625</v>
      </c>
      <c r="C26" s="24">
        <f>(V13+Z13)/2</f>
        <v>0.65</v>
      </c>
      <c r="D26" s="24">
        <f>(W13+AA13)/2</f>
        <v>0.479166666666667</v>
      </c>
      <c r="E26" s="24">
        <f t="shared" si="0"/>
        <v>0.551660516605166</v>
      </c>
      <c r="F26" s="37">
        <f>J13/SUM(J13:K13)</f>
        <v>0.954545454545455</v>
      </c>
      <c r="G26" s="38"/>
      <c r="H26" s="37">
        <f>L13/SUM(L13:M13)</f>
        <v>0.764705882352941</v>
      </c>
      <c r="I26" s="38"/>
      <c r="J26" s="24">
        <f>(N13+Q13)/SUM(N13:Q13)</f>
        <v>0.396825396825397</v>
      </c>
      <c r="K26" s="24">
        <f>N13/SUM(N13:O13)</f>
        <v>0.396825396825397</v>
      </c>
      <c r="L26" s="24">
        <f>N13/(N13+P13)</f>
        <v>1</v>
      </c>
      <c r="M26" s="24">
        <f t="shared" si="1"/>
        <v>0.568181818181818</v>
      </c>
    </row>
    <row r="27" spans="1:13">
      <c r="A27" s="15" t="s">
        <v>17</v>
      </c>
      <c r="B27" s="24">
        <f>(U14+Y14)/2</f>
        <v>0.523809523809524</v>
      </c>
      <c r="C27" s="24">
        <f>(V14+Z14)/2</f>
        <v>0.777777777777778</v>
      </c>
      <c r="D27" s="24">
        <f>(W14+AA14)/2</f>
        <v>0.584415584415584</v>
      </c>
      <c r="E27" s="24">
        <f t="shared" si="0"/>
        <v>0.667372881355932</v>
      </c>
      <c r="F27" s="37">
        <f>J14/SUM(J14:K14)</f>
        <v>0.916666666666667</v>
      </c>
      <c r="G27" s="38"/>
      <c r="H27" s="37">
        <f>L14/SUM(L14:M14)</f>
        <v>0.736842105263158</v>
      </c>
      <c r="I27" s="38"/>
      <c r="J27" s="24">
        <f>(N14+Q14)/SUM(N14:Q14)</f>
        <v>0.543478260869565</v>
      </c>
      <c r="K27" s="24">
        <f>N14/SUM(N14:O14)</f>
        <v>0.543478260869565</v>
      </c>
      <c r="L27" s="24">
        <f>N14/(N14+P14)</f>
        <v>1</v>
      </c>
      <c r="M27" s="24">
        <f t="shared" si="1"/>
        <v>0.704225352112676</v>
      </c>
    </row>
    <row r="28" spans="1:13">
      <c r="A28" s="14" t="s">
        <v>18</v>
      </c>
      <c r="B28" s="24">
        <f>(U15+Y15)/2</f>
        <v>0.531512605042017</v>
      </c>
      <c r="C28" s="24">
        <f>(V15+Z15)/2</f>
        <v>0.711538461538462</v>
      </c>
      <c r="D28" s="24">
        <f>(W15+AA15)/2</f>
        <v>0.652777777777778</v>
      </c>
      <c r="E28" s="24">
        <f t="shared" si="0"/>
        <v>0.680892717306186</v>
      </c>
      <c r="F28" s="37">
        <f>J15/SUM(J15:K15)</f>
        <v>0.884615384615385</v>
      </c>
      <c r="G28" s="38"/>
      <c r="H28" s="37">
        <f>L15/SUM(L15:M15)</f>
        <v>0.714285714285714</v>
      </c>
      <c r="I28" s="38"/>
      <c r="J28" s="24">
        <f>(N15+Q15)/SUM(N15:Q15)</f>
        <v>0.36231884057971</v>
      </c>
      <c r="K28" s="24">
        <f>N15/SUM(N15:O15)</f>
        <v>0.36231884057971</v>
      </c>
      <c r="L28" s="24">
        <f>N15/(N15+P15)</f>
        <v>1</v>
      </c>
      <c r="M28" s="24">
        <f t="shared" si="1"/>
        <v>0.531914893617021</v>
      </c>
    </row>
    <row r="29" spans="1:13">
      <c r="A29" s="15" t="s">
        <v>19</v>
      </c>
      <c r="B29" s="24">
        <f>(U16+Y16)/2</f>
        <v>0.74375</v>
      </c>
      <c r="C29" s="24">
        <f>(V16+Z16)/2</f>
        <v>0.944444444444444</v>
      </c>
      <c r="D29" s="24">
        <f>(W16+AA16)/2</f>
        <v>0.788194444444444</v>
      </c>
      <c r="E29" s="24">
        <f t="shared" si="0"/>
        <v>0.859274103763082</v>
      </c>
      <c r="F29" s="37">
        <f>J16/SUM(J16:K16)</f>
        <v>0.857142857142857</v>
      </c>
      <c r="G29" s="38"/>
      <c r="H29" s="37">
        <f>L16/SUM(L16:M16)</f>
        <v>0.695652173913043</v>
      </c>
      <c r="I29" s="38"/>
      <c r="J29" s="24">
        <f>(N16+Q16)/SUM(N16:Q16)</f>
        <v>0.396825396825397</v>
      </c>
      <c r="K29" s="24">
        <f>N16/SUM(N16:O16)</f>
        <v>0.396825396825397</v>
      </c>
      <c r="L29" s="24">
        <f>N16/(N16+P16)</f>
        <v>1</v>
      </c>
      <c r="M29" s="24">
        <f t="shared" si="1"/>
        <v>0.568181818181818</v>
      </c>
    </row>
    <row r="30" spans="1:13">
      <c r="A30" s="14" t="s">
        <v>20</v>
      </c>
      <c r="B30" s="24">
        <f>(U17+Y17)/2</f>
        <v>0.633522727272727</v>
      </c>
      <c r="C30" s="24">
        <f>(V17+Z17)/2</f>
        <v>0.857142857142857</v>
      </c>
      <c r="D30" s="24">
        <f>(W17+AA17)/2</f>
        <v>0.684027777777778</v>
      </c>
      <c r="E30" s="24">
        <f t="shared" si="0"/>
        <v>0.760862568393949</v>
      </c>
      <c r="F30" s="37">
        <f>J17/SUM(J17:K17)</f>
        <v>1</v>
      </c>
      <c r="G30" s="38"/>
      <c r="H30" s="37">
        <f>L17/SUM(L17:M17)</f>
        <v>0.68</v>
      </c>
      <c r="I30" s="38"/>
      <c r="J30" s="24">
        <f>(N17+Q17)/SUM(N17:Q17)</f>
        <v>0.543478260869565</v>
      </c>
      <c r="K30" s="24">
        <f>N17/SUM(N17:O17)</f>
        <v>0.543478260869565</v>
      </c>
      <c r="L30" s="24">
        <f>N17/(N17+P17)</f>
        <v>1</v>
      </c>
      <c r="M30" s="24">
        <f t="shared" si="1"/>
        <v>0.704225352112676</v>
      </c>
    </row>
  </sheetData>
  <mergeCells count="41">
    <mergeCell ref="A1:M1"/>
    <mergeCell ref="B3:E3"/>
    <mergeCell ref="B4:E4"/>
    <mergeCell ref="B10:I10"/>
    <mergeCell ref="U10:AB10"/>
    <mergeCell ref="B11:E11"/>
    <mergeCell ref="F11:I11"/>
    <mergeCell ref="U11:X11"/>
    <mergeCell ref="Y11:AB1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A3:A5"/>
    <mergeCell ref="A10:A12"/>
    <mergeCell ref="A20:A22"/>
    <mergeCell ref="T10:T12"/>
    <mergeCell ref="F3:G4"/>
    <mergeCell ref="H3:I4"/>
    <mergeCell ref="J3:M4"/>
    <mergeCell ref="J10:K11"/>
    <mergeCell ref="L10:M11"/>
    <mergeCell ref="N10:Q11"/>
    <mergeCell ref="F20:G21"/>
    <mergeCell ref="H20:I21"/>
    <mergeCell ref="B20:E21"/>
    <mergeCell ref="J20:M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7"/>
  <sheetViews>
    <sheetView topLeftCell="A4" workbookViewId="0">
      <selection activeCell="K22" sqref="K22"/>
    </sheetView>
  </sheetViews>
  <sheetFormatPr defaultColWidth="9" defaultRowHeight="15"/>
  <cols>
    <col min="1" max="1" width="17.125" customWidth="1"/>
    <col min="2" max="17" width="4.625" customWidth="1"/>
    <col min="18" max="19" width="1.625" customWidth="1"/>
    <col min="20" max="20" width="12.625" customWidth="1"/>
    <col min="21" max="24" width="5.625" customWidth="1"/>
    <col min="25" max="25" width="5.5" customWidth="1"/>
    <col min="26" max="26" width="2" hidden="1" customWidth="1"/>
    <col min="27" max="27" width="5.625" customWidth="1"/>
    <col min="28" max="28" width="0.5" customWidth="1"/>
    <col min="29" max="32" width="5.625" customWidth="1"/>
    <col min="33" max="34" width="12.625"/>
    <col min="36" max="36" width="12.625"/>
  </cols>
  <sheetData>
    <row r="1" spans="1:23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2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35" t="s">
        <v>5</v>
      </c>
      <c r="Z3" s="35"/>
      <c r="AA3" s="35" t="s">
        <v>6</v>
      </c>
      <c r="AB3" s="35"/>
      <c r="AC3" s="4" t="s">
        <v>7</v>
      </c>
      <c r="AD3" s="4"/>
      <c r="AE3" s="4"/>
      <c r="AF3" s="4"/>
    </row>
    <row r="4" spans="1:32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35"/>
      <c r="Z4" s="35"/>
      <c r="AA4" s="35"/>
      <c r="AB4" s="35"/>
      <c r="AC4" s="4"/>
      <c r="AD4" s="4"/>
      <c r="AE4" s="4"/>
      <c r="AF4" s="4"/>
    </row>
    <row r="5" spans="1:32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8" t="s">
        <v>22</v>
      </c>
      <c r="Z5" s="36"/>
      <c r="AA5" s="28" t="s">
        <v>22</v>
      </c>
      <c r="AB5" s="36"/>
      <c r="AC5" s="7" t="s">
        <v>22</v>
      </c>
      <c r="AD5" s="8" t="s">
        <v>23</v>
      </c>
      <c r="AE5" s="7" t="s">
        <v>24</v>
      </c>
      <c r="AF5" s="8" t="s">
        <v>25</v>
      </c>
    </row>
    <row r="6" spans="1:32">
      <c r="A6" s="9" t="s">
        <v>13</v>
      </c>
      <c r="B6" s="10">
        <v>1</v>
      </c>
      <c r="C6" s="11">
        <v>0</v>
      </c>
      <c r="D6" s="11">
        <v>0</v>
      </c>
      <c r="E6" s="11">
        <v>0</v>
      </c>
      <c r="F6" s="10">
        <v>1</v>
      </c>
      <c r="G6" s="11">
        <v>0</v>
      </c>
      <c r="H6" s="10">
        <v>1</v>
      </c>
      <c r="I6" s="11">
        <v>0</v>
      </c>
      <c r="J6" s="10">
        <v>1</v>
      </c>
      <c r="K6" s="11">
        <v>0</v>
      </c>
      <c r="L6" s="11">
        <v>0</v>
      </c>
      <c r="M6" s="11">
        <v>0</v>
      </c>
      <c r="T6" s="9" t="s">
        <v>13</v>
      </c>
      <c r="U6" s="24">
        <f t="shared" ref="U6:U8" si="0">(B6+E6)/SUM(B6:E6)</f>
        <v>1</v>
      </c>
      <c r="V6" s="24">
        <f>B6/SUM(B6,C6)</f>
        <v>1</v>
      </c>
      <c r="W6" s="24">
        <f t="shared" ref="W6:W8" si="1">B6/(B6+D6)</f>
        <v>1</v>
      </c>
      <c r="X6" s="24">
        <f t="shared" ref="X6:X13" si="2">2*(W6*V6)/(W6+V6)</f>
        <v>1</v>
      </c>
      <c r="Y6" s="37">
        <f>F6/SUM(F6,G6)</f>
        <v>1</v>
      </c>
      <c r="Z6" s="38"/>
      <c r="AA6" s="37">
        <f>H6/SUM(H6,I6)</f>
        <v>1</v>
      </c>
      <c r="AB6" s="38"/>
      <c r="AC6" s="24">
        <f t="shared" ref="AC6:AC8" si="3">(J6+M6)/SUM(J6:M6)</f>
        <v>1</v>
      </c>
      <c r="AD6" s="24">
        <f>J6/SUM(J6,K6)</f>
        <v>1</v>
      </c>
      <c r="AE6" s="24">
        <f t="shared" ref="AE6:AE8" si="4">J6/(J6+L6)</f>
        <v>1</v>
      </c>
      <c r="AF6" s="24">
        <f t="shared" ref="AF6:AF13" si="5">2*(AE6*AD6)/(AE6+AD6)</f>
        <v>1</v>
      </c>
    </row>
    <row r="7" spans="1:32">
      <c r="A7" s="9" t="s">
        <v>14</v>
      </c>
      <c r="B7" s="10">
        <v>1</v>
      </c>
      <c r="C7" s="11">
        <v>0</v>
      </c>
      <c r="D7" s="11">
        <v>0</v>
      </c>
      <c r="E7" s="11">
        <v>0</v>
      </c>
      <c r="F7" s="10">
        <v>1</v>
      </c>
      <c r="G7" s="11">
        <v>0</v>
      </c>
      <c r="H7" s="10">
        <v>1</v>
      </c>
      <c r="I7" s="11">
        <v>0</v>
      </c>
      <c r="J7" s="10">
        <v>1</v>
      </c>
      <c r="K7" s="11">
        <v>0</v>
      </c>
      <c r="L7" s="11">
        <v>0</v>
      </c>
      <c r="M7" s="11">
        <v>0</v>
      </c>
      <c r="T7" s="9" t="s">
        <v>14</v>
      </c>
      <c r="U7" s="24">
        <f t="shared" si="0"/>
        <v>1</v>
      </c>
      <c r="V7" s="24">
        <f>B7/SUM(B7,C7)</f>
        <v>1</v>
      </c>
      <c r="W7" s="24">
        <f t="shared" si="1"/>
        <v>1</v>
      </c>
      <c r="X7" s="24">
        <f t="shared" si="2"/>
        <v>1</v>
      </c>
      <c r="Y7" s="37">
        <f>F7/SUM(F7,G7)</f>
        <v>1</v>
      </c>
      <c r="Z7" s="38"/>
      <c r="AA7" s="37">
        <f>H7/SUM(H7,I7)</f>
        <v>1</v>
      </c>
      <c r="AB7" s="38"/>
      <c r="AC7" s="24">
        <f t="shared" si="3"/>
        <v>1</v>
      </c>
      <c r="AD7" s="24">
        <f>J7/SUM(J7,K7)</f>
        <v>1</v>
      </c>
      <c r="AE7" s="24">
        <f t="shared" si="4"/>
        <v>1</v>
      </c>
      <c r="AF7" s="24">
        <f t="shared" si="5"/>
        <v>1</v>
      </c>
    </row>
    <row r="8" spans="1:32">
      <c r="A8" s="9" t="s">
        <v>15</v>
      </c>
      <c r="B8" s="10">
        <v>1</v>
      </c>
      <c r="C8" s="11">
        <v>0</v>
      </c>
      <c r="D8" s="11">
        <v>0</v>
      </c>
      <c r="E8" s="11">
        <v>0</v>
      </c>
      <c r="F8" s="10">
        <v>1</v>
      </c>
      <c r="G8" s="11">
        <v>0</v>
      </c>
      <c r="H8" s="10">
        <v>1</v>
      </c>
      <c r="I8" s="11">
        <v>0</v>
      </c>
      <c r="J8" s="10">
        <v>1</v>
      </c>
      <c r="K8" s="11">
        <v>0</v>
      </c>
      <c r="L8" s="11">
        <v>0</v>
      </c>
      <c r="M8" s="11">
        <v>0</v>
      </c>
      <c r="T8" s="9" t="s">
        <v>15</v>
      </c>
      <c r="U8" s="24">
        <f t="shared" si="0"/>
        <v>1</v>
      </c>
      <c r="V8" s="24">
        <f>B8/SUM(B8,C8)</f>
        <v>1</v>
      </c>
      <c r="W8" s="24">
        <f t="shared" si="1"/>
        <v>1</v>
      </c>
      <c r="X8" s="24">
        <f t="shared" si="2"/>
        <v>1</v>
      </c>
      <c r="Y8" s="37">
        <f>F8/SUM(F8,G8)</f>
        <v>1</v>
      </c>
      <c r="Z8" s="38"/>
      <c r="AA8" s="37">
        <f>H8/SUM(H8,I8)</f>
        <v>1</v>
      </c>
      <c r="AB8" s="38"/>
      <c r="AC8" s="24">
        <f t="shared" si="3"/>
        <v>1</v>
      </c>
      <c r="AD8" s="24">
        <f>J8/SUM(J8,K8)</f>
        <v>1</v>
      </c>
      <c r="AE8" s="24">
        <f t="shared" si="4"/>
        <v>1</v>
      </c>
      <c r="AF8" s="24">
        <f t="shared" si="5"/>
        <v>1</v>
      </c>
    </row>
    <row r="9" spans="20:32">
      <c r="T9" s="14" t="s">
        <v>16</v>
      </c>
      <c r="U9" s="24">
        <f>AVERAGE(B23,F23)</f>
        <v>1</v>
      </c>
      <c r="V9" s="24">
        <f>AVERAGE(C23,G23)</f>
        <v>1</v>
      </c>
      <c r="W9" s="24">
        <f>AVERAGE(D23,H23)</f>
        <v>1</v>
      </c>
      <c r="X9" s="24">
        <f t="shared" si="2"/>
        <v>1</v>
      </c>
      <c r="Y9" s="37">
        <f>J13/SUM(J13,K13)</f>
        <v>1</v>
      </c>
      <c r="Z9" s="38"/>
      <c r="AA9" s="37">
        <f>L13/SUM(L13,M13)</f>
        <v>1</v>
      </c>
      <c r="AB9" s="38"/>
      <c r="AC9" s="24">
        <f t="shared" ref="AC9:AC13" si="6">(N13+Q13)/SUM(N13:Q13)</f>
        <v>1</v>
      </c>
      <c r="AD9" s="24">
        <f>N13/SUM(N13,O13)</f>
        <v>1</v>
      </c>
      <c r="AE9" s="24">
        <f t="shared" ref="AE9:AE13" si="7">N13/(N13+P13)</f>
        <v>1</v>
      </c>
      <c r="AF9" s="24">
        <f t="shared" si="5"/>
        <v>1</v>
      </c>
    </row>
    <row r="10" spans="1:32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>AVERAGE(B24,F24)</f>
        <v>1</v>
      </c>
      <c r="V10" s="24">
        <f>AVERAGE(C24,G24)</f>
        <v>1</v>
      </c>
      <c r="W10" s="24">
        <f>AVERAGE(D24,H24)</f>
        <v>1</v>
      </c>
      <c r="X10" s="24">
        <f t="shared" si="2"/>
        <v>1</v>
      </c>
      <c r="Y10" s="37">
        <f>J14/SUM(J14,K14)</f>
        <v>1</v>
      </c>
      <c r="Z10" s="38"/>
      <c r="AA10" s="37">
        <f>L14/SUM(L14,M14)</f>
        <v>1</v>
      </c>
      <c r="AB10" s="38"/>
      <c r="AC10" s="24">
        <f t="shared" si="6"/>
        <v>1</v>
      </c>
      <c r="AD10" s="24">
        <f>N14/SUM(N14,O14)</f>
        <v>1</v>
      </c>
      <c r="AE10" s="24">
        <f t="shared" si="7"/>
        <v>1</v>
      </c>
      <c r="AF10" s="24">
        <f t="shared" si="5"/>
        <v>1</v>
      </c>
    </row>
    <row r="11" spans="1:32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>AVERAGE(B25,F25)</f>
        <v>1</v>
      </c>
      <c r="V11" s="24">
        <f>AVERAGE(C25,G25)</f>
        <v>1</v>
      </c>
      <c r="W11" s="24">
        <f>AVERAGE(D25,H25)</f>
        <v>1</v>
      </c>
      <c r="X11" s="24">
        <f t="shared" si="2"/>
        <v>1</v>
      </c>
      <c r="Y11" s="37">
        <f>J15/SUM(J15,K15)</f>
        <v>1</v>
      </c>
      <c r="Z11" s="38"/>
      <c r="AA11" s="37">
        <f>L15/SUM(L15,M15)</f>
        <v>1</v>
      </c>
      <c r="AB11" s="38"/>
      <c r="AC11" s="24">
        <f t="shared" si="6"/>
        <v>1</v>
      </c>
      <c r="AD11" s="24">
        <f>N15/SUM(N15,O15)</f>
        <v>1</v>
      </c>
      <c r="AE11" s="24">
        <f t="shared" si="7"/>
        <v>1</v>
      </c>
      <c r="AF11" s="24">
        <f t="shared" si="5"/>
        <v>1</v>
      </c>
    </row>
    <row r="12" spans="1:32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>AVERAGE(B26,F26)</f>
        <v>1</v>
      </c>
      <c r="V12" s="24">
        <f>AVERAGE(C26,G26)</f>
        <v>1</v>
      </c>
      <c r="W12" s="24">
        <f>AVERAGE(D26,H26)</f>
        <v>1</v>
      </c>
      <c r="X12" s="24">
        <f t="shared" si="2"/>
        <v>1</v>
      </c>
      <c r="Y12" s="37">
        <f>J16/SUM(J16,K16)</f>
        <v>1</v>
      </c>
      <c r="Z12" s="38"/>
      <c r="AA12" s="37">
        <f>L16/SUM(L16,M16)</f>
        <v>1</v>
      </c>
      <c r="AB12" s="38"/>
      <c r="AC12" s="24">
        <f t="shared" si="6"/>
        <v>1</v>
      </c>
      <c r="AD12" s="24">
        <f>N16/SUM(N16,O16)</f>
        <v>1</v>
      </c>
      <c r="AE12" s="24">
        <f t="shared" si="7"/>
        <v>1</v>
      </c>
      <c r="AF12" s="24">
        <f t="shared" si="5"/>
        <v>1</v>
      </c>
    </row>
    <row r="13" spans="1:32">
      <c r="A13" s="14" t="s">
        <v>16</v>
      </c>
      <c r="B13" s="10">
        <v>1</v>
      </c>
      <c r="C13" s="11">
        <v>0</v>
      </c>
      <c r="D13" s="11">
        <v>0</v>
      </c>
      <c r="E13" s="11">
        <v>0</v>
      </c>
      <c r="F13" s="10">
        <v>1</v>
      </c>
      <c r="G13" s="11">
        <v>0</v>
      </c>
      <c r="H13" s="11">
        <v>0</v>
      </c>
      <c r="I13" s="11">
        <v>0</v>
      </c>
      <c r="J13" s="10">
        <v>1</v>
      </c>
      <c r="K13" s="11">
        <v>0</v>
      </c>
      <c r="L13" s="10">
        <v>1</v>
      </c>
      <c r="M13" s="11">
        <v>0</v>
      </c>
      <c r="N13" s="10">
        <v>1</v>
      </c>
      <c r="O13" s="11">
        <v>0</v>
      </c>
      <c r="P13" s="11">
        <v>0</v>
      </c>
      <c r="Q13" s="11">
        <v>0</v>
      </c>
      <c r="T13" s="14" t="s">
        <v>20</v>
      </c>
      <c r="U13" s="24">
        <f>AVERAGE(B27,F27)</f>
        <v>1</v>
      </c>
      <c r="V13" s="24">
        <f>AVERAGE(C27,G27)</f>
        <v>1</v>
      </c>
      <c r="W13" s="24">
        <f>AVERAGE(D27,H27)</f>
        <v>1</v>
      </c>
      <c r="X13" s="24">
        <f t="shared" si="2"/>
        <v>1</v>
      </c>
      <c r="Y13" s="37">
        <f>J17/SUM(J17,K17)</f>
        <v>1</v>
      </c>
      <c r="Z13" s="38"/>
      <c r="AA13" s="37">
        <f>L17/SUM(L17,M17)</f>
        <v>1</v>
      </c>
      <c r="AB13" s="38"/>
      <c r="AC13" s="24">
        <f t="shared" si="6"/>
        <v>1</v>
      </c>
      <c r="AD13" s="24">
        <f>N17/SUM(N17,O17)</f>
        <v>1</v>
      </c>
      <c r="AE13" s="24">
        <f t="shared" si="7"/>
        <v>1</v>
      </c>
      <c r="AF13" s="24">
        <f t="shared" si="5"/>
        <v>1</v>
      </c>
    </row>
    <row r="14" spans="1:17">
      <c r="A14" s="15" t="s">
        <v>17</v>
      </c>
      <c r="B14" s="10">
        <v>1</v>
      </c>
      <c r="C14" s="11">
        <v>0</v>
      </c>
      <c r="D14" s="11">
        <v>0</v>
      </c>
      <c r="E14" s="11">
        <v>0</v>
      </c>
      <c r="F14" s="10">
        <v>1</v>
      </c>
      <c r="G14" s="11">
        <v>0</v>
      </c>
      <c r="H14" s="11">
        <v>0</v>
      </c>
      <c r="I14" s="11">
        <v>0</v>
      </c>
      <c r="J14" s="10">
        <v>1</v>
      </c>
      <c r="K14" s="11">
        <v>0</v>
      </c>
      <c r="L14" s="10">
        <v>1</v>
      </c>
      <c r="M14" s="11">
        <v>0</v>
      </c>
      <c r="N14" s="10">
        <v>1</v>
      </c>
      <c r="O14" s="11">
        <v>0</v>
      </c>
      <c r="P14" s="11">
        <v>0</v>
      </c>
      <c r="Q14" s="11">
        <v>0</v>
      </c>
    </row>
    <row r="15" spans="1:17">
      <c r="A15" s="14" t="s">
        <v>18</v>
      </c>
      <c r="B15" s="10">
        <v>1</v>
      </c>
      <c r="C15" s="11">
        <v>0</v>
      </c>
      <c r="D15" s="11">
        <v>0</v>
      </c>
      <c r="E15" s="11">
        <v>0</v>
      </c>
      <c r="F15" s="10">
        <v>1</v>
      </c>
      <c r="G15" s="11">
        <v>0</v>
      </c>
      <c r="H15" s="11">
        <v>0</v>
      </c>
      <c r="I15" s="11">
        <v>0</v>
      </c>
      <c r="J15" s="10">
        <v>1</v>
      </c>
      <c r="K15" s="11">
        <v>0</v>
      </c>
      <c r="L15" s="10">
        <v>1</v>
      </c>
      <c r="M15" s="11">
        <v>0</v>
      </c>
      <c r="N15" s="10">
        <v>1</v>
      </c>
      <c r="O15" s="11">
        <v>0</v>
      </c>
      <c r="P15" s="11">
        <v>0</v>
      </c>
      <c r="Q15" s="11">
        <v>0</v>
      </c>
    </row>
    <row r="16" spans="1:17">
      <c r="A16" s="15" t="s">
        <v>19</v>
      </c>
      <c r="B16" s="10">
        <v>1</v>
      </c>
      <c r="C16" s="11">
        <v>0</v>
      </c>
      <c r="D16" s="11">
        <v>0</v>
      </c>
      <c r="E16" s="11">
        <v>0</v>
      </c>
      <c r="F16" s="10">
        <v>1</v>
      </c>
      <c r="G16" s="11">
        <v>0</v>
      </c>
      <c r="H16" s="11">
        <v>0</v>
      </c>
      <c r="I16" s="11">
        <v>0</v>
      </c>
      <c r="J16" s="10">
        <v>1</v>
      </c>
      <c r="K16" s="11">
        <v>0</v>
      </c>
      <c r="L16" s="10">
        <v>1</v>
      </c>
      <c r="M16" s="11">
        <v>0</v>
      </c>
      <c r="N16" s="10">
        <v>1</v>
      </c>
      <c r="O16" s="11">
        <v>0</v>
      </c>
      <c r="P16" s="11">
        <v>0</v>
      </c>
      <c r="Q16" s="11">
        <v>0</v>
      </c>
    </row>
    <row r="17" spans="1:17">
      <c r="A17" s="14" t="s">
        <v>20</v>
      </c>
      <c r="B17" s="10">
        <v>1</v>
      </c>
      <c r="C17" s="11">
        <v>0</v>
      </c>
      <c r="D17" s="11">
        <v>0</v>
      </c>
      <c r="E17" s="11">
        <v>0</v>
      </c>
      <c r="F17" s="10">
        <v>1</v>
      </c>
      <c r="G17" s="11">
        <v>0</v>
      </c>
      <c r="H17" s="11">
        <v>0</v>
      </c>
      <c r="I17" s="11">
        <v>0</v>
      </c>
      <c r="J17" s="10">
        <v>1</v>
      </c>
      <c r="K17" s="11">
        <v>0</v>
      </c>
      <c r="L17" s="10">
        <v>1</v>
      </c>
      <c r="M17" s="11">
        <v>0</v>
      </c>
      <c r="N17" s="10">
        <v>1</v>
      </c>
      <c r="O17" s="11">
        <v>0</v>
      </c>
      <c r="P17" s="11">
        <v>0</v>
      </c>
      <c r="Q17" s="11">
        <v>0</v>
      </c>
    </row>
    <row r="20" spans="1:9">
      <c r="A20" s="3"/>
      <c r="B20" s="12" t="s">
        <v>1</v>
      </c>
      <c r="C20" s="13"/>
      <c r="D20" s="13"/>
      <c r="E20" s="13"/>
      <c r="F20" s="13"/>
      <c r="G20" s="13"/>
      <c r="H20" s="13"/>
      <c r="I20" s="16"/>
    </row>
    <row r="21" spans="1:9">
      <c r="A21" s="5"/>
      <c r="B21" s="4" t="s">
        <v>3</v>
      </c>
      <c r="C21" s="4"/>
      <c r="D21" s="4"/>
      <c r="E21" s="4"/>
      <c r="F21" s="4" t="s">
        <v>4</v>
      </c>
      <c r="G21" s="4"/>
      <c r="H21" s="4"/>
      <c r="I21" s="4"/>
    </row>
    <row r="22" spans="1:9">
      <c r="A22" s="6"/>
      <c r="B22" s="7" t="s">
        <v>22</v>
      </c>
      <c r="C22" s="8" t="s">
        <v>23</v>
      </c>
      <c r="D22" s="7" t="s">
        <v>24</v>
      </c>
      <c r="E22" s="8" t="s">
        <v>25</v>
      </c>
      <c r="F22" s="7" t="s">
        <v>22</v>
      </c>
      <c r="G22" s="8" t="s">
        <v>23</v>
      </c>
      <c r="H22" s="7" t="s">
        <v>24</v>
      </c>
      <c r="I22" s="8" t="s">
        <v>25</v>
      </c>
    </row>
    <row r="23" spans="1:9">
      <c r="A23" s="14" t="s">
        <v>16</v>
      </c>
      <c r="B23" s="24">
        <f t="shared" ref="B23:B27" si="8">(B13+E13)/SUM(B13:E13)</f>
        <v>1</v>
      </c>
      <c r="C23" s="24">
        <f t="shared" ref="C23:C27" si="9">B13/SUM(B13:C13)</f>
        <v>1</v>
      </c>
      <c r="D23" s="24">
        <f t="shared" ref="D23:D27" si="10">B13/(B13+D13)</f>
        <v>1</v>
      </c>
      <c r="E23" s="24">
        <f t="shared" ref="E23:E27" si="11">2*(D23*C23)/(D23+C23)</f>
        <v>1</v>
      </c>
      <c r="F23" s="24">
        <f t="shared" ref="F23:F27" si="12">(F13+I13)/SUM(F13:I13)</f>
        <v>1</v>
      </c>
      <c r="G23" s="24">
        <f t="shared" ref="G23:G27" si="13">F13/SUM(F13:G13)</f>
        <v>1</v>
      </c>
      <c r="H23" s="24">
        <f t="shared" ref="H23:H27" si="14">F13/(F13+H13)</f>
        <v>1</v>
      </c>
      <c r="I23" s="24">
        <f t="shared" ref="I23:I27" si="15">2*(H23*G23)/(H23+G23)</f>
        <v>1</v>
      </c>
    </row>
    <row r="24" spans="1:9">
      <c r="A24" s="15" t="s">
        <v>17</v>
      </c>
      <c r="B24" s="24">
        <f t="shared" si="8"/>
        <v>1</v>
      </c>
      <c r="C24" s="24">
        <f t="shared" si="9"/>
        <v>1</v>
      </c>
      <c r="D24" s="24">
        <f t="shared" si="10"/>
        <v>1</v>
      </c>
      <c r="E24" s="24">
        <f t="shared" si="11"/>
        <v>1</v>
      </c>
      <c r="F24" s="24">
        <f t="shared" si="12"/>
        <v>1</v>
      </c>
      <c r="G24" s="24">
        <f t="shared" si="13"/>
        <v>1</v>
      </c>
      <c r="H24" s="24">
        <f t="shared" si="14"/>
        <v>1</v>
      </c>
      <c r="I24" s="24">
        <f t="shared" si="15"/>
        <v>1</v>
      </c>
    </row>
    <row r="25" spans="1:9">
      <c r="A25" s="14" t="s">
        <v>18</v>
      </c>
      <c r="B25" s="24">
        <f t="shared" si="8"/>
        <v>1</v>
      </c>
      <c r="C25" s="24">
        <f t="shared" si="9"/>
        <v>1</v>
      </c>
      <c r="D25" s="24">
        <f t="shared" si="10"/>
        <v>1</v>
      </c>
      <c r="E25" s="24">
        <f t="shared" si="11"/>
        <v>1</v>
      </c>
      <c r="F25" s="24">
        <f t="shared" si="12"/>
        <v>1</v>
      </c>
      <c r="G25" s="24">
        <f t="shared" si="13"/>
        <v>1</v>
      </c>
      <c r="H25" s="24">
        <f t="shared" si="14"/>
        <v>1</v>
      </c>
      <c r="I25" s="24">
        <f t="shared" si="15"/>
        <v>1</v>
      </c>
    </row>
    <row r="26" spans="1:9">
      <c r="A26" s="15" t="s">
        <v>19</v>
      </c>
      <c r="B26" s="24">
        <f t="shared" si="8"/>
        <v>1</v>
      </c>
      <c r="C26" s="24">
        <f t="shared" si="9"/>
        <v>1</v>
      </c>
      <c r="D26" s="24">
        <f t="shared" si="10"/>
        <v>1</v>
      </c>
      <c r="E26" s="24">
        <f t="shared" si="11"/>
        <v>1</v>
      </c>
      <c r="F26" s="24">
        <f t="shared" si="12"/>
        <v>1</v>
      </c>
      <c r="G26" s="24">
        <f t="shared" si="13"/>
        <v>1</v>
      </c>
      <c r="H26" s="24">
        <f t="shared" si="14"/>
        <v>1</v>
      </c>
      <c r="I26" s="24">
        <f t="shared" si="15"/>
        <v>1</v>
      </c>
    </row>
    <row r="27" spans="1:9">
      <c r="A27" s="14" t="s">
        <v>20</v>
      </c>
      <c r="B27" s="24">
        <f t="shared" si="8"/>
        <v>1</v>
      </c>
      <c r="C27" s="24">
        <f t="shared" si="9"/>
        <v>1</v>
      </c>
      <c r="D27" s="24">
        <f t="shared" si="10"/>
        <v>1</v>
      </c>
      <c r="E27" s="24">
        <f t="shared" si="11"/>
        <v>1</v>
      </c>
      <c r="F27" s="24">
        <f t="shared" si="12"/>
        <v>1</v>
      </c>
      <c r="G27" s="24">
        <f t="shared" si="13"/>
        <v>1</v>
      </c>
      <c r="H27" s="24">
        <f t="shared" si="14"/>
        <v>1</v>
      </c>
      <c r="I27" s="24">
        <f t="shared" si="15"/>
        <v>1</v>
      </c>
    </row>
  </sheetData>
  <mergeCells count="42">
    <mergeCell ref="A1:M1"/>
    <mergeCell ref="B3:E3"/>
    <mergeCell ref="B4:E4"/>
    <mergeCell ref="Y5:Z5"/>
    <mergeCell ref="AA5:AB5"/>
    <mergeCell ref="Y6:Z6"/>
    <mergeCell ref="AA6:AB6"/>
    <mergeCell ref="Y7:Z7"/>
    <mergeCell ref="AA7:AB7"/>
    <mergeCell ref="Y8:Z8"/>
    <mergeCell ref="AA8:AB8"/>
    <mergeCell ref="Y9:Z9"/>
    <mergeCell ref="AA9:AB9"/>
    <mergeCell ref="B10:I10"/>
    <mergeCell ref="Y10:Z10"/>
    <mergeCell ref="AA10:AB10"/>
    <mergeCell ref="B11:E11"/>
    <mergeCell ref="F11:I11"/>
    <mergeCell ref="Y11:Z11"/>
    <mergeCell ref="AA11:AB11"/>
    <mergeCell ref="Y12:Z12"/>
    <mergeCell ref="AA12:AB12"/>
    <mergeCell ref="Y13:Z13"/>
    <mergeCell ref="AA13:AB13"/>
    <mergeCell ref="B20:I20"/>
    <mergeCell ref="B21:E21"/>
    <mergeCell ref="F21:I21"/>
    <mergeCell ref="A3:A5"/>
    <mergeCell ref="A10:A12"/>
    <mergeCell ref="A20:A22"/>
    <mergeCell ref="T3:T5"/>
    <mergeCell ref="F3:G4"/>
    <mergeCell ref="H3:I4"/>
    <mergeCell ref="J3:M4"/>
    <mergeCell ref="J10:K11"/>
    <mergeCell ref="L10:M11"/>
    <mergeCell ref="N10:Q11"/>
    <mergeCell ref="U3:X4"/>
    <mergeCell ref="AC3:AF4"/>
    <mergeCell ref="Y3:Z4"/>
    <mergeCell ref="AA3:AB4"/>
    <mergeCell ref="T1:W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7"/>
  <sheetViews>
    <sheetView tabSelected="1" zoomScale="90" zoomScaleNormal="90" topLeftCell="A97" workbookViewId="0">
      <selection activeCell="A123" sqref="A123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3"/>
      <c r="P1" s="33"/>
      <c r="Q1" s="33"/>
      <c r="R1" s="33"/>
      <c r="S1" s="33"/>
      <c r="T1" s="31" t="s">
        <v>27</v>
      </c>
      <c r="U1" s="34"/>
      <c r="V1" s="34"/>
      <c r="W1" s="34"/>
    </row>
    <row r="2" spans="20:23">
      <c r="T2" s="34"/>
      <c r="U2" s="34"/>
      <c r="V2" s="34"/>
      <c r="W2" s="34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1</v>
      </c>
      <c r="C6" s="11">
        <v>0</v>
      </c>
      <c r="D6" s="11">
        <v>0</v>
      </c>
      <c r="E6" s="11">
        <v>0</v>
      </c>
      <c r="F6" s="10">
        <v>1</v>
      </c>
      <c r="G6" s="11">
        <v>0</v>
      </c>
      <c r="H6" s="10">
        <v>1</v>
      </c>
      <c r="I6" s="11">
        <v>0</v>
      </c>
      <c r="J6" s="10">
        <v>1</v>
      </c>
      <c r="K6" s="11">
        <v>0</v>
      </c>
      <c r="L6" s="11">
        <v>0</v>
      </c>
      <c r="M6" s="11">
        <v>0</v>
      </c>
      <c r="T6" s="9" t="s">
        <v>13</v>
      </c>
      <c r="U6" s="24">
        <f t="shared" ref="U6:U8" si="0">(B6+E6)/SUM(B6:E6)</f>
        <v>1</v>
      </c>
      <c r="V6" s="24">
        <f t="shared" ref="V6:V8" si="1">B6/SUM(B6,C6)</f>
        <v>1</v>
      </c>
      <c r="W6" s="24">
        <f t="shared" ref="W6:W8" si="2">B6/(B6+D6)</f>
        <v>1</v>
      </c>
      <c r="X6" s="24">
        <f t="shared" ref="X6:X13" si="3">2*(W6*V6)/(W6+V6)</f>
        <v>1</v>
      </c>
      <c r="Y6" s="29">
        <f t="shared" ref="Y6:Y8" si="4">F6/SUM(F6,G6)</f>
        <v>1</v>
      </c>
      <c r="Z6" s="29">
        <f t="shared" ref="Z6:Z8" si="5">H6/SUM(H6,I6)</f>
        <v>1</v>
      </c>
      <c r="AA6" s="24">
        <f t="shared" ref="AA6:AA8" si="6">(J6+M6)/SUM(J6:M6)</f>
        <v>1</v>
      </c>
      <c r="AB6" s="24">
        <f t="shared" ref="AB6:AB8" si="7">J6/SUM(J6,K6)</f>
        <v>1</v>
      </c>
      <c r="AC6" s="24">
        <f t="shared" ref="AC6:AC8" si="8">J6/(J6+L6)</f>
        <v>1</v>
      </c>
      <c r="AD6" s="24">
        <f t="shared" ref="AD6:AD13" si="9">2*(AC6*AB6)/(AC6+AB6)</f>
        <v>1</v>
      </c>
    </row>
    <row r="7" spans="1:30">
      <c r="A7" s="9" t="s">
        <v>14</v>
      </c>
      <c r="B7" s="10">
        <v>1</v>
      </c>
      <c r="C7" s="11">
        <v>0</v>
      </c>
      <c r="D7" s="11">
        <v>0</v>
      </c>
      <c r="E7" s="11">
        <v>0</v>
      </c>
      <c r="F7" s="10">
        <v>1</v>
      </c>
      <c r="G7" s="11">
        <v>0</v>
      </c>
      <c r="H7" s="10">
        <v>1</v>
      </c>
      <c r="I7" s="11">
        <v>0</v>
      </c>
      <c r="J7" s="10">
        <v>1</v>
      </c>
      <c r="K7" s="11">
        <v>0</v>
      </c>
      <c r="L7" s="11">
        <v>0</v>
      </c>
      <c r="M7" s="11">
        <v>0</v>
      </c>
      <c r="T7" s="9" t="s">
        <v>14</v>
      </c>
      <c r="U7" s="24">
        <f t="shared" si="0"/>
        <v>1</v>
      </c>
      <c r="V7" s="24">
        <f t="shared" si="1"/>
        <v>1</v>
      </c>
      <c r="W7" s="24">
        <f t="shared" si="2"/>
        <v>1</v>
      </c>
      <c r="X7" s="24">
        <f t="shared" si="3"/>
        <v>1</v>
      </c>
      <c r="Y7" s="29">
        <f t="shared" si="4"/>
        <v>1</v>
      </c>
      <c r="Z7" s="29">
        <f t="shared" si="5"/>
        <v>1</v>
      </c>
      <c r="AA7" s="24">
        <f t="shared" si="6"/>
        <v>1</v>
      </c>
      <c r="AB7" s="24">
        <f t="shared" si="7"/>
        <v>1</v>
      </c>
      <c r="AC7" s="24">
        <f t="shared" si="8"/>
        <v>1</v>
      </c>
      <c r="AD7" s="24">
        <f t="shared" si="9"/>
        <v>1</v>
      </c>
    </row>
    <row r="8" spans="1:30">
      <c r="A8" s="9" t="s">
        <v>15</v>
      </c>
      <c r="B8" s="10">
        <v>1</v>
      </c>
      <c r="C8" s="11">
        <v>0</v>
      </c>
      <c r="D8" s="11">
        <v>0</v>
      </c>
      <c r="E8" s="11">
        <v>0</v>
      </c>
      <c r="F8" s="10">
        <v>1</v>
      </c>
      <c r="G8" s="11">
        <v>0</v>
      </c>
      <c r="H8" s="10">
        <v>1</v>
      </c>
      <c r="I8" s="11">
        <v>0</v>
      </c>
      <c r="J8" s="10">
        <v>1</v>
      </c>
      <c r="K8" s="11">
        <v>0</v>
      </c>
      <c r="L8" s="11">
        <v>0</v>
      </c>
      <c r="M8" s="11">
        <v>0</v>
      </c>
      <c r="T8" s="9" t="s">
        <v>15</v>
      </c>
      <c r="U8" s="24">
        <f t="shared" si="0"/>
        <v>1</v>
      </c>
      <c r="V8" s="24">
        <f t="shared" si="1"/>
        <v>1</v>
      </c>
      <c r="W8" s="24">
        <f t="shared" si="2"/>
        <v>1</v>
      </c>
      <c r="X8" s="24">
        <f t="shared" si="3"/>
        <v>1</v>
      </c>
      <c r="Y8" s="29">
        <f t="shared" si="4"/>
        <v>1</v>
      </c>
      <c r="Z8" s="29">
        <f t="shared" si="5"/>
        <v>1</v>
      </c>
      <c r="AA8" s="24">
        <f t="shared" si="6"/>
        <v>1</v>
      </c>
      <c r="AB8" s="24">
        <f t="shared" si="7"/>
        <v>1</v>
      </c>
      <c r="AC8" s="24">
        <f t="shared" si="8"/>
        <v>1</v>
      </c>
      <c r="AD8" s="24">
        <f t="shared" si="9"/>
        <v>1</v>
      </c>
    </row>
    <row r="9" spans="20:30">
      <c r="T9" s="14" t="s">
        <v>16</v>
      </c>
      <c r="U9" s="24">
        <f t="shared" ref="U9:W9" si="10">AVERAGE(U19,Y19)</f>
        <v>1</v>
      </c>
      <c r="V9" s="24">
        <f t="shared" si="10"/>
        <v>1</v>
      </c>
      <c r="W9" s="24">
        <f t="shared" si="10"/>
        <v>1</v>
      </c>
      <c r="X9" s="24">
        <f t="shared" si="3"/>
        <v>1</v>
      </c>
      <c r="Y9" s="29">
        <f t="shared" ref="Y9:Y13" si="11">J13/SUM(J13,K13)</f>
        <v>1</v>
      </c>
      <c r="Z9" s="29">
        <f t="shared" ref="Z9:Z13" si="12">L13/SUM(L13,M13)</f>
        <v>1</v>
      </c>
      <c r="AA9" s="24">
        <f t="shared" ref="AA9:AA13" si="13">(N13+Q13)/SUM(N13:Q13)</f>
        <v>1</v>
      </c>
      <c r="AB9" s="24">
        <f t="shared" ref="AB9:AB13" si="14">N13/SUM(N13,O13)</f>
        <v>1</v>
      </c>
      <c r="AC9" s="24">
        <f t="shared" ref="AC9:AC13" si="15">N13/(N13+P13)</f>
        <v>1</v>
      </c>
      <c r="AD9" s="24">
        <f t="shared" si="9"/>
        <v>1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AVERAGE(U20,Y20)</f>
        <v>1</v>
      </c>
      <c r="V10" s="24">
        <f t="shared" si="16"/>
        <v>1</v>
      </c>
      <c r="W10" s="24">
        <f t="shared" si="16"/>
        <v>1</v>
      </c>
      <c r="X10" s="24">
        <f t="shared" si="3"/>
        <v>1</v>
      </c>
      <c r="Y10" s="29">
        <f t="shared" si="11"/>
        <v>1</v>
      </c>
      <c r="Z10" s="29">
        <f t="shared" si="12"/>
        <v>1</v>
      </c>
      <c r="AA10" s="24">
        <f t="shared" si="13"/>
        <v>1</v>
      </c>
      <c r="AB10" s="24">
        <f t="shared" si="14"/>
        <v>1</v>
      </c>
      <c r="AC10" s="24">
        <f t="shared" si="15"/>
        <v>1</v>
      </c>
      <c r="AD10" s="24">
        <f t="shared" si="9"/>
        <v>1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AVERAGE(U21,Y21)</f>
        <v>1</v>
      </c>
      <c r="V11" s="24">
        <f t="shared" si="17"/>
        <v>1</v>
      </c>
      <c r="W11" s="24">
        <f t="shared" si="17"/>
        <v>1</v>
      </c>
      <c r="X11" s="24">
        <f t="shared" si="3"/>
        <v>1</v>
      </c>
      <c r="Y11" s="29">
        <f t="shared" si="11"/>
        <v>1</v>
      </c>
      <c r="Z11" s="29">
        <f t="shared" si="12"/>
        <v>1</v>
      </c>
      <c r="AA11" s="24">
        <f t="shared" si="13"/>
        <v>1</v>
      </c>
      <c r="AB11" s="24">
        <f t="shared" si="14"/>
        <v>1</v>
      </c>
      <c r="AC11" s="24">
        <f t="shared" si="15"/>
        <v>1</v>
      </c>
      <c r="AD11" s="24">
        <f t="shared" si="9"/>
        <v>1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AVERAGE(U22,Y22)</f>
        <v>1</v>
      </c>
      <c r="V12" s="24">
        <f t="shared" si="18"/>
        <v>1</v>
      </c>
      <c r="W12" s="24">
        <f t="shared" si="18"/>
        <v>1</v>
      </c>
      <c r="X12" s="24">
        <f t="shared" si="3"/>
        <v>1</v>
      </c>
      <c r="Y12" s="29">
        <f t="shared" si="11"/>
        <v>1</v>
      </c>
      <c r="Z12" s="29">
        <f t="shared" si="12"/>
        <v>1</v>
      </c>
      <c r="AA12" s="24">
        <f t="shared" si="13"/>
        <v>1</v>
      </c>
      <c r="AB12" s="24">
        <f t="shared" si="14"/>
        <v>1</v>
      </c>
      <c r="AC12" s="24">
        <f t="shared" si="15"/>
        <v>1</v>
      </c>
      <c r="AD12" s="24">
        <f t="shared" si="9"/>
        <v>1</v>
      </c>
    </row>
    <row r="13" spans="1:30">
      <c r="A13" s="14" t="s">
        <v>16</v>
      </c>
      <c r="B13" s="10">
        <v>1</v>
      </c>
      <c r="C13" s="11">
        <v>0</v>
      </c>
      <c r="D13" s="11">
        <v>0</v>
      </c>
      <c r="E13" s="11">
        <v>0</v>
      </c>
      <c r="F13" s="10">
        <v>1</v>
      </c>
      <c r="G13" s="11">
        <v>0</v>
      </c>
      <c r="H13" s="11">
        <v>0</v>
      </c>
      <c r="I13" s="11">
        <v>0</v>
      </c>
      <c r="J13" s="10">
        <v>1</v>
      </c>
      <c r="K13" s="11">
        <v>0</v>
      </c>
      <c r="L13" s="10">
        <v>1</v>
      </c>
      <c r="M13" s="11">
        <v>0</v>
      </c>
      <c r="N13" s="10">
        <v>1</v>
      </c>
      <c r="O13" s="11">
        <v>0</v>
      </c>
      <c r="P13" s="11">
        <v>0</v>
      </c>
      <c r="Q13" s="11">
        <v>0</v>
      </c>
      <c r="T13" s="14" t="s">
        <v>20</v>
      </c>
      <c r="U13" s="24">
        <f t="shared" ref="U13:W13" si="19">AVERAGE(U23,Y23)</f>
        <v>1</v>
      </c>
      <c r="V13" s="24">
        <f t="shared" si="19"/>
        <v>1</v>
      </c>
      <c r="W13" s="24">
        <f t="shared" si="19"/>
        <v>1</v>
      </c>
      <c r="X13" s="24">
        <f t="shared" si="3"/>
        <v>1</v>
      </c>
      <c r="Y13" s="29">
        <f t="shared" si="11"/>
        <v>1</v>
      </c>
      <c r="Z13" s="29">
        <f t="shared" si="12"/>
        <v>1</v>
      </c>
      <c r="AA13" s="24">
        <f t="shared" si="13"/>
        <v>1</v>
      </c>
      <c r="AB13" s="24">
        <f t="shared" si="14"/>
        <v>1</v>
      </c>
      <c r="AC13" s="24">
        <f t="shared" si="15"/>
        <v>1</v>
      </c>
      <c r="AD13" s="24">
        <f t="shared" si="9"/>
        <v>1</v>
      </c>
    </row>
    <row r="14" spans="1:17">
      <c r="A14" s="15" t="s">
        <v>17</v>
      </c>
      <c r="B14" s="10">
        <v>1</v>
      </c>
      <c r="C14" s="11">
        <v>0</v>
      </c>
      <c r="D14" s="11">
        <v>0</v>
      </c>
      <c r="E14" s="11">
        <v>0</v>
      </c>
      <c r="F14" s="10">
        <v>1</v>
      </c>
      <c r="G14" s="11">
        <v>0</v>
      </c>
      <c r="H14" s="11">
        <v>0</v>
      </c>
      <c r="I14" s="11">
        <v>0</v>
      </c>
      <c r="J14" s="10">
        <v>1</v>
      </c>
      <c r="K14" s="11">
        <v>0</v>
      </c>
      <c r="L14" s="10">
        <v>1</v>
      </c>
      <c r="M14" s="11">
        <v>0</v>
      </c>
      <c r="N14" s="10">
        <v>1</v>
      </c>
      <c r="O14" s="11">
        <v>0</v>
      </c>
      <c r="P14" s="11">
        <v>0</v>
      </c>
      <c r="Q14" s="11">
        <v>0</v>
      </c>
    </row>
    <row r="15" spans="1:17">
      <c r="A15" s="14" t="s">
        <v>18</v>
      </c>
      <c r="B15" s="10">
        <v>1</v>
      </c>
      <c r="C15" s="11">
        <v>0</v>
      </c>
      <c r="D15" s="11">
        <v>0</v>
      </c>
      <c r="E15" s="11">
        <v>0</v>
      </c>
      <c r="F15" s="10">
        <v>1</v>
      </c>
      <c r="G15" s="11">
        <v>0</v>
      </c>
      <c r="H15" s="11">
        <v>0</v>
      </c>
      <c r="I15" s="11">
        <v>0</v>
      </c>
      <c r="J15" s="10">
        <v>1</v>
      </c>
      <c r="K15" s="11">
        <v>0</v>
      </c>
      <c r="L15" s="10">
        <v>1</v>
      </c>
      <c r="M15" s="11">
        <v>0</v>
      </c>
      <c r="N15" s="10">
        <v>1</v>
      </c>
      <c r="O15" s="11">
        <v>0</v>
      </c>
      <c r="P15" s="11">
        <v>0</v>
      </c>
      <c r="Q15" s="11">
        <v>0</v>
      </c>
    </row>
    <row r="16" spans="1:28">
      <c r="A16" s="15" t="s">
        <v>19</v>
      </c>
      <c r="B16" s="10">
        <v>1</v>
      </c>
      <c r="C16" s="11">
        <v>0</v>
      </c>
      <c r="D16" s="11">
        <v>0</v>
      </c>
      <c r="E16" s="11">
        <v>0</v>
      </c>
      <c r="F16" s="10">
        <v>1</v>
      </c>
      <c r="G16" s="11">
        <v>0</v>
      </c>
      <c r="H16" s="11">
        <v>0</v>
      </c>
      <c r="I16" s="11">
        <v>0</v>
      </c>
      <c r="J16" s="10">
        <v>1</v>
      </c>
      <c r="K16" s="11">
        <v>0</v>
      </c>
      <c r="L16" s="10">
        <v>1</v>
      </c>
      <c r="M16" s="11">
        <v>0</v>
      </c>
      <c r="N16" s="10">
        <v>1</v>
      </c>
      <c r="O16" s="11">
        <v>0</v>
      </c>
      <c r="P16" s="11">
        <v>0</v>
      </c>
      <c r="Q16" s="11">
        <v>0</v>
      </c>
      <c r="T16" s="3"/>
      <c r="U16" s="12" t="s">
        <v>1</v>
      </c>
      <c r="V16" s="13"/>
      <c r="W16" s="13"/>
      <c r="X16" s="13"/>
      <c r="Y16" s="13"/>
      <c r="Z16" s="13"/>
      <c r="AA16" s="13"/>
      <c r="AB16" s="16"/>
    </row>
    <row r="17" spans="1:28">
      <c r="A17" s="14" t="s">
        <v>20</v>
      </c>
      <c r="B17" s="10">
        <v>1</v>
      </c>
      <c r="C17" s="11">
        <v>0</v>
      </c>
      <c r="D17" s="11">
        <v>0</v>
      </c>
      <c r="E17" s="11">
        <v>0</v>
      </c>
      <c r="F17" s="10">
        <v>1</v>
      </c>
      <c r="G17" s="11">
        <v>0</v>
      </c>
      <c r="H17" s="11">
        <v>0</v>
      </c>
      <c r="I17" s="11">
        <v>0</v>
      </c>
      <c r="J17" s="10">
        <v>1</v>
      </c>
      <c r="K17" s="11">
        <v>0</v>
      </c>
      <c r="L17" s="10">
        <v>1</v>
      </c>
      <c r="M17" s="11">
        <v>0</v>
      </c>
      <c r="N17" s="10">
        <v>1</v>
      </c>
      <c r="O17" s="11">
        <v>0</v>
      </c>
      <c r="P17" s="11">
        <v>0</v>
      </c>
      <c r="Q17" s="11">
        <v>0</v>
      </c>
      <c r="T17" s="5"/>
      <c r="U17" s="4" t="s">
        <v>3</v>
      </c>
      <c r="V17" s="4"/>
      <c r="W17" s="4"/>
      <c r="X17" s="4"/>
      <c r="Y17" s="4" t="s">
        <v>4</v>
      </c>
      <c r="Z17" s="4"/>
      <c r="AA17" s="4"/>
      <c r="AB17" s="4"/>
    </row>
    <row r="18" spans="20:28">
      <c r="T18" s="6"/>
      <c r="U18" s="7" t="s">
        <v>22</v>
      </c>
      <c r="V18" s="8" t="s">
        <v>23</v>
      </c>
      <c r="W18" s="7" t="s">
        <v>24</v>
      </c>
      <c r="X18" s="8" t="s">
        <v>25</v>
      </c>
      <c r="Y18" s="7" t="s">
        <v>22</v>
      </c>
      <c r="Z18" s="8" t="s">
        <v>23</v>
      </c>
      <c r="AA18" s="7" t="s">
        <v>24</v>
      </c>
      <c r="AB18" s="8" t="s">
        <v>25</v>
      </c>
    </row>
    <row r="19" spans="20:28">
      <c r="T19" s="14" t="s">
        <v>16</v>
      </c>
      <c r="U19" s="24">
        <f t="shared" ref="U19:U23" si="20">(B13+E13)/SUM(B13:E13)</f>
        <v>1</v>
      </c>
      <c r="V19" s="24">
        <f t="shared" ref="V19:V23" si="21">B13/SUM(B13:C13)</f>
        <v>1</v>
      </c>
      <c r="W19" s="24">
        <f t="shared" ref="W19:W23" si="22">B13/(B13+D13)</f>
        <v>1</v>
      </c>
      <c r="X19" s="24">
        <f t="shared" ref="X19:X23" si="23">2*(W19*V19)/(W19+V19)</f>
        <v>1</v>
      </c>
      <c r="Y19" s="24">
        <f t="shared" ref="Y19:Y23" si="24">(F13+I13)/SUM(F13:I13)</f>
        <v>1</v>
      </c>
      <c r="Z19" s="24">
        <f t="shared" ref="Z19:Z23" si="25">F13/SUM(F13:G13)</f>
        <v>1</v>
      </c>
      <c r="AA19" s="24">
        <f t="shared" ref="AA19:AA23" si="26">F13/(F13+H13)</f>
        <v>1</v>
      </c>
      <c r="AB19" s="24">
        <f t="shared" ref="AB19:AB23" si="27">2*(AA19*Z19)/(AA19+Z19)</f>
        <v>1</v>
      </c>
    </row>
    <row r="20" spans="20:28">
      <c r="T20" s="15" t="s">
        <v>17</v>
      </c>
      <c r="U20" s="24">
        <f t="shared" si="20"/>
        <v>1</v>
      </c>
      <c r="V20" s="24">
        <f t="shared" si="21"/>
        <v>1</v>
      </c>
      <c r="W20" s="24">
        <f t="shared" si="22"/>
        <v>1</v>
      </c>
      <c r="X20" s="24">
        <f t="shared" si="23"/>
        <v>1</v>
      </c>
      <c r="Y20" s="24">
        <f t="shared" si="24"/>
        <v>1</v>
      </c>
      <c r="Z20" s="24">
        <f t="shared" si="25"/>
        <v>1</v>
      </c>
      <c r="AA20" s="24">
        <f t="shared" si="26"/>
        <v>1</v>
      </c>
      <c r="AB20" s="24">
        <f t="shared" si="27"/>
        <v>1</v>
      </c>
    </row>
    <row r="21" spans="20:28">
      <c r="T21" s="14" t="s">
        <v>18</v>
      </c>
      <c r="U21" s="24">
        <f t="shared" si="20"/>
        <v>1</v>
      </c>
      <c r="V21" s="24">
        <f t="shared" si="21"/>
        <v>1</v>
      </c>
      <c r="W21" s="24">
        <f t="shared" si="22"/>
        <v>1</v>
      </c>
      <c r="X21" s="24">
        <f t="shared" si="23"/>
        <v>1</v>
      </c>
      <c r="Y21" s="24">
        <f t="shared" si="24"/>
        <v>1</v>
      </c>
      <c r="Z21" s="24">
        <f t="shared" si="25"/>
        <v>1</v>
      </c>
      <c r="AA21" s="24">
        <f t="shared" si="26"/>
        <v>1</v>
      </c>
      <c r="AB21" s="24">
        <f t="shared" si="27"/>
        <v>1</v>
      </c>
    </row>
    <row r="22" spans="20:28">
      <c r="T22" s="15" t="s">
        <v>19</v>
      </c>
      <c r="U22" s="24">
        <f t="shared" si="20"/>
        <v>1</v>
      </c>
      <c r="V22" s="24">
        <f t="shared" si="21"/>
        <v>1</v>
      </c>
      <c r="W22" s="24">
        <f t="shared" si="22"/>
        <v>1</v>
      </c>
      <c r="X22" s="24">
        <f t="shared" si="23"/>
        <v>1</v>
      </c>
      <c r="Y22" s="24">
        <f t="shared" si="24"/>
        <v>1</v>
      </c>
      <c r="Z22" s="24">
        <f t="shared" si="25"/>
        <v>1</v>
      </c>
      <c r="AA22" s="24">
        <f t="shared" si="26"/>
        <v>1</v>
      </c>
      <c r="AB22" s="24">
        <f t="shared" si="27"/>
        <v>1</v>
      </c>
    </row>
    <row r="23" spans="20:28">
      <c r="T23" s="14" t="s">
        <v>20</v>
      </c>
      <c r="U23" s="24">
        <f t="shared" si="20"/>
        <v>1</v>
      </c>
      <c r="V23" s="24">
        <f t="shared" si="21"/>
        <v>1</v>
      </c>
      <c r="W23" s="24">
        <f t="shared" si="22"/>
        <v>1</v>
      </c>
      <c r="X23" s="24">
        <f t="shared" si="23"/>
        <v>1</v>
      </c>
      <c r="Y23" s="24">
        <f t="shared" si="24"/>
        <v>1</v>
      </c>
      <c r="Z23" s="24">
        <f t="shared" si="25"/>
        <v>1</v>
      </c>
      <c r="AA23" s="24">
        <f t="shared" si="26"/>
        <v>1</v>
      </c>
      <c r="AB23" s="24">
        <f t="shared" si="27"/>
        <v>1</v>
      </c>
    </row>
    <row r="27" spans="1:23">
      <c r="A27" s="31" t="s">
        <v>29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33"/>
      <c r="P27" s="33"/>
      <c r="Q27" s="33"/>
      <c r="R27" s="33"/>
      <c r="S27" s="33"/>
      <c r="T27" s="31" t="s">
        <v>27</v>
      </c>
      <c r="U27" s="34"/>
      <c r="V27" s="34"/>
      <c r="W27" s="34"/>
    </row>
    <row r="28" spans="20:23">
      <c r="T28" s="34"/>
      <c r="U28" s="34"/>
      <c r="V28" s="34"/>
      <c r="W28" s="34"/>
    </row>
    <row r="29" spans="1:30">
      <c r="A29" s="3"/>
      <c r="B29" s="4" t="s">
        <v>1</v>
      </c>
      <c r="C29" s="4"/>
      <c r="D29" s="4"/>
      <c r="E29" s="4"/>
      <c r="F29" s="4" t="s">
        <v>5</v>
      </c>
      <c r="G29" s="4"/>
      <c r="H29" s="4" t="s">
        <v>6</v>
      </c>
      <c r="I29" s="4"/>
      <c r="J29" s="4" t="s">
        <v>7</v>
      </c>
      <c r="K29" s="4"/>
      <c r="L29" s="4"/>
      <c r="M29" s="4"/>
      <c r="T29" s="3"/>
      <c r="U29" s="18" t="s">
        <v>1</v>
      </c>
      <c r="V29" s="19"/>
      <c r="W29" s="19"/>
      <c r="X29" s="20"/>
      <c r="Y29" s="25" t="s">
        <v>5</v>
      </c>
      <c r="Z29" s="25" t="s">
        <v>6</v>
      </c>
      <c r="AA29" s="4" t="s">
        <v>7</v>
      </c>
      <c r="AB29" s="4"/>
      <c r="AC29" s="4"/>
      <c r="AD29" s="4"/>
    </row>
    <row r="30" spans="1:30">
      <c r="A30" s="5"/>
      <c r="B30" s="4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T30" s="5"/>
      <c r="U30" s="21"/>
      <c r="V30" s="22"/>
      <c r="W30" s="22"/>
      <c r="X30" s="23"/>
      <c r="Y30" s="26"/>
      <c r="Z30" s="26"/>
      <c r="AA30" s="4"/>
      <c r="AB30" s="4"/>
      <c r="AC30" s="4"/>
      <c r="AD30" s="4"/>
    </row>
    <row r="31" spans="1:30">
      <c r="A31" s="6"/>
      <c r="B31" s="7" t="s">
        <v>8</v>
      </c>
      <c r="C31" s="8" t="s">
        <v>9</v>
      </c>
      <c r="D31" s="7" t="s">
        <v>10</v>
      </c>
      <c r="E31" s="8" t="s">
        <v>21</v>
      </c>
      <c r="F31" s="7" t="s">
        <v>11</v>
      </c>
      <c r="G31" s="8" t="s">
        <v>12</v>
      </c>
      <c r="H31" s="7" t="s">
        <v>11</v>
      </c>
      <c r="I31" s="8" t="s">
        <v>12</v>
      </c>
      <c r="J31" s="7" t="s">
        <v>8</v>
      </c>
      <c r="K31" s="8" t="s">
        <v>9</v>
      </c>
      <c r="L31" s="7" t="s">
        <v>10</v>
      </c>
      <c r="M31" s="8" t="s">
        <v>21</v>
      </c>
      <c r="T31" s="6"/>
      <c r="U31" s="7" t="s">
        <v>22</v>
      </c>
      <c r="V31" s="8" t="s">
        <v>23</v>
      </c>
      <c r="W31" s="7" t="s">
        <v>24</v>
      </c>
      <c r="X31" s="8" t="s">
        <v>25</v>
      </c>
      <c r="Y31" s="27" t="s">
        <v>22</v>
      </c>
      <c r="Z31" s="28" t="s">
        <v>22</v>
      </c>
      <c r="AA31" s="7" t="s">
        <v>22</v>
      </c>
      <c r="AB31" s="8" t="s">
        <v>23</v>
      </c>
      <c r="AC31" s="7" t="s">
        <v>24</v>
      </c>
      <c r="AD31" s="8" t="s">
        <v>25</v>
      </c>
    </row>
    <row r="32" spans="1:30">
      <c r="A32" s="9" t="s">
        <v>13</v>
      </c>
      <c r="B32" s="10">
        <v>1</v>
      </c>
      <c r="C32" s="11">
        <v>0</v>
      </c>
      <c r="D32" s="11">
        <v>0</v>
      </c>
      <c r="E32" s="11">
        <v>0</v>
      </c>
      <c r="F32" s="10">
        <v>1</v>
      </c>
      <c r="G32" s="11">
        <v>0</v>
      </c>
      <c r="H32" s="10">
        <v>1</v>
      </c>
      <c r="I32" s="11">
        <v>0</v>
      </c>
      <c r="J32" s="10">
        <v>1</v>
      </c>
      <c r="K32" s="11">
        <v>0</v>
      </c>
      <c r="L32" s="11">
        <v>0</v>
      </c>
      <c r="M32" s="11">
        <v>0</v>
      </c>
      <c r="T32" s="9" t="s">
        <v>13</v>
      </c>
      <c r="U32" s="24">
        <f t="shared" ref="U32:U34" si="28">(B32+E32)/SUM(B32:E32)</f>
        <v>1</v>
      </c>
      <c r="V32" s="24">
        <f t="shared" ref="V32:V34" si="29">B32/SUM(B32,C32)</f>
        <v>1</v>
      </c>
      <c r="W32" s="24">
        <f t="shared" ref="W32:W34" si="30">B32/(B32+D32)</f>
        <v>1</v>
      </c>
      <c r="X32" s="24">
        <f t="shared" ref="X32:X39" si="31">2*(W32*V32)/(W32+V32)</f>
        <v>1</v>
      </c>
      <c r="Y32" s="29">
        <f t="shared" ref="Y32:Y34" si="32">F32/SUM(F32,G32)</f>
        <v>1</v>
      </c>
      <c r="Z32" s="29">
        <f t="shared" ref="Z32:Z34" si="33">H32/SUM(H32,I32)</f>
        <v>1</v>
      </c>
      <c r="AA32" s="24">
        <f t="shared" ref="AA32:AA34" si="34">(J32+M32)/SUM(J32:M32)</f>
        <v>1</v>
      </c>
      <c r="AB32" s="24">
        <f t="shared" ref="AB32:AB34" si="35">J32/SUM(J32,K32)</f>
        <v>1</v>
      </c>
      <c r="AC32" s="24">
        <f t="shared" ref="AC32:AC34" si="36">J32/(J32+L32)</f>
        <v>1</v>
      </c>
      <c r="AD32" s="24">
        <f t="shared" ref="AD32:AD39" si="37">2*(AC32*AB32)/(AC32+AB32)</f>
        <v>1</v>
      </c>
    </row>
    <row r="33" spans="1:30">
      <c r="A33" s="9" t="s">
        <v>14</v>
      </c>
      <c r="B33" s="10">
        <v>1</v>
      </c>
      <c r="C33" s="11">
        <v>0</v>
      </c>
      <c r="D33" s="11">
        <v>0</v>
      </c>
      <c r="E33" s="11">
        <v>0</v>
      </c>
      <c r="F33" s="10">
        <v>1</v>
      </c>
      <c r="G33" s="11">
        <v>0</v>
      </c>
      <c r="H33" s="10">
        <v>1</v>
      </c>
      <c r="I33" s="11">
        <v>0</v>
      </c>
      <c r="J33" s="10">
        <v>1</v>
      </c>
      <c r="K33" s="11">
        <v>0</v>
      </c>
      <c r="L33" s="11">
        <v>0</v>
      </c>
      <c r="M33" s="11">
        <v>0</v>
      </c>
      <c r="T33" s="9" t="s">
        <v>14</v>
      </c>
      <c r="U33" s="24">
        <f t="shared" si="28"/>
        <v>1</v>
      </c>
      <c r="V33" s="24">
        <f t="shared" si="29"/>
        <v>1</v>
      </c>
      <c r="W33" s="24">
        <f t="shared" si="30"/>
        <v>1</v>
      </c>
      <c r="X33" s="24">
        <f t="shared" si="31"/>
        <v>1</v>
      </c>
      <c r="Y33" s="29">
        <f t="shared" si="32"/>
        <v>1</v>
      </c>
      <c r="Z33" s="29">
        <f t="shared" si="33"/>
        <v>1</v>
      </c>
      <c r="AA33" s="24">
        <f t="shared" si="34"/>
        <v>1</v>
      </c>
      <c r="AB33" s="24">
        <f t="shared" si="35"/>
        <v>1</v>
      </c>
      <c r="AC33" s="24">
        <f t="shared" si="36"/>
        <v>1</v>
      </c>
      <c r="AD33" s="24">
        <f t="shared" si="37"/>
        <v>1</v>
      </c>
    </row>
    <row r="34" spans="1:30">
      <c r="A34" s="9" t="s">
        <v>15</v>
      </c>
      <c r="B34" s="10">
        <v>1</v>
      </c>
      <c r="C34" s="11">
        <v>0</v>
      </c>
      <c r="D34" s="11">
        <v>0</v>
      </c>
      <c r="E34" s="11">
        <v>0</v>
      </c>
      <c r="F34" s="10">
        <v>1</v>
      </c>
      <c r="G34" s="11">
        <v>0</v>
      </c>
      <c r="H34" s="10">
        <v>1</v>
      </c>
      <c r="I34" s="11">
        <v>0</v>
      </c>
      <c r="J34" s="10">
        <v>1</v>
      </c>
      <c r="K34" s="11">
        <v>0</v>
      </c>
      <c r="L34" s="11">
        <v>0</v>
      </c>
      <c r="M34" s="11">
        <v>0</v>
      </c>
      <c r="T34" s="9" t="s">
        <v>15</v>
      </c>
      <c r="U34" s="24">
        <f t="shared" si="28"/>
        <v>1</v>
      </c>
      <c r="V34" s="24">
        <f t="shared" si="29"/>
        <v>1</v>
      </c>
      <c r="W34" s="24">
        <f t="shared" si="30"/>
        <v>1</v>
      </c>
      <c r="X34" s="24">
        <f t="shared" si="31"/>
        <v>1</v>
      </c>
      <c r="Y34" s="29">
        <f t="shared" si="32"/>
        <v>1</v>
      </c>
      <c r="Z34" s="29">
        <f t="shared" si="33"/>
        <v>1</v>
      </c>
      <c r="AA34" s="24">
        <f t="shared" si="34"/>
        <v>1</v>
      </c>
      <c r="AB34" s="24">
        <f t="shared" si="35"/>
        <v>1</v>
      </c>
      <c r="AC34" s="24">
        <f t="shared" si="36"/>
        <v>1</v>
      </c>
      <c r="AD34" s="24">
        <f t="shared" si="37"/>
        <v>1</v>
      </c>
    </row>
    <row r="35" spans="20:30">
      <c r="T35" s="14" t="s">
        <v>16</v>
      </c>
      <c r="U35" s="24">
        <f t="shared" ref="U35:W35" si="38">AVERAGE(U45,Y45)</f>
        <v>1</v>
      </c>
      <c r="V35" s="24">
        <f t="shared" si="38"/>
        <v>1</v>
      </c>
      <c r="W35" s="24">
        <f t="shared" si="38"/>
        <v>1</v>
      </c>
      <c r="X35" s="24">
        <f t="shared" si="31"/>
        <v>1</v>
      </c>
      <c r="Y35" s="29">
        <f t="shared" ref="Y35:Y39" si="39">J39/SUM(J39,K39)</f>
        <v>1</v>
      </c>
      <c r="Z35" s="29">
        <f t="shared" ref="Z35:Z39" si="40">L39/SUM(L39,M39)</f>
        <v>1</v>
      </c>
      <c r="AA35" s="24">
        <f t="shared" ref="AA35:AA39" si="41">(N39+Q39)/SUM(N39:Q39)</f>
        <v>1</v>
      </c>
      <c r="AB35" s="24">
        <f t="shared" ref="AB35:AB39" si="42">N39/SUM(N39,O39)</f>
        <v>1</v>
      </c>
      <c r="AC35" s="24">
        <f t="shared" ref="AC35:AC39" si="43">N39/(N39+P39)</f>
        <v>1</v>
      </c>
      <c r="AD35" s="24">
        <f t="shared" si="37"/>
        <v>1</v>
      </c>
    </row>
    <row r="36" spans="1:30">
      <c r="A36" s="3"/>
      <c r="B36" s="12" t="s">
        <v>1</v>
      </c>
      <c r="C36" s="13"/>
      <c r="D36" s="13"/>
      <c r="E36" s="13"/>
      <c r="F36" s="13"/>
      <c r="G36" s="13"/>
      <c r="H36" s="13"/>
      <c r="I36" s="16"/>
      <c r="J36" s="4" t="s">
        <v>5</v>
      </c>
      <c r="K36" s="4"/>
      <c r="L36" s="4" t="s">
        <v>6</v>
      </c>
      <c r="M36" s="4"/>
      <c r="N36" s="4" t="s">
        <v>7</v>
      </c>
      <c r="O36" s="4"/>
      <c r="P36" s="4"/>
      <c r="Q36" s="4"/>
      <c r="T36" s="15" t="s">
        <v>17</v>
      </c>
      <c r="U36" s="24">
        <f t="shared" ref="U36:W36" si="44">AVERAGE(U46,Y46)</f>
        <v>1</v>
      </c>
      <c r="V36" s="24">
        <f t="shared" si="44"/>
        <v>1</v>
      </c>
      <c r="W36" s="24">
        <f t="shared" si="44"/>
        <v>1</v>
      </c>
      <c r="X36" s="24">
        <f t="shared" si="31"/>
        <v>1</v>
      </c>
      <c r="Y36" s="29">
        <f t="shared" si="39"/>
        <v>1</v>
      </c>
      <c r="Z36" s="29">
        <f t="shared" si="40"/>
        <v>1</v>
      </c>
      <c r="AA36" s="24">
        <f t="shared" si="41"/>
        <v>1</v>
      </c>
      <c r="AB36" s="24">
        <f t="shared" si="42"/>
        <v>1</v>
      </c>
      <c r="AC36" s="24">
        <f t="shared" si="43"/>
        <v>1</v>
      </c>
      <c r="AD36" s="24">
        <f t="shared" si="37"/>
        <v>1</v>
      </c>
    </row>
    <row r="37" spans="1:30">
      <c r="A37" s="5"/>
      <c r="B37" s="4" t="s">
        <v>3</v>
      </c>
      <c r="C37" s="4"/>
      <c r="D37" s="4"/>
      <c r="E37" s="4"/>
      <c r="F37" s="4" t="s">
        <v>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T37" s="14" t="s">
        <v>18</v>
      </c>
      <c r="U37" s="24">
        <f t="shared" ref="U37:W37" si="45">AVERAGE(U47,Y47)</f>
        <v>1</v>
      </c>
      <c r="V37" s="24">
        <f t="shared" si="45"/>
        <v>1</v>
      </c>
      <c r="W37" s="24">
        <f t="shared" si="45"/>
        <v>1</v>
      </c>
      <c r="X37" s="24">
        <f t="shared" si="31"/>
        <v>1</v>
      </c>
      <c r="Y37" s="29">
        <f t="shared" si="39"/>
        <v>1</v>
      </c>
      <c r="Z37" s="29">
        <f t="shared" si="40"/>
        <v>1</v>
      </c>
      <c r="AA37" s="24">
        <f t="shared" si="41"/>
        <v>1</v>
      </c>
      <c r="AB37" s="24">
        <f t="shared" si="42"/>
        <v>1</v>
      </c>
      <c r="AC37" s="24">
        <f t="shared" si="43"/>
        <v>1</v>
      </c>
      <c r="AD37" s="24">
        <f t="shared" si="37"/>
        <v>1</v>
      </c>
    </row>
    <row r="38" spans="1:30">
      <c r="A38" s="6"/>
      <c r="B38" s="7" t="s">
        <v>8</v>
      </c>
      <c r="C38" s="8" t="s">
        <v>9</v>
      </c>
      <c r="D38" s="7" t="s">
        <v>10</v>
      </c>
      <c r="E38" s="8" t="s">
        <v>21</v>
      </c>
      <c r="F38" s="7" t="s">
        <v>8</v>
      </c>
      <c r="G38" s="8" t="s">
        <v>9</v>
      </c>
      <c r="H38" s="7" t="s">
        <v>10</v>
      </c>
      <c r="I38" s="8" t="s">
        <v>21</v>
      </c>
      <c r="J38" s="7" t="s">
        <v>11</v>
      </c>
      <c r="K38" s="8" t="s">
        <v>12</v>
      </c>
      <c r="L38" s="7" t="s">
        <v>11</v>
      </c>
      <c r="M38" s="8" t="s">
        <v>12</v>
      </c>
      <c r="N38" s="7" t="s">
        <v>8</v>
      </c>
      <c r="O38" s="8" t="s">
        <v>9</v>
      </c>
      <c r="P38" s="7" t="s">
        <v>10</v>
      </c>
      <c r="Q38" s="8" t="s">
        <v>21</v>
      </c>
      <c r="T38" s="15" t="s">
        <v>19</v>
      </c>
      <c r="U38" s="24">
        <f t="shared" ref="U38:W38" si="46">AVERAGE(U48,Y48)</f>
        <v>1</v>
      </c>
      <c r="V38" s="24">
        <f t="shared" si="46"/>
        <v>1</v>
      </c>
      <c r="W38" s="24">
        <f t="shared" si="46"/>
        <v>1</v>
      </c>
      <c r="X38" s="24">
        <f t="shared" si="31"/>
        <v>1</v>
      </c>
      <c r="Y38" s="29">
        <f t="shared" si="39"/>
        <v>1</v>
      </c>
      <c r="Z38" s="29">
        <f t="shared" si="40"/>
        <v>1</v>
      </c>
      <c r="AA38" s="24">
        <f t="shared" si="41"/>
        <v>1</v>
      </c>
      <c r="AB38" s="24">
        <f t="shared" si="42"/>
        <v>1</v>
      </c>
      <c r="AC38" s="24">
        <f t="shared" si="43"/>
        <v>1</v>
      </c>
      <c r="AD38" s="24">
        <f t="shared" si="37"/>
        <v>1</v>
      </c>
    </row>
    <row r="39" spans="1:30">
      <c r="A39" s="14" t="s">
        <v>16</v>
      </c>
      <c r="B39" s="10">
        <v>1</v>
      </c>
      <c r="C39" s="11">
        <v>0</v>
      </c>
      <c r="D39" s="11">
        <v>0</v>
      </c>
      <c r="E39" s="11">
        <v>0</v>
      </c>
      <c r="F39" s="10">
        <v>1</v>
      </c>
      <c r="G39" s="11">
        <v>0</v>
      </c>
      <c r="H39" s="11">
        <v>0</v>
      </c>
      <c r="I39" s="11">
        <v>0</v>
      </c>
      <c r="J39" s="10">
        <v>1</v>
      </c>
      <c r="K39" s="11">
        <v>0</v>
      </c>
      <c r="L39" s="10">
        <v>1</v>
      </c>
      <c r="M39" s="11">
        <v>0</v>
      </c>
      <c r="N39" s="10">
        <v>1</v>
      </c>
      <c r="O39" s="11">
        <v>0</v>
      </c>
      <c r="P39" s="11">
        <v>0</v>
      </c>
      <c r="Q39" s="11">
        <v>0</v>
      </c>
      <c r="T39" s="14" t="s">
        <v>20</v>
      </c>
      <c r="U39" s="24">
        <f t="shared" ref="U39:W39" si="47">AVERAGE(U49,Y49)</f>
        <v>1</v>
      </c>
      <c r="V39" s="24">
        <f t="shared" si="47"/>
        <v>1</v>
      </c>
      <c r="W39" s="24">
        <f t="shared" si="47"/>
        <v>1</v>
      </c>
      <c r="X39" s="24">
        <f t="shared" si="31"/>
        <v>1</v>
      </c>
      <c r="Y39" s="29">
        <f t="shared" si="39"/>
        <v>1</v>
      </c>
      <c r="Z39" s="29">
        <f t="shared" si="40"/>
        <v>1</v>
      </c>
      <c r="AA39" s="24">
        <f t="shared" si="41"/>
        <v>1</v>
      </c>
      <c r="AB39" s="24">
        <f t="shared" si="42"/>
        <v>1</v>
      </c>
      <c r="AC39" s="24">
        <f t="shared" si="43"/>
        <v>1</v>
      </c>
      <c r="AD39" s="24">
        <f t="shared" si="37"/>
        <v>1</v>
      </c>
    </row>
    <row r="40" spans="1:17">
      <c r="A40" s="15" t="s">
        <v>17</v>
      </c>
      <c r="B40" s="10">
        <v>1</v>
      </c>
      <c r="C40" s="11">
        <v>0</v>
      </c>
      <c r="D40" s="11">
        <v>0</v>
      </c>
      <c r="E40" s="11">
        <v>0</v>
      </c>
      <c r="F40" s="10">
        <v>1</v>
      </c>
      <c r="G40" s="11">
        <v>0</v>
      </c>
      <c r="H40" s="11">
        <v>0</v>
      </c>
      <c r="I40" s="11">
        <v>0</v>
      </c>
      <c r="J40" s="10">
        <v>1</v>
      </c>
      <c r="K40" s="11">
        <v>0</v>
      </c>
      <c r="L40" s="10">
        <v>1</v>
      </c>
      <c r="M40" s="11">
        <v>0</v>
      </c>
      <c r="N40" s="10">
        <v>1</v>
      </c>
      <c r="O40" s="11">
        <v>0</v>
      </c>
      <c r="P40" s="11">
        <v>0</v>
      </c>
      <c r="Q40" s="11">
        <v>0</v>
      </c>
    </row>
    <row r="41" spans="1:17">
      <c r="A41" s="14" t="s">
        <v>18</v>
      </c>
      <c r="B41" s="10">
        <v>1</v>
      </c>
      <c r="C41" s="11">
        <v>0</v>
      </c>
      <c r="D41" s="11">
        <v>0</v>
      </c>
      <c r="E41" s="11">
        <v>0</v>
      </c>
      <c r="F41" s="10">
        <v>1</v>
      </c>
      <c r="G41" s="11">
        <v>0</v>
      </c>
      <c r="H41" s="11">
        <v>0</v>
      </c>
      <c r="I41" s="11">
        <v>0</v>
      </c>
      <c r="J41" s="10">
        <v>1</v>
      </c>
      <c r="K41" s="11">
        <v>0</v>
      </c>
      <c r="L41" s="10">
        <v>1</v>
      </c>
      <c r="M41" s="11">
        <v>0</v>
      </c>
      <c r="N41" s="10">
        <v>1</v>
      </c>
      <c r="O41" s="11">
        <v>0</v>
      </c>
      <c r="P41" s="11">
        <v>0</v>
      </c>
      <c r="Q41" s="11">
        <v>0</v>
      </c>
    </row>
    <row r="42" spans="1:28">
      <c r="A42" s="15" t="s">
        <v>19</v>
      </c>
      <c r="B42" s="10">
        <v>1</v>
      </c>
      <c r="C42" s="11">
        <v>0</v>
      </c>
      <c r="D42" s="11">
        <v>0</v>
      </c>
      <c r="E42" s="11">
        <v>0</v>
      </c>
      <c r="F42" s="10">
        <v>1</v>
      </c>
      <c r="G42" s="11">
        <v>0</v>
      </c>
      <c r="H42" s="11">
        <v>0</v>
      </c>
      <c r="I42" s="11">
        <v>0</v>
      </c>
      <c r="J42" s="10">
        <v>1</v>
      </c>
      <c r="K42" s="11">
        <v>0</v>
      </c>
      <c r="L42" s="10">
        <v>1</v>
      </c>
      <c r="M42" s="11">
        <v>0</v>
      </c>
      <c r="N42" s="10">
        <v>1</v>
      </c>
      <c r="O42" s="11">
        <v>0</v>
      </c>
      <c r="P42" s="11">
        <v>0</v>
      </c>
      <c r="Q42" s="11">
        <v>0</v>
      </c>
      <c r="T42" s="3"/>
      <c r="U42" s="12" t="s">
        <v>1</v>
      </c>
      <c r="V42" s="13"/>
      <c r="W42" s="13"/>
      <c r="X42" s="13"/>
      <c r="Y42" s="13"/>
      <c r="Z42" s="13"/>
      <c r="AA42" s="13"/>
      <c r="AB42" s="16"/>
    </row>
    <row r="43" spans="1:28">
      <c r="A43" s="14" t="s">
        <v>20</v>
      </c>
      <c r="B43" s="10">
        <v>1</v>
      </c>
      <c r="C43" s="11">
        <v>0</v>
      </c>
      <c r="D43" s="11">
        <v>0</v>
      </c>
      <c r="E43" s="11">
        <v>0</v>
      </c>
      <c r="F43" s="10">
        <v>1</v>
      </c>
      <c r="G43" s="11">
        <v>0</v>
      </c>
      <c r="H43" s="11">
        <v>0</v>
      </c>
      <c r="I43" s="11">
        <v>0</v>
      </c>
      <c r="J43" s="10">
        <v>1</v>
      </c>
      <c r="K43" s="11">
        <v>0</v>
      </c>
      <c r="L43" s="10">
        <v>1</v>
      </c>
      <c r="M43" s="11">
        <v>0</v>
      </c>
      <c r="N43" s="10">
        <v>1</v>
      </c>
      <c r="O43" s="11">
        <v>0</v>
      </c>
      <c r="P43" s="11">
        <v>0</v>
      </c>
      <c r="Q43" s="11">
        <v>0</v>
      </c>
      <c r="T43" s="5"/>
      <c r="U43" s="4" t="s">
        <v>3</v>
      </c>
      <c r="V43" s="4"/>
      <c r="W43" s="4"/>
      <c r="X43" s="4"/>
      <c r="Y43" s="4" t="s">
        <v>4</v>
      </c>
      <c r="Z43" s="4"/>
      <c r="AA43" s="4"/>
      <c r="AB43" s="4"/>
    </row>
    <row r="44" spans="20:28">
      <c r="T44" s="6"/>
      <c r="U44" s="7" t="s">
        <v>22</v>
      </c>
      <c r="V44" s="8" t="s">
        <v>23</v>
      </c>
      <c r="W44" s="7" t="s">
        <v>24</v>
      </c>
      <c r="X44" s="8" t="s">
        <v>25</v>
      </c>
      <c r="Y44" s="7" t="s">
        <v>22</v>
      </c>
      <c r="Z44" s="8" t="s">
        <v>23</v>
      </c>
      <c r="AA44" s="7" t="s">
        <v>24</v>
      </c>
      <c r="AB44" s="8" t="s">
        <v>25</v>
      </c>
    </row>
    <row r="45" spans="20:28">
      <c r="T45" s="14" t="s">
        <v>16</v>
      </c>
      <c r="U45" s="24">
        <f t="shared" ref="U45:U49" si="48">(B39+E39)/SUM(B39:E39)</f>
        <v>1</v>
      </c>
      <c r="V45" s="24">
        <f t="shared" ref="V45:V49" si="49">B39/SUM(B39:C39)</f>
        <v>1</v>
      </c>
      <c r="W45" s="24">
        <f t="shared" ref="W45:W49" si="50">B39/(B39+D39)</f>
        <v>1</v>
      </c>
      <c r="X45" s="24">
        <f t="shared" ref="X45:X49" si="51">2*(W45*V45)/(W45+V45)</f>
        <v>1</v>
      </c>
      <c r="Y45" s="24">
        <f t="shared" ref="Y45:Y49" si="52">(F39+I39)/SUM(F39:I39)</f>
        <v>1</v>
      </c>
      <c r="Z45" s="24">
        <f t="shared" ref="Z45:Z49" si="53">F39/SUM(F39:G39)</f>
        <v>1</v>
      </c>
      <c r="AA45" s="24">
        <f t="shared" ref="AA45:AA49" si="54">F39/(F39+H39)</f>
        <v>1</v>
      </c>
      <c r="AB45" s="24">
        <f t="shared" ref="AB45:AB49" si="55">2*(AA45*Z45)/(AA45+Z45)</f>
        <v>1</v>
      </c>
    </row>
    <row r="46" spans="20:28">
      <c r="T46" s="15" t="s">
        <v>17</v>
      </c>
      <c r="U46" s="24">
        <f t="shared" si="48"/>
        <v>1</v>
      </c>
      <c r="V46" s="24">
        <f t="shared" si="49"/>
        <v>1</v>
      </c>
      <c r="W46" s="24">
        <f t="shared" si="50"/>
        <v>1</v>
      </c>
      <c r="X46" s="24">
        <f t="shared" si="51"/>
        <v>1</v>
      </c>
      <c r="Y46" s="24">
        <f t="shared" si="52"/>
        <v>1</v>
      </c>
      <c r="Z46" s="24">
        <f t="shared" si="53"/>
        <v>1</v>
      </c>
      <c r="AA46" s="24">
        <f t="shared" si="54"/>
        <v>1</v>
      </c>
      <c r="AB46" s="24">
        <f t="shared" si="55"/>
        <v>1</v>
      </c>
    </row>
    <row r="47" spans="20:28">
      <c r="T47" s="14" t="s">
        <v>18</v>
      </c>
      <c r="U47" s="24">
        <f t="shared" si="48"/>
        <v>1</v>
      </c>
      <c r="V47" s="24">
        <f t="shared" si="49"/>
        <v>1</v>
      </c>
      <c r="W47" s="24">
        <f t="shared" si="50"/>
        <v>1</v>
      </c>
      <c r="X47" s="24">
        <f t="shared" si="51"/>
        <v>1</v>
      </c>
      <c r="Y47" s="24">
        <f t="shared" si="52"/>
        <v>1</v>
      </c>
      <c r="Z47" s="24">
        <f t="shared" si="53"/>
        <v>1</v>
      </c>
      <c r="AA47" s="24">
        <f t="shared" si="54"/>
        <v>1</v>
      </c>
      <c r="AB47" s="24">
        <f t="shared" si="55"/>
        <v>1</v>
      </c>
    </row>
    <row r="48" spans="20:28">
      <c r="T48" s="15" t="s">
        <v>19</v>
      </c>
      <c r="U48" s="24">
        <f t="shared" si="48"/>
        <v>1</v>
      </c>
      <c r="V48" s="24">
        <f t="shared" si="49"/>
        <v>1</v>
      </c>
      <c r="W48" s="24">
        <f t="shared" si="50"/>
        <v>1</v>
      </c>
      <c r="X48" s="24">
        <f t="shared" si="51"/>
        <v>1</v>
      </c>
      <c r="Y48" s="24">
        <f t="shared" si="52"/>
        <v>1</v>
      </c>
      <c r="Z48" s="24">
        <f t="shared" si="53"/>
        <v>1</v>
      </c>
      <c r="AA48" s="24">
        <f t="shared" si="54"/>
        <v>1</v>
      </c>
      <c r="AB48" s="24">
        <f t="shared" si="55"/>
        <v>1</v>
      </c>
    </row>
    <row r="49" spans="20:28">
      <c r="T49" s="14" t="s">
        <v>20</v>
      </c>
      <c r="U49" s="24">
        <f t="shared" si="48"/>
        <v>1</v>
      </c>
      <c r="V49" s="24">
        <f t="shared" si="49"/>
        <v>1</v>
      </c>
      <c r="W49" s="24">
        <f t="shared" si="50"/>
        <v>1</v>
      </c>
      <c r="X49" s="24">
        <f t="shared" si="51"/>
        <v>1</v>
      </c>
      <c r="Y49" s="24">
        <f t="shared" si="52"/>
        <v>1</v>
      </c>
      <c r="Z49" s="24">
        <f t="shared" si="53"/>
        <v>1</v>
      </c>
      <c r="AA49" s="24">
        <f t="shared" si="54"/>
        <v>1</v>
      </c>
      <c r="AB49" s="24">
        <f t="shared" si="55"/>
        <v>1</v>
      </c>
    </row>
    <row r="53" spans="1:23">
      <c r="A53" s="31" t="s">
        <v>30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3"/>
      <c r="P53" s="33"/>
      <c r="Q53" s="33"/>
      <c r="R53" s="33"/>
      <c r="S53" s="33"/>
      <c r="T53" s="31" t="s">
        <v>27</v>
      </c>
      <c r="U53" s="34"/>
      <c r="V53" s="34"/>
      <c r="W53" s="34"/>
    </row>
    <row r="54" spans="20:23">
      <c r="T54" s="34"/>
      <c r="U54" s="34"/>
      <c r="V54" s="34"/>
      <c r="W54" s="34"/>
    </row>
    <row r="55" spans="1:30">
      <c r="A55" s="3"/>
      <c r="B55" s="4" t="s">
        <v>1</v>
      </c>
      <c r="C55" s="4"/>
      <c r="D55" s="4"/>
      <c r="E55" s="4"/>
      <c r="F55" s="4" t="s">
        <v>5</v>
      </c>
      <c r="G55" s="4"/>
      <c r="H55" s="4" t="s">
        <v>6</v>
      </c>
      <c r="I55" s="4"/>
      <c r="J55" s="4" t="s">
        <v>7</v>
      </c>
      <c r="K55" s="4"/>
      <c r="L55" s="4"/>
      <c r="M55" s="4"/>
      <c r="T55" s="3"/>
      <c r="U55" s="18" t="s">
        <v>1</v>
      </c>
      <c r="V55" s="19"/>
      <c r="W55" s="19"/>
      <c r="X55" s="20"/>
      <c r="Y55" s="25" t="s">
        <v>5</v>
      </c>
      <c r="Z55" s="25" t="s">
        <v>6</v>
      </c>
      <c r="AA55" s="4" t="s">
        <v>7</v>
      </c>
      <c r="AB55" s="4"/>
      <c r="AC55" s="4"/>
      <c r="AD55" s="4"/>
    </row>
    <row r="56" spans="1:30">
      <c r="A56" s="5"/>
      <c r="B56" s="4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T56" s="5"/>
      <c r="U56" s="21"/>
      <c r="V56" s="22"/>
      <c r="W56" s="22"/>
      <c r="X56" s="23"/>
      <c r="Y56" s="26"/>
      <c r="Z56" s="26"/>
      <c r="AA56" s="4"/>
      <c r="AB56" s="4"/>
      <c r="AC56" s="4"/>
      <c r="AD56" s="4"/>
    </row>
    <row r="57" spans="1:30">
      <c r="A57" s="6"/>
      <c r="B57" s="7" t="s">
        <v>8</v>
      </c>
      <c r="C57" s="8" t="s">
        <v>9</v>
      </c>
      <c r="D57" s="7" t="s">
        <v>10</v>
      </c>
      <c r="E57" s="8" t="s">
        <v>21</v>
      </c>
      <c r="F57" s="7" t="s">
        <v>11</v>
      </c>
      <c r="G57" s="8" t="s">
        <v>12</v>
      </c>
      <c r="H57" s="7" t="s">
        <v>11</v>
      </c>
      <c r="I57" s="8" t="s">
        <v>12</v>
      </c>
      <c r="J57" s="7" t="s">
        <v>8</v>
      </c>
      <c r="K57" s="8" t="s">
        <v>9</v>
      </c>
      <c r="L57" s="7" t="s">
        <v>10</v>
      </c>
      <c r="M57" s="8" t="s">
        <v>21</v>
      </c>
      <c r="T57" s="6"/>
      <c r="U57" s="7" t="s">
        <v>22</v>
      </c>
      <c r="V57" s="8" t="s">
        <v>23</v>
      </c>
      <c r="W57" s="7" t="s">
        <v>24</v>
      </c>
      <c r="X57" s="8" t="s">
        <v>25</v>
      </c>
      <c r="Y57" s="27" t="s">
        <v>22</v>
      </c>
      <c r="Z57" s="28" t="s">
        <v>22</v>
      </c>
      <c r="AA57" s="7" t="s">
        <v>22</v>
      </c>
      <c r="AB57" s="8" t="s">
        <v>23</v>
      </c>
      <c r="AC57" s="7" t="s">
        <v>24</v>
      </c>
      <c r="AD57" s="8" t="s">
        <v>25</v>
      </c>
    </row>
    <row r="58" spans="1:30">
      <c r="A58" s="9" t="s">
        <v>13</v>
      </c>
      <c r="B58" s="10">
        <v>1</v>
      </c>
      <c r="C58" s="11">
        <v>0</v>
      </c>
      <c r="D58" s="11">
        <v>0</v>
      </c>
      <c r="E58" s="11">
        <v>0</v>
      </c>
      <c r="F58" s="10">
        <v>1</v>
      </c>
      <c r="G58" s="11">
        <v>0</v>
      </c>
      <c r="H58" s="10">
        <v>1</v>
      </c>
      <c r="I58" s="11">
        <v>0</v>
      </c>
      <c r="J58" s="10">
        <v>1</v>
      </c>
      <c r="K58" s="11">
        <v>0</v>
      </c>
      <c r="L58" s="11">
        <v>0</v>
      </c>
      <c r="M58" s="11">
        <v>0</v>
      </c>
      <c r="T58" s="9" t="s">
        <v>13</v>
      </c>
      <c r="U58" s="24">
        <f t="shared" ref="U58:U60" si="56">(B58+E58)/SUM(B58:E58)</f>
        <v>1</v>
      </c>
      <c r="V58" s="24">
        <f t="shared" ref="V58:V60" si="57">B58/SUM(B58,C58)</f>
        <v>1</v>
      </c>
      <c r="W58" s="24">
        <f t="shared" ref="W58:W60" si="58">B58/(B58+D58)</f>
        <v>1</v>
      </c>
      <c r="X58" s="24">
        <f t="shared" ref="X58:X65" si="59">2*(W58*V58)/(W58+V58)</f>
        <v>1</v>
      </c>
      <c r="Y58" s="29">
        <f t="shared" ref="Y58:Y60" si="60">F58/SUM(F58,G58)</f>
        <v>1</v>
      </c>
      <c r="Z58" s="29">
        <f t="shared" ref="Z58:Z60" si="61">H58/SUM(H58,I58)</f>
        <v>1</v>
      </c>
      <c r="AA58" s="24">
        <f t="shared" ref="AA58:AA60" si="62">(J58+M58)/SUM(J58:M58)</f>
        <v>1</v>
      </c>
      <c r="AB58" s="24">
        <f t="shared" ref="AB58:AB60" si="63">J58/SUM(J58,K58)</f>
        <v>1</v>
      </c>
      <c r="AC58" s="24">
        <f t="shared" ref="AC58:AC60" si="64">J58/(J58+L58)</f>
        <v>1</v>
      </c>
      <c r="AD58" s="24">
        <f t="shared" ref="AD58:AD65" si="65">2*(AC58*AB58)/(AC58+AB58)</f>
        <v>1</v>
      </c>
    </row>
    <row r="59" spans="1:30">
      <c r="A59" s="9" t="s">
        <v>14</v>
      </c>
      <c r="B59" s="10">
        <v>1</v>
      </c>
      <c r="C59" s="11">
        <v>0</v>
      </c>
      <c r="D59" s="11">
        <v>0</v>
      </c>
      <c r="E59" s="11">
        <v>0</v>
      </c>
      <c r="F59" s="10">
        <v>1</v>
      </c>
      <c r="G59" s="11">
        <v>0</v>
      </c>
      <c r="H59" s="10">
        <v>1</v>
      </c>
      <c r="I59" s="11">
        <v>0</v>
      </c>
      <c r="J59" s="10">
        <v>1</v>
      </c>
      <c r="K59" s="11">
        <v>0</v>
      </c>
      <c r="L59" s="11">
        <v>0</v>
      </c>
      <c r="M59" s="11">
        <v>0</v>
      </c>
      <c r="T59" s="9" t="s">
        <v>14</v>
      </c>
      <c r="U59" s="24">
        <f t="shared" si="56"/>
        <v>1</v>
      </c>
      <c r="V59" s="24">
        <f t="shared" si="57"/>
        <v>1</v>
      </c>
      <c r="W59" s="24">
        <f t="shared" si="58"/>
        <v>1</v>
      </c>
      <c r="X59" s="24">
        <f t="shared" si="59"/>
        <v>1</v>
      </c>
      <c r="Y59" s="29">
        <f t="shared" si="60"/>
        <v>1</v>
      </c>
      <c r="Z59" s="29">
        <f t="shared" si="61"/>
        <v>1</v>
      </c>
      <c r="AA59" s="24">
        <f t="shared" si="62"/>
        <v>1</v>
      </c>
      <c r="AB59" s="24">
        <f t="shared" si="63"/>
        <v>1</v>
      </c>
      <c r="AC59" s="24">
        <f t="shared" si="64"/>
        <v>1</v>
      </c>
      <c r="AD59" s="24">
        <f t="shared" si="65"/>
        <v>1</v>
      </c>
    </row>
    <row r="60" spans="1:30">
      <c r="A60" s="9" t="s">
        <v>15</v>
      </c>
      <c r="B60" s="10">
        <v>1</v>
      </c>
      <c r="C60" s="11">
        <v>0</v>
      </c>
      <c r="D60" s="11">
        <v>0</v>
      </c>
      <c r="E60" s="11">
        <v>0</v>
      </c>
      <c r="F60" s="10">
        <v>1</v>
      </c>
      <c r="G60" s="11">
        <v>0</v>
      </c>
      <c r="H60" s="10">
        <v>1</v>
      </c>
      <c r="I60" s="11">
        <v>0</v>
      </c>
      <c r="J60" s="10">
        <v>1</v>
      </c>
      <c r="K60" s="11">
        <v>0</v>
      </c>
      <c r="L60" s="11">
        <v>0</v>
      </c>
      <c r="M60" s="11">
        <v>0</v>
      </c>
      <c r="T60" s="9" t="s">
        <v>15</v>
      </c>
      <c r="U60" s="24">
        <f t="shared" si="56"/>
        <v>1</v>
      </c>
      <c r="V60" s="24">
        <f t="shared" si="57"/>
        <v>1</v>
      </c>
      <c r="W60" s="24">
        <f t="shared" si="58"/>
        <v>1</v>
      </c>
      <c r="X60" s="24">
        <f t="shared" si="59"/>
        <v>1</v>
      </c>
      <c r="Y60" s="29">
        <f t="shared" si="60"/>
        <v>1</v>
      </c>
      <c r="Z60" s="29">
        <f t="shared" si="61"/>
        <v>1</v>
      </c>
      <c r="AA60" s="24">
        <f t="shared" si="62"/>
        <v>1</v>
      </c>
      <c r="AB60" s="24">
        <f t="shared" si="63"/>
        <v>1</v>
      </c>
      <c r="AC60" s="24">
        <f t="shared" si="64"/>
        <v>1</v>
      </c>
      <c r="AD60" s="24">
        <f t="shared" si="65"/>
        <v>1</v>
      </c>
    </row>
    <row r="61" spans="20:30">
      <c r="T61" s="14" t="s">
        <v>16</v>
      </c>
      <c r="U61" s="24">
        <f t="shared" ref="U61:W61" si="66">AVERAGE(U71,Y71)</f>
        <v>1</v>
      </c>
      <c r="V61" s="24">
        <f t="shared" si="66"/>
        <v>1</v>
      </c>
      <c r="W61" s="24">
        <f t="shared" si="66"/>
        <v>1</v>
      </c>
      <c r="X61" s="24">
        <f t="shared" si="59"/>
        <v>1</v>
      </c>
      <c r="Y61" s="29">
        <f t="shared" ref="Y61:Y65" si="67">J65/SUM(J65,K65)</f>
        <v>1</v>
      </c>
      <c r="Z61" s="29">
        <f t="shared" ref="Z61:Z65" si="68">L65/SUM(L65,M65)</f>
        <v>1</v>
      </c>
      <c r="AA61" s="24">
        <f t="shared" ref="AA61:AA65" si="69">(N65+Q65)/SUM(N65:Q65)</f>
        <v>1</v>
      </c>
      <c r="AB61" s="24">
        <f t="shared" ref="AB61:AB65" si="70">N65/SUM(N65,O65)</f>
        <v>1</v>
      </c>
      <c r="AC61" s="24">
        <f t="shared" ref="AC61:AC65" si="71">N65/(N65+P65)</f>
        <v>1</v>
      </c>
      <c r="AD61" s="24">
        <f t="shared" si="65"/>
        <v>1</v>
      </c>
    </row>
    <row r="62" spans="1:30">
      <c r="A62" s="3"/>
      <c r="B62" s="12" t="s">
        <v>1</v>
      </c>
      <c r="C62" s="13"/>
      <c r="D62" s="13"/>
      <c r="E62" s="13"/>
      <c r="F62" s="13"/>
      <c r="G62" s="13"/>
      <c r="H62" s="13"/>
      <c r="I62" s="16"/>
      <c r="J62" s="4" t="s">
        <v>5</v>
      </c>
      <c r="K62" s="4"/>
      <c r="L62" s="4" t="s">
        <v>6</v>
      </c>
      <c r="M62" s="4"/>
      <c r="N62" s="4" t="s">
        <v>7</v>
      </c>
      <c r="O62" s="4"/>
      <c r="P62" s="4"/>
      <c r="Q62" s="4"/>
      <c r="T62" s="15" t="s">
        <v>17</v>
      </c>
      <c r="U62" s="24">
        <f t="shared" ref="U62:W62" si="72">AVERAGE(U72,Y72)</f>
        <v>1</v>
      </c>
      <c r="V62" s="24">
        <f t="shared" si="72"/>
        <v>1</v>
      </c>
      <c r="W62" s="24">
        <f t="shared" si="72"/>
        <v>1</v>
      </c>
      <c r="X62" s="24">
        <f t="shared" si="59"/>
        <v>1</v>
      </c>
      <c r="Y62" s="29">
        <f t="shared" si="67"/>
        <v>1</v>
      </c>
      <c r="Z62" s="29">
        <f t="shared" si="68"/>
        <v>1</v>
      </c>
      <c r="AA62" s="24">
        <f t="shared" si="69"/>
        <v>1</v>
      </c>
      <c r="AB62" s="24">
        <f t="shared" si="70"/>
        <v>1</v>
      </c>
      <c r="AC62" s="24">
        <f t="shared" si="71"/>
        <v>1</v>
      </c>
      <c r="AD62" s="24">
        <f t="shared" si="65"/>
        <v>1</v>
      </c>
    </row>
    <row r="63" spans="1:30">
      <c r="A63" s="5"/>
      <c r="B63" s="4" t="s">
        <v>3</v>
      </c>
      <c r="C63" s="4"/>
      <c r="D63" s="4"/>
      <c r="E63" s="4"/>
      <c r="F63" s="4" t="s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T63" s="14" t="s">
        <v>18</v>
      </c>
      <c r="U63" s="24">
        <f t="shared" ref="U63:W63" si="73">AVERAGE(U73,Y73)</f>
        <v>1</v>
      </c>
      <c r="V63" s="24">
        <f t="shared" si="73"/>
        <v>1</v>
      </c>
      <c r="W63" s="24">
        <f t="shared" si="73"/>
        <v>1</v>
      </c>
      <c r="X63" s="24">
        <f t="shared" si="59"/>
        <v>1</v>
      </c>
      <c r="Y63" s="29">
        <f t="shared" si="67"/>
        <v>1</v>
      </c>
      <c r="Z63" s="29">
        <f t="shared" si="68"/>
        <v>1</v>
      </c>
      <c r="AA63" s="24">
        <f t="shared" si="69"/>
        <v>1</v>
      </c>
      <c r="AB63" s="24">
        <f t="shared" si="70"/>
        <v>1</v>
      </c>
      <c r="AC63" s="24">
        <f t="shared" si="71"/>
        <v>1</v>
      </c>
      <c r="AD63" s="24">
        <f t="shared" si="65"/>
        <v>1</v>
      </c>
    </row>
    <row r="64" spans="1:30">
      <c r="A64" s="6"/>
      <c r="B64" s="7" t="s">
        <v>8</v>
      </c>
      <c r="C64" s="8" t="s">
        <v>9</v>
      </c>
      <c r="D64" s="7" t="s">
        <v>10</v>
      </c>
      <c r="E64" s="8" t="s">
        <v>21</v>
      </c>
      <c r="F64" s="7" t="s">
        <v>8</v>
      </c>
      <c r="G64" s="8" t="s">
        <v>9</v>
      </c>
      <c r="H64" s="7" t="s">
        <v>10</v>
      </c>
      <c r="I64" s="8" t="s">
        <v>21</v>
      </c>
      <c r="J64" s="7" t="s">
        <v>11</v>
      </c>
      <c r="K64" s="8" t="s">
        <v>12</v>
      </c>
      <c r="L64" s="7" t="s">
        <v>11</v>
      </c>
      <c r="M64" s="8" t="s">
        <v>12</v>
      </c>
      <c r="N64" s="7" t="s">
        <v>8</v>
      </c>
      <c r="O64" s="8" t="s">
        <v>9</v>
      </c>
      <c r="P64" s="7" t="s">
        <v>10</v>
      </c>
      <c r="Q64" s="8" t="s">
        <v>21</v>
      </c>
      <c r="T64" s="15" t="s">
        <v>19</v>
      </c>
      <c r="U64" s="24">
        <f t="shared" ref="U64:W64" si="74">AVERAGE(U74,Y74)</f>
        <v>1</v>
      </c>
      <c r="V64" s="24">
        <f t="shared" si="74"/>
        <v>1</v>
      </c>
      <c r="W64" s="24">
        <f t="shared" si="74"/>
        <v>1</v>
      </c>
      <c r="X64" s="24">
        <f t="shared" si="59"/>
        <v>1</v>
      </c>
      <c r="Y64" s="29">
        <f t="shared" si="67"/>
        <v>1</v>
      </c>
      <c r="Z64" s="29">
        <f t="shared" si="68"/>
        <v>1</v>
      </c>
      <c r="AA64" s="24">
        <f t="shared" si="69"/>
        <v>1</v>
      </c>
      <c r="AB64" s="24">
        <f t="shared" si="70"/>
        <v>1</v>
      </c>
      <c r="AC64" s="24">
        <f t="shared" si="71"/>
        <v>1</v>
      </c>
      <c r="AD64" s="24">
        <f t="shared" si="65"/>
        <v>1</v>
      </c>
    </row>
    <row r="65" spans="1:30">
      <c r="A65" s="14" t="s">
        <v>16</v>
      </c>
      <c r="B65" s="10">
        <v>1</v>
      </c>
      <c r="C65" s="11">
        <v>0</v>
      </c>
      <c r="D65" s="11">
        <v>0</v>
      </c>
      <c r="E65" s="11">
        <v>0</v>
      </c>
      <c r="F65" s="10">
        <v>1</v>
      </c>
      <c r="G65" s="11">
        <v>0</v>
      </c>
      <c r="H65" s="11">
        <v>0</v>
      </c>
      <c r="I65" s="11">
        <v>0</v>
      </c>
      <c r="J65" s="10">
        <v>1</v>
      </c>
      <c r="K65" s="11">
        <v>0</v>
      </c>
      <c r="L65" s="10">
        <v>1</v>
      </c>
      <c r="M65" s="11">
        <v>0</v>
      </c>
      <c r="N65" s="10">
        <v>1</v>
      </c>
      <c r="O65" s="11">
        <v>0</v>
      </c>
      <c r="P65" s="11">
        <v>0</v>
      </c>
      <c r="Q65" s="11">
        <v>0</v>
      </c>
      <c r="T65" s="14" t="s">
        <v>20</v>
      </c>
      <c r="U65" s="24">
        <f t="shared" ref="U65:W65" si="75">AVERAGE(U75,Y75)</f>
        <v>1</v>
      </c>
      <c r="V65" s="24">
        <f t="shared" si="75"/>
        <v>1</v>
      </c>
      <c r="W65" s="24">
        <f t="shared" si="75"/>
        <v>1</v>
      </c>
      <c r="X65" s="24">
        <f t="shared" si="59"/>
        <v>1</v>
      </c>
      <c r="Y65" s="29">
        <f t="shared" si="67"/>
        <v>1</v>
      </c>
      <c r="Z65" s="29">
        <f t="shared" si="68"/>
        <v>1</v>
      </c>
      <c r="AA65" s="24">
        <f t="shared" si="69"/>
        <v>1</v>
      </c>
      <c r="AB65" s="24">
        <f t="shared" si="70"/>
        <v>1</v>
      </c>
      <c r="AC65" s="24">
        <f t="shared" si="71"/>
        <v>1</v>
      </c>
      <c r="AD65" s="24">
        <f t="shared" si="65"/>
        <v>1</v>
      </c>
    </row>
    <row r="66" spans="1:17">
      <c r="A66" s="15" t="s">
        <v>17</v>
      </c>
      <c r="B66" s="10">
        <v>1</v>
      </c>
      <c r="C66" s="11">
        <v>0</v>
      </c>
      <c r="D66" s="11">
        <v>0</v>
      </c>
      <c r="E66" s="11">
        <v>0</v>
      </c>
      <c r="F66" s="10">
        <v>1</v>
      </c>
      <c r="G66" s="11">
        <v>0</v>
      </c>
      <c r="H66" s="11">
        <v>0</v>
      </c>
      <c r="I66" s="11">
        <v>0</v>
      </c>
      <c r="J66" s="10">
        <v>1</v>
      </c>
      <c r="K66" s="11">
        <v>0</v>
      </c>
      <c r="L66" s="10">
        <v>1</v>
      </c>
      <c r="M66" s="11">
        <v>0</v>
      </c>
      <c r="N66" s="10">
        <v>1</v>
      </c>
      <c r="O66" s="11">
        <v>0</v>
      </c>
      <c r="P66" s="11">
        <v>0</v>
      </c>
      <c r="Q66" s="11">
        <v>0</v>
      </c>
    </row>
    <row r="67" spans="1:17">
      <c r="A67" s="14" t="s">
        <v>18</v>
      </c>
      <c r="B67" s="10">
        <v>1</v>
      </c>
      <c r="C67" s="11">
        <v>0</v>
      </c>
      <c r="D67" s="11">
        <v>0</v>
      </c>
      <c r="E67" s="11">
        <v>0</v>
      </c>
      <c r="F67" s="10">
        <v>1</v>
      </c>
      <c r="G67" s="11">
        <v>0</v>
      </c>
      <c r="H67" s="11">
        <v>0</v>
      </c>
      <c r="I67" s="11">
        <v>0</v>
      </c>
      <c r="J67" s="10">
        <v>1</v>
      </c>
      <c r="K67" s="11">
        <v>0</v>
      </c>
      <c r="L67" s="10">
        <v>1</v>
      </c>
      <c r="M67" s="11">
        <v>0</v>
      </c>
      <c r="N67" s="10">
        <v>1</v>
      </c>
      <c r="O67" s="11">
        <v>0</v>
      </c>
      <c r="P67" s="11">
        <v>0</v>
      </c>
      <c r="Q67" s="11">
        <v>0</v>
      </c>
    </row>
    <row r="68" spans="1:28">
      <c r="A68" s="15" t="s">
        <v>19</v>
      </c>
      <c r="B68" s="10">
        <v>1</v>
      </c>
      <c r="C68" s="11">
        <v>0</v>
      </c>
      <c r="D68" s="11">
        <v>0</v>
      </c>
      <c r="E68" s="11">
        <v>0</v>
      </c>
      <c r="F68" s="10">
        <v>1</v>
      </c>
      <c r="G68" s="11">
        <v>0</v>
      </c>
      <c r="H68" s="11">
        <v>0</v>
      </c>
      <c r="I68" s="11">
        <v>0</v>
      </c>
      <c r="J68" s="10">
        <v>1</v>
      </c>
      <c r="K68" s="11">
        <v>0</v>
      </c>
      <c r="L68" s="10">
        <v>1</v>
      </c>
      <c r="M68" s="11">
        <v>0</v>
      </c>
      <c r="N68" s="10">
        <v>1</v>
      </c>
      <c r="O68" s="11">
        <v>0</v>
      </c>
      <c r="P68" s="11">
        <v>0</v>
      </c>
      <c r="Q68" s="11">
        <v>0</v>
      </c>
      <c r="T68" s="3"/>
      <c r="U68" s="12" t="s">
        <v>1</v>
      </c>
      <c r="V68" s="13"/>
      <c r="W68" s="13"/>
      <c r="X68" s="13"/>
      <c r="Y68" s="13"/>
      <c r="Z68" s="13"/>
      <c r="AA68" s="13"/>
      <c r="AB68" s="16"/>
    </row>
    <row r="69" spans="1:28">
      <c r="A69" s="14" t="s">
        <v>20</v>
      </c>
      <c r="B69" s="10">
        <v>1</v>
      </c>
      <c r="C69" s="11">
        <v>0</v>
      </c>
      <c r="D69" s="11">
        <v>0</v>
      </c>
      <c r="E69" s="11">
        <v>0</v>
      </c>
      <c r="F69" s="10">
        <v>1</v>
      </c>
      <c r="G69" s="11">
        <v>0</v>
      </c>
      <c r="H69" s="11">
        <v>0</v>
      </c>
      <c r="I69" s="11">
        <v>0</v>
      </c>
      <c r="J69" s="10">
        <v>1</v>
      </c>
      <c r="K69" s="11">
        <v>0</v>
      </c>
      <c r="L69" s="10">
        <v>1</v>
      </c>
      <c r="M69" s="11">
        <v>0</v>
      </c>
      <c r="N69" s="10">
        <v>1</v>
      </c>
      <c r="O69" s="11">
        <v>0</v>
      </c>
      <c r="P69" s="11">
        <v>0</v>
      </c>
      <c r="Q69" s="11">
        <v>0</v>
      </c>
      <c r="T69" s="5"/>
      <c r="U69" s="4" t="s">
        <v>3</v>
      </c>
      <c r="V69" s="4"/>
      <c r="W69" s="4"/>
      <c r="X69" s="4"/>
      <c r="Y69" s="4" t="s">
        <v>4</v>
      </c>
      <c r="Z69" s="4"/>
      <c r="AA69" s="4"/>
      <c r="AB69" s="4"/>
    </row>
    <row r="70" spans="20:28">
      <c r="T70" s="6"/>
      <c r="U70" s="7" t="s">
        <v>22</v>
      </c>
      <c r="V70" s="8" t="s">
        <v>23</v>
      </c>
      <c r="W70" s="7" t="s">
        <v>24</v>
      </c>
      <c r="X70" s="8" t="s">
        <v>25</v>
      </c>
      <c r="Y70" s="7" t="s">
        <v>22</v>
      </c>
      <c r="Z70" s="8" t="s">
        <v>23</v>
      </c>
      <c r="AA70" s="7" t="s">
        <v>24</v>
      </c>
      <c r="AB70" s="8" t="s">
        <v>25</v>
      </c>
    </row>
    <row r="71" spans="20:28">
      <c r="T71" s="14" t="s">
        <v>16</v>
      </c>
      <c r="U71" s="24">
        <f t="shared" ref="U71:U75" si="76">(B65+E65)/SUM(B65:E65)</f>
        <v>1</v>
      </c>
      <c r="V71" s="24">
        <f t="shared" ref="V71:V75" si="77">B65/SUM(B65:C65)</f>
        <v>1</v>
      </c>
      <c r="W71" s="24">
        <f t="shared" ref="W71:W75" si="78">B65/(B65+D65)</f>
        <v>1</v>
      </c>
      <c r="X71" s="24">
        <f t="shared" ref="X71:X75" si="79">2*(W71*V71)/(W71+V71)</f>
        <v>1</v>
      </c>
      <c r="Y71" s="24">
        <f t="shared" ref="Y71:Y75" si="80">(F65+I65)/SUM(F65:I65)</f>
        <v>1</v>
      </c>
      <c r="Z71" s="24">
        <f t="shared" ref="Z71:Z75" si="81">F65/SUM(F65:G65)</f>
        <v>1</v>
      </c>
      <c r="AA71" s="24">
        <f t="shared" ref="AA71:AA75" si="82">F65/(F65+H65)</f>
        <v>1</v>
      </c>
      <c r="AB71" s="24">
        <f t="shared" ref="AB71:AB75" si="83">2*(AA71*Z71)/(AA71+Z71)</f>
        <v>1</v>
      </c>
    </row>
    <row r="72" spans="20:28">
      <c r="T72" s="15" t="s">
        <v>17</v>
      </c>
      <c r="U72" s="24">
        <f t="shared" si="76"/>
        <v>1</v>
      </c>
      <c r="V72" s="24">
        <f t="shared" si="77"/>
        <v>1</v>
      </c>
      <c r="W72" s="24">
        <f t="shared" si="78"/>
        <v>1</v>
      </c>
      <c r="X72" s="24">
        <f t="shared" si="79"/>
        <v>1</v>
      </c>
      <c r="Y72" s="24">
        <f t="shared" si="80"/>
        <v>1</v>
      </c>
      <c r="Z72" s="24">
        <f t="shared" si="81"/>
        <v>1</v>
      </c>
      <c r="AA72" s="24">
        <f t="shared" si="82"/>
        <v>1</v>
      </c>
      <c r="AB72" s="24">
        <f t="shared" si="83"/>
        <v>1</v>
      </c>
    </row>
    <row r="73" spans="20:28">
      <c r="T73" s="14" t="s">
        <v>18</v>
      </c>
      <c r="U73" s="24">
        <f t="shared" si="76"/>
        <v>1</v>
      </c>
      <c r="V73" s="24">
        <f t="shared" si="77"/>
        <v>1</v>
      </c>
      <c r="W73" s="24">
        <f t="shared" si="78"/>
        <v>1</v>
      </c>
      <c r="X73" s="24">
        <f t="shared" si="79"/>
        <v>1</v>
      </c>
      <c r="Y73" s="24">
        <f t="shared" si="80"/>
        <v>1</v>
      </c>
      <c r="Z73" s="24">
        <f t="shared" si="81"/>
        <v>1</v>
      </c>
      <c r="AA73" s="24">
        <f t="shared" si="82"/>
        <v>1</v>
      </c>
      <c r="AB73" s="24">
        <f t="shared" si="83"/>
        <v>1</v>
      </c>
    </row>
    <row r="74" spans="20:28">
      <c r="T74" s="15" t="s">
        <v>19</v>
      </c>
      <c r="U74" s="24">
        <f t="shared" si="76"/>
        <v>1</v>
      </c>
      <c r="V74" s="24">
        <f t="shared" si="77"/>
        <v>1</v>
      </c>
      <c r="W74" s="24">
        <f t="shared" si="78"/>
        <v>1</v>
      </c>
      <c r="X74" s="24">
        <f t="shared" si="79"/>
        <v>1</v>
      </c>
      <c r="Y74" s="24">
        <f t="shared" si="80"/>
        <v>1</v>
      </c>
      <c r="Z74" s="24">
        <f t="shared" si="81"/>
        <v>1</v>
      </c>
      <c r="AA74" s="24">
        <f t="shared" si="82"/>
        <v>1</v>
      </c>
      <c r="AB74" s="24">
        <f t="shared" si="83"/>
        <v>1</v>
      </c>
    </row>
    <row r="75" spans="20:28">
      <c r="T75" s="14" t="s">
        <v>20</v>
      </c>
      <c r="U75" s="24">
        <f t="shared" si="76"/>
        <v>1</v>
      </c>
      <c r="V75" s="24">
        <f t="shared" si="77"/>
        <v>1</v>
      </c>
      <c r="W75" s="24">
        <f t="shared" si="78"/>
        <v>1</v>
      </c>
      <c r="X75" s="24">
        <f t="shared" si="79"/>
        <v>1</v>
      </c>
      <c r="Y75" s="24">
        <f t="shared" si="80"/>
        <v>1</v>
      </c>
      <c r="Z75" s="24">
        <f t="shared" si="81"/>
        <v>1</v>
      </c>
      <c r="AA75" s="24">
        <f t="shared" si="82"/>
        <v>1</v>
      </c>
      <c r="AB75" s="24">
        <f t="shared" si="83"/>
        <v>1</v>
      </c>
    </row>
    <row r="79" spans="1:23">
      <c r="A79" s="31" t="s">
        <v>31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3"/>
      <c r="P79" s="33"/>
      <c r="Q79" s="33"/>
      <c r="R79" s="33"/>
      <c r="S79" s="33"/>
      <c r="T79" s="31" t="s">
        <v>27</v>
      </c>
      <c r="U79" s="34"/>
      <c r="V79" s="34"/>
      <c r="W79" s="34"/>
    </row>
    <row r="80" spans="20:23">
      <c r="T80" s="34"/>
      <c r="U80" s="34"/>
      <c r="V80" s="34"/>
      <c r="W80" s="34"/>
    </row>
    <row r="81" spans="1:30">
      <c r="A81" s="3"/>
      <c r="B81" s="4" t="s">
        <v>1</v>
      </c>
      <c r="C81" s="4"/>
      <c r="D81" s="4"/>
      <c r="E81" s="4"/>
      <c r="F81" s="4" t="s">
        <v>5</v>
      </c>
      <c r="G81" s="4"/>
      <c r="H81" s="4" t="s">
        <v>6</v>
      </c>
      <c r="I81" s="4"/>
      <c r="J81" s="4" t="s">
        <v>7</v>
      </c>
      <c r="K81" s="4"/>
      <c r="L81" s="4"/>
      <c r="M81" s="4"/>
      <c r="T81" s="3"/>
      <c r="U81" s="18" t="s">
        <v>1</v>
      </c>
      <c r="V81" s="19"/>
      <c r="W81" s="19"/>
      <c r="X81" s="20"/>
      <c r="Y81" s="25" t="s">
        <v>5</v>
      </c>
      <c r="Z81" s="25" t="s">
        <v>6</v>
      </c>
      <c r="AA81" s="4" t="s">
        <v>7</v>
      </c>
      <c r="AB81" s="4"/>
      <c r="AC81" s="4"/>
      <c r="AD81" s="4"/>
    </row>
    <row r="82" spans="1:30">
      <c r="A82" s="5"/>
      <c r="B82" s="4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T82" s="5"/>
      <c r="U82" s="21"/>
      <c r="V82" s="22"/>
      <c r="W82" s="22"/>
      <c r="X82" s="23"/>
      <c r="Y82" s="26"/>
      <c r="Z82" s="26"/>
      <c r="AA82" s="4"/>
      <c r="AB82" s="4"/>
      <c r="AC82" s="4"/>
      <c r="AD82" s="4"/>
    </row>
    <row r="83" spans="1:30">
      <c r="A83" s="6"/>
      <c r="B83" s="7" t="s">
        <v>8</v>
      </c>
      <c r="C83" s="8" t="s">
        <v>9</v>
      </c>
      <c r="D83" s="7" t="s">
        <v>10</v>
      </c>
      <c r="E83" s="8" t="s">
        <v>21</v>
      </c>
      <c r="F83" s="7" t="s">
        <v>11</v>
      </c>
      <c r="G83" s="8" t="s">
        <v>12</v>
      </c>
      <c r="H83" s="7" t="s">
        <v>11</v>
      </c>
      <c r="I83" s="8" t="s">
        <v>12</v>
      </c>
      <c r="J83" s="7" t="s">
        <v>8</v>
      </c>
      <c r="K83" s="8" t="s">
        <v>9</v>
      </c>
      <c r="L83" s="7" t="s">
        <v>10</v>
      </c>
      <c r="M83" s="8" t="s">
        <v>21</v>
      </c>
      <c r="T83" s="6"/>
      <c r="U83" s="7" t="s">
        <v>22</v>
      </c>
      <c r="V83" s="8" t="s">
        <v>23</v>
      </c>
      <c r="W83" s="7" t="s">
        <v>24</v>
      </c>
      <c r="X83" s="8" t="s">
        <v>25</v>
      </c>
      <c r="Y83" s="27" t="s">
        <v>22</v>
      </c>
      <c r="Z83" s="28" t="s">
        <v>22</v>
      </c>
      <c r="AA83" s="7" t="s">
        <v>22</v>
      </c>
      <c r="AB83" s="8" t="s">
        <v>23</v>
      </c>
      <c r="AC83" s="7" t="s">
        <v>24</v>
      </c>
      <c r="AD83" s="8" t="s">
        <v>25</v>
      </c>
    </row>
    <row r="84" spans="1:30">
      <c r="A84" s="9" t="s">
        <v>13</v>
      </c>
      <c r="B84" s="10">
        <v>1</v>
      </c>
      <c r="C84" s="11">
        <v>0</v>
      </c>
      <c r="D84" s="11">
        <v>0</v>
      </c>
      <c r="E84" s="11">
        <v>0</v>
      </c>
      <c r="F84" s="10">
        <v>1</v>
      </c>
      <c r="G84" s="11">
        <v>0</v>
      </c>
      <c r="H84" s="10">
        <v>1</v>
      </c>
      <c r="I84" s="11">
        <v>0</v>
      </c>
      <c r="J84" s="10">
        <v>1</v>
      </c>
      <c r="K84" s="11">
        <v>0</v>
      </c>
      <c r="L84" s="11">
        <v>0</v>
      </c>
      <c r="M84" s="11">
        <v>0</v>
      </c>
      <c r="T84" s="9" t="s">
        <v>13</v>
      </c>
      <c r="U84" s="24">
        <f t="shared" ref="U84:U86" si="84">(B84+E84)/SUM(B84:E84)</f>
        <v>1</v>
      </c>
      <c r="V84" s="24">
        <f t="shared" ref="V84:V86" si="85">B84/SUM(B84,C84)</f>
        <v>1</v>
      </c>
      <c r="W84" s="24">
        <f t="shared" ref="W84:W86" si="86">B84/(B84+D84)</f>
        <v>1</v>
      </c>
      <c r="X84" s="24">
        <f t="shared" ref="X84:X91" si="87">2*(W84*V84)/(W84+V84)</f>
        <v>1</v>
      </c>
      <c r="Y84" s="29">
        <f t="shared" ref="Y84:Y86" si="88">F84/SUM(F84,G84)</f>
        <v>1</v>
      </c>
      <c r="Z84" s="29">
        <f t="shared" ref="Z84:Z86" si="89">H84/SUM(H84,I84)</f>
        <v>1</v>
      </c>
      <c r="AA84" s="24">
        <f t="shared" ref="AA84:AA86" si="90">(J84+M84)/SUM(J84:M84)</f>
        <v>1</v>
      </c>
      <c r="AB84" s="24">
        <f t="shared" ref="AB84:AB86" si="91">J84/SUM(J84,K84)</f>
        <v>1</v>
      </c>
      <c r="AC84" s="24">
        <f t="shared" ref="AC84:AC86" si="92">J84/(J84+L84)</f>
        <v>1</v>
      </c>
      <c r="AD84" s="24">
        <f t="shared" ref="AD84:AD91" si="93">2*(AC84*AB84)/(AC84+AB84)</f>
        <v>1</v>
      </c>
    </row>
    <row r="85" spans="1:30">
      <c r="A85" s="9" t="s">
        <v>14</v>
      </c>
      <c r="B85" s="10">
        <v>1</v>
      </c>
      <c r="C85" s="11">
        <v>0</v>
      </c>
      <c r="D85" s="11">
        <v>0</v>
      </c>
      <c r="E85" s="11">
        <v>0</v>
      </c>
      <c r="F85" s="10">
        <v>1</v>
      </c>
      <c r="G85" s="11">
        <v>0</v>
      </c>
      <c r="H85" s="10">
        <v>1</v>
      </c>
      <c r="I85" s="11">
        <v>0</v>
      </c>
      <c r="J85" s="10">
        <v>1</v>
      </c>
      <c r="K85" s="11">
        <v>0</v>
      </c>
      <c r="L85" s="11">
        <v>0</v>
      </c>
      <c r="M85" s="11">
        <v>0</v>
      </c>
      <c r="T85" s="9" t="s">
        <v>14</v>
      </c>
      <c r="U85" s="24">
        <f t="shared" si="84"/>
        <v>1</v>
      </c>
      <c r="V85" s="24">
        <f t="shared" si="85"/>
        <v>1</v>
      </c>
      <c r="W85" s="24">
        <f t="shared" si="86"/>
        <v>1</v>
      </c>
      <c r="X85" s="24">
        <f t="shared" si="87"/>
        <v>1</v>
      </c>
      <c r="Y85" s="29">
        <f t="shared" si="88"/>
        <v>1</v>
      </c>
      <c r="Z85" s="29">
        <f t="shared" si="89"/>
        <v>1</v>
      </c>
      <c r="AA85" s="24">
        <f t="shared" si="90"/>
        <v>1</v>
      </c>
      <c r="AB85" s="24">
        <f t="shared" si="91"/>
        <v>1</v>
      </c>
      <c r="AC85" s="24">
        <f t="shared" si="92"/>
        <v>1</v>
      </c>
      <c r="AD85" s="24">
        <f t="shared" si="93"/>
        <v>1</v>
      </c>
    </row>
    <row r="86" spans="1:30">
      <c r="A86" s="9" t="s">
        <v>15</v>
      </c>
      <c r="B86" s="10">
        <v>1</v>
      </c>
      <c r="C86" s="11">
        <v>0</v>
      </c>
      <c r="D86" s="11">
        <v>0</v>
      </c>
      <c r="E86" s="11">
        <v>0</v>
      </c>
      <c r="F86" s="10">
        <v>1</v>
      </c>
      <c r="G86" s="11">
        <v>0</v>
      </c>
      <c r="H86" s="10">
        <v>1</v>
      </c>
      <c r="I86" s="11">
        <v>0</v>
      </c>
      <c r="J86" s="10">
        <v>1</v>
      </c>
      <c r="K86" s="11">
        <v>0</v>
      </c>
      <c r="L86" s="11">
        <v>0</v>
      </c>
      <c r="M86" s="11">
        <v>0</v>
      </c>
      <c r="T86" s="9" t="s">
        <v>15</v>
      </c>
      <c r="U86" s="24">
        <f t="shared" si="84"/>
        <v>1</v>
      </c>
      <c r="V86" s="24">
        <f t="shared" si="85"/>
        <v>1</v>
      </c>
      <c r="W86" s="24">
        <f t="shared" si="86"/>
        <v>1</v>
      </c>
      <c r="X86" s="24">
        <f t="shared" si="87"/>
        <v>1</v>
      </c>
      <c r="Y86" s="29">
        <f t="shared" si="88"/>
        <v>1</v>
      </c>
      <c r="Z86" s="29">
        <f t="shared" si="89"/>
        <v>1</v>
      </c>
      <c r="AA86" s="24">
        <f t="shared" si="90"/>
        <v>1</v>
      </c>
      <c r="AB86" s="24">
        <f t="shared" si="91"/>
        <v>1</v>
      </c>
      <c r="AC86" s="24">
        <f t="shared" si="92"/>
        <v>1</v>
      </c>
      <c r="AD86" s="24">
        <f t="shared" si="93"/>
        <v>1</v>
      </c>
    </row>
    <row r="87" spans="20:30">
      <c r="T87" s="14" t="s">
        <v>16</v>
      </c>
      <c r="U87" s="24">
        <f t="shared" ref="U87:W87" si="94">AVERAGE(U97,Y97)</f>
        <v>1</v>
      </c>
      <c r="V87" s="24">
        <f t="shared" si="94"/>
        <v>1</v>
      </c>
      <c r="W87" s="24">
        <f t="shared" si="94"/>
        <v>1</v>
      </c>
      <c r="X87" s="24">
        <f t="shared" si="87"/>
        <v>1</v>
      </c>
      <c r="Y87" s="29">
        <f t="shared" ref="Y87:Y91" si="95">J91/SUM(J91,K91)</f>
        <v>1</v>
      </c>
      <c r="Z87" s="29">
        <f t="shared" ref="Z87:Z91" si="96">L91/SUM(L91,M91)</f>
        <v>1</v>
      </c>
      <c r="AA87" s="24">
        <f t="shared" ref="AA87:AA91" si="97">(N91+Q91)/SUM(N91:Q91)</f>
        <v>1</v>
      </c>
      <c r="AB87" s="24">
        <f t="shared" ref="AB87:AB91" si="98">N91/SUM(N91,O91)</f>
        <v>1</v>
      </c>
      <c r="AC87" s="24">
        <f t="shared" ref="AC87:AC91" si="99">N91/(N91+P91)</f>
        <v>1</v>
      </c>
      <c r="AD87" s="24">
        <f t="shared" si="93"/>
        <v>1</v>
      </c>
    </row>
    <row r="88" spans="1:30">
      <c r="A88" s="3"/>
      <c r="B88" s="12" t="s">
        <v>1</v>
      </c>
      <c r="C88" s="13"/>
      <c r="D88" s="13"/>
      <c r="E88" s="13"/>
      <c r="F88" s="13"/>
      <c r="G88" s="13"/>
      <c r="H88" s="13"/>
      <c r="I88" s="16"/>
      <c r="J88" s="4" t="s">
        <v>5</v>
      </c>
      <c r="K88" s="4"/>
      <c r="L88" s="4" t="s">
        <v>6</v>
      </c>
      <c r="M88" s="4"/>
      <c r="N88" s="4" t="s">
        <v>7</v>
      </c>
      <c r="O88" s="4"/>
      <c r="P88" s="4"/>
      <c r="Q88" s="4"/>
      <c r="T88" s="15" t="s">
        <v>17</v>
      </c>
      <c r="U88" s="24">
        <f t="shared" ref="U88:W88" si="100">AVERAGE(U98,Y98)</f>
        <v>1</v>
      </c>
      <c r="V88" s="24">
        <f t="shared" si="100"/>
        <v>1</v>
      </c>
      <c r="W88" s="24">
        <f t="shared" si="100"/>
        <v>1</v>
      </c>
      <c r="X88" s="24">
        <f t="shared" si="87"/>
        <v>1</v>
      </c>
      <c r="Y88" s="29">
        <f t="shared" si="95"/>
        <v>1</v>
      </c>
      <c r="Z88" s="29">
        <f t="shared" si="96"/>
        <v>1</v>
      </c>
      <c r="AA88" s="24">
        <f t="shared" si="97"/>
        <v>1</v>
      </c>
      <c r="AB88" s="24">
        <f t="shared" si="98"/>
        <v>1</v>
      </c>
      <c r="AC88" s="24">
        <f t="shared" si="99"/>
        <v>1</v>
      </c>
      <c r="AD88" s="24">
        <f t="shared" si="93"/>
        <v>1</v>
      </c>
    </row>
    <row r="89" spans="1:30">
      <c r="A89" s="5"/>
      <c r="B89" s="4" t="s">
        <v>3</v>
      </c>
      <c r="C89" s="4"/>
      <c r="D89" s="4"/>
      <c r="E89" s="4"/>
      <c r="F89" s="4" t="s">
        <v>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T89" s="14" t="s">
        <v>18</v>
      </c>
      <c r="U89" s="24">
        <f t="shared" ref="U89:W89" si="101">AVERAGE(U99,Y99)</f>
        <v>1</v>
      </c>
      <c r="V89" s="24">
        <f t="shared" si="101"/>
        <v>1</v>
      </c>
      <c r="W89" s="24">
        <f t="shared" si="101"/>
        <v>1</v>
      </c>
      <c r="X89" s="24">
        <f t="shared" si="87"/>
        <v>1</v>
      </c>
      <c r="Y89" s="29">
        <f t="shared" si="95"/>
        <v>1</v>
      </c>
      <c r="Z89" s="29">
        <f t="shared" si="96"/>
        <v>1</v>
      </c>
      <c r="AA89" s="24">
        <f t="shared" si="97"/>
        <v>1</v>
      </c>
      <c r="AB89" s="24">
        <f t="shared" si="98"/>
        <v>1</v>
      </c>
      <c r="AC89" s="24">
        <f t="shared" si="99"/>
        <v>1</v>
      </c>
      <c r="AD89" s="24">
        <f t="shared" si="93"/>
        <v>1</v>
      </c>
    </row>
    <row r="90" spans="1:30">
      <c r="A90" s="6"/>
      <c r="B90" s="7" t="s">
        <v>8</v>
      </c>
      <c r="C90" s="8" t="s">
        <v>9</v>
      </c>
      <c r="D90" s="7" t="s">
        <v>10</v>
      </c>
      <c r="E90" s="8" t="s">
        <v>21</v>
      </c>
      <c r="F90" s="7" t="s">
        <v>8</v>
      </c>
      <c r="G90" s="8" t="s">
        <v>9</v>
      </c>
      <c r="H90" s="7" t="s">
        <v>10</v>
      </c>
      <c r="I90" s="8" t="s">
        <v>21</v>
      </c>
      <c r="J90" s="7" t="s">
        <v>11</v>
      </c>
      <c r="K90" s="8" t="s">
        <v>12</v>
      </c>
      <c r="L90" s="7" t="s">
        <v>11</v>
      </c>
      <c r="M90" s="8" t="s">
        <v>12</v>
      </c>
      <c r="N90" s="7" t="s">
        <v>8</v>
      </c>
      <c r="O90" s="8" t="s">
        <v>9</v>
      </c>
      <c r="P90" s="7" t="s">
        <v>10</v>
      </c>
      <c r="Q90" s="8" t="s">
        <v>21</v>
      </c>
      <c r="T90" s="15" t="s">
        <v>19</v>
      </c>
      <c r="U90" s="24">
        <f t="shared" ref="U90:W90" si="102">AVERAGE(U100,Y100)</f>
        <v>1</v>
      </c>
      <c r="V90" s="24">
        <f t="shared" si="102"/>
        <v>1</v>
      </c>
      <c r="W90" s="24">
        <f t="shared" si="102"/>
        <v>1</v>
      </c>
      <c r="X90" s="24">
        <f t="shared" si="87"/>
        <v>1</v>
      </c>
      <c r="Y90" s="29">
        <f t="shared" si="95"/>
        <v>1</v>
      </c>
      <c r="Z90" s="29">
        <f t="shared" si="96"/>
        <v>1</v>
      </c>
      <c r="AA90" s="24">
        <f t="shared" si="97"/>
        <v>1</v>
      </c>
      <c r="AB90" s="24">
        <f t="shared" si="98"/>
        <v>1</v>
      </c>
      <c r="AC90" s="24">
        <f t="shared" si="99"/>
        <v>1</v>
      </c>
      <c r="AD90" s="24">
        <f t="shared" si="93"/>
        <v>1</v>
      </c>
    </row>
    <row r="91" spans="1:30">
      <c r="A91" s="14" t="s">
        <v>16</v>
      </c>
      <c r="B91" s="10">
        <v>1</v>
      </c>
      <c r="C91" s="11">
        <v>0</v>
      </c>
      <c r="D91" s="11">
        <v>0</v>
      </c>
      <c r="E91" s="11">
        <v>0</v>
      </c>
      <c r="F91" s="10">
        <v>1</v>
      </c>
      <c r="G91" s="11">
        <v>0</v>
      </c>
      <c r="H91" s="11">
        <v>0</v>
      </c>
      <c r="I91" s="11">
        <v>0</v>
      </c>
      <c r="J91" s="10">
        <v>1</v>
      </c>
      <c r="K91" s="11">
        <v>0</v>
      </c>
      <c r="L91" s="10">
        <v>1</v>
      </c>
      <c r="M91" s="11">
        <v>0</v>
      </c>
      <c r="N91" s="10">
        <v>1</v>
      </c>
      <c r="O91" s="11">
        <v>0</v>
      </c>
      <c r="P91" s="11">
        <v>0</v>
      </c>
      <c r="Q91" s="11">
        <v>0</v>
      </c>
      <c r="T91" s="14" t="s">
        <v>20</v>
      </c>
      <c r="U91" s="24">
        <f t="shared" ref="U91:W91" si="103">AVERAGE(U101,Y101)</f>
        <v>1</v>
      </c>
      <c r="V91" s="24">
        <f t="shared" si="103"/>
        <v>1</v>
      </c>
      <c r="W91" s="24">
        <f t="shared" si="103"/>
        <v>1</v>
      </c>
      <c r="X91" s="24">
        <f t="shared" si="87"/>
        <v>1</v>
      </c>
      <c r="Y91" s="29">
        <f t="shared" si="95"/>
        <v>1</v>
      </c>
      <c r="Z91" s="29">
        <f t="shared" si="96"/>
        <v>1</v>
      </c>
      <c r="AA91" s="24">
        <f t="shared" si="97"/>
        <v>1</v>
      </c>
      <c r="AB91" s="24">
        <f t="shared" si="98"/>
        <v>1</v>
      </c>
      <c r="AC91" s="24">
        <f t="shared" si="99"/>
        <v>1</v>
      </c>
      <c r="AD91" s="24">
        <f t="shared" si="93"/>
        <v>1</v>
      </c>
    </row>
    <row r="92" spans="1:17">
      <c r="A92" s="15" t="s">
        <v>17</v>
      </c>
      <c r="B92" s="10">
        <v>1</v>
      </c>
      <c r="C92" s="11">
        <v>0</v>
      </c>
      <c r="D92" s="11">
        <v>0</v>
      </c>
      <c r="E92" s="11">
        <v>0</v>
      </c>
      <c r="F92" s="10">
        <v>1</v>
      </c>
      <c r="G92" s="11">
        <v>0</v>
      </c>
      <c r="H92" s="11">
        <v>0</v>
      </c>
      <c r="I92" s="11">
        <v>0</v>
      </c>
      <c r="J92" s="10">
        <v>1</v>
      </c>
      <c r="K92" s="11">
        <v>0</v>
      </c>
      <c r="L92" s="10">
        <v>1</v>
      </c>
      <c r="M92" s="11">
        <v>0</v>
      </c>
      <c r="N92" s="10">
        <v>1</v>
      </c>
      <c r="O92" s="11">
        <v>0</v>
      </c>
      <c r="P92" s="11">
        <v>0</v>
      </c>
      <c r="Q92" s="11">
        <v>0</v>
      </c>
    </row>
    <row r="93" spans="1:17">
      <c r="A93" s="14" t="s">
        <v>18</v>
      </c>
      <c r="B93" s="10">
        <v>1</v>
      </c>
      <c r="C93" s="11">
        <v>0</v>
      </c>
      <c r="D93" s="11">
        <v>0</v>
      </c>
      <c r="E93" s="11">
        <v>0</v>
      </c>
      <c r="F93" s="10">
        <v>1</v>
      </c>
      <c r="G93" s="11">
        <v>0</v>
      </c>
      <c r="H93" s="11">
        <v>0</v>
      </c>
      <c r="I93" s="11">
        <v>0</v>
      </c>
      <c r="J93" s="10">
        <v>1</v>
      </c>
      <c r="K93" s="11">
        <v>0</v>
      </c>
      <c r="L93" s="10">
        <v>1</v>
      </c>
      <c r="M93" s="11">
        <v>0</v>
      </c>
      <c r="N93" s="10">
        <v>1</v>
      </c>
      <c r="O93" s="11">
        <v>0</v>
      </c>
      <c r="P93" s="11">
        <v>0</v>
      </c>
      <c r="Q93" s="11">
        <v>0</v>
      </c>
    </row>
    <row r="94" spans="1:28">
      <c r="A94" s="15" t="s">
        <v>19</v>
      </c>
      <c r="B94" s="10">
        <v>1</v>
      </c>
      <c r="C94" s="11">
        <v>0</v>
      </c>
      <c r="D94" s="11">
        <v>0</v>
      </c>
      <c r="E94" s="11">
        <v>0</v>
      </c>
      <c r="F94" s="10">
        <v>1</v>
      </c>
      <c r="G94" s="11">
        <v>0</v>
      </c>
      <c r="H94" s="11">
        <v>0</v>
      </c>
      <c r="I94" s="11">
        <v>0</v>
      </c>
      <c r="J94" s="10">
        <v>1</v>
      </c>
      <c r="K94" s="11">
        <v>0</v>
      </c>
      <c r="L94" s="10">
        <v>1</v>
      </c>
      <c r="M94" s="11">
        <v>0</v>
      </c>
      <c r="N94" s="10">
        <v>1</v>
      </c>
      <c r="O94" s="11">
        <v>0</v>
      </c>
      <c r="P94" s="11">
        <v>0</v>
      </c>
      <c r="Q94" s="11">
        <v>0</v>
      </c>
      <c r="T94" s="3"/>
      <c r="U94" s="12" t="s">
        <v>1</v>
      </c>
      <c r="V94" s="13"/>
      <c r="W94" s="13"/>
      <c r="X94" s="13"/>
      <c r="Y94" s="13"/>
      <c r="Z94" s="13"/>
      <c r="AA94" s="13"/>
      <c r="AB94" s="16"/>
    </row>
    <row r="95" spans="1:28">
      <c r="A95" s="14" t="s">
        <v>20</v>
      </c>
      <c r="B95" s="10">
        <v>1</v>
      </c>
      <c r="C95" s="11">
        <v>0</v>
      </c>
      <c r="D95" s="11">
        <v>0</v>
      </c>
      <c r="E95" s="11">
        <v>0</v>
      </c>
      <c r="F95" s="10">
        <v>1</v>
      </c>
      <c r="G95" s="11">
        <v>0</v>
      </c>
      <c r="H95" s="11">
        <v>0</v>
      </c>
      <c r="I95" s="11">
        <v>0</v>
      </c>
      <c r="J95" s="10">
        <v>1</v>
      </c>
      <c r="K95" s="11">
        <v>0</v>
      </c>
      <c r="L95" s="10">
        <v>1</v>
      </c>
      <c r="M95" s="11">
        <v>0</v>
      </c>
      <c r="N95" s="10">
        <v>1</v>
      </c>
      <c r="O95" s="11">
        <v>0</v>
      </c>
      <c r="P95" s="11">
        <v>0</v>
      </c>
      <c r="Q95" s="11">
        <v>0</v>
      </c>
      <c r="T95" s="5"/>
      <c r="U95" s="4" t="s">
        <v>3</v>
      </c>
      <c r="V95" s="4"/>
      <c r="W95" s="4"/>
      <c r="X95" s="4"/>
      <c r="Y95" s="4" t="s">
        <v>4</v>
      </c>
      <c r="Z95" s="4"/>
      <c r="AA95" s="4"/>
      <c r="AB95" s="4"/>
    </row>
    <row r="96" spans="20:28">
      <c r="T96" s="6"/>
      <c r="U96" s="7" t="s">
        <v>22</v>
      </c>
      <c r="V96" s="8" t="s">
        <v>23</v>
      </c>
      <c r="W96" s="7" t="s">
        <v>24</v>
      </c>
      <c r="X96" s="8" t="s">
        <v>25</v>
      </c>
      <c r="Y96" s="7" t="s">
        <v>22</v>
      </c>
      <c r="Z96" s="8" t="s">
        <v>23</v>
      </c>
      <c r="AA96" s="7" t="s">
        <v>24</v>
      </c>
      <c r="AB96" s="8" t="s">
        <v>25</v>
      </c>
    </row>
    <row r="97" spans="20:28">
      <c r="T97" s="14" t="s">
        <v>16</v>
      </c>
      <c r="U97" s="24">
        <f t="shared" ref="U97:U101" si="104">(B91+E91)/SUM(B91:E91)</f>
        <v>1</v>
      </c>
      <c r="V97" s="24">
        <f t="shared" ref="V97:V101" si="105">B91/SUM(B91:C91)</f>
        <v>1</v>
      </c>
      <c r="W97" s="24">
        <f t="shared" ref="W97:W101" si="106">B91/(B91+D91)</f>
        <v>1</v>
      </c>
      <c r="X97" s="24">
        <f t="shared" ref="X97:X101" si="107">2*(W97*V97)/(W97+V97)</f>
        <v>1</v>
      </c>
      <c r="Y97" s="24">
        <f t="shared" ref="Y97:Y101" si="108">(F91+I91)/SUM(F91:I91)</f>
        <v>1</v>
      </c>
      <c r="Z97" s="24">
        <f t="shared" ref="Z97:Z101" si="109">F91/SUM(F91:G91)</f>
        <v>1</v>
      </c>
      <c r="AA97" s="24">
        <f t="shared" ref="AA97:AA101" si="110">F91/(F91+H91)</f>
        <v>1</v>
      </c>
      <c r="AB97" s="24">
        <f t="shared" ref="AB97:AB101" si="111">2*(AA97*Z97)/(AA97+Z97)</f>
        <v>1</v>
      </c>
    </row>
    <row r="98" spans="20:28">
      <c r="T98" s="15" t="s">
        <v>17</v>
      </c>
      <c r="U98" s="24">
        <f t="shared" si="104"/>
        <v>1</v>
      </c>
      <c r="V98" s="24">
        <f t="shared" si="105"/>
        <v>1</v>
      </c>
      <c r="W98" s="24">
        <f t="shared" si="106"/>
        <v>1</v>
      </c>
      <c r="X98" s="24">
        <f t="shared" si="107"/>
        <v>1</v>
      </c>
      <c r="Y98" s="24">
        <f t="shared" si="108"/>
        <v>1</v>
      </c>
      <c r="Z98" s="24">
        <f t="shared" si="109"/>
        <v>1</v>
      </c>
      <c r="AA98" s="24">
        <f t="shared" si="110"/>
        <v>1</v>
      </c>
      <c r="AB98" s="24">
        <f t="shared" si="111"/>
        <v>1</v>
      </c>
    </row>
    <row r="99" spans="20:28">
      <c r="T99" s="14" t="s">
        <v>18</v>
      </c>
      <c r="U99" s="24">
        <f t="shared" si="104"/>
        <v>1</v>
      </c>
      <c r="V99" s="24">
        <f t="shared" si="105"/>
        <v>1</v>
      </c>
      <c r="W99" s="24">
        <f t="shared" si="106"/>
        <v>1</v>
      </c>
      <c r="X99" s="24">
        <f t="shared" si="107"/>
        <v>1</v>
      </c>
      <c r="Y99" s="24">
        <f t="shared" si="108"/>
        <v>1</v>
      </c>
      <c r="Z99" s="24">
        <f t="shared" si="109"/>
        <v>1</v>
      </c>
      <c r="AA99" s="24">
        <f t="shared" si="110"/>
        <v>1</v>
      </c>
      <c r="AB99" s="24">
        <f t="shared" si="111"/>
        <v>1</v>
      </c>
    </row>
    <row r="100" spans="20:28">
      <c r="T100" s="15" t="s">
        <v>19</v>
      </c>
      <c r="U100" s="24">
        <f t="shared" si="104"/>
        <v>1</v>
      </c>
      <c r="V100" s="24">
        <f t="shared" si="105"/>
        <v>1</v>
      </c>
      <c r="W100" s="24">
        <f t="shared" si="106"/>
        <v>1</v>
      </c>
      <c r="X100" s="24">
        <f t="shared" si="107"/>
        <v>1</v>
      </c>
      <c r="Y100" s="24">
        <f t="shared" si="108"/>
        <v>1</v>
      </c>
      <c r="Z100" s="24">
        <f t="shared" si="109"/>
        <v>1</v>
      </c>
      <c r="AA100" s="24">
        <f t="shared" si="110"/>
        <v>1</v>
      </c>
      <c r="AB100" s="24">
        <f t="shared" si="111"/>
        <v>1</v>
      </c>
    </row>
    <row r="101" spans="20:28">
      <c r="T101" s="14" t="s">
        <v>20</v>
      </c>
      <c r="U101" s="24">
        <f t="shared" si="104"/>
        <v>1</v>
      </c>
      <c r="V101" s="24">
        <f t="shared" si="105"/>
        <v>1</v>
      </c>
      <c r="W101" s="24">
        <f t="shared" si="106"/>
        <v>1</v>
      </c>
      <c r="X101" s="24">
        <f t="shared" si="107"/>
        <v>1</v>
      </c>
      <c r="Y101" s="24">
        <f t="shared" si="108"/>
        <v>1</v>
      </c>
      <c r="Z101" s="24">
        <f t="shared" si="109"/>
        <v>1</v>
      </c>
      <c r="AA101" s="24">
        <f t="shared" si="110"/>
        <v>1</v>
      </c>
      <c r="AB101" s="24">
        <f t="shared" si="111"/>
        <v>1</v>
      </c>
    </row>
    <row r="105" spans="1:23">
      <c r="A105" s="31" t="s">
        <v>32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3"/>
      <c r="P105" s="33"/>
      <c r="Q105" s="33"/>
      <c r="R105" s="33"/>
      <c r="S105" s="33"/>
      <c r="T105" s="31" t="s">
        <v>27</v>
      </c>
      <c r="U105" s="34"/>
      <c r="V105" s="34"/>
      <c r="W105" s="34"/>
    </row>
    <row r="106" spans="20:23">
      <c r="T106" s="34"/>
      <c r="U106" s="34"/>
      <c r="V106" s="34"/>
      <c r="W106" s="34"/>
    </row>
    <row r="107" spans="1:30">
      <c r="A107" s="3"/>
      <c r="B107" s="4" t="s">
        <v>1</v>
      </c>
      <c r="C107" s="4"/>
      <c r="D107" s="4"/>
      <c r="E107" s="4"/>
      <c r="F107" s="4" t="s">
        <v>5</v>
      </c>
      <c r="G107" s="4"/>
      <c r="H107" s="4" t="s">
        <v>6</v>
      </c>
      <c r="I107" s="4"/>
      <c r="J107" s="4" t="s">
        <v>7</v>
      </c>
      <c r="K107" s="4"/>
      <c r="L107" s="4"/>
      <c r="M107" s="4"/>
      <c r="T107" s="3"/>
      <c r="U107" s="18" t="s">
        <v>1</v>
      </c>
      <c r="V107" s="19"/>
      <c r="W107" s="19"/>
      <c r="X107" s="20"/>
      <c r="Y107" s="25" t="s">
        <v>5</v>
      </c>
      <c r="Z107" s="25" t="s">
        <v>6</v>
      </c>
      <c r="AA107" s="4" t="s">
        <v>7</v>
      </c>
      <c r="AB107" s="4"/>
      <c r="AC107" s="4"/>
      <c r="AD107" s="4"/>
    </row>
    <row r="108" spans="1:30">
      <c r="A108" s="5"/>
      <c r="B108" s="4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T108" s="5"/>
      <c r="U108" s="21"/>
      <c r="V108" s="22"/>
      <c r="W108" s="22"/>
      <c r="X108" s="23"/>
      <c r="Y108" s="26"/>
      <c r="Z108" s="26"/>
      <c r="AA108" s="4"/>
      <c r="AB108" s="4"/>
      <c r="AC108" s="4"/>
      <c r="AD108" s="4"/>
    </row>
    <row r="109" spans="1:30">
      <c r="A109" s="6"/>
      <c r="B109" s="7" t="s">
        <v>8</v>
      </c>
      <c r="C109" s="8" t="s">
        <v>9</v>
      </c>
      <c r="D109" s="7" t="s">
        <v>10</v>
      </c>
      <c r="E109" s="8" t="s">
        <v>21</v>
      </c>
      <c r="F109" s="7" t="s">
        <v>11</v>
      </c>
      <c r="G109" s="8" t="s">
        <v>12</v>
      </c>
      <c r="H109" s="7" t="s">
        <v>11</v>
      </c>
      <c r="I109" s="8" t="s">
        <v>12</v>
      </c>
      <c r="J109" s="7" t="s">
        <v>8</v>
      </c>
      <c r="K109" s="8" t="s">
        <v>9</v>
      </c>
      <c r="L109" s="7" t="s">
        <v>10</v>
      </c>
      <c r="M109" s="8" t="s">
        <v>21</v>
      </c>
      <c r="T109" s="6"/>
      <c r="U109" s="7" t="s">
        <v>22</v>
      </c>
      <c r="V109" s="8" t="s">
        <v>23</v>
      </c>
      <c r="W109" s="7" t="s">
        <v>24</v>
      </c>
      <c r="X109" s="8" t="s">
        <v>25</v>
      </c>
      <c r="Y109" s="27" t="s">
        <v>22</v>
      </c>
      <c r="Z109" s="28" t="s">
        <v>22</v>
      </c>
      <c r="AA109" s="7" t="s">
        <v>22</v>
      </c>
      <c r="AB109" s="8" t="s">
        <v>23</v>
      </c>
      <c r="AC109" s="7" t="s">
        <v>24</v>
      </c>
      <c r="AD109" s="8" t="s">
        <v>25</v>
      </c>
    </row>
    <row r="110" spans="1:30">
      <c r="A110" s="9" t="s">
        <v>13</v>
      </c>
      <c r="B110" s="10">
        <v>1</v>
      </c>
      <c r="C110" s="11">
        <v>0</v>
      </c>
      <c r="D110" s="11">
        <v>0</v>
      </c>
      <c r="E110" s="11">
        <v>0</v>
      </c>
      <c r="F110" s="10">
        <v>1</v>
      </c>
      <c r="G110" s="11">
        <v>0</v>
      </c>
      <c r="H110" s="10">
        <v>1</v>
      </c>
      <c r="I110" s="11">
        <v>0</v>
      </c>
      <c r="J110" s="10">
        <v>1</v>
      </c>
      <c r="K110" s="11">
        <v>0</v>
      </c>
      <c r="L110" s="11">
        <v>0</v>
      </c>
      <c r="M110" s="11">
        <v>0</v>
      </c>
      <c r="T110" s="9" t="s">
        <v>13</v>
      </c>
      <c r="U110" s="24">
        <f t="shared" ref="U110:U112" si="112">(B110+E110)/SUM(B110:E110)</f>
        <v>1</v>
      </c>
      <c r="V110" s="24">
        <f t="shared" ref="V110:V112" si="113">B110/SUM(B110,C110)</f>
        <v>1</v>
      </c>
      <c r="W110" s="24">
        <f t="shared" ref="W110:W112" si="114">B110/(B110+D110)</f>
        <v>1</v>
      </c>
      <c r="X110" s="24">
        <f t="shared" ref="X110:X117" si="115">2*(W110*V110)/(W110+V110)</f>
        <v>1</v>
      </c>
      <c r="Y110" s="29">
        <f t="shared" ref="Y110:Y112" si="116">F110/SUM(F110,G110)</f>
        <v>1</v>
      </c>
      <c r="Z110" s="29">
        <f t="shared" ref="Z110:Z112" si="117">H110/SUM(H110,I110)</f>
        <v>1</v>
      </c>
      <c r="AA110" s="24">
        <f t="shared" ref="AA110:AA112" si="118">(J110+M110)/SUM(J110:M110)</f>
        <v>1</v>
      </c>
      <c r="AB110" s="24">
        <f t="shared" ref="AB110:AB112" si="119">J110/SUM(J110,K110)</f>
        <v>1</v>
      </c>
      <c r="AC110" s="24">
        <f t="shared" ref="AC110:AC112" si="120">J110/(J110+L110)</f>
        <v>1</v>
      </c>
      <c r="AD110" s="24">
        <f t="shared" ref="AD110:AD117" si="121">2*(AC110*AB110)/(AC110+AB110)</f>
        <v>1</v>
      </c>
    </row>
    <row r="111" spans="1:30">
      <c r="A111" s="9" t="s">
        <v>14</v>
      </c>
      <c r="B111" s="10">
        <v>1</v>
      </c>
      <c r="C111" s="11">
        <v>0</v>
      </c>
      <c r="D111" s="11">
        <v>0</v>
      </c>
      <c r="E111" s="11">
        <v>0</v>
      </c>
      <c r="F111" s="10">
        <v>1</v>
      </c>
      <c r="G111" s="11">
        <v>0</v>
      </c>
      <c r="H111" s="10">
        <v>1</v>
      </c>
      <c r="I111" s="11">
        <v>0</v>
      </c>
      <c r="J111" s="10">
        <v>1</v>
      </c>
      <c r="K111" s="11">
        <v>0</v>
      </c>
      <c r="L111" s="11">
        <v>0</v>
      </c>
      <c r="M111" s="11">
        <v>0</v>
      </c>
      <c r="T111" s="9" t="s">
        <v>14</v>
      </c>
      <c r="U111" s="24">
        <f t="shared" si="112"/>
        <v>1</v>
      </c>
      <c r="V111" s="24">
        <f t="shared" si="113"/>
        <v>1</v>
      </c>
      <c r="W111" s="24">
        <f t="shared" si="114"/>
        <v>1</v>
      </c>
      <c r="X111" s="24">
        <f t="shared" si="115"/>
        <v>1</v>
      </c>
      <c r="Y111" s="29">
        <f t="shared" si="116"/>
        <v>1</v>
      </c>
      <c r="Z111" s="29">
        <f t="shared" si="117"/>
        <v>1</v>
      </c>
      <c r="AA111" s="24">
        <f t="shared" si="118"/>
        <v>1</v>
      </c>
      <c r="AB111" s="24">
        <f t="shared" si="119"/>
        <v>1</v>
      </c>
      <c r="AC111" s="24">
        <f t="shared" si="120"/>
        <v>1</v>
      </c>
      <c r="AD111" s="24">
        <f t="shared" si="121"/>
        <v>1</v>
      </c>
    </row>
    <row r="112" spans="1:30">
      <c r="A112" s="9" t="s">
        <v>15</v>
      </c>
      <c r="B112" s="10">
        <v>1</v>
      </c>
      <c r="C112" s="11">
        <v>0</v>
      </c>
      <c r="D112" s="11">
        <v>0</v>
      </c>
      <c r="E112" s="11">
        <v>0</v>
      </c>
      <c r="F112" s="10">
        <v>1</v>
      </c>
      <c r="G112" s="11">
        <v>0</v>
      </c>
      <c r="H112" s="10">
        <v>1</v>
      </c>
      <c r="I112" s="11">
        <v>0</v>
      </c>
      <c r="J112" s="10">
        <v>1</v>
      </c>
      <c r="K112" s="11">
        <v>0</v>
      </c>
      <c r="L112" s="11">
        <v>0</v>
      </c>
      <c r="M112" s="11">
        <v>0</v>
      </c>
      <c r="T112" s="9" t="s">
        <v>15</v>
      </c>
      <c r="U112" s="24">
        <f t="shared" si="112"/>
        <v>1</v>
      </c>
      <c r="V112" s="24">
        <f t="shared" si="113"/>
        <v>1</v>
      </c>
      <c r="W112" s="24">
        <f t="shared" si="114"/>
        <v>1</v>
      </c>
      <c r="X112" s="24">
        <f t="shared" si="115"/>
        <v>1</v>
      </c>
      <c r="Y112" s="29">
        <f t="shared" si="116"/>
        <v>1</v>
      </c>
      <c r="Z112" s="29">
        <f t="shared" si="117"/>
        <v>1</v>
      </c>
      <c r="AA112" s="24">
        <f t="shared" si="118"/>
        <v>1</v>
      </c>
      <c r="AB112" s="24">
        <f t="shared" si="119"/>
        <v>1</v>
      </c>
      <c r="AC112" s="24">
        <f t="shared" si="120"/>
        <v>1</v>
      </c>
      <c r="AD112" s="24">
        <f t="shared" si="121"/>
        <v>1</v>
      </c>
    </row>
    <row r="113" spans="20:30">
      <c r="T113" s="14" t="s">
        <v>16</v>
      </c>
      <c r="U113" s="24">
        <f t="shared" ref="U113:W113" si="122">AVERAGE(U123,Y123)</f>
        <v>1</v>
      </c>
      <c r="V113" s="24">
        <f t="shared" si="122"/>
        <v>1</v>
      </c>
      <c r="W113" s="24">
        <f t="shared" si="122"/>
        <v>1</v>
      </c>
      <c r="X113" s="24">
        <f t="shared" si="115"/>
        <v>1</v>
      </c>
      <c r="Y113" s="29">
        <f t="shared" ref="Y113:Y117" si="123">J117/SUM(J117,K117)</f>
        <v>1</v>
      </c>
      <c r="Z113" s="29">
        <f t="shared" ref="Z113:Z117" si="124">L117/SUM(L117,M117)</f>
        <v>1</v>
      </c>
      <c r="AA113" s="24">
        <f t="shared" ref="AA113:AA117" si="125">(N117+Q117)/SUM(N117:Q117)</f>
        <v>1</v>
      </c>
      <c r="AB113" s="24">
        <f t="shared" ref="AB113:AB117" si="126">N117/SUM(N117,O117)</f>
        <v>1</v>
      </c>
      <c r="AC113" s="24">
        <f t="shared" ref="AC113:AC117" si="127">N117/(N117+P117)</f>
        <v>1</v>
      </c>
      <c r="AD113" s="24">
        <f t="shared" si="121"/>
        <v>1</v>
      </c>
    </row>
    <row r="114" spans="1:30">
      <c r="A114" s="3"/>
      <c r="B114" s="12" t="s">
        <v>1</v>
      </c>
      <c r="C114" s="13"/>
      <c r="D114" s="13"/>
      <c r="E114" s="13"/>
      <c r="F114" s="13"/>
      <c r="G114" s="13"/>
      <c r="H114" s="13"/>
      <c r="I114" s="16"/>
      <c r="J114" s="4" t="s">
        <v>5</v>
      </c>
      <c r="K114" s="4"/>
      <c r="L114" s="4" t="s">
        <v>6</v>
      </c>
      <c r="M114" s="4"/>
      <c r="N114" s="4" t="s">
        <v>7</v>
      </c>
      <c r="O114" s="4"/>
      <c r="P114" s="4"/>
      <c r="Q114" s="4"/>
      <c r="T114" s="15" t="s">
        <v>17</v>
      </c>
      <c r="U114" s="24">
        <f t="shared" ref="U114:W114" si="128">AVERAGE(U124,Y124)</f>
        <v>1</v>
      </c>
      <c r="V114" s="24">
        <f t="shared" si="128"/>
        <v>1</v>
      </c>
      <c r="W114" s="24">
        <f t="shared" si="128"/>
        <v>1</v>
      </c>
      <c r="X114" s="24">
        <f t="shared" si="115"/>
        <v>1</v>
      </c>
      <c r="Y114" s="29">
        <f t="shared" si="123"/>
        <v>1</v>
      </c>
      <c r="Z114" s="29">
        <f t="shared" si="124"/>
        <v>1</v>
      </c>
      <c r="AA114" s="24">
        <f t="shared" si="125"/>
        <v>1</v>
      </c>
      <c r="AB114" s="24">
        <f t="shared" si="126"/>
        <v>1</v>
      </c>
      <c r="AC114" s="24">
        <f t="shared" si="127"/>
        <v>1</v>
      </c>
      <c r="AD114" s="24">
        <f t="shared" si="121"/>
        <v>1</v>
      </c>
    </row>
    <row r="115" spans="1:30">
      <c r="A115" s="5"/>
      <c r="B115" s="4" t="s">
        <v>3</v>
      </c>
      <c r="C115" s="4"/>
      <c r="D115" s="4"/>
      <c r="E115" s="4"/>
      <c r="F115" s="4" t="s">
        <v>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T115" s="14" t="s">
        <v>18</v>
      </c>
      <c r="U115" s="24">
        <f t="shared" ref="U115:W115" si="129">AVERAGE(U125,Y125)</f>
        <v>1</v>
      </c>
      <c r="V115" s="24">
        <f t="shared" si="129"/>
        <v>1</v>
      </c>
      <c r="W115" s="24">
        <f t="shared" si="129"/>
        <v>1</v>
      </c>
      <c r="X115" s="24">
        <f t="shared" si="115"/>
        <v>1</v>
      </c>
      <c r="Y115" s="29">
        <f t="shared" si="123"/>
        <v>1</v>
      </c>
      <c r="Z115" s="29">
        <f t="shared" si="124"/>
        <v>1</v>
      </c>
      <c r="AA115" s="24">
        <f t="shared" si="125"/>
        <v>1</v>
      </c>
      <c r="AB115" s="24">
        <f t="shared" si="126"/>
        <v>1</v>
      </c>
      <c r="AC115" s="24">
        <f t="shared" si="127"/>
        <v>1</v>
      </c>
      <c r="AD115" s="24">
        <f t="shared" si="121"/>
        <v>1</v>
      </c>
    </row>
    <row r="116" spans="1:30">
      <c r="A116" s="6"/>
      <c r="B116" s="7" t="s">
        <v>8</v>
      </c>
      <c r="C116" s="8" t="s">
        <v>9</v>
      </c>
      <c r="D116" s="7" t="s">
        <v>10</v>
      </c>
      <c r="E116" s="8" t="s">
        <v>21</v>
      </c>
      <c r="F116" s="7" t="s">
        <v>8</v>
      </c>
      <c r="G116" s="8" t="s">
        <v>9</v>
      </c>
      <c r="H116" s="7" t="s">
        <v>10</v>
      </c>
      <c r="I116" s="8" t="s">
        <v>21</v>
      </c>
      <c r="J116" s="7" t="s">
        <v>11</v>
      </c>
      <c r="K116" s="8" t="s">
        <v>12</v>
      </c>
      <c r="L116" s="7" t="s">
        <v>11</v>
      </c>
      <c r="M116" s="8" t="s">
        <v>12</v>
      </c>
      <c r="N116" s="7" t="s">
        <v>8</v>
      </c>
      <c r="O116" s="8" t="s">
        <v>9</v>
      </c>
      <c r="P116" s="7" t="s">
        <v>10</v>
      </c>
      <c r="Q116" s="8" t="s">
        <v>21</v>
      </c>
      <c r="T116" s="15" t="s">
        <v>19</v>
      </c>
      <c r="U116" s="24">
        <f t="shared" ref="U116:W116" si="130">AVERAGE(U126,Y126)</f>
        <v>1</v>
      </c>
      <c r="V116" s="24">
        <f t="shared" si="130"/>
        <v>1</v>
      </c>
      <c r="W116" s="24">
        <f t="shared" si="130"/>
        <v>1</v>
      </c>
      <c r="X116" s="24">
        <f t="shared" si="115"/>
        <v>1</v>
      </c>
      <c r="Y116" s="29">
        <f t="shared" si="123"/>
        <v>1</v>
      </c>
      <c r="Z116" s="29">
        <f t="shared" si="124"/>
        <v>1</v>
      </c>
      <c r="AA116" s="24">
        <f t="shared" si="125"/>
        <v>1</v>
      </c>
      <c r="AB116" s="24">
        <f t="shared" si="126"/>
        <v>1</v>
      </c>
      <c r="AC116" s="24">
        <f t="shared" si="127"/>
        <v>1</v>
      </c>
      <c r="AD116" s="24">
        <f t="shared" si="121"/>
        <v>1</v>
      </c>
    </row>
    <row r="117" spans="1:30">
      <c r="A117" s="14" t="s">
        <v>16</v>
      </c>
      <c r="B117" s="10">
        <v>1</v>
      </c>
      <c r="C117" s="11">
        <v>0</v>
      </c>
      <c r="D117" s="11">
        <v>0</v>
      </c>
      <c r="E117" s="11">
        <v>0</v>
      </c>
      <c r="F117" s="10">
        <v>1</v>
      </c>
      <c r="G117" s="11">
        <v>0</v>
      </c>
      <c r="H117" s="11">
        <v>0</v>
      </c>
      <c r="I117" s="11">
        <v>0</v>
      </c>
      <c r="J117" s="10">
        <v>1</v>
      </c>
      <c r="K117" s="11">
        <v>0</v>
      </c>
      <c r="L117" s="10">
        <v>1</v>
      </c>
      <c r="M117" s="11">
        <v>0</v>
      </c>
      <c r="N117" s="10">
        <v>1</v>
      </c>
      <c r="O117" s="11">
        <v>0</v>
      </c>
      <c r="P117" s="11">
        <v>0</v>
      </c>
      <c r="Q117" s="11">
        <v>0</v>
      </c>
      <c r="T117" s="14" t="s">
        <v>20</v>
      </c>
      <c r="U117" s="24">
        <f t="shared" ref="U117:W117" si="131">AVERAGE(U127,Y127)</f>
        <v>1</v>
      </c>
      <c r="V117" s="24">
        <f t="shared" si="131"/>
        <v>1</v>
      </c>
      <c r="W117" s="24">
        <f t="shared" si="131"/>
        <v>1</v>
      </c>
      <c r="X117" s="24">
        <f t="shared" si="115"/>
        <v>1</v>
      </c>
      <c r="Y117" s="29">
        <f t="shared" si="123"/>
        <v>1</v>
      </c>
      <c r="Z117" s="29">
        <f t="shared" si="124"/>
        <v>1</v>
      </c>
      <c r="AA117" s="24">
        <f t="shared" si="125"/>
        <v>1</v>
      </c>
      <c r="AB117" s="24">
        <f t="shared" si="126"/>
        <v>1</v>
      </c>
      <c r="AC117" s="24">
        <f t="shared" si="127"/>
        <v>1</v>
      </c>
      <c r="AD117" s="24">
        <f t="shared" si="121"/>
        <v>1</v>
      </c>
    </row>
    <row r="118" spans="1:17">
      <c r="A118" s="15" t="s">
        <v>17</v>
      </c>
      <c r="B118" s="10">
        <v>1</v>
      </c>
      <c r="C118" s="11">
        <v>0</v>
      </c>
      <c r="D118" s="11">
        <v>0</v>
      </c>
      <c r="E118" s="11">
        <v>0</v>
      </c>
      <c r="F118" s="10">
        <v>1</v>
      </c>
      <c r="G118" s="11">
        <v>0</v>
      </c>
      <c r="H118" s="11">
        <v>0</v>
      </c>
      <c r="I118" s="11">
        <v>0</v>
      </c>
      <c r="J118" s="10">
        <v>1</v>
      </c>
      <c r="K118" s="11">
        <v>0</v>
      </c>
      <c r="L118" s="10">
        <v>1</v>
      </c>
      <c r="M118" s="11">
        <v>0</v>
      </c>
      <c r="N118" s="10">
        <v>1</v>
      </c>
      <c r="O118" s="11">
        <v>0</v>
      </c>
      <c r="P118" s="11">
        <v>0</v>
      </c>
      <c r="Q118" s="11">
        <v>0</v>
      </c>
    </row>
    <row r="119" spans="1:17">
      <c r="A119" s="14" t="s">
        <v>18</v>
      </c>
      <c r="B119" s="10">
        <v>1</v>
      </c>
      <c r="C119" s="11">
        <v>0</v>
      </c>
      <c r="D119" s="11">
        <v>0</v>
      </c>
      <c r="E119" s="11">
        <v>0</v>
      </c>
      <c r="F119" s="10">
        <v>1</v>
      </c>
      <c r="G119" s="11">
        <v>0</v>
      </c>
      <c r="H119" s="11">
        <v>0</v>
      </c>
      <c r="I119" s="11">
        <v>0</v>
      </c>
      <c r="J119" s="10">
        <v>1</v>
      </c>
      <c r="K119" s="11">
        <v>0</v>
      </c>
      <c r="L119" s="10">
        <v>1</v>
      </c>
      <c r="M119" s="11">
        <v>0</v>
      </c>
      <c r="N119" s="10">
        <v>1</v>
      </c>
      <c r="O119" s="11">
        <v>0</v>
      </c>
      <c r="P119" s="11">
        <v>0</v>
      </c>
      <c r="Q119" s="11">
        <v>0</v>
      </c>
    </row>
    <row r="120" spans="1:28">
      <c r="A120" s="15" t="s">
        <v>19</v>
      </c>
      <c r="B120" s="10">
        <v>1</v>
      </c>
      <c r="C120" s="11">
        <v>0</v>
      </c>
      <c r="D120" s="11">
        <v>0</v>
      </c>
      <c r="E120" s="11">
        <v>0</v>
      </c>
      <c r="F120" s="10">
        <v>1</v>
      </c>
      <c r="G120" s="11">
        <v>0</v>
      </c>
      <c r="H120" s="11">
        <v>0</v>
      </c>
      <c r="I120" s="11">
        <v>0</v>
      </c>
      <c r="J120" s="10">
        <v>1</v>
      </c>
      <c r="K120" s="11">
        <v>0</v>
      </c>
      <c r="L120" s="10">
        <v>1</v>
      </c>
      <c r="M120" s="11">
        <v>0</v>
      </c>
      <c r="N120" s="10">
        <v>1</v>
      </c>
      <c r="O120" s="11">
        <v>0</v>
      </c>
      <c r="P120" s="11">
        <v>0</v>
      </c>
      <c r="Q120" s="11">
        <v>0</v>
      </c>
      <c r="T120" s="3"/>
      <c r="U120" s="12" t="s">
        <v>1</v>
      </c>
      <c r="V120" s="13"/>
      <c r="W120" s="13"/>
      <c r="X120" s="13"/>
      <c r="Y120" s="13"/>
      <c r="Z120" s="13"/>
      <c r="AA120" s="13"/>
      <c r="AB120" s="16"/>
    </row>
    <row r="121" spans="1:28">
      <c r="A121" s="14" t="s">
        <v>20</v>
      </c>
      <c r="B121" s="10">
        <v>1</v>
      </c>
      <c r="C121" s="11">
        <v>0</v>
      </c>
      <c r="D121" s="11">
        <v>0</v>
      </c>
      <c r="E121" s="11">
        <v>0</v>
      </c>
      <c r="F121" s="10">
        <v>1</v>
      </c>
      <c r="G121" s="11">
        <v>0</v>
      </c>
      <c r="H121" s="11">
        <v>0</v>
      </c>
      <c r="I121" s="11">
        <v>0</v>
      </c>
      <c r="J121" s="10">
        <v>1</v>
      </c>
      <c r="K121" s="11">
        <v>0</v>
      </c>
      <c r="L121" s="10">
        <v>1</v>
      </c>
      <c r="M121" s="11">
        <v>0</v>
      </c>
      <c r="N121" s="10">
        <v>1</v>
      </c>
      <c r="O121" s="11">
        <v>0</v>
      </c>
      <c r="P121" s="11">
        <v>0</v>
      </c>
      <c r="Q121" s="11">
        <v>0</v>
      </c>
      <c r="T121" s="5"/>
      <c r="U121" s="4" t="s">
        <v>3</v>
      </c>
      <c r="V121" s="4"/>
      <c r="W121" s="4"/>
      <c r="X121" s="4"/>
      <c r="Y121" s="4" t="s">
        <v>4</v>
      </c>
      <c r="Z121" s="4"/>
      <c r="AA121" s="4"/>
      <c r="AB121" s="4"/>
    </row>
    <row r="122" spans="20:28">
      <c r="T122" s="6"/>
      <c r="U122" s="7" t="s">
        <v>22</v>
      </c>
      <c r="V122" s="8" t="s">
        <v>23</v>
      </c>
      <c r="W122" s="7" t="s">
        <v>24</v>
      </c>
      <c r="X122" s="8" t="s">
        <v>25</v>
      </c>
      <c r="Y122" s="7" t="s">
        <v>22</v>
      </c>
      <c r="Z122" s="8" t="s">
        <v>23</v>
      </c>
      <c r="AA122" s="7" t="s">
        <v>24</v>
      </c>
      <c r="AB122" s="8" t="s">
        <v>25</v>
      </c>
    </row>
    <row r="123" spans="20:28">
      <c r="T123" s="14" t="s">
        <v>16</v>
      </c>
      <c r="U123" s="24">
        <f t="shared" ref="U123:U127" si="132">(B117+E117)/SUM(B117:E117)</f>
        <v>1</v>
      </c>
      <c r="V123" s="24">
        <f t="shared" ref="V123:V127" si="133">B117/SUM(B117:C117)</f>
        <v>1</v>
      </c>
      <c r="W123" s="24">
        <f t="shared" ref="W123:W127" si="134">B117/(B117+D117)</f>
        <v>1</v>
      </c>
      <c r="X123" s="24">
        <f t="shared" ref="X123:X127" si="135">2*(W123*V123)/(W123+V123)</f>
        <v>1</v>
      </c>
      <c r="Y123" s="24">
        <f t="shared" ref="Y123:Y127" si="136">(F117+I117)/SUM(F117:I117)</f>
        <v>1</v>
      </c>
      <c r="Z123" s="24">
        <f t="shared" ref="Z123:Z127" si="137">F117/SUM(F117:G117)</f>
        <v>1</v>
      </c>
      <c r="AA123" s="24">
        <f t="shared" ref="AA123:AA127" si="138">F117/(F117+H117)</f>
        <v>1</v>
      </c>
      <c r="AB123" s="24">
        <f t="shared" ref="AB123:AB127" si="139">2*(AA123*Z123)/(AA123+Z123)</f>
        <v>1</v>
      </c>
    </row>
    <row r="124" spans="20:28">
      <c r="T124" s="15" t="s">
        <v>17</v>
      </c>
      <c r="U124" s="24">
        <f t="shared" si="132"/>
        <v>1</v>
      </c>
      <c r="V124" s="24">
        <f t="shared" si="133"/>
        <v>1</v>
      </c>
      <c r="W124" s="24">
        <f t="shared" si="134"/>
        <v>1</v>
      </c>
      <c r="X124" s="24">
        <f t="shared" si="135"/>
        <v>1</v>
      </c>
      <c r="Y124" s="24">
        <f t="shared" si="136"/>
        <v>1</v>
      </c>
      <c r="Z124" s="24">
        <f t="shared" si="137"/>
        <v>1</v>
      </c>
      <c r="AA124" s="24">
        <f t="shared" si="138"/>
        <v>1</v>
      </c>
      <c r="AB124" s="24">
        <f t="shared" si="139"/>
        <v>1</v>
      </c>
    </row>
    <row r="125" spans="20:28">
      <c r="T125" s="14" t="s">
        <v>18</v>
      </c>
      <c r="U125" s="24">
        <f t="shared" si="132"/>
        <v>1</v>
      </c>
      <c r="V125" s="24">
        <f t="shared" si="133"/>
        <v>1</v>
      </c>
      <c r="W125" s="24">
        <f t="shared" si="134"/>
        <v>1</v>
      </c>
      <c r="X125" s="24">
        <f t="shared" si="135"/>
        <v>1</v>
      </c>
      <c r="Y125" s="24">
        <f t="shared" si="136"/>
        <v>1</v>
      </c>
      <c r="Z125" s="24">
        <f t="shared" si="137"/>
        <v>1</v>
      </c>
      <c r="AA125" s="24">
        <f t="shared" si="138"/>
        <v>1</v>
      </c>
      <c r="AB125" s="24">
        <f t="shared" si="139"/>
        <v>1</v>
      </c>
    </row>
    <row r="126" spans="20:28">
      <c r="T126" s="15" t="s">
        <v>19</v>
      </c>
      <c r="U126" s="24">
        <f t="shared" si="132"/>
        <v>1</v>
      </c>
      <c r="V126" s="24">
        <f t="shared" si="133"/>
        <v>1</v>
      </c>
      <c r="W126" s="24">
        <f t="shared" si="134"/>
        <v>1</v>
      </c>
      <c r="X126" s="24">
        <f t="shared" si="135"/>
        <v>1</v>
      </c>
      <c r="Y126" s="24">
        <f t="shared" si="136"/>
        <v>1</v>
      </c>
      <c r="Z126" s="24">
        <f t="shared" si="137"/>
        <v>1</v>
      </c>
      <c r="AA126" s="24">
        <f t="shared" si="138"/>
        <v>1</v>
      </c>
      <c r="AB126" s="24">
        <f t="shared" si="139"/>
        <v>1</v>
      </c>
    </row>
    <row r="127" spans="20:28">
      <c r="T127" s="14" t="s">
        <v>20</v>
      </c>
      <c r="U127" s="24">
        <f t="shared" si="132"/>
        <v>1</v>
      </c>
      <c r="V127" s="24">
        <f t="shared" si="133"/>
        <v>1</v>
      </c>
      <c r="W127" s="24">
        <f t="shared" si="134"/>
        <v>1</v>
      </c>
      <c r="X127" s="24">
        <f t="shared" si="135"/>
        <v>1</v>
      </c>
      <c r="Y127" s="24">
        <f t="shared" si="136"/>
        <v>1</v>
      </c>
      <c r="Z127" s="24">
        <f t="shared" si="137"/>
        <v>1</v>
      </c>
      <c r="AA127" s="24">
        <f t="shared" si="138"/>
        <v>1</v>
      </c>
      <c r="AB127" s="24">
        <f t="shared" si="139"/>
        <v>1</v>
      </c>
    </row>
  </sheetData>
  <mergeCells count="120">
    <mergeCell ref="A1:M1"/>
    <mergeCell ref="B3:E3"/>
    <mergeCell ref="B4:E4"/>
    <mergeCell ref="B10:I10"/>
    <mergeCell ref="B11:E11"/>
    <mergeCell ref="F11:I11"/>
    <mergeCell ref="U16:AB16"/>
    <mergeCell ref="U17:X17"/>
    <mergeCell ref="Y17:AB17"/>
    <mergeCell ref="A27:M27"/>
    <mergeCell ref="B29:E29"/>
    <mergeCell ref="B30:E30"/>
    <mergeCell ref="B36:I36"/>
    <mergeCell ref="B37:E37"/>
    <mergeCell ref="F37:I37"/>
    <mergeCell ref="U42:AB42"/>
    <mergeCell ref="U43:X43"/>
    <mergeCell ref="Y43:AB43"/>
    <mergeCell ref="A53:M53"/>
    <mergeCell ref="B55:E55"/>
    <mergeCell ref="B56:E56"/>
    <mergeCell ref="B62:I62"/>
    <mergeCell ref="B63:E63"/>
    <mergeCell ref="F63:I63"/>
    <mergeCell ref="U68:AB68"/>
    <mergeCell ref="U69:X69"/>
    <mergeCell ref="Y69:AB69"/>
    <mergeCell ref="A79:M79"/>
    <mergeCell ref="B81:E81"/>
    <mergeCell ref="B82:E82"/>
    <mergeCell ref="B88:I88"/>
    <mergeCell ref="B89:E89"/>
    <mergeCell ref="F89:I89"/>
    <mergeCell ref="U94:AB94"/>
    <mergeCell ref="U95:X95"/>
    <mergeCell ref="Y95:AB95"/>
    <mergeCell ref="A105:M105"/>
    <mergeCell ref="B107:E107"/>
    <mergeCell ref="B108:E108"/>
    <mergeCell ref="B114:I114"/>
    <mergeCell ref="B115:E115"/>
    <mergeCell ref="F115:I115"/>
    <mergeCell ref="U120:AB120"/>
    <mergeCell ref="U121:X121"/>
    <mergeCell ref="Y121:AB121"/>
    <mergeCell ref="A3:A5"/>
    <mergeCell ref="A10:A12"/>
    <mergeCell ref="A29:A31"/>
    <mergeCell ref="A36:A38"/>
    <mergeCell ref="A55:A57"/>
    <mergeCell ref="A62:A64"/>
    <mergeCell ref="A81:A83"/>
    <mergeCell ref="A88:A90"/>
    <mergeCell ref="A107:A109"/>
    <mergeCell ref="A114:A116"/>
    <mergeCell ref="T3:T5"/>
    <mergeCell ref="T16:T18"/>
    <mergeCell ref="T29:T31"/>
    <mergeCell ref="T42:T44"/>
    <mergeCell ref="T55:T57"/>
    <mergeCell ref="T68:T70"/>
    <mergeCell ref="T81:T83"/>
    <mergeCell ref="T94:T96"/>
    <mergeCell ref="T107:T109"/>
    <mergeCell ref="T120:T122"/>
    <mergeCell ref="Y3:Y4"/>
    <mergeCell ref="Y29:Y30"/>
    <mergeCell ref="Y55:Y56"/>
    <mergeCell ref="Y81:Y82"/>
    <mergeCell ref="Y107:Y108"/>
    <mergeCell ref="Z3:Z4"/>
    <mergeCell ref="Z29:Z30"/>
    <mergeCell ref="Z55:Z56"/>
    <mergeCell ref="Z81:Z82"/>
    <mergeCell ref="Z107:Z108"/>
    <mergeCell ref="T1:W2"/>
    <mergeCell ref="F3:G4"/>
    <mergeCell ref="H3:I4"/>
    <mergeCell ref="J3:M4"/>
    <mergeCell ref="U3:X4"/>
    <mergeCell ref="AA3:AD4"/>
    <mergeCell ref="J10:K11"/>
    <mergeCell ref="L10:M11"/>
    <mergeCell ref="N10:Q11"/>
    <mergeCell ref="T27:W28"/>
    <mergeCell ref="F29:G30"/>
    <mergeCell ref="H29:I30"/>
    <mergeCell ref="J29:M30"/>
    <mergeCell ref="U29:X30"/>
    <mergeCell ref="AA29:AD30"/>
    <mergeCell ref="J36:K37"/>
    <mergeCell ref="L36:M37"/>
    <mergeCell ref="N36:Q37"/>
    <mergeCell ref="T53:W54"/>
    <mergeCell ref="F55:G56"/>
    <mergeCell ref="H55:I56"/>
    <mergeCell ref="J55:M56"/>
    <mergeCell ref="U55:X56"/>
    <mergeCell ref="AA55:AD56"/>
    <mergeCell ref="J62:K63"/>
    <mergeCell ref="L62:M63"/>
    <mergeCell ref="N62:Q63"/>
    <mergeCell ref="T79:W80"/>
    <mergeCell ref="F81:G82"/>
    <mergeCell ref="H81:I82"/>
    <mergeCell ref="J81:M82"/>
    <mergeCell ref="U81:X82"/>
    <mergeCell ref="AA81:AD82"/>
    <mergeCell ref="J88:K89"/>
    <mergeCell ref="L88:M89"/>
    <mergeCell ref="N88:Q89"/>
    <mergeCell ref="T105:W106"/>
    <mergeCell ref="F107:G108"/>
    <mergeCell ref="H107:I108"/>
    <mergeCell ref="J107:M108"/>
    <mergeCell ref="U107:X108"/>
    <mergeCell ref="AA107:AD108"/>
    <mergeCell ref="J114:K115"/>
    <mergeCell ref="L114:M115"/>
    <mergeCell ref="N114:Q11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A1:AD127"/>
  <sheetViews>
    <sheetView zoomScale="90" zoomScaleNormal="90" topLeftCell="A97" workbookViewId="0">
      <selection activeCell="E124" sqref="E124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3"/>
      <c r="P1" s="33"/>
      <c r="Q1" s="33"/>
      <c r="R1" s="33"/>
      <c r="S1" s="33"/>
      <c r="T1" s="31" t="s">
        <v>27</v>
      </c>
      <c r="U1" s="34"/>
      <c r="V1" s="34"/>
      <c r="W1" s="34"/>
    </row>
    <row r="2" spans="20:23">
      <c r="T2" s="34"/>
      <c r="U2" s="34"/>
      <c r="V2" s="34"/>
      <c r="W2" s="34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22</v>
      </c>
      <c r="C6" s="11">
        <v>1</v>
      </c>
      <c r="D6" s="11">
        <v>3</v>
      </c>
      <c r="E6" s="11">
        <v>0</v>
      </c>
      <c r="F6" s="10">
        <v>15</v>
      </c>
      <c r="G6" s="11">
        <v>10</v>
      </c>
      <c r="H6" s="10">
        <v>18</v>
      </c>
      <c r="I6" s="11">
        <v>7</v>
      </c>
      <c r="J6" s="10">
        <v>18</v>
      </c>
      <c r="K6" s="11">
        <v>1</v>
      </c>
      <c r="L6" s="11">
        <v>7</v>
      </c>
      <c r="M6" s="11">
        <v>0</v>
      </c>
      <c r="T6" s="9" t="s">
        <v>13</v>
      </c>
      <c r="U6" s="24">
        <f t="shared" ref="U6:U8" si="0">(B6+E6)/SUM(B6:E6)</f>
        <v>0.846153846153846</v>
      </c>
      <c r="V6" s="24">
        <f t="shared" ref="V6:V8" si="1">B6/SUM(B6,C6)</f>
        <v>0.956521739130435</v>
      </c>
      <c r="W6" s="24">
        <f t="shared" ref="W6:W8" si="2">B6/(B6+D6)</f>
        <v>0.88</v>
      </c>
      <c r="X6" s="24">
        <f t="shared" ref="X6:X13" si="3">2*(W6*V6)/(W6+V6)</f>
        <v>0.916666666666667</v>
      </c>
      <c r="Y6" s="29">
        <f t="shared" ref="Y6:Y8" si="4">F6/SUM(F6,G6)</f>
        <v>0.6</v>
      </c>
      <c r="Z6" s="29">
        <f t="shared" ref="Z6:Z8" si="5">H6/SUM(H6,I6)</f>
        <v>0.72</v>
      </c>
      <c r="AA6" s="24">
        <f t="shared" ref="AA6:AA8" si="6">(J6+M6)/SUM(J6:M6)</f>
        <v>0.692307692307692</v>
      </c>
      <c r="AB6" s="24">
        <f t="shared" ref="AB6:AB8" si="7">J6/SUM(J6,K6)</f>
        <v>0.947368421052632</v>
      </c>
      <c r="AC6" s="24">
        <f t="shared" ref="AC6:AC8" si="8">J6/(J6+L6)</f>
        <v>0.72</v>
      </c>
      <c r="AD6" s="24">
        <f t="shared" ref="AD6:AD13" si="9">2*(AC6*AB6)/(AC6+AB6)</f>
        <v>0.818181818181818</v>
      </c>
    </row>
    <row r="7" spans="1:30">
      <c r="A7" s="9" t="s">
        <v>14</v>
      </c>
      <c r="B7" s="10">
        <v>20</v>
      </c>
      <c r="C7" s="11">
        <v>0</v>
      </c>
      <c r="D7" s="11">
        <v>5</v>
      </c>
      <c r="E7" s="11">
        <v>0</v>
      </c>
      <c r="F7" s="10">
        <v>18</v>
      </c>
      <c r="G7" s="11">
        <v>7</v>
      </c>
      <c r="H7" s="10">
        <v>20</v>
      </c>
      <c r="I7" s="11">
        <v>5</v>
      </c>
      <c r="J7" s="10">
        <v>20</v>
      </c>
      <c r="K7" s="11">
        <v>2</v>
      </c>
      <c r="L7" s="11">
        <v>5</v>
      </c>
      <c r="M7" s="11">
        <v>0</v>
      </c>
      <c r="T7" s="9" t="s">
        <v>14</v>
      </c>
      <c r="U7" s="24">
        <f t="shared" si="0"/>
        <v>0.8</v>
      </c>
      <c r="V7" s="24">
        <f t="shared" si="1"/>
        <v>1</v>
      </c>
      <c r="W7" s="24">
        <f t="shared" si="2"/>
        <v>0.8</v>
      </c>
      <c r="X7" s="24">
        <f t="shared" si="3"/>
        <v>0.888888888888889</v>
      </c>
      <c r="Y7" s="29">
        <f t="shared" si="4"/>
        <v>0.72</v>
      </c>
      <c r="Z7" s="29">
        <f t="shared" si="5"/>
        <v>0.8</v>
      </c>
      <c r="AA7" s="24">
        <f t="shared" si="6"/>
        <v>0.740740740740741</v>
      </c>
      <c r="AB7" s="24">
        <f t="shared" si="7"/>
        <v>0.909090909090909</v>
      </c>
      <c r="AC7" s="24">
        <f t="shared" si="8"/>
        <v>0.8</v>
      </c>
      <c r="AD7" s="24">
        <f t="shared" si="9"/>
        <v>0.851063829787234</v>
      </c>
    </row>
    <row r="8" spans="1:30">
      <c r="A8" s="9" t="s">
        <v>15</v>
      </c>
      <c r="B8" s="10">
        <v>22</v>
      </c>
      <c r="C8" s="11">
        <v>0</v>
      </c>
      <c r="D8" s="11">
        <v>3</v>
      </c>
      <c r="E8" s="11">
        <v>0</v>
      </c>
      <c r="F8" s="10">
        <v>22</v>
      </c>
      <c r="G8" s="11">
        <v>3</v>
      </c>
      <c r="H8" s="10">
        <v>22</v>
      </c>
      <c r="I8" s="11">
        <v>3</v>
      </c>
      <c r="J8" s="10">
        <v>22</v>
      </c>
      <c r="K8" s="11">
        <v>0</v>
      </c>
      <c r="L8" s="11">
        <v>3</v>
      </c>
      <c r="M8" s="11">
        <v>0</v>
      </c>
      <c r="T8" s="9" t="s">
        <v>15</v>
      </c>
      <c r="U8" s="24">
        <f t="shared" si="0"/>
        <v>0.88</v>
      </c>
      <c r="V8" s="24">
        <f t="shared" si="1"/>
        <v>1</v>
      </c>
      <c r="W8" s="24">
        <f t="shared" si="2"/>
        <v>0.88</v>
      </c>
      <c r="X8" s="24">
        <f t="shared" si="3"/>
        <v>0.936170212765957</v>
      </c>
      <c r="Y8" s="29">
        <f t="shared" si="4"/>
        <v>0.88</v>
      </c>
      <c r="Z8" s="29">
        <f t="shared" si="5"/>
        <v>0.88</v>
      </c>
      <c r="AA8" s="24">
        <f t="shared" si="6"/>
        <v>0.88</v>
      </c>
      <c r="AB8" s="24">
        <f t="shared" si="7"/>
        <v>1</v>
      </c>
      <c r="AC8" s="24">
        <f t="shared" si="8"/>
        <v>0.88</v>
      </c>
      <c r="AD8" s="24">
        <f t="shared" si="9"/>
        <v>0.936170212765957</v>
      </c>
    </row>
    <row r="9" spans="20:30">
      <c r="T9" s="14" t="s">
        <v>16</v>
      </c>
      <c r="U9" s="24">
        <f t="shared" ref="U9:W9" si="10">AVERAGE(U19,Y19)</f>
        <v>0.5</v>
      </c>
      <c r="V9" s="24">
        <f t="shared" si="10"/>
        <v>0.916666666666667</v>
      </c>
      <c r="W9" s="24">
        <f t="shared" si="10"/>
        <v>0.527777777777778</v>
      </c>
      <c r="X9" s="24">
        <f t="shared" si="3"/>
        <v>0.669871794871795</v>
      </c>
      <c r="Y9" s="29">
        <f t="shared" ref="Y9:Y13" si="11">J13/SUM(J13,K13)</f>
        <v>0.4</v>
      </c>
      <c r="Z9" s="29">
        <f t="shared" ref="Z9:Z13" si="12">L13/SUM(L13,M13)</f>
        <v>0.44</v>
      </c>
      <c r="AA9" s="24">
        <f t="shared" ref="AA9:AA13" si="13">(N13+Q13)/SUM(N13:Q13)</f>
        <v>0.44</v>
      </c>
      <c r="AB9" s="24">
        <f t="shared" ref="AB9:AB13" si="14">N13/SUM(N13,O13)</f>
        <v>1</v>
      </c>
      <c r="AC9" s="24">
        <f t="shared" ref="AC9:AC13" si="15">N13/(N13+P13)</f>
        <v>0.44</v>
      </c>
      <c r="AD9" s="24">
        <f t="shared" si="9"/>
        <v>0.611111111111111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AVERAGE(U20,Y20)</f>
        <v>0.384615384615385</v>
      </c>
      <c r="V10" s="24" t="e">
        <f t="shared" si="16"/>
        <v>#DIV/0!</v>
      </c>
      <c r="W10" s="24">
        <f t="shared" si="16"/>
        <v>0.416666666666667</v>
      </c>
      <c r="X10" s="24" t="e">
        <f t="shared" si="3"/>
        <v>#DIV/0!</v>
      </c>
      <c r="Y10" s="29">
        <f t="shared" si="11"/>
        <v>0.36</v>
      </c>
      <c r="Z10" s="29">
        <f t="shared" si="12"/>
        <v>0.32</v>
      </c>
      <c r="AA10" s="24">
        <f t="shared" si="13"/>
        <v>0.32</v>
      </c>
      <c r="AB10" s="24">
        <f t="shared" si="14"/>
        <v>1</v>
      </c>
      <c r="AC10" s="24">
        <f t="shared" si="15"/>
        <v>0.32</v>
      </c>
      <c r="AD10" s="24">
        <f t="shared" si="9"/>
        <v>0.484848484848485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AVERAGE(U21,Y21)</f>
        <v>0.402777777777778</v>
      </c>
      <c r="V11" s="24">
        <f t="shared" si="17"/>
        <v>1</v>
      </c>
      <c r="W11" s="24">
        <f t="shared" si="17"/>
        <v>0.402777777777778</v>
      </c>
      <c r="X11" s="24">
        <f t="shared" si="3"/>
        <v>0.574257425742574</v>
      </c>
      <c r="Y11" s="29">
        <f t="shared" si="11"/>
        <v>0.16</v>
      </c>
      <c r="Z11" s="29">
        <f t="shared" si="12"/>
        <v>0.28</v>
      </c>
      <c r="AA11" s="24">
        <f t="shared" si="13"/>
        <v>0.28</v>
      </c>
      <c r="AB11" s="24">
        <f t="shared" si="14"/>
        <v>1</v>
      </c>
      <c r="AC11" s="24">
        <f t="shared" si="15"/>
        <v>0.28</v>
      </c>
      <c r="AD11" s="24">
        <f t="shared" si="9"/>
        <v>0.4375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AVERAGE(U22,Y22)</f>
        <v>0.334558823529412</v>
      </c>
      <c r="V12" s="24">
        <f t="shared" si="18"/>
        <v>1</v>
      </c>
      <c r="W12" s="24">
        <f t="shared" si="18"/>
        <v>0.334558823529412</v>
      </c>
      <c r="X12" s="24">
        <f t="shared" si="3"/>
        <v>0.50137741046832</v>
      </c>
      <c r="Y12" s="29">
        <f t="shared" si="11"/>
        <v>0.2</v>
      </c>
      <c r="Z12" s="29">
        <f t="shared" si="12"/>
        <v>0.28</v>
      </c>
      <c r="AA12" s="24">
        <f t="shared" si="13"/>
        <v>0.28</v>
      </c>
      <c r="AB12" s="24">
        <f t="shared" si="14"/>
        <v>1</v>
      </c>
      <c r="AC12" s="24">
        <f t="shared" si="15"/>
        <v>0.28</v>
      </c>
      <c r="AD12" s="24">
        <f t="shared" si="9"/>
        <v>0.4375</v>
      </c>
    </row>
    <row r="13" spans="1:30">
      <c r="A13" s="14" t="s">
        <v>16</v>
      </c>
      <c r="B13" s="10">
        <v>5</v>
      </c>
      <c r="C13" s="11">
        <v>1</v>
      </c>
      <c r="D13" s="11">
        <v>4</v>
      </c>
      <c r="E13" s="11">
        <v>0</v>
      </c>
      <c r="F13" s="10">
        <v>8</v>
      </c>
      <c r="G13" s="11">
        <v>0</v>
      </c>
      <c r="H13" s="11">
        <v>8</v>
      </c>
      <c r="I13" s="11">
        <v>0</v>
      </c>
      <c r="J13" s="10">
        <v>10</v>
      </c>
      <c r="K13" s="11">
        <v>15</v>
      </c>
      <c r="L13" s="10">
        <v>11</v>
      </c>
      <c r="M13" s="11">
        <v>14</v>
      </c>
      <c r="N13" s="10">
        <v>11</v>
      </c>
      <c r="O13" s="11">
        <v>0</v>
      </c>
      <c r="P13" s="11">
        <v>14</v>
      </c>
      <c r="Q13" s="11">
        <v>0</v>
      </c>
      <c r="T13" s="14" t="s">
        <v>20</v>
      </c>
      <c r="U13" s="24">
        <f t="shared" ref="U13:W13" si="19">AVERAGE(U23,Y23)</f>
        <v>0.5</v>
      </c>
      <c r="V13" s="24" t="e">
        <f t="shared" si="19"/>
        <v>#DIV/0!</v>
      </c>
      <c r="W13" s="24">
        <f t="shared" si="19"/>
        <v>0.5</v>
      </c>
      <c r="X13" s="24" t="e">
        <f t="shared" si="3"/>
        <v>#DIV/0!</v>
      </c>
      <c r="Y13" s="29">
        <f t="shared" si="11"/>
        <v>0.2</v>
      </c>
      <c r="Z13" s="29">
        <f t="shared" si="12"/>
        <v>0.16</v>
      </c>
      <c r="AA13" s="24">
        <f t="shared" si="13"/>
        <v>0.153846153846154</v>
      </c>
      <c r="AB13" s="24">
        <f t="shared" si="14"/>
        <v>0.8</v>
      </c>
      <c r="AC13" s="24">
        <f t="shared" si="15"/>
        <v>0.16</v>
      </c>
      <c r="AD13" s="24">
        <f t="shared" si="9"/>
        <v>0.266666666666667</v>
      </c>
    </row>
    <row r="14" spans="1:17">
      <c r="A14" s="15" t="s">
        <v>17</v>
      </c>
      <c r="B14" s="10">
        <v>10</v>
      </c>
      <c r="C14" s="11">
        <v>1</v>
      </c>
      <c r="D14" s="11">
        <v>2</v>
      </c>
      <c r="E14" s="11">
        <v>0</v>
      </c>
      <c r="F14" s="10">
        <v>0</v>
      </c>
      <c r="G14" s="11">
        <v>0</v>
      </c>
      <c r="H14" s="11">
        <v>13</v>
      </c>
      <c r="I14" s="11">
        <v>0</v>
      </c>
      <c r="J14" s="10">
        <v>9</v>
      </c>
      <c r="K14" s="11">
        <v>16</v>
      </c>
      <c r="L14" s="10">
        <v>8</v>
      </c>
      <c r="M14" s="11">
        <v>17</v>
      </c>
      <c r="N14" s="10">
        <v>8</v>
      </c>
      <c r="O14" s="11">
        <v>0</v>
      </c>
      <c r="P14" s="11">
        <v>17</v>
      </c>
      <c r="Q14" s="11">
        <v>0</v>
      </c>
    </row>
    <row r="15" spans="1:17">
      <c r="A15" s="14" t="s">
        <v>18</v>
      </c>
      <c r="B15" s="10">
        <v>5</v>
      </c>
      <c r="C15" s="11">
        <v>0</v>
      </c>
      <c r="D15" s="11">
        <v>4</v>
      </c>
      <c r="E15" s="11">
        <v>0</v>
      </c>
      <c r="F15" s="10">
        <v>4</v>
      </c>
      <c r="G15" s="11">
        <v>0</v>
      </c>
      <c r="H15" s="11">
        <v>12</v>
      </c>
      <c r="I15" s="11">
        <v>0</v>
      </c>
      <c r="J15" s="10">
        <v>4</v>
      </c>
      <c r="K15" s="11">
        <v>21</v>
      </c>
      <c r="L15" s="10">
        <v>7</v>
      </c>
      <c r="M15" s="11">
        <v>18</v>
      </c>
      <c r="N15" s="10">
        <v>7</v>
      </c>
      <c r="O15" s="11">
        <v>0</v>
      </c>
      <c r="P15" s="11">
        <v>18</v>
      </c>
      <c r="Q15" s="11">
        <v>0</v>
      </c>
    </row>
    <row r="16" spans="1:28">
      <c r="A16" s="15" t="s">
        <v>19</v>
      </c>
      <c r="B16" s="10">
        <v>3</v>
      </c>
      <c r="C16" s="11">
        <v>0</v>
      </c>
      <c r="D16" s="11">
        <v>5</v>
      </c>
      <c r="E16" s="11">
        <v>0</v>
      </c>
      <c r="F16" s="10">
        <v>5</v>
      </c>
      <c r="G16" s="11">
        <v>0</v>
      </c>
      <c r="H16" s="11">
        <v>12</v>
      </c>
      <c r="I16" s="11">
        <v>0</v>
      </c>
      <c r="J16" s="10">
        <v>5</v>
      </c>
      <c r="K16" s="11">
        <v>20</v>
      </c>
      <c r="L16" s="10">
        <v>7</v>
      </c>
      <c r="M16" s="11">
        <v>18</v>
      </c>
      <c r="N16" s="10">
        <v>7</v>
      </c>
      <c r="O16" s="11">
        <v>0</v>
      </c>
      <c r="P16" s="11">
        <v>18</v>
      </c>
      <c r="Q16" s="11">
        <v>0</v>
      </c>
      <c r="T16" s="3"/>
      <c r="U16" s="12" t="s">
        <v>1</v>
      </c>
      <c r="V16" s="13"/>
      <c r="W16" s="13"/>
      <c r="X16" s="13"/>
      <c r="Y16" s="13"/>
      <c r="Z16" s="13"/>
      <c r="AA16" s="13"/>
      <c r="AB16" s="16"/>
    </row>
    <row r="17" spans="1:28">
      <c r="A17" s="14" t="s">
        <v>20</v>
      </c>
      <c r="B17" s="10">
        <v>9</v>
      </c>
      <c r="C17" s="11">
        <v>0</v>
      </c>
      <c r="D17" s="11">
        <v>0</v>
      </c>
      <c r="E17" s="11">
        <v>0</v>
      </c>
      <c r="F17" s="10">
        <v>0</v>
      </c>
      <c r="G17" s="11">
        <v>0</v>
      </c>
      <c r="H17" s="11">
        <v>16</v>
      </c>
      <c r="I17" s="11">
        <v>0</v>
      </c>
      <c r="J17" s="10">
        <v>5</v>
      </c>
      <c r="K17" s="11">
        <v>20</v>
      </c>
      <c r="L17" s="10">
        <v>4</v>
      </c>
      <c r="M17" s="11">
        <v>21</v>
      </c>
      <c r="N17" s="10">
        <v>4</v>
      </c>
      <c r="O17" s="11">
        <v>1</v>
      </c>
      <c r="P17" s="11">
        <v>21</v>
      </c>
      <c r="Q17" s="11">
        <v>0</v>
      </c>
      <c r="T17" s="5"/>
      <c r="U17" s="4" t="s">
        <v>3</v>
      </c>
      <c r="V17" s="4"/>
      <c r="W17" s="4"/>
      <c r="X17" s="4"/>
      <c r="Y17" s="4" t="s">
        <v>4</v>
      </c>
      <c r="Z17" s="4"/>
      <c r="AA17" s="4"/>
      <c r="AB17" s="4"/>
    </row>
    <row r="18" spans="20:28">
      <c r="T18" s="6"/>
      <c r="U18" s="7" t="s">
        <v>22</v>
      </c>
      <c r="V18" s="8" t="s">
        <v>23</v>
      </c>
      <c r="W18" s="7" t="s">
        <v>24</v>
      </c>
      <c r="X18" s="8" t="s">
        <v>25</v>
      </c>
      <c r="Y18" s="7" t="s">
        <v>22</v>
      </c>
      <c r="Z18" s="8" t="s">
        <v>23</v>
      </c>
      <c r="AA18" s="7" t="s">
        <v>24</v>
      </c>
      <c r="AB18" s="8" t="s">
        <v>25</v>
      </c>
    </row>
    <row r="19" spans="20:28">
      <c r="T19" s="14" t="s">
        <v>16</v>
      </c>
      <c r="U19" s="24">
        <f t="shared" ref="U19:U23" si="20">(B13+E13)/SUM(B13:E13)</f>
        <v>0.5</v>
      </c>
      <c r="V19" s="24">
        <f t="shared" ref="V19:V23" si="21">B13/SUM(B13:C13)</f>
        <v>0.833333333333333</v>
      </c>
      <c r="W19" s="24">
        <f t="shared" ref="W19:W23" si="22">B13/(B13+D13)</f>
        <v>0.555555555555556</v>
      </c>
      <c r="X19" s="24">
        <f t="shared" ref="X19:X23" si="23">2*(W19*V19)/(W19+V19)</f>
        <v>0.666666666666667</v>
      </c>
      <c r="Y19" s="24">
        <f t="shared" ref="Y19:Y23" si="24">(F13+I13)/SUM(F13:I13)</f>
        <v>0.5</v>
      </c>
      <c r="Z19" s="24">
        <f t="shared" ref="Z19:Z23" si="25">F13/SUM(F13:G13)</f>
        <v>1</v>
      </c>
      <c r="AA19" s="24">
        <f t="shared" ref="AA19:AA23" si="26">F13/(F13+H13)</f>
        <v>0.5</v>
      </c>
      <c r="AB19" s="24">
        <f t="shared" ref="AB19:AB23" si="27">2*(AA19*Z19)/(AA19+Z19)</f>
        <v>0.666666666666667</v>
      </c>
    </row>
    <row r="20" spans="20:28">
      <c r="T20" s="15" t="s">
        <v>17</v>
      </c>
      <c r="U20" s="24">
        <f t="shared" si="20"/>
        <v>0.769230769230769</v>
      </c>
      <c r="V20" s="24">
        <f t="shared" si="21"/>
        <v>0.909090909090909</v>
      </c>
      <c r="W20" s="24">
        <f t="shared" si="22"/>
        <v>0.833333333333333</v>
      </c>
      <c r="X20" s="24">
        <f t="shared" si="23"/>
        <v>0.869565217391304</v>
      </c>
      <c r="Y20" s="24">
        <f t="shared" si="24"/>
        <v>0</v>
      </c>
      <c r="Z20" s="24" t="e">
        <f t="shared" si="25"/>
        <v>#DIV/0!</v>
      </c>
      <c r="AA20" s="24">
        <f t="shared" si="26"/>
        <v>0</v>
      </c>
      <c r="AB20" s="24" t="e">
        <f t="shared" si="27"/>
        <v>#DIV/0!</v>
      </c>
    </row>
    <row r="21" spans="20:28">
      <c r="T21" s="14" t="s">
        <v>18</v>
      </c>
      <c r="U21" s="24">
        <f t="shared" si="20"/>
        <v>0.555555555555556</v>
      </c>
      <c r="V21" s="24">
        <f t="shared" si="21"/>
        <v>1</v>
      </c>
      <c r="W21" s="24">
        <f t="shared" si="22"/>
        <v>0.555555555555556</v>
      </c>
      <c r="X21" s="24">
        <f t="shared" si="23"/>
        <v>0.714285714285714</v>
      </c>
      <c r="Y21" s="24">
        <f t="shared" si="24"/>
        <v>0.25</v>
      </c>
      <c r="Z21" s="24">
        <f t="shared" si="25"/>
        <v>1</v>
      </c>
      <c r="AA21" s="24">
        <f t="shared" si="26"/>
        <v>0.25</v>
      </c>
      <c r="AB21" s="24">
        <f t="shared" si="27"/>
        <v>0.4</v>
      </c>
    </row>
    <row r="22" spans="20:28">
      <c r="T22" s="15" t="s">
        <v>19</v>
      </c>
      <c r="U22" s="24">
        <f t="shared" si="20"/>
        <v>0.375</v>
      </c>
      <c r="V22" s="24">
        <f t="shared" si="21"/>
        <v>1</v>
      </c>
      <c r="W22" s="24">
        <f t="shared" si="22"/>
        <v>0.375</v>
      </c>
      <c r="X22" s="24">
        <f t="shared" si="23"/>
        <v>0.545454545454545</v>
      </c>
      <c r="Y22" s="24">
        <f t="shared" si="24"/>
        <v>0.294117647058824</v>
      </c>
      <c r="Z22" s="24">
        <f t="shared" si="25"/>
        <v>1</v>
      </c>
      <c r="AA22" s="24">
        <f t="shared" si="26"/>
        <v>0.294117647058824</v>
      </c>
      <c r="AB22" s="24">
        <f t="shared" si="27"/>
        <v>0.454545454545455</v>
      </c>
    </row>
    <row r="23" spans="20:28">
      <c r="T23" s="14" t="s">
        <v>20</v>
      </c>
      <c r="U23" s="24">
        <f t="shared" si="20"/>
        <v>1</v>
      </c>
      <c r="V23" s="24">
        <f t="shared" si="21"/>
        <v>1</v>
      </c>
      <c r="W23" s="24">
        <f t="shared" si="22"/>
        <v>1</v>
      </c>
      <c r="X23" s="24">
        <f t="shared" si="23"/>
        <v>1</v>
      </c>
      <c r="Y23" s="24">
        <f t="shared" si="24"/>
        <v>0</v>
      </c>
      <c r="Z23" s="24" t="e">
        <f t="shared" si="25"/>
        <v>#DIV/0!</v>
      </c>
      <c r="AA23" s="24">
        <f t="shared" si="26"/>
        <v>0</v>
      </c>
      <c r="AB23" s="24" t="e">
        <f t="shared" si="27"/>
        <v>#DIV/0!</v>
      </c>
    </row>
    <row r="27" spans="1:23">
      <c r="A27" s="31" t="s">
        <v>34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33"/>
      <c r="P27" s="33"/>
      <c r="Q27" s="33"/>
      <c r="R27" s="33"/>
      <c r="S27" s="33"/>
      <c r="T27" s="31" t="s">
        <v>27</v>
      </c>
      <c r="U27" s="34"/>
      <c r="V27" s="34"/>
      <c r="W27" s="34"/>
    </row>
    <row r="28" spans="20:23">
      <c r="T28" s="34"/>
      <c r="U28" s="34"/>
      <c r="V28" s="34"/>
      <c r="W28" s="34"/>
    </row>
    <row r="29" spans="1:30">
      <c r="A29" s="3"/>
      <c r="B29" s="4" t="s">
        <v>1</v>
      </c>
      <c r="C29" s="4"/>
      <c r="D29" s="4"/>
      <c r="E29" s="4"/>
      <c r="F29" s="4" t="s">
        <v>5</v>
      </c>
      <c r="G29" s="4"/>
      <c r="H29" s="4" t="s">
        <v>6</v>
      </c>
      <c r="I29" s="4"/>
      <c r="J29" s="4" t="s">
        <v>7</v>
      </c>
      <c r="K29" s="4"/>
      <c r="L29" s="4"/>
      <c r="M29" s="4"/>
      <c r="T29" s="3"/>
      <c r="U29" s="18" t="s">
        <v>1</v>
      </c>
      <c r="V29" s="19"/>
      <c r="W29" s="19"/>
      <c r="X29" s="20"/>
      <c r="Y29" s="25" t="s">
        <v>5</v>
      </c>
      <c r="Z29" s="25" t="s">
        <v>6</v>
      </c>
      <c r="AA29" s="4" t="s">
        <v>7</v>
      </c>
      <c r="AB29" s="4"/>
      <c r="AC29" s="4"/>
      <c r="AD29" s="4"/>
    </row>
    <row r="30" spans="1:30">
      <c r="A30" s="5"/>
      <c r="B30" s="4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T30" s="5"/>
      <c r="U30" s="21"/>
      <c r="V30" s="22"/>
      <c r="W30" s="22"/>
      <c r="X30" s="23"/>
      <c r="Y30" s="26"/>
      <c r="Z30" s="26"/>
      <c r="AA30" s="4"/>
      <c r="AB30" s="4"/>
      <c r="AC30" s="4"/>
      <c r="AD30" s="4"/>
    </row>
    <row r="31" spans="1:30">
      <c r="A31" s="6"/>
      <c r="B31" s="7" t="s">
        <v>8</v>
      </c>
      <c r="C31" s="8" t="s">
        <v>9</v>
      </c>
      <c r="D31" s="7" t="s">
        <v>10</v>
      </c>
      <c r="E31" s="8" t="s">
        <v>21</v>
      </c>
      <c r="F31" s="7" t="s">
        <v>11</v>
      </c>
      <c r="G31" s="8" t="s">
        <v>12</v>
      </c>
      <c r="H31" s="7" t="s">
        <v>11</v>
      </c>
      <c r="I31" s="8" t="s">
        <v>12</v>
      </c>
      <c r="J31" s="7" t="s">
        <v>8</v>
      </c>
      <c r="K31" s="8" t="s">
        <v>9</v>
      </c>
      <c r="L31" s="7" t="s">
        <v>10</v>
      </c>
      <c r="M31" s="8" t="s">
        <v>21</v>
      </c>
      <c r="T31" s="6"/>
      <c r="U31" s="7" t="s">
        <v>22</v>
      </c>
      <c r="V31" s="8" t="s">
        <v>23</v>
      </c>
      <c r="W31" s="7" t="s">
        <v>24</v>
      </c>
      <c r="X31" s="8" t="s">
        <v>25</v>
      </c>
      <c r="Y31" s="27" t="s">
        <v>22</v>
      </c>
      <c r="Z31" s="28" t="s">
        <v>22</v>
      </c>
      <c r="AA31" s="7" t="s">
        <v>22</v>
      </c>
      <c r="AB31" s="8" t="s">
        <v>23</v>
      </c>
      <c r="AC31" s="7" t="s">
        <v>24</v>
      </c>
      <c r="AD31" s="8" t="s">
        <v>25</v>
      </c>
    </row>
    <row r="32" spans="1:30">
      <c r="A32" s="9" t="s">
        <v>13</v>
      </c>
      <c r="B32" s="10">
        <v>25</v>
      </c>
      <c r="C32" s="11">
        <v>2</v>
      </c>
      <c r="D32" s="11">
        <v>0</v>
      </c>
      <c r="E32" s="11">
        <v>0</v>
      </c>
      <c r="F32" s="10">
        <v>17</v>
      </c>
      <c r="G32" s="11">
        <v>8</v>
      </c>
      <c r="H32" s="10">
        <v>20</v>
      </c>
      <c r="I32" s="11">
        <v>5</v>
      </c>
      <c r="J32" s="10">
        <v>20</v>
      </c>
      <c r="K32" s="11">
        <v>1</v>
      </c>
      <c r="L32" s="11">
        <v>5</v>
      </c>
      <c r="M32" s="11">
        <v>0</v>
      </c>
      <c r="T32" s="9" t="s">
        <v>13</v>
      </c>
      <c r="U32" s="24">
        <f t="shared" ref="U32:U34" si="28">(B32+E32)/SUM(B32:E32)</f>
        <v>0.925925925925926</v>
      </c>
      <c r="V32" s="24">
        <f t="shared" ref="V32:V34" si="29">B32/SUM(B32,C32)</f>
        <v>0.925925925925926</v>
      </c>
      <c r="W32" s="24">
        <f t="shared" ref="W32:W34" si="30">B32/(B32+D32)</f>
        <v>1</v>
      </c>
      <c r="X32" s="24">
        <f t="shared" ref="X32:X39" si="31">2*(W32*V32)/(W32+V32)</f>
        <v>0.961538461538461</v>
      </c>
      <c r="Y32" s="29">
        <f t="shared" ref="Y32:Y34" si="32">F32/SUM(F32,G32)</f>
        <v>0.68</v>
      </c>
      <c r="Z32" s="29">
        <f t="shared" ref="Z32:Z34" si="33">H32/SUM(H32,I32)</f>
        <v>0.8</v>
      </c>
      <c r="AA32" s="24">
        <f t="shared" ref="AA32:AA34" si="34">(J32+M32)/SUM(J32:M32)</f>
        <v>0.769230769230769</v>
      </c>
      <c r="AB32" s="24">
        <f t="shared" ref="AB32:AB34" si="35">J32/SUM(J32,K32)</f>
        <v>0.952380952380952</v>
      </c>
      <c r="AC32" s="24">
        <f t="shared" ref="AC32:AC34" si="36">J32/(J32+L32)</f>
        <v>0.8</v>
      </c>
      <c r="AD32" s="24">
        <f t="shared" ref="AD32:AD39" si="37">2*(AC32*AB32)/(AC32+AB32)</f>
        <v>0.869565217391304</v>
      </c>
    </row>
    <row r="33" spans="1:30">
      <c r="A33" s="9" t="s">
        <v>14</v>
      </c>
      <c r="B33" s="10">
        <v>25</v>
      </c>
      <c r="C33" s="11">
        <v>1</v>
      </c>
      <c r="D33" s="11">
        <v>0</v>
      </c>
      <c r="E33" s="11">
        <v>0</v>
      </c>
      <c r="F33" s="10">
        <v>21</v>
      </c>
      <c r="G33" s="11">
        <v>4</v>
      </c>
      <c r="H33" s="10">
        <v>22</v>
      </c>
      <c r="I33" s="11">
        <v>3</v>
      </c>
      <c r="J33" s="10">
        <v>24</v>
      </c>
      <c r="K33" s="11">
        <v>3</v>
      </c>
      <c r="L33" s="11">
        <v>1</v>
      </c>
      <c r="M33" s="11">
        <v>0</v>
      </c>
      <c r="T33" s="9" t="s">
        <v>14</v>
      </c>
      <c r="U33" s="24">
        <f t="shared" si="28"/>
        <v>0.961538461538462</v>
      </c>
      <c r="V33" s="24">
        <f t="shared" si="29"/>
        <v>0.961538461538462</v>
      </c>
      <c r="W33" s="24">
        <f t="shared" si="30"/>
        <v>1</v>
      </c>
      <c r="X33" s="24">
        <f t="shared" si="31"/>
        <v>0.980392156862745</v>
      </c>
      <c r="Y33" s="29">
        <f t="shared" si="32"/>
        <v>0.84</v>
      </c>
      <c r="Z33" s="29">
        <f t="shared" si="33"/>
        <v>0.88</v>
      </c>
      <c r="AA33" s="24">
        <f t="shared" si="34"/>
        <v>0.857142857142857</v>
      </c>
      <c r="AB33" s="24">
        <f t="shared" si="35"/>
        <v>0.888888888888889</v>
      </c>
      <c r="AC33" s="24">
        <f t="shared" si="36"/>
        <v>0.96</v>
      </c>
      <c r="AD33" s="24">
        <f t="shared" si="37"/>
        <v>0.923076923076923</v>
      </c>
    </row>
    <row r="34" spans="1:30">
      <c r="A34" s="9" t="s">
        <v>15</v>
      </c>
      <c r="B34" s="10">
        <v>25</v>
      </c>
      <c r="C34" s="11">
        <v>1</v>
      </c>
      <c r="D34" s="11">
        <v>0</v>
      </c>
      <c r="E34" s="11">
        <v>0</v>
      </c>
      <c r="F34" s="10">
        <v>25</v>
      </c>
      <c r="G34" s="11">
        <v>0</v>
      </c>
      <c r="H34" s="10">
        <v>25</v>
      </c>
      <c r="I34" s="11">
        <v>0</v>
      </c>
      <c r="J34" s="10">
        <v>25</v>
      </c>
      <c r="K34" s="11">
        <v>0</v>
      </c>
      <c r="L34" s="11">
        <v>0</v>
      </c>
      <c r="M34" s="11">
        <v>0</v>
      </c>
      <c r="T34" s="9" t="s">
        <v>15</v>
      </c>
      <c r="U34" s="24">
        <f t="shared" si="28"/>
        <v>0.961538461538462</v>
      </c>
      <c r="V34" s="24">
        <f t="shared" si="29"/>
        <v>0.961538461538462</v>
      </c>
      <c r="W34" s="24">
        <f t="shared" si="30"/>
        <v>1</v>
      </c>
      <c r="X34" s="24">
        <f t="shared" si="31"/>
        <v>0.980392156862745</v>
      </c>
      <c r="Y34" s="29">
        <f t="shared" si="32"/>
        <v>1</v>
      </c>
      <c r="Z34" s="29">
        <f t="shared" si="33"/>
        <v>1</v>
      </c>
      <c r="AA34" s="24">
        <f t="shared" si="34"/>
        <v>1</v>
      </c>
      <c r="AB34" s="24">
        <f t="shared" si="35"/>
        <v>1</v>
      </c>
      <c r="AC34" s="24">
        <f t="shared" si="36"/>
        <v>1</v>
      </c>
      <c r="AD34" s="24">
        <f t="shared" si="37"/>
        <v>1</v>
      </c>
    </row>
    <row r="35" spans="20:30">
      <c r="T35" s="14" t="s">
        <v>16</v>
      </c>
      <c r="U35" s="24">
        <f t="shared" ref="U35:W35" si="38">AVERAGE(U45,Y45)</f>
        <v>0.630681818181818</v>
      </c>
      <c r="V35" s="24">
        <f t="shared" si="38"/>
        <v>0.888888888888889</v>
      </c>
      <c r="W35" s="24">
        <f t="shared" si="38"/>
        <v>0.701388888888889</v>
      </c>
      <c r="X35" s="24">
        <f t="shared" si="31"/>
        <v>0.784085395439107</v>
      </c>
      <c r="Y35" s="29">
        <f t="shared" ref="Y35:Y39" si="39">J39/SUM(J39,K39)</f>
        <v>0.68</v>
      </c>
      <c r="Z35" s="29">
        <f t="shared" ref="Z35:Z39" si="40">L39/SUM(L39,M39)</f>
        <v>0.64</v>
      </c>
      <c r="AA35" s="24">
        <f t="shared" ref="AA35:AA39" si="41">(N39+Q39)/SUM(N39:Q39)</f>
        <v>0.64</v>
      </c>
      <c r="AB35" s="24">
        <f t="shared" ref="AB35:AB39" si="42">N39/SUM(N39,O39)</f>
        <v>1</v>
      </c>
      <c r="AC35" s="24">
        <f t="shared" ref="AC35:AC39" si="43">N39/(N39+P39)</f>
        <v>0.64</v>
      </c>
      <c r="AD35" s="24">
        <f t="shared" si="37"/>
        <v>0.780487804878049</v>
      </c>
    </row>
    <row r="36" spans="1:30">
      <c r="A36" s="3"/>
      <c r="B36" s="12" t="s">
        <v>1</v>
      </c>
      <c r="C36" s="13"/>
      <c r="D36" s="13"/>
      <c r="E36" s="13"/>
      <c r="F36" s="13"/>
      <c r="G36" s="13"/>
      <c r="H36" s="13"/>
      <c r="I36" s="16"/>
      <c r="J36" s="4" t="s">
        <v>5</v>
      </c>
      <c r="K36" s="4"/>
      <c r="L36" s="4" t="s">
        <v>6</v>
      </c>
      <c r="M36" s="4"/>
      <c r="N36" s="4" t="s">
        <v>7</v>
      </c>
      <c r="O36" s="4"/>
      <c r="P36" s="4"/>
      <c r="Q36" s="4"/>
      <c r="T36" s="15" t="s">
        <v>17</v>
      </c>
      <c r="U36" s="24">
        <f t="shared" ref="U36:W36" si="44">AVERAGE(U46,Y46)</f>
        <v>0.623626373626374</v>
      </c>
      <c r="V36" s="24">
        <f t="shared" si="44"/>
        <v>0.923076923076923</v>
      </c>
      <c r="W36" s="24">
        <f t="shared" si="44"/>
        <v>0.689102564102564</v>
      </c>
      <c r="X36" s="24">
        <f t="shared" si="31"/>
        <v>0.789111484936535</v>
      </c>
      <c r="Y36" s="29">
        <f t="shared" si="39"/>
        <v>0.48</v>
      </c>
      <c r="Z36" s="29">
        <f t="shared" si="40"/>
        <v>0.48</v>
      </c>
      <c r="AA36" s="24">
        <f t="shared" si="41"/>
        <v>0.48</v>
      </c>
      <c r="AB36" s="24">
        <f t="shared" si="42"/>
        <v>1</v>
      </c>
      <c r="AC36" s="24">
        <f t="shared" si="43"/>
        <v>0.48</v>
      </c>
      <c r="AD36" s="24">
        <f t="shared" si="37"/>
        <v>0.648648648648649</v>
      </c>
    </row>
    <row r="37" spans="1:30">
      <c r="A37" s="5"/>
      <c r="B37" s="4" t="s">
        <v>3</v>
      </c>
      <c r="C37" s="4"/>
      <c r="D37" s="4"/>
      <c r="E37" s="4"/>
      <c r="F37" s="4" t="s">
        <v>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T37" s="14" t="s">
        <v>18</v>
      </c>
      <c r="U37" s="24">
        <f t="shared" ref="U37:W37" si="45">AVERAGE(U47,Y47)</f>
        <v>0.631944444444444</v>
      </c>
      <c r="V37" s="24">
        <f t="shared" si="45"/>
        <v>1</v>
      </c>
      <c r="W37" s="24">
        <f t="shared" si="45"/>
        <v>0.631944444444444</v>
      </c>
      <c r="X37" s="24">
        <f t="shared" si="31"/>
        <v>0.774468085106383</v>
      </c>
      <c r="Y37" s="29">
        <f t="shared" si="39"/>
        <v>0.24</v>
      </c>
      <c r="Z37" s="29">
        <f t="shared" si="40"/>
        <v>0.36</v>
      </c>
      <c r="AA37" s="24">
        <f t="shared" si="41"/>
        <v>0.36</v>
      </c>
      <c r="AB37" s="24">
        <f t="shared" si="42"/>
        <v>1</v>
      </c>
      <c r="AC37" s="24">
        <f t="shared" si="43"/>
        <v>0.36</v>
      </c>
      <c r="AD37" s="24">
        <f t="shared" si="37"/>
        <v>0.529411764705882</v>
      </c>
    </row>
    <row r="38" spans="1:30">
      <c r="A38" s="6"/>
      <c r="B38" s="7" t="s">
        <v>8</v>
      </c>
      <c r="C38" s="8" t="s">
        <v>9</v>
      </c>
      <c r="D38" s="7" t="s">
        <v>10</v>
      </c>
      <c r="E38" s="8" t="s">
        <v>21</v>
      </c>
      <c r="F38" s="7" t="s">
        <v>8</v>
      </c>
      <c r="G38" s="8" t="s">
        <v>9</v>
      </c>
      <c r="H38" s="7" t="s">
        <v>10</v>
      </c>
      <c r="I38" s="8" t="s">
        <v>21</v>
      </c>
      <c r="J38" s="7" t="s">
        <v>11</v>
      </c>
      <c r="K38" s="8" t="s">
        <v>12</v>
      </c>
      <c r="L38" s="7" t="s">
        <v>11</v>
      </c>
      <c r="M38" s="8" t="s">
        <v>12</v>
      </c>
      <c r="N38" s="7" t="s">
        <v>8</v>
      </c>
      <c r="O38" s="8" t="s">
        <v>9</v>
      </c>
      <c r="P38" s="7" t="s">
        <v>10</v>
      </c>
      <c r="Q38" s="8" t="s">
        <v>21</v>
      </c>
      <c r="T38" s="15" t="s">
        <v>19</v>
      </c>
      <c r="U38" s="24">
        <f t="shared" ref="U38:W38" si="46">AVERAGE(U48,Y48)</f>
        <v>0.334558823529412</v>
      </c>
      <c r="V38" s="24">
        <f t="shared" si="46"/>
        <v>1</v>
      </c>
      <c r="W38" s="24">
        <f t="shared" si="46"/>
        <v>0.334558823529412</v>
      </c>
      <c r="X38" s="24">
        <f t="shared" si="31"/>
        <v>0.50137741046832</v>
      </c>
      <c r="Y38" s="29">
        <f t="shared" si="39"/>
        <v>0.2</v>
      </c>
      <c r="Z38" s="29">
        <f t="shared" si="40"/>
        <v>0.28</v>
      </c>
      <c r="AA38" s="24">
        <f t="shared" si="41"/>
        <v>0.269230769230769</v>
      </c>
      <c r="AB38" s="24">
        <f t="shared" si="42"/>
        <v>0.875</v>
      </c>
      <c r="AC38" s="24">
        <f t="shared" si="43"/>
        <v>0.28</v>
      </c>
      <c r="AD38" s="24">
        <f t="shared" si="37"/>
        <v>0.424242424242424</v>
      </c>
    </row>
    <row r="39" spans="1:30">
      <c r="A39" s="14" t="s">
        <v>16</v>
      </c>
      <c r="B39" s="10">
        <v>7</v>
      </c>
      <c r="C39" s="11">
        <v>2</v>
      </c>
      <c r="D39" s="11">
        <v>2</v>
      </c>
      <c r="E39" s="11">
        <v>0</v>
      </c>
      <c r="F39" s="10">
        <v>10</v>
      </c>
      <c r="G39" s="11">
        <v>0</v>
      </c>
      <c r="H39" s="11">
        <v>6</v>
      </c>
      <c r="I39" s="11">
        <v>0</v>
      </c>
      <c r="J39" s="10">
        <v>17</v>
      </c>
      <c r="K39" s="11">
        <v>8</v>
      </c>
      <c r="L39" s="10">
        <v>16</v>
      </c>
      <c r="M39" s="11">
        <v>9</v>
      </c>
      <c r="N39" s="10">
        <v>16</v>
      </c>
      <c r="O39" s="11">
        <v>0</v>
      </c>
      <c r="P39" s="11">
        <v>9</v>
      </c>
      <c r="Q39" s="11">
        <v>0</v>
      </c>
      <c r="T39" s="14" t="s">
        <v>20</v>
      </c>
      <c r="U39" s="24">
        <f t="shared" ref="U39:W39" si="47">AVERAGE(U49,Y49)</f>
        <v>0.6875</v>
      </c>
      <c r="V39" s="24">
        <f t="shared" si="47"/>
        <v>1</v>
      </c>
      <c r="W39" s="24">
        <f t="shared" si="47"/>
        <v>0.6875</v>
      </c>
      <c r="X39" s="24">
        <f t="shared" si="31"/>
        <v>0.814814814814815</v>
      </c>
      <c r="Y39" s="29">
        <f t="shared" si="39"/>
        <v>0.32</v>
      </c>
      <c r="Z39" s="29">
        <f t="shared" si="40"/>
        <v>0.32</v>
      </c>
      <c r="AA39" s="24">
        <f t="shared" si="41"/>
        <v>0.307692307692308</v>
      </c>
      <c r="AB39" s="24">
        <f t="shared" si="42"/>
        <v>0.888888888888889</v>
      </c>
      <c r="AC39" s="24">
        <f t="shared" si="43"/>
        <v>0.32</v>
      </c>
      <c r="AD39" s="24">
        <f t="shared" si="37"/>
        <v>0.470588235294118</v>
      </c>
    </row>
    <row r="40" spans="1:17">
      <c r="A40" s="15" t="s">
        <v>17</v>
      </c>
      <c r="B40" s="10">
        <v>11</v>
      </c>
      <c r="C40" s="11">
        <v>2</v>
      </c>
      <c r="D40" s="11">
        <v>1</v>
      </c>
      <c r="E40" s="11">
        <v>0</v>
      </c>
      <c r="F40" s="10">
        <v>6</v>
      </c>
      <c r="G40" s="11">
        <v>0</v>
      </c>
      <c r="H40" s="11">
        <v>7</v>
      </c>
      <c r="I40" s="11">
        <v>0</v>
      </c>
      <c r="J40" s="10">
        <v>12</v>
      </c>
      <c r="K40" s="11">
        <v>13</v>
      </c>
      <c r="L40" s="10">
        <v>12</v>
      </c>
      <c r="M40" s="11">
        <v>13</v>
      </c>
      <c r="N40" s="10">
        <v>12</v>
      </c>
      <c r="O40" s="11">
        <v>0</v>
      </c>
      <c r="P40" s="11">
        <v>13</v>
      </c>
      <c r="Q40" s="11">
        <v>0</v>
      </c>
    </row>
    <row r="41" spans="1:17">
      <c r="A41" s="14" t="s">
        <v>18</v>
      </c>
      <c r="B41" s="10">
        <v>8</v>
      </c>
      <c r="C41" s="11">
        <v>0</v>
      </c>
      <c r="D41" s="11">
        <v>1</v>
      </c>
      <c r="E41" s="11">
        <v>0</v>
      </c>
      <c r="F41" s="10">
        <v>6</v>
      </c>
      <c r="G41" s="11">
        <v>0</v>
      </c>
      <c r="H41" s="11">
        <v>10</v>
      </c>
      <c r="I41" s="11">
        <v>0</v>
      </c>
      <c r="J41" s="10">
        <v>6</v>
      </c>
      <c r="K41" s="11">
        <v>19</v>
      </c>
      <c r="L41" s="10">
        <v>9</v>
      </c>
      <c r="M41" s="11">
        <v>16</v>
      </c>
      <c r="N41" s="10">
        <v>9</v>
      </c>
      <c r="O41" s="11">
        <v>0</v>
      </c>
      <c r="P41" s="11">
        <v>16</v>
      </c>
      <c r="Q41" s="11">
        <v>0</v>
      </c>
    </row>
    <row r="42" spans="1:28">
      <c r="A42" s="15" t="s">
        <v>19</v>
      </c>
      <c r="B42" s="10">
        <v>3</v>
      </c>
      <c r="C42" s="11">
        <v>0</v>
      </c>
      <c r="D42" s="11">
        <v>5</v>
      </c>
      <c r="E42" s="11">
        <v>0</v>
      </c>
      <c r="F42" s="10">
        <v>5</v>
      </c>
      <c r="G42" s="11">
        <v>0</v>
      </c>
      <c r="H42" s="11">
        <v>12</v>
      </c>
      <c r="I42" s="11">
        <v>0</v>
      </c>
      <c r="J42" s="10">
        <v>5</v>
      </c>
      <c r="K42" s="11">
        <v>20</v>
      </c>
      <c r="L42" s="10">
        <v>7</v>
      </c>
      <c r="M42" s="11">
        <v>18</v>
      </c>
      <c r="N42" s="10">
        <v>7</v>
      </c>
      <c r="O42" s="11">
        <v>1</v>
      </c>
      <c r="P42" s="11">
        <v>18</v>
      </c>
      <c r="Q42" s="11">
        <v>0</v>
      </c>
      <c r="T42" s="3"/>
      <c r="U42" s="12" t="s">
        <v>1</v>
      </c>
      <c r="V42" s="13"/>
      <c r="W42" s="13"/>
      <c r="X42" s="13"/>
      <c r="Y42" s="13"/>
      <c r="Z42" s="13"/>
      <c r="AA42" s="13"/>
      <c r="AB42" s="16"/>
    </row>
    <row r="43" spans="1:28">
      <c r="A43" s="14" t="s">
        <v>20</v>
      </c>
      <c r="B43" s="10">
        <v>9</v>
      </c>
      <c r="C43" s="11">
        <v>0</v>
      </c>
      <c r="D43" s="11">
        <v>0</v>
      </c>
      <c r="E43" s="11">
        <v>0</v>
      </c>
      <c r="F43" s="10">
        <v>6</v>
      </c>
      <c r="G43" s="11">
        <v>0</v>
      </c>
      <c r="H43" s="11">
        <v>10</v>
      </c>
      <c r="I43" s="11">
        <v>0</v>
      </c>
      <c r="J43" s="10">
        <v>8</v>
      </c>
      <c r="K43" s="11">
        <v>17</v>
      </c>
      <c r="L43" s="10">
        <v>8</v>
      </c>
      <c r="M43" s="11">
        <v>17</v>
      </c>
      <c r="N43" s="10">
        <v>8</v>
      </c>
      <c r="O43" s="11">
        <v>1</v>
      </c>
      <c r="P43" s="11">
        <v>17</v>
      </c>
      <c r="Q43" s="11">
        <v>0</v>
      </c>
      <c r="T43" s="5"/>
      <c r="U43" s="4" t="s">
        <v>3</v>
      </c>
      <c r="V43" s="4"/>
      <c r="W43" s="4"/>
      <c r="X43" s="4"/>
      <c r="Y43" s="4" t="s">
        <v>4</v>
      </c>
      <c r="Z43" s="4"/>
      <c r="AA43" s="4"/>
      <c r="AB43" s="4"/>
    </row>
    <row r="44" spans="20:28">
      <c r="T44" s="6"/>
      <c r="U44" s="7" t="s">
        <v>22</v>
      </c>
      <c r="V44" s="8" t="s">
        <v>23</v>
      </c>
      <c r="W44" s="7" t="s">
        <v>24</v>
      </c>
      <c r="X44" s="8" t="s">
        <v>25</v>
      </c>
      <c r="Y44" s="7" t="s">
        <v>22</v>
      </c>
      <c r="Z44" s="8" t="s">
        <v>23</v>
      </c>
      <c r="AA44" s="7" t="s">
        <v>24</v>
      </c>
      <c r="AB44" s="8" t="s">
        <v>25</v>
      </c>
    </row>
    <row r="45" spans="20:28">
      <c r="T45" s="14" t="s">
        <v>16</v>
      </c>
      <c r="U45" s="24">
        <f t="shared" ref="U45:U49" si="48">(B39+E39)/SUM(B39:E39)</f>
        <v>0.636363636363636</v>
      </c>
      <c r="V45" s="24">
        <f t="shared" ref="V45:V49" si="49">B39/SUM(B39:C39)</f>
        <v>0.777777777777778</v>
      </c>
      <c r="W45" s="24">
        <f t="shared" ref="W45:W49" si="50">B39/(B39+D39)</f>
        <v>0.777777777777778</v>
      </c>
      <c r="X45" s="24">
        <f t="shared" ref="X45:X49" si="51">2*(W45*V45)/(W45+V45)</f>
        <v>0.777777777777778</v>
      </c>
      <c r="Y45" s="24">
        <f t="shared" ref="Y45:Y49" si="52">(F39+I39)/SUM(F39:I39)</f>
        <v>0.625</v>
      </c>
      <c r="Z45" s="24">
        <f t="shared" ref="Z45:Z49" si="53">F39/SUM(F39:G39)</f>
        <v>1</v>
      </c>
      <c r="AA45" s="24">
        <f t="shared" ref="AA45:AA49" si="54">F39/(F39+H39)</f>
        <v>0.625</v>
      </c>
      <c r="AB45" s="24">
        <f t="shared" ref="AB45:AB49" si="55">2*(AA45*Z45)/(AA45+Z45)</f>
        <v>0.769230769230769</v>
      </c>
    </row>
    <row r="46" spans="20:28">
      <c r="T46" s="15" t="s">
        <v>17</v>
      </c>
      <c r="U46" s="24">
        <f t="shared" si="48"/>
        <v>0.785714285714286</v>
      </c>
      <c r="V46" s="24">
        <f t="shared" si="49"/>
        <v>0.846153846153846</v>
      </c>
      <c r="W46" s="24">
        <f t="shared" si="50"/>
        <v>0.916666666666667</v>
      </c>
      <c r="X46" s="24">
        <f t="shared" si="51"/>
        <v>0.88</v>
      </c>
      <c r="Y46" s="24">
        <f t="shared" si="52"/>
        <v>0.461538461538462</v>
      </c>
      <c r="Z46" s="24">
        <f t="shared" si="53"/>
        <v>1</v>
      </c>
      <c r="AA46" s="24">
        <f t="shared" si="54"/>
        <v>0.461538461538462</v>
      </c>
      <c r="AB46" s="24">
        <f t="shared" si="55"/>
        <v>0.631578947368421</v>
      </c>
    </row>
    <row r="47" spans="20:28">
      <c r="T47" s="14" t="s">
        <v>18</v>
      </c>
      <c r="U47" s="24">
        <f t="shared" si="48"/>
        <v>0.888888888888889</v>
      </c>
      <c r="V47" s="24">
        <f t="shared" si="49"/>
        <v>1</v>
      </c>
      <c r="W47" s="24">
        <f t="shared" si="50"/>
        <v>0.888888888888889</v>
      </c>
      <c r="X47" s="24">
        <f t="shared" si="51"/>
        <v>0.941176470588235</v>
      </c>
      <c r="Y47" s="24">
        <f t="shared" si="52"/>
        <v>0.375</v>
      </c>
      <c r="Z47" s="24">
        <f t="shared" si="53"/>
        <v>1</v>
      </c>
      <c r="AA47" s="24">
        <f t="shared" si="54"/>
        <v>0.375</v>
      </c>
      <c r="AB47" s="24">
        <f t="shared" si="55"/>
        <v>0.545454545454545</v>
      </c>
    </row>
    <row r="48" spans="20:28">
      <c r="T48" s="15" t="s">
        <v>19</v>
      </c>
      <c r="U48" s="24">
        <f t="shared" si="48"/>
        <v>0.375</v>
      </c>
      <c r="V48" s="24">
        <f t="shared" si="49"/>
        <v>1</v>
      </c>
      <c r="W48" s="24">
        <f t="shared" si="50"/>
        <v>0.375</v>
      </c>
      <c r="X48" s="24">
        <f t="shared" si="51"/>
        <v>0.545454545454545</v>
      </c>
      <c r="Y48" s="24">
        <f t="shared" si="52"/>
        <v>0.294117647058824</v>
      </c>
      <c r="Z48" s="24">
        <f t="shared" si="53"/>
        <v>1</v>
      </c>
      <c r="AA48" s="24">
        <f t="shared" si="54"/>
        <v>0.294117647058824</v>
      </c>
      <c r="AB48" s="24">
        <f t="shared" si="55"/>
        <v>0.454545454545455</v>
      </c>
    </row>
    <row r="49" spans="20:28">
      <c r="T49" s="14" t="s">
        <v>20</v>
      </c>
      <c r="U49" s="24">
        <f t="shared" si="48"/>
        <v>1</v>
      </c>
      <c r="V49" s="24">
        <f t="shared" si="49"/>
        <v>1</v>
      </c>
      <c r="W49" s="24">
        <f t="shared" si="50"/>
        <v>1</v>
      </c>
      <c r="X49" s="24">
        <f t="shared" si="51"/>
        <v>1</v>
      </c>
      <c r="Y49" s="24">
        <f t="shared" si="52"/>
        <v>0.375</v>
      </c>
      <c r="Z49" s="24">
        <f t="shared" si="53"/>
        <v>1</v>
      </c>
      <c r="AA49" s="24">
        <f t="shared" si="54"/>
        <v>0.375</v>
      </c>
      <c r="AB49" s="24">
        <f t="shared" si="55"/>
        <v>0.545454545454545</v>
      </c>
    </row>
    <row r="53" spans="1:23">
      <c r="A53" s="31" t="s">
        <v>35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3"/>
      <c r="P53" s="33"/>
      <c r="Q53" s="33"/>
      <c r="R53" s="33"/>
      <c r="S53" s="33"/>
      <c r="T53" s="31" t="s">
        <v>27</v>
      </c>
      <c r="U53" s="34"/>
      <c r="V53" s="34"/>
      <c r="W53" s="34"/>
    </row>
    <row r="54" spans="20:23">
      <c r="T54" s="34"/>
      <c r="U54" s="34"/>
      <c r="V54" s="34"/>
      <c r="W54" s="34"/>
    </row>
    <row r="55" spans="1:30">
      <c r="A55" s="3"/>
      <c r="B55" s="4" t="s">
        <v>1</v>
      </c>
      <c r="C55" s="4"/>
      <c r="D55" s="4"/>
      <c r="E55" s="4"/>
      <c r="F55" s="4" t="s">
        <v>5</v>
      </c>
      <c r="G55" s="4"/>
      <c r="H55" s="4" t="s">
        <v>6</v>
      </c>
      <c r="I55" s="4"/>
      <c r="J55" s="4" t="s">
        <v>7</v>
      </c>
      <c r="K55" s="4"/>
      <c r="L55" s="4"/>
      <c r="M55" s="4"/>
      <c r="T55" s="3"/>
      <c r="U55" s="18" t="s">
        <v>1</v>
      </c>
      <c r="V55" s="19"/>
      <c r="W55" s="19"/>
      <c r="X55" s="20"/>
      <c r="Y55" s="25" t="s">
        <v>5</v>
      </c>
      <c r="Z55" s="25" t="s">
        <v>6</v>
      </c>
      <c r="AA55" s="4" t="s">
        <v>7</v>
      </c>
      <c r="AB55" s="4"/>
      <c r="AC55" s="4"/>
      <c r="AD55" s="4"/>
    </row>
    <row r="56" spans="1:30">
      <c r="A56" s="5"/>
      <c r="B56" s="4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T56" s="5"/>
      <c r="U56" s="21"/>
      <c r="V56" s="22"/>
      <c r="W56" s="22"/>
      <c r="X56" s="23"/>
      <c r="Y56" s="26"/>
      <c r="Z56" s="26"/>
      <c r="AA56" s="4"/>
      <c r="AB56" s="4"/>
      <c r="AC56" s="4"/>
      <c r="AD56" s="4"/>
    </row>
    <row r="57" spans="1:30">
      <c r="A57" s="6"/>
      <c r="B57" s="7" t="s">
        <v>8</v>
      </c>
      <c r="C57" s="8" t="s">
        <v>9</v>
      </c>
      <c r="D57" s="7" t="s">
        <v>10</v>
      </c>
      <c r="E57" s="8" t="s">
        <v>21</v>
      </c>
      <c r="F57" s="7" t="s">
        <v>11</v>
      </c>
      <c r="G57" s="8" t="s">
        <v>12</v>
      </c>
      <c r="H57" s="7" t="s">
        <v>11</v>
      </c>
      <c r="I57" s="8" t="s">
        <v>12</v>
      </c>
      <c r="J57" s="7" t="s">
        <v>8</v>
      </c>
      <c r="K57" s="8" t="s">
        <v>9</v>
      </c>
      <c r="L57" s="7" t="s">
        <v>10</v>
      </c>
      <c r="M57" s="8" t="s">
        <v>21</v>
      </c>
      <c r="T57" s="6"/>
      <c r="U57" s="7" t="s">
        <v>22</v>
      </c>
      <c r="V57" s="8" t="s">
        <v>23</v>
      </c>
      <c r="W57" s="7" t="s">
        <v>24</v>
      </c>
      <c r="X57" s="8" t="s">
        <v>25</v>
      </c>
      <c r="Y57" s="27" t="s">
        <v>22</v>
      </c>
      <c r="Z57" s="28" t="s">
        <v>22</v>
      </c>
      <c r="AA57" s="7" t="s">
        <v>22</v>
      </c>
      <c r="AB57" s="8" t="s">
        <v>23</v>
      </c>
      <c r="AC57" s="7" t="s">
        <v>24</v>
      </c>
      <c r="AD57" s="8" t="s">
        <v>25</v>
      </c>
    </row>
    <row r="58" spans="1:30">
      <c r="A58" s="9" t="s">
        <v>13</v>
      </c>
      <c r="B58" s="10">
        <v>25</v>
      </c>
      <c r="C58" s="11">
        <v>4</v>
      </c>
      <c r="D58" s="11">
        <v>0</v>
      </c>
      <c r="E58" s="11">
        <v>0</v>
      </c>
      <c r="F58" s="10">
        <v>17</v>
      </c>
      <c r="G58" s="11">
        <v>8</v>
      </c>
      <c r="H58" s="10">
        <v>20</v>
      </c>
      <c r="I58" s="11">
        <v>5</v>
      </c>
      <c r="J58" s="10">
        <v>20</v>
      </c>
      <c r="K58" s="11">
        <v>1</v>
      </c>
      <c r="L58" s="11">
        <v>5</v>
      </c>
      <c r="M58" s="11">
        <v>0</v>
      </c>
      <c r="T58" s="9" t="s">
        <v>13</v>
      </c>
      <c r="U58" s="24">
        <f t="shared" ref="U58:U60" si="56">(B58+E58)/SUM(B58:E58)</f>
        <v>0.862068965517241</v>
      </c>
      <c r="V58" s="24">
        <f t="shared" ref="V58:V60" si="57">B58/SUM(B58,C58)</f>
        <v>0.862068965517241</v>
      </c>
      <c r="W58" s="24">
        <f t="shared" ref="W58:W60" si="58">B58/(B58+D58)</f>
        <v>1</v>
      </c>
      <c r="X58" s="24">
        <f t="shared" ref="X58:X65" si="59">2*(W58*V58)/(W58+V58)</f>
        <v>0.925925925925926</v>
      </c>
      <c r="Y58" s="29">
        <f t="shared" ref="Y58:Y60" si="60">F58/SUM(F58,G58)</f>
        <v>0.68</v>
      </c>
      <c r="Z58" s="29">
        <f t="shared" ref="Z58:Z60" si="61">H58/SUM(H58,I58)</f>
        <v>0.8</v>
      </c>
      <c r="AA58" s="24">
        <f t="shared" ref="AA58:AA60" si="62">(J58+M58)/SUM(J58:M58)</f>
        <v>0.769230769230769</v>
      </c>
      <c r="AB58" s="24">
        <f t="shared" ref="AB58:AB60" si="63">J58/SUM(J58,K58)</f>
        <v>0.952380952380952</v>
      </c>
      <c r="AC58" s="24">
        <f t="shared" ref="AC58:AC60" si="64">J58/(J58+L58)</f>
        <v>0.8</v>
      </c>
      <c r="AD58" s="24">
        <f t="shared" ref="AD58:AD65" si="65">2*(AC58*AB58)/(AC58+AB58)</f>
        <v>0.869565217391304</v>
      </c>
    </row>
    <row r="59" spans="1:30">
      <c r="A59" s="9" t="s">
        <v>14</v>
      </c>
      <c r="B59" s="10">
        <v>25</v>
      </c>
      <c r="C59" s="11">
        <v>3</v>
      </c>
      <c r="D59" s="11">
        <v>0</v>
      </c>
      <c r="E59" s="11">
        <v>0</v>
      </c>
      <c r="F59" s="10">
        <v>21</v>
      </c>
      <c r="G59" s="11">
        <v>4</v>
      </c>
      <c r="H59" s="10">
        <v>22</v>
      </c>
      <c r="I59" s="11">
        <v>3</v>
      </c>
      <c r="J59" s="10">
        <v>24</v>
      </c>
      <c r="K59" s="11">
        <v>6</v>
      </c>
      <c r="L59" s="11">
        <v>1</v>
      </c>
      <c r="M59" s="11">
        <v>0</v>
      </c>
      <c r="T59" s="9" t="s">
        <v>14</v>
      </c>
      <c r="U59" s="24">
        <f t="shared" si="56"/>
        <v>0.892857142857143</v>
      </c>
      <c r="V59" s="24">
        <f t="shared" si="57"/>
        <v>0.892857142857143</v>
      </c>
      <c r="W59" s="24">
        <f t="shared" si="58"/>
        <v>1</v>
      </c>
      <c r="X59" s="24">
        <f t="shared" si="59"/>
        <v>0.943396226415094</v>
      </c>
      <c r="Y59" s="29">
        <f t="shared" si="60"/>
        <v>0.84</v>
      </c>
      <c r="Z59" s="29">
        <f t="shared" si="61"/>
        <v>0.88</v>
      </c>
      <c r="AA59" s="24">
        <f t="shared" si="62"/>
        <v>0.774193548387097</v>
      </c>
      <c r="AB59" s="24">
        <f t="shared" si="63"/>
        <v>0.8</v>
      </c>
      <c r="AC59" s="24">
        <f t="shared" si="64"/>
        <v>0.96</v>
      </c>
      <c r="AD59" s="24">
        <f t="shared" si="65"/>
        <v>0.872727272727273</v>
      </c>
    </row>
    <row r="60" spans="1:30">
      <c r="A60" s="9" t="s">
        <v>15</v>
      </c>
      <c r="B60" s="10">
        <v>25</v>
      </c>
      <c r="C60" s="11">
        <v>2</v>
      </c>
      <c r="D60" s="11">
        <v>0</v>
      </c>
      <c r="E60" s="11">
        <v>0</v>
      </c>
      <c r="F60" s="10">
        <v>25</v>
      </c>
      <c r="G60" s="11">
        <v>0</v>
      </c>
      <c r="H60" s="10">
        <v>25</v>
      </c>
      <c r="I60" s="11">
        <v>0</v>
      </c>
      <c r="J60" s="10">
        <v>25</v>
      </c>
      <c r="K60" s="11">
        <v>0</v>
      </c>
      <c r="L60" s="11">
        <v>0</v>
      </c>
      <c r="M60" s="11">
        <v>0</v>
      </c>
      <c r="T60" s="9" t="s">
        <v>15</v>
      </c>
      <c r="U60" s="24">
        <f t="shared" si="56"/>
        <v>0.925925925925926</v>
      </c>
      <c r="V60" s="24">
        <f t="shared" si="57"/>
        <v>0.925925925925926</v>
      </c>
      <c r="W60" s="24">
        <f t="shared" si="58"/>
        <v>1</v>
      </c>
      <c r="X60" s="24">
        <f t="shared" si="59"/>
        <v>0.961538461538461</v>
      </c>
      <c r="Y60" s="29">
        <f t="shared" si="60"/>
        <v>1</v>
      </c>
      <c r="Z60" s="29">
        <f t="shared" si="61"/>
        <v>1</v>
      </c>
      <c r="AA60" s="24">
        <f t="shared" si="62"/>
        <v>1</v>
      </c>
      <c r="AB60" s="24">
        <f t="shared" si="63"/>
        <v>1</v>
      </c>
      <c r="AC60" s="24">
        <f t="shared" si="64"/>
        <v>1</v>
      </c>
      <c r="AD60" s="24">
        <f t="shared" si="65"/>
        <v>1</v>
      </c>
    </row>
    <row r="61" spans="20:30">
      <c r="T61" s="14" t="s">
        <v>16</v>
      </c>
      <c r="U61" s="24">
        <f t="shared" ref="U61:W61" si="66">AVERAGE(U71,Y71)</f>
        <v>0.604166666666667</v>
      </c>
      <c r="V61" s="24">
        <f t="shared" si="66"/>
        <v>0.85</v>
      </c>
      <c r="W61" s="24">
        <f t="shared" si="66"/>
        <v>0.701388888888889</v>
      </c>
      <c r="X61" s="24">
        <f t="shared" si="59"/>
        <v>0.76857654431513</v>
      </c>
      <c r="Y61" s="29">
        <f t="shared" ref="Y61:Y65" si="67">J65/SUM(J65,K65)</f>
        <v>0.68</v>
      </c>
      <c r="Z61" s="29">
        <f t="shared" ref="Z61:Z65" si="68">L65/SUM(L65,M65)</f>
        <v>0.64</v>
      </c>
      <c r="AA61" s="24">
        <f t="shared" ref="AA61:AA65" si="69">(N65+Q65)/SUM(N65:Q65)</f>
        <v>0.615384615384615</v>
      </c>
      <c r="AB61" s="24">
        <f t="shared" ref="AB61:AB65" si="70">N65/SUM(N65,O65)</f>
        <v>0.941176470588235</v>
      </c>
      <c r="AC61" s="24">
        <f t="shared" ref="AC61:AC65" si="71">N65/(N65+P65)</f>
        <v>0.64</v>
      </c>
      <c r="AD61" s="24">
        <f t="shared" si="65"/>
        <v>0.761904761904762</v>
      </c>
    </row>
    <row r="62" spans="1:30">
      <c r="A62" s="3"/>
      <c r="B62" s="12" t="s">
        <v>1</v>
      </c>
      <c r="C62" s="13"/>
      <c r="D62" s="13"/>
      <c r="E62" s="13"/>
      <c r="F62" s="13"/>
      <c r="G62" s="13"/>
      <c r="H62" s="13"/>
      <c r="I62" s="16"/>
      <c r="J62" s="4" t="s">
        <v>5</v>
      </c>
      <c r="K62" s="4"/>
      <c r="L62" s="4" t="s">
        <v>6</v>
      </c>
      <c r="M62" s="4"/>
      <c r="N62" s="4" t="s">
        <v>7</v>
      </c>
      <c r="O62" s="4"/>
      <c r="P62" s="4"/>
      <c r="Q62" s="4"/>
      <c r="T62" s="15" t="s">
        <v>17</v>
      </c>
      <c r="U62" s="24">
        <f t="shared" ref="U62:W62" si="72">AVERAGE(U72,Y72)</f>
        <v>0.823076923076923</v>
      </c>
      <c r="V62" s="24">
        <f t="shared" si="72"/>
        <v>0.9</v>
      </c>
      <c r="W62" s="24">
        <f t="shared" si="72"/>
        <v>0.923076923076923</v>
      </c>
      <c r="X62" s="24">
        <f t="shared" si="59"/>
        <v>0.911392405063291</v>
      </c>
      <c r="Y62" s="29">
        <f t="shared" si="67"/>
        <v>0.64</v>
      </c>
      <c r="Z62" s="29">
        <f t="shared" si="68"/>
        <v>0.8</v>
      </c>
      <c r="AA62" s="24">
        <f t="shared" si="69"/>
        <v>0.666666666666667</v>
      </c>
      <c r="AB62" s="24">
        <f t="shared" si="70"/>
        <v>0.9</v>
      </c>
      <c r="AC62" s="24">
        <f t="shared" si="71"/>
        <v>0.72</v>
      </c>
      <c r="AD62" s="24">
        <f t="shared" si="65"/>
        <v>0.8</v>
      </c>
    </row>
    <row r="63" spans="1:30">
      <c r="A63" s="5"/>
      <c r="B63" s="4" t="s">
        <v>3</v>
      </c>
      <c r="C63" s="4"/>
      <c r="D63" s="4"/>
      <c r="E63" s="4"/>
      <c r="F63" s="4" t="s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T63" s="14" t="s">
        <v>18</v>
      </c>
      <c r="U63" s="24">
        <f t="shared" ref="U63:W63" si="73">AVERAGE(U73,Y73)</f>
        <v>0.71875</v>
      </c>
      <c r="V63" s="24">
        <f t="shared" si="73"/>
        <v>1</v>
      </c>
      <c r="W63" s="24">
        <f t="shared" si="73"/>
        <v>0.71875</v>
      </c>
      <c r="X63" s="24">
        <f t="shared" si="59"/>
        <v>0.836363636363636</v>
      </c>
      <c r="Y63" s="29">
        <f t="shared" si="67"/>
        <v>0.32</v>
      </c>
      <c r="Z63" s="29">
        <f t="shared" si="68"/>
        <v>0.4</v>
      </c>
      <c r="AA63" s="24">
        <f t="shared" si="69"/>
        <v>0.4</v>
      </c>
      <c r="AB63" s="24">
        <f t="shared" si="70"/>
        <v>1</v>
      </c>
      <c r="AC63" s="24">
        <f t="shared" si="71"/>
        <v>0.4</v>
      </c>
      <c r="AD63" s="24">
        <f t="shared" si="65"/>
        <v>0.571428571428572</v>
      </c>
    </row>
    <row r="64" spans="1:30">
      <c r="A64" s="6"/>
      <c r="B64" s="7" t="s">
        <v>8</v>
      </c>
      <c r="C64" s="8" t="s">
        <v>9</v>
      </c>
      <c r="D64" s="7" t="s">
        <v>10</v>
      </c>
      <c r="E64" s="8" t="s">
        <v>21</v>
      </c>
      <c r="F64" s="7" t="s">
        <v>8</v>
      </c>
      <c r="G64" s="8" t="s">
        <v>9</v>
      </c>
      <c r="H64" s="7" t="s">
        <v>10</v>
      </c>
      <c r="I64" s="8" t="s">
        <v>21</v>
      </c>
      <c r="J64" s="7" t="s">
        <v>11</v>
      </c>
      <c r="K64" s="8" t="s">
        <v>12</v>
      </c>
      <c r="L64" s="7" t="s">
        <v>11</v>
      </c>
      <c r="M64" s="8" t="s">
        <v>12</v>
      </c>
      <c r="N64" s="7" t="s">
        <v>8</v>
      </c>
      <c r="O64" s="8" t="s">
        <v>9</v>
      </c>
      <c r="P64" s="7" t="s">
        <v>10</v>
      </c>
      <c r="Q64" s="8" t="s">
        <v>21</v>
      </c>
      <c r="T64" s="15" t="s">
        <v>19</v>
      </c>
      <c r="U64" s="24">
        <f t="shared" ref="U64:W64" si="74">AVERAGE(U74,Y74)</f>
        <v>0.509803921568627</v>
      </c>
      <c r="V64" s="24">
        <f t="shared" si="74"/>
        <v>0.928571428571429</v>
      </c>
      <c r="W64" s="24">
        <f t="shared" si="74"/>
        <v>0.551470588235294</v>
      </c>
      <c r="X64" s="24">
        <f t="shared" si="59"/>
        <v>0.691980127750177</v>
      </c>
      <c r="Y64" s="29">
        <f t="shared" si="67"/>
        <v>0.4</v>
      </c>
      <c r="Z64" s="29">
        <f t="shared" si="68"/>
        <v>0.4</v>
      </c>
      <c r="AA64" s="24">
        <f t="shared" si="69"/>
        <v>0.384615384615385</v>
      </c>
      <c r="AB64" s="24">
        <f t="shared" si="70"/>
        <v>0.909090909090909</v>
      </c>
      <c r="AC64" s="24">
        <f t="shared" si="71"/>
        <v>0.4</v>
      </c>
      <c r="AD64" s="24">
        <f t="shared" si="65"/>
        <v>0.555555555555556</v>
      </c>
    </row>
    <row r="65" spans="1:30">
      <c r="A65" s="14" t="s">
        <v>16</v>
      </c>
      <c r="B65" s="10">
        <v>7</v>
      </c>
      <c r="C65" s="11">
        <v>3</v>
      </c>
      <c r="D65" s="11">
        <v>2</v>
      </c>
      <c r="E65" s="11">
        <v>0</v>
      </c>
      <c r="F65" s="10">
        <v>10</v>
      </c>
      <c r="G65" s="11">
        <v>0</v>
      </c>
      <c r="H65" s="11">
        <v>6</v>
      </c>
      <c r="I65" s="11">
        <v>0</v>
      </c>
      <c r="J65" s="10">
        <v>17</v>
      </c>
      <c r="K65" s="11">
        <v>8</v>
      </c>
      <c r="L65" s="10">
        <v>16</v>
      </c>
      <c r="M65" s="11">
        <v>9</v>
      </c>
      <c r="N65" s="10">
        <v>16</v>
      </c>
      <c r="O65" s="11">
        <v>1</v>
      </c>
      <c r="P65" s="11">
        <v>9</v>
      </c>
      <c r="Q65" s="11">
        <v>0</v>
      </c>
      <c r="T65" s="14" t="s">
        <v>20</v>
      </c>
      <c r="U65" s="24">
        <f t="shared" ref="U65:W65" si="75">AVERAGE(U75,Y75)</f>
        <v>0.75</v>
      </c>
      <c r="V65" s="24">
        <f t="shared" si="75"/>
        <v>0.875</v>
      </c>
      <c r="W65" s="24">
        <f t="shared" si="75"/>
        <v>0.875</v>
      </c>
      <c r="X65" s="24">
        <f t="shared" si="59"/>
        <v>0.875</v>
      </c>
      <c r="Y65" s="29">
        <f t="shared" si="67"/>
        <v>0.36</v>
      </c>
      <c r="Z65" s="29">
        <f t="shared" si="68"/>
        <v>0.52</v>
      </c>
      <c r="AA65" s="24">
        <f t="shared" si="69"/>
        <v>0.5</v>
      </c>
      <c r="AB65" s="24">
        <f t="shared" si="70"/>
        <v>0.928571428571429</v>
      </c>
      <c r="AC65" s="24">
        <f t="shared" si="71"/>
        <v>0.52</v>
      </c>
      <c r="AD65" s="24">
        <f t="shared" si="65"/>
        <v>0.666666666666667</v>
      </c>
    </row>
    <row r="66" spans="1:17">
      <c r="A66" s="15" t="s">
        <v>17</v>
      </c>
      <c r="B66" s="10">
        <v>12</v>
      </c>
      <c r="C66" s="11">
        <v>3</v>
      </c>
      <c r="D66" s="11">
        <v>0</v>
      </c>
      <c r="E66" s="11">
        <v>0</v>
      </c>
      <c r="F66" s="10">
        <v>11</v>
      </c>
      <c r="G66" s="11">
        <v>0</v>
      </c>
      <c r="H66" s="11">
        <v>2</v>
      </c>
      <c r="I66" s="11">
        <v>0</v>
      </c>
      <c r="J66" s="10">
        <v>16</v>
      </c>
      <c r="K66" s="11">
        <v>9</v>
      </c>
      <c r="L66" s="10">
        <v>20</v>
      </c>
      <c r="M66" s="11">
        <v>5</v>
      </c>
      <c r="N66" s="10">
        <v>18</v>
      </c>
      <c r="O66" s="11">
        <v>2</v>
      </c>
      <c r="P66" s="11">
        <v>7</v>
      </c>
      <c r="Q66" s="11">
        <v>0</v>
      </c>
    </row>
    <row r="67" spans="1:17">
      <c r="A67" s="14" t="s">
        <v>18</v>
      </c>
      <c r="B67" s="10">
        <v>9</v>
      </c>
      <c r="C67" s="11">
        <v>0</v>
      </c>
      <c r="D67" s="11">
        <v>0</v>
      </c>
      <c r="E67" s="11">
        <v>0</v>
      </c>
      <c r="F67" s="10">
        <v>7</v>
      </c>
      <c r="G67" s="11">
        <v>0</v>
      </c>
      <c r="H67" s="11">
        <v>9</v>
      </c>
      <c r="I67" s="11">
        <v>0</v>
      </c>
      <c r="J67" s="10">
        <v>8</v>
      </c>
      <c r="K67" s="11">
        <v>17</v>
      </c>
      <c r="L67" s="10">
        <v>10</v>
      </c>
      <c r="M67" s="11">
        <v>15</v>
      </c>
      <c r="N67" s="10">
        <v>10</v>
      </c>
      <c r="O67" s="11">
        <v>0</v>
      </c>
      <c r="P67" s="11">
        <v>15</v>
      </c>
      <c r="Q67" s="11">
        <v>0</v>
      </c>
    </row>
    <row r="68" spans="1:28">
      <c r="A68" s="15" t="s">
        <v>19</v>
      </c>
      <c r="B68" s="10">
        <v>6</v>
      </c>
      <c r="C68" s="11">
        <v>1</v>
      </c>
      <c r="D68" s="11">
        <v>2</v>
      </c>
      <c r="E68" s="11">
        <v>0</v>
      </c>
      <c r="F68" s="10">
        <v>6</v>
      </c>
      <c r="G68" s="11">
        <v>0</v>
      </c>
      <c r="H68" s="11">
        <v>11</v>
      </c>
      <c r="I68" s="11">
        <v>0</v>
      </c>
      <c r="J68" s="10">
        <v>10</v>
      </c>
      <c r="K68" s="11">
        <v>15</v>
      </c>
      <c r="L68" s="10">
        <v>10</v>
      </c>
      <c r="M68" s="11">
        <v>15</v>
      </c>
      <c r="N68" s="10">
        <v>10</v>
      </c>
      <c r="O68" s="11">
        <v>1</v>
      </c>
      <c r="P68" s="11">
        <v>15</v>
      </c>
      <c r="Q68" s="11">
        <v>0</v>
      </c>
      <c r="T68" s="3"/>
      <c r="U68" s="12" t="s">
        <v>1</v>
      </c>
      <c r="V68" s="13"/>
      <c r="W68" s="13"/>
      <c r="X68" s="13"/>
      <c r="Y68" s="13"/>
      <c r="Z68" s="13"/>
      <c r="AA68" s="13"/>
      <c r="AB68" s="16"/>
    </row>
    <row r="69" spans="1:28">
      <c r="A69" s="14" t="s">
        <v>20</v>
      </c>
      <c r="B69" s="10">
        <v>9</v>
      </c>
      <c r="C69" s="11">
        <v>3</v>
      </c>
      <c r="D69" s="11">
        <v>0</v>
      </c>
      <c r="E69" s="11">
        <v>0</v>
      </c>
      <c r="F69" s="10">
        <v>12</v>
      </c>
      <c r="G69" s="11">
        <v>0</v>
      </c>
      <c r="H69" s="11">
        <v>4</v>
      </c>
      <c r="I69" s="11">
        <v>0</v>
      </c>
      <c r="J69" s="10">
        <v>9</v>
      </c>
      <c r="K69" s="11">
        <v>16</v>
      </c>
      <c r="L69" s="10">
        <v>13</v>
      </c>
      <c r="M69" s="11">
        <v>12</v>
      </c>
      <c r="N69" s="10">
        <v>13</v>
      </c>
      <c r="O69" s="11">
        <v>1</v>
      </c>
      <c r="P69" s="11">
        <v>12</v>
      </c>
      <c r="Q69" s="11">
        <v>0</v>
      </c>
      <c r="T69" s="5"/>
      <c r="U69" s="4" t="s">
        <v>3</v>
      </c>
      <c r="V69" s="4"/>
      <c r="W69" s="4"/>
      <c r="X69" s="4"/>
      <c r="Y69" s="4" t="s">
        <v>4</v>
      </c>
      <c r="Z69" s="4"/>
      <c r="AA69" s="4"/>
      <c r="AB69" s="4"/>
    </row>
    <row r="70" spans="20:28">
      <c r="T70" s="6"/>
      <c r="U70" s="7" t="s">
        <v>22</v>
      </c>
      <c r="V70" s="8" t="s">
        <v>23</v>
      </c>
      <c r="W70" s="7" t="s">
        <v>24</v>
      </c>
      <c r="X70" s="8" t="s">
        <v>25</v>
      </c>
      <c r="Y70" s="7" t="s">
        <v>22</v>
      </c>
      <c r="Z70" s="8" t="s">
        <v>23</v>
      </c>
      <c r="AA70" s="7" t="s">
        <v>24</v>
      </c>
      <c r="AB70" s="8" t="s">
        <v>25</v>
      </c>
    </row>
    <row r="71" spans="20:28">
      <c r="T71" s="14" t="s">
        <v>16</v>
      </c>
      <c r="U71" s="24">
        <f t="shared" ref="U71:U75" si="76">(B65+E65)/SUM(B65:E65)</f>
        <v>0.583333333333333</v>
      </c>
      <c r="V71" s="24">
        <f t="shared" ref="V71:V75" si="77">B65/SUM(B65:C65)</f>
        <v>0.7</v>
      </c>
      <c r="W71" s="24">
        <f t="shared" ref="W71:W75" si="78">B65/(B65+D65)</f>
        <v>0.777777777777778</v>
      </c>
      <c r="X71" s="24">
        <f t="shared" ref="X71:X75" si="79">2*(W71*V71)/(W71+V71)</f>
        <v>0.736842105263158</v>
      </c>
      <c r="Y71" s="24">
        <f t="shared" ref="Y71:Y75" si="80">(F65+I65)/SUM(F65:I65)</f>
        <v>0.625</v>
      </c>
      <c r="Z71" s="24">
        <f t="shared" ref="Z71:Z75" si="81">F65/SUM(F65:G65)</f>
        <v>1</v>
      </c>
      <c r="AA71" s="24">
        <f t="shared" ref="AA71:AA75" si="82">F65/(F65+H65)</f>
        <v>0.625</v>
      </c>
      <c r="AB71" s="24">
        <f t="shared" ref="AB71:AB75" si="83">2*(AA71*Z71)/(AA71+Z71)</f>
        <v>0.769230769230769</v>
      </c>
    </row>
    <row r="72" spans="20:28">
      <c r="T72" s="15" t="s">
        <v>17</v>
      </c>
      <c r="U72" s="24">
        <f t="shared" si="76"/>
        <v>0.8</v>
      </c>
      <c r="V72" s="24">
        <f t="shared" si="77"/>
        <v>0.8</v>
      </c>
      <c r="W72" s="24">
        <f t="shared" si="78"/>
        <v>1</v>
      </c>
      <c r="X72" s="24">
        <f t="shared" si="79"/>
        <v>0.888888888888889</v>
      </c>
      <c r="Y72" s="24">
        <f t="shared" si="80"/>
        <v>0.846153846153846</v>
      </c>
      <c r="Z72" s="24">
        <f t="shared" si="81"/>
        <v>1</v>
      </c>
      <c r="AA72" s="24">
        <f t="shared" si="82"/>
        <v>0.846153846153846</v>
      </c>
      <c r="AB72" s="24">
        <f t="shared" si="83"/>
        <v>0.916666666666667</v>
      </c>
    </row>
    <row r="73" spans="20:28">
      <c r="T73" s="14" t="s">
        <v>18</v>
      </c>
      <c r="U73" s="24">
        <f t="shared" si="76"/>
        <v>1</v>
      </c>
      <c r="V73" s="24">
        <f t="shared" si="77"/>
        <v>1</v>
      </c>
      <c r="W73" s="24">
        <f t="shared" si="78"/>
        <v>1</v>
      </c>
      <c r="X73" s="24">
        <f t="shared" si="79"/>
        <v>1</v>
      </c>
      <c r="Y73" s="24">
        <f t="shared" si="80"/>
        <v>0.4375</v>
      </c>
      <c r="Z73" s="24">
        <f t="shared" si="81"/>
        <v>1</v>
      </c>
      <c r="AA73" s="24">
        <f t="shared" si="82"/>
        <v>0.4375</v>
      </c>
      <c r="AB73" s="24">
        <f t="shared" si="83"/>
        <v>0.608695652173913</v>
      </c>
    </row>
    <row r="74" spans="20:28">
      <c r="T74" s="15" t="s">
        <v>19</v>
      </c>
      <c r="U74" s="24">
        <f t="shared" si="76"/>
        <v>0.666666666666667</v>
      </c>
      <c r="V74" s="24">
        <f t="shared" si="77"/>
        <v>0.857142857142857</v>
      </c>
      <c r="W74" s="24">
        <f t="shared" si="78"/>
        <v>0.75</v>
      </c>
      <c r="X74" s="24">
        <f t="shared" si="79"/>
        <v>0.8</v>
      </c>
      <c r="Y74" s="24">
        <f t="shared" si="80"/>
        <v>0.352941176470588</v>
      </c>
      <c r="Z74" s="24">
        <f t="shared" si="81"/>
        <v>1</v>
      </c>
      <c r="AA74" s="24">
        <f t="shared" si="82"/>
        <v>0.352941176470588</v>
      </c>
      <c r="AB74" s="24">
        <f t="shared" si="83"/>
        <v>0.521739130434783</v>
      </c>
    </row>
    <row r="75" spans="20:28">
      <c r="T75" s="14" t="s">
        <v>20</v>
      </c>
      <c r="U75" s="24">
        <f t="shared" si="76"/>
        <v>0.75</v>
      </c>
      <c r="V75" s="24">
        <f t="shared" si="77"/>
        <v>0.75</v>
      </c>
      <c r="W75" s="24">
        <f t="shared" si="78"/>
        <v>1</v>
      </c>
      <c r="X75" s="24">
        <f t="shared" si="79"/>
        <v>0.857142857142857</v>
      </c>
      <c r="Y75" s="24">
        <f t="shared" si="80"/>
        <v>0.75</v>
      </c>
      <c r="Z75" s="24">
        <f t="shared" si="81"/>
        <v>1</v>
      </c>
      <c r="AA75" s="24">
        <f t="shared" si="82"/>
        <v>0.75</v>
      </c>
      <c r="AB75" s="24">
        <f t="shared" si="83"/>
        <v>0.857142857142857</v>
      </c>
    </row>
    <row r="79" spans="1:23">
      <c r="A79" s="31" t="s">
        <v>36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3"/>
      <c r="P79" s="33"/>
      <c r="Q79" s="33"/>
      <c r="R79" s="33"/>
      <c r="S79" s="33"/>
      <c r="T79" s="31" t="s">
        <v>27</v>
      </c>
      <c r="U79" s="34"/>
      <c r="V79" s="34"/>
      <c r="W79" s="34"/>
    </row>
    <row r="80" spans="20:23">
      <c r="T80" s="34"/>
      <c r="U80" s="34"/>
      <c r="V80" s="34"/>
      <c r="W80" s="34"/>
    </row>
    <row r="81" spans="1:30">
      <c r="A81" s="3"/>
      <c r="B81" s="4" t="s">
        <v>1</v>
      </c>
      <c r="C81" s="4"/>
      <c r="D81" s="4"/>
      <c r="E81" s="4"/>
      <c r="F81" s="4" t="s">
        <v>5</v>
      </c>
      <c r="G81" s="4"/>
      <c r="H81" s="4" t="s">
        <v>6</v>
      </c>
      <c r="I81" s="4"/>
      <c r="J81" s="4" t="s">
        <v>7</v>
      </c>
      <c r="K81" s="4"/>
      <c r="L81" s="4"/>
      <c r="M81" s="4"/>
      <c r="T81" s="3"/>
      <c r="U81" s="18" t="s">
        <v>1</v>
      </c>
      <c r="V81" s="19"/>
      <c r="W81" s="19"/>
      <c r="X81" s="20"/>
      <c r="Y81" s="25" t="s">
        <v>5</v>
      </c>
      <c r="Z81" s="25" t="s">
        <v>6</v>
      </c>
      <c r="AA81" s="4" t="s">
        <v>7</v>
      </c>
      <c r="AB81" s="4"/>
      <c r="AC81" s="4"/>
      <c r="AD81" s="4"/>
    </row>
    <row r="82" spans="1:30">
      <c r="A82" s="5"/>
      <c r="B82" s="4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T82" s="5"/>
      <c r="U82" s="21"/>
      <c r="V82" s="22"/>
      <c r="W82" s="22"/>
      <c r="X82" s="23"/>
      <c r="Y82" s="26"/>
      <c r="Z82" s="26"/>
      <c r="AA82" s="4"/>
      <c r="AB82" s="4"/>
      <c r="AC82" s="4"/>
      <c r="AD82" s="4"/>
    </row>
    <row r="83" spans="1:30">
      <c r="A83" s="6"/>
      <c r="B83" s="7" t="s">
        <v>8</v>
      </c>
      <c r="C83" s="8" t="s">
        <v>9</v>
      </c>
      <c r="D83" s="7" t="s">
        <v>10</v>
      </c>
      <c r="E83" s="8" t="s">
        <v>21</v>
      </c>
      <c r="F83" s="7" t="s">
        <v>11</v>
      </c>
      <c r="G83" s="8" t="s">
        <v>12</v>
      </c>
      <c r="H83" s="7" t="s">
        <v>11</v>
      </c>
      <c r="I83" s="8" t="s">
        <v>12</v>
      </c>
      <c r="J83" s="7" t="s">
        <v>8</v>
      </c>
      <c r="K83" s="8" t="s">
        <v>9</v>
      </c>
      <c r="L83" s="7" t="s">
        <v>10</v>
      </c>
      <c r="M83" s="8" t="s">
        <v>21</v>
      </c>
      <c r="T83" s="6"/>
      <c r="U83" s="7" t="s">
        <v>22</v>
      </c>
      <c r="V83" s="8" t="s">
        <v>23</v>
      </c>
      <c r="W83" s="7" t="s">
        <v>24</v>
      </c>
      <c r="X83" s="8" t="s">
        <v>25</v>
      </c>
      <c r="Y83" s="27" t="s">
        <v>22</v>
      </c>
      <c r="Z83" s="28" t="s">
        <v>22</v>
      </c>
      <c r="AA83" s="7" t="s">
        <v>22</v>
      </c>
      <c r="AB83" s="8" t="s">
        <v>23</v>
      </c>
      <c r="AC83" s="7" t="s">
        <v>24</v>
      </c>
      <c r="AD83" s="8" t="s">
        <v>25</v>
      </c>
    </row>
    <row r="84" spans="1:30">
      <c r="A84" s="9" t="s">
        <v>13</v>
      </c>
      <c r="B84" s="10">
        <v>25</v>
      </c>
      <c r="C84" s="11">
        <v>15</v>
      </c>
      <c r="D84" s="11">
        <v>0</v>
      </c>
      <c r="E84" s="11">
        <v>0</v>
      </c>
      <c r="F84" s="10">
        <v>17</v>
      </c>
      <c r="G84" s="11">
        <v>8</v>
      </c>
      <c r="H84" s="10">
        <v>20</v>
      </c>
      <c r="I84" s="11">
        <v>5</v>
      </c>
      <c r="J84" s="10">
        <v>20</v>
      </c>
      <c r="K84" s="11">
        <v>1</v>
      </c>
      <c r="L84" s="11">
        <v>5</v>
      </c>
      <c r="M84" s="11">
        <v>0</v>
      </c>
      <c r="T84" s="9" t="s">
        <v>13</v>
      </c>
      <c r="U84" s="24">
        <f t="shared" ref="U84:U86" si="84">(B84+E84)/SUM(B84:E84)</f>
        <v>0.625</v>
      </c>
      <c r="V84" s="24">
        <f t="shared" ref="V84:V86" si="85">B84/SUM(B84,C84)</f>
        <v>0.625</v>
      </c>
      <c r="W84" s="24">
        <f t="shared" ref="W84:W86" si="86">B84/(B84+D84)</f>
        <v>1</v>
      </c>
      <c r="X84" s="24">
        <f t="shared" ref="X84:X91" si="87">2*(W84*V84)/(W84+V84)</f>
        <v>0.769230769230769</v>
      </c>
      <c r="Y84" s="29">
        <f t="shared" ref="Y84:Y86" si="88">F84/SUM(F84,G84)</f>
        <v>0.68</v>
      </c>
      <c r="Z84" s="29">
        <f t="shared" ref="Z84:Z86" si="89">H84/SUM(H84,I84)</f>
        <v>0.8</v>
      </c>
      <c r="AA84" s="24">
        <f t="shared" ref="AA84:AA86" si="90">(J84+M84)/SUM(J84:M84)</f>
        <v>0.769230769230769</v>
      </c>
      <c r="AB84" s="24">
        <f t="shared" ref="AB84:AB86" si="91">J84/SUM(J84,K84)</f>
        <v>0.952380952380952</v>
      </c>
      <c r="AC84" s="24">
        <f t="shared" ref="AC84:AC86" si="92">J84/(J84+L84)</f>
        <v>0.8</v>
      </c>
      <c r="AD84" s="24">
        <f t="shared" ref="AD84:AD91" si="93">2*(AC84*AB84)/(AC84+AB84)</f>
        <v>0.869565217391304</v>
      </c>
    </row>
    <row r="85" spans="1:30">
      <c r="A85" s="9" t="s">
        <v>14</v>
      </c>
      <c r="B85" s="10">
        <v>25</v>
      </c>
      <c r="C85" s="11">
        <v>7</v>
      </c>
      <c r="D85" s="11">
        <v>0</v>
      </c>
      <c r="E85" s="11">
        <v>0</v>
      </c>
      <c r="F85" s="10">
        <v>21</v>
      </c>
      <c r="G85" s="11">
        <v>4</v>
      </c>
      <c r="H85" s="10">
        <v>22</v>
      </c>
      <c r="I85" s="11">
        <v>3</v>
      </c>
      <c r="J85" s="10">
        <v>24</v>
      </c>
      <c r="K85" s="11">
        <v>6</v>
      </c>
      <c r="L85" s="11">
        <v>1</v>
      </c>
      <c r="M85" s="11">
        <v>0</v>
      </c>
      <c r="T85" s="9" t="s">
        <v>14</v>
      </c>
      <c r="U85" s="24">
        <f t="shared" si="84"/>
        <v>0.78125</v>
      </c>
      <c r="V85" s="24">
        <f t="shared" si="85"/>
        <v>0.78125</v>
      </c>
      <c r="W85" s="24">
        <f t="shared" si="86"/>
        <v>1</v>
      </c>
      <c r="X85" s="24">
        <f t="shared" si="87"/>
        <v>0.87719298245614</v>
      </c>
      <c r="Y85" s="29">
        <f t="shared" si="88"/>
        <v>0.84</v>
      </c>
      <c r="Z85" s="29">
        <f t="shared" si="89"/>
        <v>0.88</v>
      </c>
      <c r="AA85" s="24">
        <f t="shared" si="90"/>
        <v>0.774193548387097</v>
      </c>
      <c r="AB85" s="24">
        <f t="shared" si="91"/>
        <v>0.8</v>
      </c>
      <c r="AC85" s="24">
        <f t="shared" si="92"/>
        <v>0.96</v>
      </c>
      <c r="AD85" s="24">
        <f t="shared" si="93"/>
        <v>0.872727272727273</v>
      </c>
    </row>
    <row r="86" spans="1:30">
      <c r="A86" s="9" t="s">
        <v>15</v>
      </c>
      <c r="B86" s="10">
        <v>25</v>
      </c>
      <c r="C86" s="11">
        <v>4</v>
      </c>
      <c r="D86" s="11">
        <v>0</v>
      </c>
      <c r="E86" s="11">
        <v>0</v>
      </c>
      <c r="F86" s="10">
        <v>25</v>
      </c>
      <c r="G86" s="11">
        <v>0</v>
      </c>
      <c r="H86" s="10">
        <v>25</v>
      </c>
      <c r="I86" s="11">
        <v>0</v>
      </c>
      <c r="J86" s="10">
        <v>25</v>
      </c>
      <c r="K86" s="11">
        <v>0</v>
      </c>
      <c r="L86" s="11">
        <v>0</v>
      </c>
      <c r="M86" s="11">
        <v>0</v>
      </c>
      <c r="T86" s="9" t="s">
        <v>15</v>
      </c>
      <c r="U86" s="24">
        <f t="shared" si="84"/>
        <v>0.862068965517241</v>
      </c>
      <c r="V86" s="24">
        <f t="shared" si="85"/>
        <v>0.862068965517241</v>
      </c>
      <c r="W86" s="24">
        <f t="shared" si="86"/>
        <v>1</v>
      </c>
      <c r="X86" s="24">
        <f t="shared" si="87"/>
        <v>0.925925925925926</v>
      </c>
      <c r="Y86" s="29">
        <f t="shared" si="88"/>
        <v>1</v>
      </c>
      <c r="Z86" s="29">
        <f t="shared" si="89"/>
        <v>1</v>
      </c>
      <c r="AA86" s="24">
        <f t="shared" si="90"/>
        <v>1</v>
      </c>
      <c r="AB86" s="24">
        <f t="shared" si="91"/>
        <v>1</v>
      </c>
      <c r="AC86" s="24">
        <f t="shared" si="92"/>
        <v>1</v>
      </c>
      <c r="AD86" s="24">
        <f t="shared" si="93"/>
        <v>1</v>
      </c>
    </row>
    <row r="87" spans="20:30">
      <c r="T87" s="14" t="s">
        <v>16</v>
      </c>
      <c r="U87" s="24">
        <f t="shared" ref="U87:W87" si="94">AVERAGE(U97,Y97)</f>
        <v>0.549632352941176</v>
      </c>
      <c r="V87" s="24">
        <f t="shared" si="94"/>
        <v>0.733333333333333</v>
      </c>
      <c r="W87" s="24">
        <f t="shared" si="94"/>
        <v>0.732638888888889</v>
      </c>
      <c r="X87" s="24">
        <f t="shared" si="87"/>
        <v>0.73298594662877</v>
      </c>
      <c r="Y87" s="29">
        <f t="shared" ref="Y87:Y91" si="95">J91/SUM(J91,K91)</f>
        <v>0.72</v>
      </c>
      <c r="Z87" s="29">
        <f t="shared" ref="Z87:Z91" si="96">L91/SUM(L91,M91)</f>
        <v>0.68</v>
      </c>
      <c r="AA87" s="24">
        <f t="shared" ref="AA87:AA91" si="97">(N91+Q91)/SUM(N91:Q91)</f>
        <v>0.653846153846154</v>
      </c>
      <c r="AB87" s="24">
        <f t="shared" ref="AB87:AB91" si="98">N91/SUM(N91,O91)</f>
        <v>0.944444444444444</v>
      </c>
      <c r="AC87" s="24">
        <f t="shared" ref="AC87:AC91" si="99">N91/(N91+P91)</f>
        <v>0.68</v>
      </c>
      <c r="AD87" s="24">
        <f t="shared" si="93"/>
        <v>0.790697674418605</v>
      </c>
    </row>
    <row r="88" spans="1:30">
      <c r="A88" s="3"/>
      <c r="B88" s="12" t="s">
        <v>1</v>
      </c>
      <c r="C88" s="13"/>
      <c r="D88" s="13"/>
      <c r="E88" s="13"/>
      <c r="F88" s="13"/>
      <c r="G88" s="13"/>
      <c r="H88" s="13"/>
      <c r="I88" s="16"/>
      <c r="J88" s="4" t="s">
        <v>5</v>
      </c>
      <c r="K88" s="4"/>
      <c r="L88" s="4" t="s">
        <v>6</v>
      </c>
      <c r="M88" s="4"/>
      <c r="N88" s="4" t="s">
        <v>7</v>
      </c>
      <c r="O88" s="4"/>
      <c r="P88" s="4"/>
      <c r="Q88" s="4"/>
      <c r="T88" s="15" t="s">
        <v>17</v>
      </c>
      <c r="U88" s="24">
        <f t="shared" ref="U88:W88" si="100">AVERAGE(U98,Y98)</f>
        <v>0.761538461538461</v>
      </c>
      <c r="V88" s="24">
        <f t="shared" si="100"/>
        <v>0.8</v>
      </c>
      <c r="W88" s="24">
        <f t="shared" si="100"/>
        <v>0.961538461538462</v>
      </c>
      <c r="X88" s="24">
        <f t="shared" si="87"/>
        <v>0.873362445414847</v>
      </c>
      <c r="Y88" s="29">
        <f t="shared" si="95"/>
        <v>0.68</v>
      </c>
      <c r="Z88" s="29">
        <f t="shared" si="96"/>
        <v>0.84</v>
      </c>
      <c r="AA88" s="24">
        <f t="shared" si="97"/>
        <v>0.678571428571429</v>
      </c>
      <c r="AB88" s="24">
        <f t="shared" si="98"/>
        <v>0.863636363636364</v>
      </c>
      <c r="AC88" s="24">
        <f t="shared" si="99"/>
        <v>0.76</v>
      </c>
      <c r="AD88" s="24">
        <f t="shared" si="93"/>
        <v>0.808510638297872</v>
      </c>
    </row>
    <row r="89" spans="1:30">
      <c r="A89" s="5"/>
      <c r="B89" s="4" t="s">
        <v>3</v>
      </c>
      <c r="C89" s="4"/>
      <c r="D89" s="4"/>
      <c r="E89" s="4"/>
      <c r="F89" s="4" t="s">
        <v>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T89" s="14" t="s">
        <v>18</v>
      </c>
      <c r="U89" s="24">
        <f t="shared" ref="U89:W89" si="101">AVERAGE(U99,Y99)</f>
        <v>0.6875</v>
      </c>
      <c r="V89" s="24">
        <f t="shared" si="101"/>
        <v>0.875</v>
      </c>
      <c r="W89" s="24">
        <f t="shared" si="101"/>
        <v>0.8125</v>
      </c>
      <c r="X89" s="24">
        <f t="shared" si="87"/>
        <v>0.842592592592593</v>
      </c>
      <c r="Y89" s="29">
        <f t="shared" si="95"/>
        <v>0.32</v>
      </c>
      <c r="Z89" s="29">
        <f t="shared" si="96"/>
        <v>0.44</v>
      </c>
      <c r="AA89" s="24">
        <f t="shared" si="97"/>
        <v>0.44</v>
      </c>
      <c r="AB89" s="24">
        <f t="shared" si="98"/>
        <v>1</v>
      </c>
      <c r="AC89" s="24">
        <f t="shared" si="99"/>
        <v>0.44</v>
      </c>
      <c r="AD89" s="24">
        <f t="shared" si="93"/>
        <v>0.611111111111111</v>
      </c>
    </row>
    <row r="90" spans="1:30">
      <c r="A90" s="6"/>
      <c r="B90" s="7" t="s">
        <v>8</v>
      </c>
      <c r="C90" s="8" t="s">
        <v>9</v>
      </c>
      <c r="D90" s="7" t="s">
        <v>10</v>
      </c>
      <c r="E90" s="8" t="s">
        <v>21</v>
      </c>
      <c r="F90" s="7" t="s">
        <v>8</v>
      </c>
      <c r="G90" s="8" t="s">
        <v>9</v>
      </c>
      <c r="H90" s="7" t="s">
        <v>10</v>
      </c>
      <c r="I90" s="8" t="s">
        <v>21</v>
      </c>
      <c r="J90" s="7" t="s">
        <v>11</v>
      </c>
      <c r="K90" s="8" t="s">
        <v>12</v>
      </c>
      <c r="L90" s="7" t="s">
        <v>11</v>
      </c>
      <c r="M90" s="8" t="s">
        <v>12</v>
      </c>
      <c r="N90" s="7" t="s">
        <v>8</v>
      </c>
      <c r="O90" s="8" t="s">
        <v>9</v>
      </c>
      <c r="P90" s="7" t="s">
        <v>10</v>
      </c>
      <c r="Q90" s="8" t="s">
        <v>21</v>
      </c>
      <c r="T90" s="15" t="s">
        <v>19</v>
      </c>
      <c r="U90" s="24">
        <f t="shared" ref="U90:W90" si="102">AVERAGE(U100,Y100)</f>
        <v>0.619607843137255</v>
      </c>
      <c r="V90" s="24">
        <f t="shared" si="102"/>
        <v>0.766666666666667</v>
      </c>
      <c r="W90" s="24">
        <f t="shared" si="102"/>
        <v>0.852941176470588</v>
      </c>
      <c r="X90" s="24">
        <f t="shared" si="87"/>
        <v>0.807506053268765</v>
      </c>
      <c r="Y90" s="29">
        <f t="shared" si="95"/>
        <v>0.64</v>
      </c>
      <c r="Z90" s="29">
        <f t="shared" si="96"/>
        <v>0.72</v>
      </c>
      <c r="AA90" s="24">
        <f t="shared" si="97"/>
        <v>0.692307692307692</v>
      </c>
      <c r="AB90" s="24">
        <f t="shared" si="98"/>
        <v>0.947368421052632</v>
      </c>
      <c r="AC90" s="24">
        <f t="shared" si="99"/>
        <v>0.72</v>
      </c>
      <c r="AD90" s="24">
        <f t="shared" si="93"/>
        <v>0.818181818181818</v>
      </c>
    </row>
    <row r="91" spans="1:30">
      <c r="A91" s="14" t="s">
        <v>16</v>
      </c>
      <c r="B91" s="10">
        <v>7</v>
      </c>
      <c r="C91" s="11">
        <v>8</v>
      </c>
      <c r="D91" s="11">
        <v>2</v>
      </c>
      <c r="E91" s="11">
        <v>0</v>
      </c>
      <c r="F91" s="10">
        <v>11</v>
      </c>
      <c r="G91" s="11">
        <v>0</v>
      </c>
      <c r="H91" s="11">
        <v>5</v>
      </c>
      <c r="I91" s="11">
        <v>0</v>
      </c>
      <c r="J91" s="10">
        <v>18</v>
      </c>
      <c r="K91" s="11">
        <v>7</v>
      </c>
      <c r="L91" s="10">
        <v>17</v>
      </c>
      <c r="M91" s="11">
        <v>8</v>
      </c>
      <c r="N91" s="10">
        <v>17</v>
      </c>
      <c r="O91" s="11">
        <v>1</v>
      </c>
      <c r="P91" s="11">
        <v>8</v>
      </c>
      <c r="Q91" s="11">
        <v>0</v>
      </c>
      <c r="T91" s="14" t="s">
        <v>20</v>
      </c>
      <c r="U91" s="24">
        <f t="shared" ref="U91:W91" si="103">AVERAGE(U101,Y101)</f>
        <v>0.643092105263158</v>
      </c>
      <c r="V91" s="24">
        <f t="shared" si="103"/>
        <v>0.736842105263158</v>
      </c>
      <c r="W91" s="24">
        <f t="shared" si="103"/>
        <v>0.90625</v>
      </c>
      <c r="X91" s="24">
        <f t="shared" si="87"/>
        <v>0.812812812812813</v>
      </c>
      <c r="Y91" s="29">
        <f t="shared" si="95"/>
        <v>0.4</v>
      </c>
      <c r="Z91" s="29">
        <f t="shared" si="96"/>
        <v>0.56</v>
      </c>
      <c r="AA91" s="24">
        <f t="shared" si="97"/>
        <v>0.538461538461538</v>
      </c>
      <c r="AB91" s="24">
        <f t="shared" si="98"/>
        <v>0.933333333333333</v>
      </c>
      <c r="AC91" s="24">
        <f t="shared" si="99"/>
        <v>0.56</v>
      </c>
      <c r="AD91" s="24">
        <f t="shared" si="93"/>
        <v>0.7</v>
      </c>
    </row>
    <row r="92" spans="1:17">
      <c r="A92" s="15" t="s">
        <v>17</v>
      </c>
      <c r="B92" s="10">
        <v>12</v>
      </c>
      <c r="C92" s="11">
        <v>8</v>
      </c>
      <c r="D92" s="11">
        <v>0</v>
      </c>
      <c r="E92" s="11">
        <v>0</v>
      </c>
      <c r="F92" s="10">
        <v>12</v>
      </c>
      <c r="G92" s="11">
        <v>0</v>
      </c>
      <c r="H92" s="11">
        <v>1</v>
      </c>
      <c r="I92" s="11">
        <v>0</v>
      </c>
      <c r="J92" s="10">
        <v>17</v>
      </c>
      <c r="K92" s="11">
        <v>8</v>
      </c>
      <c r="L92" s="10">
        <v>21</v>
      </c>
      <c r="M92" s="11">
        <v>4</v>
      </c>
      <c r="N92" s="10">
        <v>19</v>
      </c>
      <c r="O92" s="11">
        <v>3</v>
      </c>
      <c r="P92" s="11">
        <v>6</v>
      </c>
      <c r="Q92" s="11">
        <v>0</v>
      </c>
    </row>
    <row r="93" spans="1:17">
      <c r="A93" s="14" t="s">
        <v>18</v>
      </c>
      <c r="B93" s="10">
        <v>9</v>
      </c>
      <c r="C93" s="11">
        <v>3</v>
      </c>
      <c r="D93" s="11">
        <v>0</v>
      </c>
      <c r="E93" s="11">
        <v>0</v>
      </c>
      <c r="F93" s="10">
        <v>10</v>
      </c>
      <c r="G93" s="11">
        <v>0</v>
      </c>
      <c r="H93" s="11">
        <v>6</v>
      </c>
      <c r="I93" s="11">
        <v>0</v>
      </c>
      <c r="J93" s="10">
        <v>8</v>
      </c>
      <c r="K93" s="11">
        <v>17</v>
      </c>
      <c r="L93" s="10">
        <v>11</v>
      </c>
      <c r="M93" s="11">
        <v>14</v>
      </c>
      <c r="N93" s="10">
        <v>11</v>
      </c>
      <c r="O93" s="11">
        <v>0</v>
      </c>
      <c r="P93" s="11">
        <v>14</v>
      </c>
      <c r="Q93" s="11">
        <v>0</v>
      </c>
    </row>
    <row r="94" spans="1:28">
      <c r="A94" s="15" t="s">
        <v>19</v>
      </c>
      <c r="B94" s="10">
        <v>8</v>
      </c>
      <c r="C94" s="11">
        <v>7</v>
      </c>
      <c r="D94" s="11">
        <v>0</v>
      </c>
      <c r="E94" s="11">
        <v>0</v>
      </c>
      <c r="F94" s="10">
        <v>12</v>
      </c>
      <c r="G94" s="11">
        <v>0</v>
      </c>
      <c r="H94" s="11">
        <v>5</v>
      </c>
      <c r="I94" s="11">
        <v>0</v>
      </c>
      <c r="J94" s="10">
        <v>16</v>
      </c>
      <c r="K94" s="11">
        <v>9</v>
      </c>
      <c r="L94" s="10">
        <v>18</v>
      </c>
      <c r="M94" s="11">
        <v>7</v>
      </c>
      <c r="N94" s="10">
        <v>18</v>
      </c>
      <c r="O94" s="11">
        <v>1</v>
      </c>
      <c r="P94" s="11">
        <v>7</v>
      </c>
      <c r="Q94" s="11">
        <v>0</v>
      </c>
      <c r="T94" s="3"/>
      <c r="U94" s="12" t="s">
        <v>1</v>
      </c>
      <c r="V94" s="13"/>
      <c r="W94" s="13"/>
      <c r="X94" s="13"/>
      <c r="Y94" s="13"/>
      <c r="Z94" s="13"/>
      <c r="AA94" s="13"/>
      <c r="AB94" s="16"/>
    </row>
    <row r="95" spans="1:28">
      <c r="A95" s="14" t="s">
        <v>20</v>
      </c>
      <c r="B95" s="10">
        <v>9</v>
      </c>
      <c r="C95" s="11">
        <v>10</v>
      </c>
      <c r="D95" s="11">
        <v>0</v>
      </c>
      <c r="E95" s="11">
        <v>0</v>
      </c>
      <c r="F95" s="10">
        <v>13</v>
      </c>
      <c r="G95" s="11">
        <v>0</v>
      </c>
      <c r="H95" s="11">
        <v>3</v>
      </c>
      <c r="I95" s="11">
        <v>0</v>
      </c>
      <c r="J95" s="10">
        <v>10</v>
      </c>
      <c r="K95" s="11">
        <v>15</v>
      </c>
      <c r="L95" s="10">
        <v>14</v>
      </c>
      <c r="M95" s="11">
        <v>11</v>
      </c>
      <c r="N95" s="10">
        <v>14</v>
      </c>
      <c r="O95" s="11">
        <v>1</v>
      </c>
      <c r="P95" s="11">
        <v>11</v>
      </c>
      <c r="Q95" s="11">
        <v>0</v>
      </c>
      <c r="T95" s="5"/>
      <c r="U95" s="4" t="s">
        <v>3</v>
      </c>
      <c r="V95" s="4"/>
      <c r="W95" s="4"/>
      <c r="X95" s="4"/>
      <c r="Y95" s="4" t="s">
        <v>4</v>
      </c>
      <c r="Z95" s="4"/>
      <c r="AA95" s="4"/>
      <c r="AB95" s="4"/>
    </row>
    <row r="96" spans="20:28">
      <c r="T96" s="6"/>
      <c r="U96" s="7" t="s">
        <v>22</v>
      </c>
      <c r="V96" s="8" t="s">
        <v>23</v>
      </c>
      <c r="W96" s="7" t="s">
        <v>24</v>
      </c>
      <c r="X96" s="8" t="s">
        <v>25</v>
      </c>
      <c r="Y96" s="7" t="s">
        <v>22</v>
      </c>
      <c r="Z96" s="8" t="s">
        <v>23</v>
      </c>
      <c r="AA96" s="7" t="s">
        <v>24</v>
      </c>
      <c r="AB96" s="8" t="s">
        <v>25</v>
      </c>
    </row>
    <row r="97" spans="20:28">
      <c r="T97" s="14" t="s">
        <v>16</v>
      </c>
      <c r="U97" s="24">
        <f t="shared" ref="U97:U101" si="104">(B91+E91)/SUM(B91:E91)</f>
        <v>0.411764705882353</v>
      </c>
      <c r="V97" s="24">
        <f t="shared" ref="V97:V101" si="105">B91/SUM(B91:C91)</f>
        <v>0.466666666666667</v>
      </c>
      <c r="W97" s="24">
        <f t="shared" ref="W97:W101" si="106">B91/(B91+D91)</f>
        <v>0.777777777777778</v>
      </c>
      <c r="X97" s="24">
        <f t="shared" ref="X97:X101" si="107">2*(W97*V97)/(W97+V97)</f>
        <v>0.583333333333333</v>
      </c>
      <c r="Y97" s="24">
        <f t="shared" ref="Y97:Y101" si="108">(F91+I91)/SUM(F91:I91)</f>
        <v>0.6875</v>
      </c>
      <c r="Z97" s="24">
        <f t="shared" ref="Z97:Z101" si="109">F91/SUM(F91:G91)</f>
        <v>1</v>
      </c>
      <c r="AA97" s="24">
        <f t="shared" ref="AA97:AA101" si="110">F91/(F91+H91)</f>
        <v>0.6875</v>
      </c>
      <c r="AB97" s="24">
        <f t="shared" ref="AB97:AB101" si="111">2*(AA97*Z97)/(AA97+Z97)</f>
        <v>0.814814814814815</v>
      </c>
    </row>
    <row r="98" spans="20:28">
      <c r="T98" s="15" t="s">
        <v>17</v>
      </c>
      <c r="U98" s="24">
        <f t="shared" si="104"/>
        <v>0.6</v>
      </c>
      <c r="V98" s="24">
        <f t="shared" si="105"/>
        <v>0.6</v>
      </c>
      <c r="W98" s="24">
        <f t="shared" si="106"/>
        <v>1</v>
      </c>
      <c r="X98" s="24">
        <f t="shared" si="107"/>
        <v>0.75</v>
      </c>
      <c r="Y98" s="24">
        <f t="shared" si="108"/>
        <v>0.923076923076923</v>
      </c>
      <c r="Z98" s="24">
        <f t="shared" si="109"/>
        <v>1</v>
      </c>
      <c r="AA98" s="24">
        <f t="shared" si="110"/>
        <v>0.923076923076923</v>
      </c>
      <c r="AB98" s="24">
        <f t="shared" si="111"/>
        <v>0.96</v>
      </c>
    </row>
    <row r="99" spans="20:28">
      <c r="T99" s="14" t="s">
        <v>18</v>
      </c>
      <c r="U99" s="24">
        <f t="shared" si="104"/>
        <v>0.75</v>
      </c>
      <c r="V99" s="24">
        <f t="shared" si="105"/>
        <v>0.75</v>
      </c>
      <c r="W99" s="24">
        <f t="shared" si="106"/>
        <v>1</v>
      </c>
      <c r="X99" s="24">
        <f t="shared" si="107"/>
        <v>0.857142857142857</v>
      </c>
      <c r="Y99" s="24">
        <f t="shared" si="108"/>
        <v>0.625</v>
      </c>
      <c r="Z99" s="24">
        <f t="shared" si="109"/>
        <v>1</v>
      </c>
      <c r="AA99" s="24">
        <f t="shared" si="110"/>
        <v>0.625</v>
      </c>
      <c r="AB99" s="24">
        <f t="shared" si="111"/>
        <v>0.769230769230769</v>
      </c>
    </row>
    <row r="100" spans="20:28">
      <c r="T100" s="15" t="s">
        <v>19</v>
      </c>
      <c r="U100" s="24">
        <f t="shared" si="104"/>
        <v>0.533333333333333</v>
      </c>
      <c r="V100" s="24">
        <f t="shared" si="105"/>
        <v>0.533333333333333</v>
      </c>
      <c r="W100" s="24">
        <f t="shared" si="106"/>
        <v>1</v>
      </c>
      <c r="X100" s="24">
        <f t="shared" si="107"/>
        <v>0.695652173913044</v>
      </c>
      <c r="Y100" s="24">
        <f t="shared" si="108"/>
        <v>0.705882352941177</v>
      </c>
      <c r="Z100" s="24">
        <f t="shared" si="109"/>
        <v>1</v>
      </c>
      <c r="AA100" s="24">
        <f t="shared" si="110"/>
        <v>0.705882352941177</v>
      </c>
      <c r="AB100" s="24">
        <f t="shared" si="111"/>
        <v>0.827586206896552</v>
      </c>
    </row>
    <row r="101" spans="20:28">
      <c r="T101" s="14" t="s">
        <v>20</v>
      </c>
      <c r="U101" s="24">
        <f t="shared" si="104"/>
        <v>0.473684210526316</v>
      </c>
      <c r="V101" s="24">
        <f t="shared" si="105"/>
        <v>0.473684210526316</v>
      </c>
      <c r="W101" s="24">
        <f t="shared" si="106"/>
        <v>1</v>
      </c>
      <c r="X101" s="24">
        <f t="shared" si="107"/>
        <v>0.642857142857143</v>
      </c>
      <c r="Y101" s="24">
        <f t="shared" si="108"/>
        <v>0.8125</v>
      </c>
      <c r="Z101" s="24">
        <f t="shared" si="109"/>
        <v>1</v>
      </c>
      <c r="AA101" s="24">
        <f t="shared" si="110"/>
        <v>0.8125</v>
      </c>
      <c r="AB101" s="24">
        <f t="shared" si="111"/>
        <v>0.896551724137931</v>
      </c>
    </row>
    <row r="105" spans="1:23">
      <c r="A105" s="31" t="s">
        <v>37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3"/>
      <c r="P105" s="33"/>
      <c r="Q105" s="33"/>
      <c r="R105" s="33"/>
      <c r="S105" s="33"/>
      <c r="T105" s="31" t="s">
        <v>27</v>
      </c>
      <c r="U105" s="34"/>
      <c r="V105" s="34"/>
      <c r="W105" s="34"/>
    </row>
    <row r="106" spans="20:23">
      <c r="T106" s="34"/>
      <c r="U106" s="34"/>
      <c r="V106" s="34"/>
      <c r="W106" s="34"/>
    </row>
    <row r="107" spans="1:30">
      <c r="A107" s="3"/>
      <c r="B107" s="4" t="s">
        <v>1</v>
      </c>
      <c r="C107" s="4"/>
      <c r="D107" s="4"/>
      <c r="E107" s="4"/>
      <c r="F107" s="4" t="s">
        <v>5</v>
      </c>
      <c r="G107" s="4"/>
      <c r="H107" s="4" t="s">
        <v>6</v>
      </c>
      <c r="I107" s="4"/>
      <c r="J107" s="4" t="s">
        <v>7</v>
      </c>
      <c r="K107" s="4"/>
      <c r="L107" s="4"/>
      <c r="M107" s="4"/>
      <c r="T107" s="3"/>
      <c r="U107" s="18" t="s">
        <v>1</v>
      </c>
      <c r="V107" s="19"/>
      <c r="W107" s="19"/>
      <c r="X107" s="20"/>
      <c r="Y107" s="25" t="s">
        <v>5</v>
      </c>
      <c r="Z107" s="25" t="s">
        <v>6</v>
      </c>
      <c r="AA107" s="4" t="s">
        <v>7</v>
      </c>
      <c r="AB107" s="4"/>
      <c r="AC107" s="4"/>
      <c r="AD107" s="4"/>
    </row>
    <row r="108" spans="1:30">
      <c r="A108" s="5"/>
      <c r="B108" s="4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T108" s="5"/>
      <c r="U108" s="21"/>
      <c r="V108" s="22"/>
      <c r="W108" s="22"/>
      <c r="X108" s="23"/>
      <c r="Y108" s="26"/>
      <c r="Z108" s="26"/>
      <c r="AA108" s="4"/>
      <c r="AB108" s="4"/>
      <c r="AC108" s="4"/>
      <c r="AD108" s="4"/>
    </row>
    <row r="109" spans="1:30">
      <c r="A109" s="6"/>
      <c r="B109" s="7" t="s">
        <v>8</v>
      </c>
      <c r="C109" s="8" t="s">
        <v>9</v>
      </c>
      <c r="D109" s="7" t="s">
        <v>10</v>
      </c>
      <c r="E109" s="8" t="s">
        <v>21</v>
      </c>
      <c r="F109" s="7" t="s">
        <v>11</v>
      </c>
      <c r="G109" s="8" t="s">
        <v>12</v>
      </c>
      <c r="H109" s="7" t="s">
        <v>11</v>
      </c>
      <c r="I109" s="8" t="s">
        <v>12</v>
      </c>
      <c r="J109" s="7" t="s">
        <v>8</v>
      </c>
      <c r="K109" s="8" t="s">
        <v>9</v>
      </c>
      <c r="L109" s="7" t="s">
        <v>10</v>
      </c>
      <c r="M109" s="8" t="s">
        <v>21</v>
      </c>
      <c r="T109" s="6"/>
      <c r="U109" s="7" t="s">
        <v>22</v>
      </c>
      <c r="V109" s="8" t="s">
        <v>23</v>
      </c>
      <c r="W109" s="7" t="s">
        <v>24</v>
      </c>
      <c r="X109" s="8" t="s">
        <v>25</v>
      </c>
      <c r="Y109" s="27" t="s">
        <v>22</v>
      </c>
      <c r="Z109" s="28" t="s">
        <v>22</v>
      </c>
      <c r="AA109" s="7" t="s">
        <v>22</v>
      </c>
      <c r="AB109" s="8" t="s">
        <v>23</v>
      </c>
      <c r="AC109" s="7" t="s">
        <v>24</v>
      </c>
      <c r="AD109" s="8" t="s">
        <v>25</v>
      </c>
    </row>
    <row r="110" spans="1:30">
      <c r="A110" s="9" t="s">
        <v>13</v>
      </c>
      <c r="B110" s="10">
        <v>25</v>
      </c>
      <c r="C110" s="11">
        <v>22</v>
      </c>
      <c r="D110" s="11">
        <v>0</v>
      </c>
      <c r="E110" s="11">
        <v>0</v>
      </c>
      <c r="F110" s="10">
        <v>17</v>
      </c>
      <c r="G110" s="11">
        <v>8</v>
      </c>
      <c r="H110" s="10">
        <v>20</v>
      </c>
      <c r="I110" s="11">
        <v>5</v>
      </c>
      <c r="J110" s="10">
        <v>20</v>
      </c>
      <c r="K110" s="11">
        <v>1</v>
      </c>
      <c r="L110" s="11">
        <v>5</v>
      </c>
      <c r="M110" s="11">
        <v>0</v>
      </c>
      <c r="T110" s="9" t="s">
        <v>13</v>
      </c>
      <c r="U110" s="24">
        <f t="shared" ref="U110:U112" si="112">(B110+E110)/SUM(B110:E110)</f>
        <v>0.531914893617021</v>
      </c>
      <c r="V110" s="24">
        <f t="shared" ref="V110:V112" si="113">B110/SUM(B110,C110)</f>
        <v>0.531914893617021</v>
      </c>
      <c r="W110" s="24">
        <f t="shared" ref="W110:W112" si="114">B110/(B110+D110)</f>
        <v>1</v>
      </c>
      <c r="X110" s="24">
        <f t="shared" ref="X110:X117" si="115">2*(W110*V110)/(W110+V110)</f>
        <v>0.694444444444444</v>
      </c>
      <c r="Y110" s="29">
        <f t="shared" ref="Y110:Y112" si="116">F110/SUM(F110,G110)</f>
        <v>0.68</v>
      </c>
      <c r="Z110" s="29">
        <f t="shared" ref="Z110:Z112" si="117">H110/SUM(H110,I110)</f>
        <v>0.8</v>
      </c>
      <c r="AA110" s="24">
        <f t="shared" ref="AA110:AA112" si="118">(J110+M110)/SUM(J110:M110)</f>
        <v>0.769230769230769</v>
      </c>
      <c r="AB110" s="24">
        <f t="shared" ref="AB110:AB112" si="119">J110/SUM(J110,K110)</f>
        <v>0.952380952380952</v>
      </c>
      <c r="AC110" s="24">
        <f t="shared" ref="AC110:AC112" si="120">J110/(J110+L110)</f>
        <v>0.8</v>
      </c>
      <c r="AD110" s="24">
        <f t="shared" ref="AD110:AD117" si="121">2*(AC110*AB110)/(AC110+AB110)</f>
        <v>0.869565217391304</v>
      </c>
    </row>
    <row r="111" spans="1:30">
      <c r="A111" s="9" t="s">
        <v>14</v>
      </c>
      <c r="B111" s="10">
        <v>25</v>
      </c>
      <c r="C111" s="11">
        <v>13</v>
      </c>
      <c r="D111" s="11">
        <v>0</v>
      </c>
      <c r="E111" s="11">
        <v>0</v>
      </c>
      <c r="F111" s="10">
        <v>21</v>
      </c>
      <c r="G111" s="11">
        <v>4</v>
      </c>
      <c r="H111" s="10">
        <v>22</v>
      </c>
      <c r="I111" s="11">
        <v>3</v>
      </c>
      <c r="J111" s="10">
        <v>24</v>
      </c>
      <c r="K111" s="11">
        <v>11</v>
      </c>
      <c r="L111" s="11">
        <v>1</v>
      </c>
      <c r="M111" s="11">
        <v>0</v>
      </c>
      <c r="T111" s="9" t="s">
        <v>14</v>
      </c>
      <c r="U111" s="24">
        <f t="shared" si="112"/>
        <v>0.657894736842105</v>
      </c>
      <c r="V111" s="24">
        <f t="shared" si="113"/>
        <v>0.657894736842105</v>
      </c>
      <c r="W111" s="24">
        <f t="shared" si="114"/>
        <v>1</v>
      </c>
      <c r="X111" s="24">
        <f t="shared" si="115"/>
        <v>0.793650793650794</v>
      </c>
      <c r="Y111" s="29">
        <f t="shared" si="116"/>
        <v>0.84</v>
      </c>
      <c r="Z111" s="29">
        <f t="shared" si="117"/>
        <v>0.88</v>
      </c>
      <c r="AA111" s="24">
        <f t="shared" si="118"/>
        <v>0.666666666666667</v>
      </c>
      <c r="AB111" s="24">
        <f t="shared" si="119"/>
        <v>0.685714285714286</v>
      </c>
      <c r="AC111" s="24">
        <f t="shared" si="120"/>
        <v>0.96</v>
      </c>
      <c r="AD111" s="24">
        <f t="shared" si="121"/>
        <v>0.8</v>
      </c>
    </row>
    <row r="112" spans="1:30">
      <c r="A112" s="9" t="s">
        <v>15</v>
      </c>
      <c r="B112" s="10">
        <v>25</v>
      </c>
      <c r="C112" s="11">
        <v>12</v>
      </c>
      <c r="D112" s="11">
        <v>0</v>
      </c>
      <c r="E112" s="11">
        <v>0</v>
      </c>
      <c r="F112" s="10">
        <v>25</v>
      </c>
      <c r="G112" s="11">
        <v>0</v>
      </c>
      <c r="H112" s="10">
        <v>25</v>
      </c>
      <c r="I112" s="11">
        <v>0</v>
      </c>
      <c r="J112" s="10">
        <v>25</v>
      </c>
      <c r="K112" s="11">
        <v>0</v>
      </c>
      <c r="L112" s="11">
        <v>0</v>
      </c>
      <c r="M112" s="11">
        <v>0</v>
      </c>
      <c r="T112" s="9" t="s">
        <v>15</v>
      </c>
      <c r="U112" s="24">
        <f t="shared" si="112"/>
        <v>0.675675675675676</v>
      </c>
      <c r="V112" s="24">
        <f t="shared" si="113"/>
        <v>0.675675675675676</v>
      </c>
      <c r="W112" s="24">
        <f t="shared" si="114"/>
        <v>1</v>
      </c>
      <c r="X112" s="24">
        <f t="shared" si="115"/>
        <v>0.806451612903226</v>
      </c>
      <c r="Y112" s="29">
        <f t="shared" si="116"/>
        <v>1</v>
      </c>
      <c r="Z112" s="29">
        <f t="shared" si="117"/>
        <v>1</v>
      </c>
      <c r="AA112" s="24">
        <f t="shared" si="118"/>
        <v>1</v>
      </c>
      <c r="AB112" s="24">
        <f t="shared" si="119"/>
        <v>1</v>
      </c>
      <c r="AC112" s="24">
        <f t="shared" si="120"/>
        <v>1</v>
      </c>
      <c r="AD112" s="24">
        <f t="shared" si="121"/>
        <v>1</v>
      </c>
    </row>
    <row r="113" spans="20:30">
      <c r="T113" s="14" t="s">
        <v>16</v>
      </c>
      <c r="U113" s="24">
        <f t="shared" ref="U113:W113" si="122">AVERAGE(U123,Y123)</f>
        <v>0.53422619047619</v>
      </c>
      <c r="V113" s="24">
        <f t="shared" si="122"/>
        <v>0.7</v>
      </c>
      <c r="W113" s="24">
        <f t="shared" si="122"/>
        <v>0.788194444444444</v>
      </c>
      <c r="X113" s="24">
        <f t="shared" si="115"/>
        <v>0.741483901073262</v>
      </c>
      <c r="Y113" s="29">
        <f t="shared" ref="Y113:Y117" si="123">J117/SUM(J117,K117)</f>
        <v>0.72</v>
      </c>
      <c r="Z113" s="29">
        <f t="shared" ref="Z113:Z117" si="124">L117/SUM(L117,M117)</f>
        <v>0.68</v>
      </c>
      <c r="AA113" s="24">
        <f t="shared" ref="AA113:AA117" si="125">(N117+Q117)/SUM(N117:Q117)</f>
        <v>0.653846153846154</v>
      </c>
      <c r="AB113" s="24">
        <f t="shared" ref="AB113:AB117" si="126">N117/SUM(N117,O117)</f>
        <v>0.944444444444444</v>
      </c>
      <c r="AC113" s="24">
        <f t="shared" ref="AC113:AC117" si="127">N117/(N117+P117)</f>
        <v>0.68</v>
      </c>
      <c r="AD113" s="24">
        <f t="shared" si="121"/>
        <v>0.790697674418605</v>
      </c>
    </row>
    <row r="114" spans="1:30">
      <c r="A114" s="3"/>
      <c r="B114" s="12" t="s">
        <v>1</v>
      </c>
      <c r="C114" s="13"/>
      <c r="D114" s="13"/>
      <c r="E114" s="13"/>
      <c r="F114" s="13"/>
      <c r="G114" s="13"/>
      <c r="H114" s="13"/>
      <c r="I114" s="16"/>
      <c r="J114" s="4" t="s">
        <v>5</v>
      </c>
      <c r="K114" s="4"/>
      <c r="L114" s="4" t="s">
        <v>6</v>
      </c>
      <c r="M114" s="4"/>
      <c r="N114" s="4" t="s">
        <v>7</v>
      </c>
      <c r="O114" s="4"/>
      <c r="P114" s="4"/>
      <c r="Q114" s="4"/>
      <c r="T114" s="15" t="s">
        <v>17</v>
      </c>
      <c r="U114" s="24">
        <f t="shared" ref="U114:W114" si="128">AVERAGE(U124,Y124)</f>
        <v>0.761538461538461</v>
      </c>
      <c r="V114" s="24">
        <f t="shared" si="128"/>
        <v>0.8</v>
      </c>
      <c r="W114" s="24">
        <f t="shared" si="128"/>
        <v>0.961538461538462</v>
      </c>
      <c r="X114" s="24">
        <f t="shared" si="115"/>
        <v>0.873362445414847</v>
      </c>
      <c r="Y114" s="29">
        <f t="shared" si="123"/>
        <v>0.68</v>
      </c>
      <c r="Z114" s="29">
        <f t="shared" si="124"/>
        <v>0.84</v>
      </c>
      <c r="AA114" s="24">
        <f t="shared" si="125"/>
        <v>0.678571428571429</v>
      </c>
      <c r="AB114" s="24">
        <f t="shared" si="126"/>
        <v>0.863636363636364</v>
      </c>
      <c r="AC114" s="24">
        <f t="shared" si="127"/>
        <v>0.76</v>
      </c>
      <c r="AD114" s="24">
        <f t="shared" si="121"/>
        <v>0.808510638297872</v>
      </c>
    </row>
    <row r="115" spans="1:30">
      <c r="A115" s="5"/>
      <c r="B115" s="4" t="s">
        <v>3</v>
      </c>
      <c r="C115" s="4"/>
      <c r="D115" s="4"/>
      <c r="E115" s="4"/>
      <c r="F115" s="4" t="s">
        <v>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T115" s="14" t="s">
        <v>18</v>
      </c>
      <c r="U115" s="24">
        <f t="shared" ref="U115:W115" si="129">AVERAGE(U125,Y125)</f>
        <v>0.665178571428571</v>
      </c>
      <c r="V115" s="24">
        <f t="shared" si="129"/>
        <v>0.821428571428571</v>
      </c>
      <c r="W115" s="24">
        <f t="shared" si="129"/>
        <v>0.84375</v>
      </c>
      <c r="X115" s="24">
        <f t="shared" si="115"/>
        <v>0.832439678284182</v>
      </c>
      <c r="Y115" s="29">
        <f t="shared" si="123"/>
        <v>0.36</v>
      </c>
      <c r="Z115" s="29">
        <f t="shared" si="124"/>
        <v>0.48</v>
      </c>
      <c r="AA115" s="24">
        <f t="shared" si="125"/>
        <v>0.48</v>
      </c>
      <c r="AB115" s="24">
        <f t="shared" si="126"/>
        <v>1</v>
      </c>
      <c r="AC115" s="24">
        <f t="shared" si="127"/>
        <v>0.48</v>
      </c>
      <c r="AD115" s="24">
        <f t="shared" si="121"/>
        <v>0.648648648648649</v>
      </c>
    </row>
    <row r="116" spans="1:30">
      <c r="A116" s="6"/>
      <c r="B116" s="7" t="s">
        <v>8</v>
      </c>
      <c r="C116" s="8" t="s">
        <v>9</v>
      </c>
      <c r="D116" s="7" t="s">
        <v>10</v>
      </c>
      <c r="E116" s="8" t="s">
        <v>21</v>
      </c>
      <c r="F116" s="7" t="s">
        <v>8</v>
      </c>
      <c r="G116" s="8" t="s">
        <v>9</v>
      </c>
      <c r="H116" s="7" t="s">
        <v>10</v>
      </c>
      <c r="I116" s="8" t="s">
        <v>21</v>
      </c>
      <c r="J116" s="7" t="s">
        <v>11</v>
      </c>
      <c r="K116" s="8" t="s">
        <v>12</v>
      </c>
      <c r="L116" s="7" t="s">
        <v>11</v>
      </c>
      <c r="M116" s="8" t="s">
        <v>12</v>
      </c>
      <c r="N116" s="7" t="s">
        <v>8</v>
      </c>
      <c r="O116" s="8" t="s">
        <v>9</v>
      </c>
      <c r="P116" s="7" t="s">
        <v>10</v>
      </c>
      <c r="Q116" s="8" t="s">
        <v>21</v>
      </c>
      <c r="T116" s="15" t="s">
        <v>19</v>
      </c>
      <c r="U116" s="24">
        <f t="shared" ref="U116:W116" si="130">AVERAGE(U126,Y126)</f>
        <v>0.57516339869281</v>
      </c>
      <c r="V116" s="24">
        <f t="shared" si="130"/>
        <v>0.722222222222222</v>
      </c>
      <c r="W116" s="24">
        <f t="shared" si="130"/>
        <v>0.852941176470588</v>
      </c>
      <c r="X116" s="24">
        <f t="shared" si="115"/>
        <v>0.782157676348548</v>
      </c>
      <c r="Y116" s="29">
        <f t="shared" si="123"/>
        <v>0.64</v>
      </c>
      <c r="Z116" s="29">
        <f t="shared" si="124"/>
        <v>0.72</v>
      </c>
      <c r="AA116" s="24">
        <f t="shared" si="125"/>
        <v>0.692307692307692</v>
      </c>
      <c r="AB116" s="24">
        <f t="shared" si="126"/>
        <v>0.947368421052632</v>
      </c>
      <c r="AC116" s="24">
        <f t="shared" si="127"/>
        <v>0.72</v>
      </c>
      <c r="AD116" s="24">
        <f t="shared" si="121"/>
        <v>0.818181818181818</v>
      </c>
    </row>
    <row r="117" spans="1:30">
      <c r="A117" s="14" t="s">
        <v>16</v>
      </c>
      <c r="B117" s="10">
        <v>8</v>
      </c>
      <c r="C117" s="11">
        <v>12</v>
      </c>
      <c r="D117" s="11">
        <v>1</v>
      </c>
      <c r="E117" s="11">
        <v>0</v>
      </c>
      <c r="F117" s="10">
        <v>11</v>
      </c>
      <c r="G117" s="11">
        <v>0</v>
      </c>
      <c r="H117" s="11">
        <v>5</v>
      </c>
      <c r="I117" s="11">
        <v>0</v>
      </c>
      <c r="J117" s="10">
        <v>18</v>
      </c>
      <c r="K117" s="11">
        <v>7</v>
      </c>
      <c r="L117" s="10">
        <v>17</v>
      </c>
      <c r="M117" s="11">
        <v>8</v>
      </c>
      <c r="N117" s="10">
        <v>17</v>
      </c>
      <c r="O117" s="11">
        <v>1</v>
      </c>
      <c r="P117" s="11">
        <v>8</v>
      </c>
      <c r="Q117" s="11">
        <v>0</v>
      </c>
      <c r="T117" s="14" t="s">
        <v>20</v>
      </c>
      <c r="U117" s="24">
        <f t="shared" ref="U117:W117" si="131">AVERAGE(U127,Y127)</f>
        <v>0.643092105263158</v>
      </c>
      <c r="V117" s="24">
        <f t="shared" si="131"/>
        <v>0.736842105263158</v>
      </c>
      <c r="W117" s="24">
        <f t="shared" si="131"/>
        <v>0.90625</v>
      </c>
      <c r="X117" s="24">
        <f t="shared" si="115"/>
        <v>0.812812812812813</v>
      </c>
      <c r="Y117" s="29">
        <f t="shared" si="123"/>
        <v>0.4</v>
      </c>
      <c r="Z117" s="29">
        <f t="shared" si="124"/>
        <v>0.56</v>
      </c>
      <c r="AA117" s="24">
        <f t="shared" si="125"/>
        <v>0.538461538461538</v>
      </c>
      <c r="AB117" s="24">
        <f t="shared" si="126"/>
        <v>0.933333333333333</v>
      </c>
      <c r="AC117" s="24">
        <f t="shared" si="127"/>
        <v>0.56</v>
      </c>
      <c r="AD117" s="24">
        <f t="shared" si="121"/>
        <v>0.7</v>
      </c>
    </row>
    <row r="118" spans="1:17">
      <c r="A118" s="15" t="s">
        <v>17</v>
      </c>
      <c r="B118" s="10">
        <v>12</v>
      </c>
      <c r="C118" s="11">
        <v>8</v>
      </c>
      <c r="D118" s="11">
        <v>0</v>
      </c>
      <c r="E118" s="11">
        <v>0</v>
      </c>
      <c r="F118" s="10">
        <v>12</v>
      </c>
      <c r="G118" s="11">
        <v>0</v>
      </c>
      <c r="H118" s="11">
        <v>1</v>
      </c>
      <c r="I118" s="11">
        <v>0</v>
      </c>
      <c r="J118" s="10">
        <v>17</v>
      </c>
      <c r="K118" s="11">
        <v>8</v>
      </c>
      <c r="L118" s="10">
        <v>21</v>
      </c>
      <c r="M118" s="11">
        <v>4</v>
      </c>
      <c r="N118" s="10">
        <v>19</v>
      </c>
      <c r="O118" s="11">
        <v>3</v>
      </c>
      <c r="P118" s="11">
        <v>6</v>
      </c>
      <c r="Q118" s="11">
        <v>0</v>
      </c>
    </row>
    <row r="119" spans="1:17">
      <c r="A119" s="14" t="s">
        <v>18</v>
      </c>
      <c r="B119" s="10">
        <v>9</v>
      </c>
      <c r="C119" s="11">
        <v>5</v>
      </c>
      <c r="D119" s="11">
        <v>0</v>
      </c>
      <c r="E119" s="11">
        <v>0</v>
      </c>
      <c r="F119" s="10">
        <v>11</v>
      </c>
      <c r="G119" s="11">
        <v>0</v>
      </c>
      <c r="H119" s="11">
        <v>5</v>
      </c>
      <c r="I119" s="11">
        <v>0</v>
      </c>
      <c r="J119" s="10">
        <v>9</v>
      </c>
      <c r="K119" s="11">
        <v>16</v>
      </c>
      <c r="L119" s="10">
        <v>12</v>
      </c>
      <c r="M119" s="11">
        <v>13</v>
      </c>
      <c r="N119" s="10">
        <v>12</v>
      </c>
      <c r="O119" s="11">
        <v>0</v>
      </c>
      <c r="P119" s="11">
        <v>13</v>
      </c>
      <c r="Q119" s="11">
        <v>0</v>
      </c>
    </row>
    <row r="120" spans="1:28">
      <c r="A120" s="15" t="s">
        <v>19</v>
      </c>
      <c r="B120" s="10">
        <v>8</v>
      </c>
      <c r="C120" s="11">
        <v>10</v>
      </c>
      <c r="D120" s="11">
        <v>0</v>
      </c>
      <c r="E120" s="11">
        <v>0</v>
      </c>
      <c r="F120" s="10">
        <v>12</v>
      </c>
      <c r="G120" s="11">
        <v>0</v>
      </c>
      <c r="H120" s="11">
        <v>5</v>
      </c>
      <c r="I120" s="11">
        <v>0</v>
      </c>
      <c r="J120" s="10">
        <v>16</v>
      </c>
      <c r="K120" s="11">
        <v>9</v>
      </c>
      <c r="L120" s="10">
        <v>18</v>
      </c>
      <c r="M120" s="11">
        <v>7</v>
      </c>
      <c r="N120" s="10">
        <v>18</v>
      </c>
      <c r="O120" s="11">
        <v>1</v>
      </c>
      <c r="P120" s="11">
        <v>7</v>
      </c>
      <c r="Q120" s="11">
        <v>0</v>
      </c>
      <c r="T120" s="3"/>
      <c r="U120" s="12" t="s">
        <v>1</v>
      </c>
      <c r="V120" s="13"/>
      <c r="W120" s="13"/>
      <c r="X120" s="13"/>
      <c r="Y120" s="13"/>
      <c r="Z120" s="13"/>
      <c r="AA120" s="13"/>
      <c r="AB120" s="16"/>
    </row>
    <row r="121" spans="1:28">
      <c r="A121" s="14" t="s">
        <v>20</v>
      </c>
      <c r="B121" s="10">
        <v>9</v>
      </c>
      <c r="C121" s="11">
        <v>10</v>
      </c>
      <c r="D121" s="11">
        <v>0</v>
      </c>
      <c r="E121" s="11">
        <v>0</v>
      </c>
      <c r="F121" s="10">
        <v>13</v>
      </c>
      <c r="G121" s="11">
        <v>0</v>
      </c>
      <c r="H121" s="11">
        <v>3</v>
      </c>
      <c r="I121" s="11">
        <v>0</v>
      </c>
      <c r="J121" s="10">
        <v>10</v>
      </c>
      <c r="K121" s="11">
        <v>15</v>
      </c>
      <c r="L121" s="10">
        <v>14</v>
      </c>
      <c r="M121" s="11">
        <v>11</v>
      </c>
      <c r="N121" s="10">
        <v>14</v>
      </c>
      <c r="O121" s="11">
        <v>1</v>
      </c>
      <c r="P121" s="11">
        <v>11</v>
      </c>
      <c r="Q121" s="11">
        <v>0</v>
      </c>
      <c r="T121" s="5"/>
      <c r="U121" s="4" t="s">
        <v>3</v>
      </c>
      <c r="V121" s="4"/>
      <c r="W121" s="4"/>
      <c r="X121" s="4"/>
      <c r="Y121" s="4" t="s">
        <v>4</v>
      </c>
      <c r="Z121" s="4"/>
      <c r="AA121" s="4"/>
      <c r="AB121" s="4"/>
    </row>
    <row r="122" spans="20:28">
      <c r="T122" s="6"/>
      <c r="U122" s="7" t="s">
        <v>22</v>
      </c>
      <c r="V122" s="8" t="s">
        <v>23</v>
      </c>
      <c r="W122" s="7" t="s">
        <v>24</v>
      </c>
      <c r="X122" s="8" t="s">
        <v>25</v>
      </c>
      <c r="Y122" s="7" t="s">
        <v>22</v>
      </c>
      <c r="Z122" s="8" t="s">
        <v>23</v>
      </c>
      <c r="AA122" s="7" t="s">
        <v>24</v>
      </c>
      <c r="AB122" s="8" t="s">
        <v>25</v>
      </c>
    </row>
    <row r="123" spans="20:28">
      <c r="T123" s="14" t="s">
        <v>16</v>
      </c>
      <c r="U123" s="24">
        <f t="shared" ref="U123:U127" si="132">(B117+E117)/SUM(B117:E117)</f>
        <v>0.380952380952381</v>
      </c>
      <c r="V123" s="24">
        <f t="shared" ref="V123:V127" si="133">B117/SUM(B117:C117)</f>
        <v>0.4</v>
      </c>
      <c r="W123" s="24">
        <f t="shared" ref="W123:W127" si="134">B117/(B117+D117)</f>
        <v>0.888888888888889</v>
      </c>
      <c r="X123" s="24">
        <f t="shared" ref="X123:X127" si="135">2*(W123*V123)/(W123+V123)</f>
        <v>0.551724137931035</v>
      </c>
      <c r="Y123" s="24">
        <f t="shared" ref="Y123:Y127" si="136">(F117+I117)/SUM(F117:I117)</f>
        <v>0.6875</v>
      </c>
      <c r="Z123" s="24">
        <f t="shared" ref="Z123:Z127" si="137">F117/SUM(F117:G117)</f>
        <v>1</v>
      </c>
      <c r="AA123" s="24">
        <f t="shared" ref="AA123:AA127" si="138">F117/(F117+H117)</f>
        <v>0.6875</v>
      </c>
      <c r="AB123" s="24">
        <f t="shared" ref="AB123:AB127" si="139">2*(AA123*Z123)/(AA123+Z123)</f>
        <v>0.814814814814815</v>
      </c>
    </row>
    <row r="124" spans="20:28">
      <c r="T124" s="15" t="s">
        <v>17</v>
      </c>
      <c r="U124" s="24">
        <f t="shared" si="132"/>
        <v>0.6</v>
      </c>
      <c r="V124" s="24">
        <f t="shared" si="133"/>
        <v>0.6</v>
      </c>
      <c r="W124" s="24">
        <f t="shared" si="134"/>
        <v>1</v>
      </c>
      <c r="X124" s="24">
        <f t="shared" si="135"/>
        <v>0.75</v>
      </c>
      <c r="Y124" s="24">
        <f t="shared" si="136"/>
        <v>0.923076923076923</v>
      </c>
      <c r="Z124" s="24">
        <f t="shared" si="137"/>
        <v>1</v>
      </c>
      <c r="AA124" s="24">
        <f t="shared" si="138"/>
        <v>0.923076923076923</v>
      </c>
      <c r="AB124" s="24">
        <f t="shared" si="139"/>
        <v>0.96</v>
      </c>
    </row>
    <row r="125" spans="20:28">
      <c r="T125" s="14" t="s">
        <v>18</v>
      </c>
      <c r="U125" s="24">
        <f t="shared" si="132"/>
        <v>0.642857142857143</v>
      </c>
      <c r="V125" s="24">
        <f t="shared" si="133"/>
        <v>0.642857142857143</v>
      </c>
      <c r="W125" s="24">
        <f t="shared" si="134"/>
        <v>1</v>
      </c>
      <c r="X125" s="24">
        <f t="shared" si="135"/>
        <v>0.782608695652174</v>
      </c>
      <c r="Y125" s="24">
        <f t="shared" si="136"/>
        <v>0.6875</v>
      </c>
      <c r="Z125" s="24">
        <f t="shared" si="137"/>
        <v>1</v>
      </c>
      <c r="AA125" s="24">
        <f t="shared" si="138"/>
        <v>0.6875</v>
      </c>
      <c r="AB125" s="24">
        <f t="shared" si="139"/>
        <v>0.814814814814815</v>
      </c>
    </row>
    <row r="126" spans="20:28">
      <c r="T126" s="15" t="s">
        <v>19</v>
      </c>
      <c r="U126" s="24">
        <f t="shared" si="132"/>
        <v>0.444444444444444</v>
      </c>
      <c r="V126" s="24">
        <f t="shared" si="133"/>
        <v>0.444444444444444</v>
      </c>
      <c r="W126" s="24">
        <f t="shared" si="134"/>
        <v>1</v>
      </c>
      <c r="X126" s="24">
        <f t="shared" si="135"/>
        <v>0.615384615384615</v>
      </c>
      <c r="Y126" s="24">
        <f t="shared" si="136"/>
        <v>0.705882352941177</v>
      </c>
      <c r="Z126" s="24">
        <f t="shared" si="137"/>
        <v>1</v>
      </c>
      <c r="AA126" s="24">
        <f t="shared" si="138"/>
        <v>0.705882352941177</v>
      </c>
      <c r="AB126" s="24">
        <f t="shared" si="139"/>
        <v>0.827586206896552</v>
      </c>
    </row>
    <row r="127" spans="20:28">
      <c r="T127" s="14" t="s">
        <v>20</v>
      </c>
      <c r="U127" s="24">
        <f t="shared" si="132"/>
        <v>0.473684210526316</v>
      </c>
      <c r="V127" s="24">
        <f t="shared" si="133"/>
        <v>0.473684210526316</v>
      </c>
      <c r="W127" s="24">
        <f t="shared" si="134"/>
        <v>1</v>
      </c>
      <c r="X127" s="24">
        <f t="shared" si="135"/>
        <v>0.642857142857143</v>
      </c>
      <c r="Y127" s="24">
        <f t="shared" si="136"/>
        <v>0.8125</v>
      </c>
      <c r="Z127" s="24">
        <f t="shared" si="137"/>
        <v>1</v>
      </c>
      <c r="AA127" s="24">
        <f t="shared" si="138"/>
        <v>0.8125</v>
      </c>
      <c r="AB127" s="24">
        <f t="shared" si="139"/>
        <v>0.896551724137931</v>
      </c>
    </row>
  </sheetData>
  <mergeCells count="120">
    <mergeCell ref="A1:M1"/>
    <mergeCell ref="B3:E3"/>
    <mergeCell ref="B4:E4"/>
    <mergeCell ref="B10:I10"/>
    <mergeCell ref="B11:E11"/>
    <mergeCell ref="F11:I11"/>
    <mergeCell ref="U16:AB16"/>
    <mergeCell ref="U17:X17"/>
    <mergeCell ref="Y17:AB17"/>
    <mergeCell ref="A27:M27"/>
    <mergeCell ref="B29:E29"/>
    <mergeCell ref="B30:E30"/>
    <mergeCell ref="B36:I36"/>
    <mergeCell ref="B37:E37"/>
    <mergeCell ref="F37:I37"/>
    <mergeCell ref="U42:AB42"/>
    <mergeCell ref="U43:X43"/>
    <mergeCell ref="Y43:AB43"/>
    <mergeCell ref="A53:M53"/>
    <mergeCell ref="B55:E55"/>
    <mergeCell ref="B56:E56"/>
    <mergeCell ref="B62:I62"/>
    <mergeCell ref="B63:E63"/>
    <mergeCell ref="F63:I63"/>
    <mergeCell ref="U68:AB68"/>
    <mergeCell ref="U69:X69"/>
    <mergeCell ref="Y69:AB69"/>
    <mergeCell ref="A79:M79"/>
    <mergeCell ref="B81:E81"/>
    <mergeCell ref="B82:E82"/>
    <mergeCell ref="B88:I88"/>
    <mergeCell ref="B89:E89"/>
    <mergeCell ref="F89:I89"/>
    <mergeCell ref="U94:AB94"/>
    <mergeCell ref="U95:X95"/>
    <mergeCell ref="Y95:AB95"/>
    <mergeCell ref="A105:M105"/>
    <mergeCell ref="B107:E107"/>
    <mergeCell ref="B108:E108"/>
    <mergeCell ref="B114:I114"/>
    <mergeCell ref="B115:E115"/>
    <mergeCell ref="F115:I115"/>
    <mergeCell ref="U120:AB120"/>
    <mergeCell ref="U121:X121"/>
    <mergeCell ref="Y121:AB121"/>
    <mergeCell ref="A3:A5"/>
    <mergeCell ref="A10:A12"/>
    <mergeCell ref="A29:A31"/>
    <mergeCell ref="A36:A38"/>
    <mergeCell ref="A55:A57"/>
    <mergeCell ref="A62:A64"/>
    <mergeCell ref="A81:A83"/>
    <mergeCell ref="A88:A90"/>
    <mergeCell ref="A107:A109"/>
    <mergeCell ref="A114:A116"/>
    <mergeCell ref="T3:T5"/>
    <mergeCell ref="T16:T18"/>
    <mergeCell ref="T29:T31"/>
    <mergeCell ref="T42:T44"/>
    <mergeCell ref="T55:T57"/>
    <mergeCell ref="T68:T70"/>
    <mergeCell ref="T81:T83"/>
    <mergeCell ref="T94:T96"/>
    <mergeCell ref="T107:T109"/>
    <mergeCell ref="T120:T122"/>
    <mergeCell ref="Y3:Y4"/>
    <mergeCell ref="Y29:Y30"/>
    <mergeCell ref="Y55:Y56"/>
    <mergeCell ref="Y81:Y82"/>
    <mergeCell ref="Y107:Y108"/>
    <mergeCell ref="Z3:Z4"/>
    <mergeCell ref="Z29:Z30"/>
    <mergeCell ref="Z55:Z56"/>
    <mergeCell ref="Z81:Z82"/>
    <mergeCell ref="Z107:Z108"/>
    <mergeCell ref="T1:W2"/>
    <mergeCell ref="F3:G4"/>
    <mergeCell ref="H3:I4"/>
    <mergeCell ref="J3:M4"/>
    <mergeCell ref="U3:X4"/>
    <mergeCell ref="AA3:AD4"/>
    <mergeCell ref="J10:K11"/>
    <mergeCell ref="L10:M11"/>
    <mergeCell ref="N10:Q11"/>
    <mergeCell ref="T27:W28"/>
    <mergeCell ref="F29:G30"/>
    <mergeCell ref="H29:I30"/>
    <mergeCell ref="J29:M30"/>
    <mergeCell ref="U29:X30"/>
    <mergeCell ref="AA29:AD30"/>
    <mergeCell ref="J36:K37"/>
    <mergeCell ref="L36:M37"/>
    <mergeCell ref="N36:Q37"/>
    <mergeCell ref="T53:W54"/>
    <mergeCell ref="F55:G56"/>
    <mergeCell ref="H55:I56"/>
    <mergeCell ref="J55:M56"/>
    <mergeCell ref="U55:X56"/>
    <mergeCell ref="AA55:AD56"/>
    <mergeCell ref="J62:K63"/>
    <mergeCell ref="L62:M63"/>
    <mergeCell ref="N62:Q63"/>
    <mergeCell ref="T79:W80"/>
    <mergeCell ref="F81:G82"/>
    <mergeCell ref="H81:I82"/>
    <mergeCell ref="J81:M82"/>
    <mergeCell ref="U81:X82"/>
    <mergeCell ref="AA81:AD82"/>
    <mergeCell ref="J88:K89"/>
    <mergeCell ref="L88:M89"/>
    <mergeCell ref="N88:Q89"/>
    <mergeCell ref="T105:W106"/>
    <mergeCell ref="F107:G108"/>
    <mergeCell ref="H107:I108"/>
    <mergeCell ref="J107:M108"/>
    <mergeCell ref="U107:X108"/>
    <mergeCell ref="AA107:AD108"/>
    <mergeCell ref="J114:K115"/>
    <mergeCell ref="L114:M115"/>
    <mergeCell ref="N114:Q1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AD127"/>
  <sheetViews>
    <sheetView zoomScale="90" zoomScaleNormal="90" topLeftCell="A98" workbookViewId="0">
      <selection activeCell="H127" sqref="H127"/>
    </sheetView>
  </sheetViews>
  <sheetFormatPr defaultColWidth="9" defaultRowHeight="15"/>
  <cols>
    <col min="1" max="1" width="15.5583333333333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31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3"/>
      <c r="P1" s="33"/>
      <c r="Q1" s="33"/>
      <c r="R1" s="33"/>
      <c r="S1" s="33"/>
      <c r="T1" s="31" t="s">
        <v>27</v>
      </c>
      <c r="U1" s="34"/>
      <c r="V1" s="34"/>
      <c r="W1" s="34"/>
    </row>
    <row r="2" spans="20:23">
      <c r="T2" s="34"/>
      <c r="U2" s="34"/>
      <c r="V2" s="34"/>
      <c r="W2" s="34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24</v>
      </c>
      <c r="C6" s="11">
        <v>1</v>
      </c>
      <c r="D6" s="11">
        <v>1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0</v>
      </c>
      <c r="L6" s="11">
        <v>4</v>
      </c>
      <c r="M6" s="11">
        <v>0</v>
      </c>
      <c r="T6" s="9" t="s">
        <v>13</v>
      </c>
      <c r="U6" s="24">
        <f t="shared" ref="U6:U8" si="0">(B6+E6)/SUM(B6:E6)</f>
        <v>0.923076923076923</v>
      </c>
      <c r="V6" s="24">
        <f t="shared" ref="V6:V8" si="1">B6/SUM(B6,C6)</f>
        <v>0.96</v>
      </c>
      <c r="W6" s="24">
        <f t="shared" ref="W6:W8" si="2">B6/(B6+D6)</f>
        <v>0.96</v>
      </c>
      <c r="X6" s="24">
        <f t="shared" ref="X6:X13" si="3">2*(W6*V6)/(W6+V6)</f>
        <v>0.96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0.84</v>
      </c>
      <c r="AB6" s="24">
        <f t="shared" ref="AB6:AB8" si="7">J6/SUM(J6,K6)</f>
        <v>1</v>
      </c>
      <c r="AC6" s="24">
        <f t="shared" ref="AC6:AC8" si="8">J6/(J6+L6)</f>
        <v>0.84</v>
      </c>
      <c r="AD6" s="24">
        <f t="shared" ref="AD6:AD13" si="9">2*(AC6*AB6)/(AC6+AB6)</f>
        <v>0.91304347826087</v>
      </c>
    </row>
    <row r="7" spans="1:30">
      <c r="A7" s="9" t="s">
        <v>14</v>
      </c>
      <c r="B7" s="10">
        <v>23</v>
      </c>
      <c r="C7" s="11">
        <v>3</v>
      </c>
      <c r="D7" s="11">
        <v>2</v>
      </c>
      <c r="E7" s="11">
        <v>0</v>
      </c>
      <c r="F7" s="10">
        <v>22</v>
      </c>
      <c r="G7" s="11">
        <v>3</v>
      </c>
      <c r="H7" s="10">
        <v>19</v>
      </c>
      <c r="I7" s="11">
        <v>6</v>
      </c>
      <c r="J7" s="10">
        <v>22</v>
      </c>
      <c r="K7" s="11">
        <v>3</v>
      </c>
      <c r="L7" s="11">
        <v>3</v>
      </c>
      <c r="M7" s="11">
        <v>0</v>
      </c>
      <c r="T7" s="9" t="s">
        <v>14</v>
      </c>
      <c r="U7" s="24">
        <f t="shared" si="0"/>
        <v>0.821428571428571</v>
      </c>
      <c r="V7" s="24">
        <f t="shared" si="1"/>
        <v>0.884615384615385</v>
      </c>
      <c r="W7" s="24">
        <f t="shared" si="2"/>
        <v>0.92</v>
      </c>
      <c r="X7" s="24">
        <f t="shared" si="3"/>
        <v>0.901960784313726</v>
      </c>
      <c r="Y7" s="29">
        <f t="shared" si="4"/>
        <v>0.88</v>
      </c>
      <c r="Z7" s="29">
        <f t="shared" si="5"/>
        <v>0.76</v>
      </c>
      <c r="AA7" s="24">
        <f t="shared" si="6"/>
        <v>0.785714285714286</v>
      </c>
      <c r="AB7" s="24">
        <f t="shared" si="7"/>
        <v>0.88</v>
      </c>
      <c r="AC7" s="24">
        <f t="shared" si="8"/>
        <v>0.88</v>
      </c>
      <c r="AD7" s="24">
        <f t="shared" si="9"/>
        <v>0.88</v>
      </c>
    </row>
    <row r="8" spans="1:30">
      <c r="A8" s="9" t="s">
        <v>15</v>
      </c>
      <c r="B8" s="10">
        <v>25</v>
      </c>
      <c r="C8" s="11">
        <v>1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0</v>
      </c>
      <c r="L8" s="11">
        <v>0</v>
      </c>
      <c r="M8" s="11">
        <v>0</v>
      </c>
      <c r="T8" s="9" t="s">
        <v>15</v>
      </c>
      <c r="U8" s="24">
        <f t="shared" si="0"/>
        <v>0.961538461538462</v>
      </c>
      <c r="V8" s="24">
        <f t="shared" si="1"/>
        <v>0.961538461538462</v>
      </c>
      <c r="W8" s="24">
        <f t="shared" si="2"/>
        <v>1</v>
      </c>
      <c r="X8" s="24">
        <f t="shared" si="3"/>
        <v>0.980392156862745</v>
      </c>
      <c r="Y8" s="29">
        <f t="shared" si="4"/>
        <v>1</v>
      </c>
      <c r="Z8" s="29">
        <f t="shared" si="5"/>
        <v>1</v>
      </c>
      <c r="AA8" s="24">
        <f t="shared" si="6"/>
        <v>1</v>
      </c>
      <c r="AB8" s="24">
        <f t="shared" si="7"/>
        <v>1</v>
      </c>
      <c r="AC8" s="24">
        <f t="shared" si="8"/>
        <v>1</v>
      </c>
      <c r="AD8" s="24">
        <f t="shared" si="9"/>
        <v>1</v>
      </c>
    </row>
    <row r="9" spans="20:30">
      <c r="T9" s="14" t="s">
        <v>16</v>
      </c>
      <c r="U9" s="24">
        <f t="shared" ref="U9:W9" si="10">AVERAGE(U19,Y19)</f>
        <v>0.845588235294118</v>
      </c>
      <c r="V9" s="24">
        <f t="shared" si="10"/>
        <v>0.845588235294118</v>
      </c>
      <c r="W9" s="24">
        <f t="shared" si="10"/>
        <v>1</v>
      </c>
      <c r="X9" s="24">
        <f t="shared" si="3"/>
        <v>0.916334661354582</v>
      </c>
      <c r="Y9" s="29">
        <f t="shared" ref="Y9:Y13" si="11">J13/SUM(J13,K13)</f>
        <v>1</v>
      </c>
      <c r="Z9" s="29">
        <f t="shared" ref="Z9:Z13" si="12">L13/SUM(L13,M13)</f>
        <v>0.96</v>
      </c>
      <c r="AA9" s="24">
        <f t="shared" ref="AA9:AA13" si="13">(N13+Q13)/SUM(N13:Q13)</f>
        <v>0.923076923076923</v>
      </c>
      <c r="AB9" s="24">
        <f t="shared" ref="AB9:AB13" si="14">N13/SUM(N13,O13)</f>
        <v>0.96</v>
      </c>
      <c r="AC9" s="24">
        <f t="shared" ref="AC9:AC13" si="15">N13/(N13+P13)</f>
        <v>0.96</v>
      </c>
      <c r="AD9" s="24">
        <f t="shared" si="9"/>
        <v>0.96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AVERAGE(U20,Y20)</f>
        <v>0.864285714285714</v>
      </c>
      <c r="V10" s="24">
        <f t="shared" si="16"/>
        <v>0.864285714285714</v>
      </c>
      <c r="W10" s="24">
        <f t="shared" si="16"/>
        <v>1</v>
      </c>
      <c r="X10" s="24">
        <f t="shared" si="3"/>
        <v>0.9272030651341</v>
      </c>
      <c r="Y10" s="29">
        <f t="shared" si="11"/>
        <v>0.88</v>
      </c>
      <c r="Z10" s="29">
        <f t="shared" si="12"/>
        <v>0.92</v>
      </c>
      <c r="AA10" s="24">
        <f t="shared" si="13"/>
        <v>0.846153846153846</v>
      </c>
      <c r="AB10" s="24">
        <f t="shared" si="14"/>
        <v>0.956521739130435</v>
      </c>
      <c r="AC10" s="24">
        <f t="shared" si="15"/>
        <v>0.88</v>
      </c>
      <c r="AD10" s="24">
        <f t="shared" si="9"/>
        <v>0.916666666666667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AVERAGE(U21,Y21)</f>
        <v>0.727941176470588</v>
      </c>
      <c r="V11" s="24">
        <f t="shared" si="17"/>
        <v>0.836538461538462</v>
      </c>
      <c r="W11" s="24">
        <f t="shared" si="17"/>
        <v>0.875</v>
      </c>
      <c r="X11" s="24">
        <f t="shared" si="3"/>
        <v>0.855337078651685</v>
      </c>
      <c r="Y11" s="29">
        <f t="shared" si="11"/>
        <v>0.56</v>
      </c>
      <c r="Z11" s="29">
        <f t="shared" si="12"/>
        <v>0.56</v>
      </c>
      <c r="AA11" s="24">
        <f t="shared" si="13"/>
        <v>0.56</v>
      </c>
      <c r="AB11" s="24">
        <f t="shared" si="14"/>
        <v>1</v>
      </c>
      <c r="AC11" s="24">
        <f t="shared" si="15"/>
        <v>0.56</v>
      </c>
      <c r="AD11" s="24">
        <f t="shared" si="9"/>
        <v>0.717948717948718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AVERAGE(U22,Y22)</f>
        <v>0.872222222222222</v>
      </c>
      <c r="V12" s="24">
        <f t="shared" si="18"/>
        <v>0.872222222222222</v>
      </c>
      <c r="W12" s="24">
        <f t="shared" si="18"/>
        <v>1</v>
      </c>
      <c r="X12" s="24">
        <f t="shared" si="3"/>
        <v>0.931750741839763</v>
      </c>
      <c r="Y12" s="29">
        <f t="shared" si="11"/>
        <v>1</v>
      </c>
      <c r="Z12" s="29">
        <f t="shared" si="12"/>
        <v>0.96</v>
      </c>
      <c r="AA12" s="24">
        <f t="shared" si="13"/>
        <v>1</v>
      </c>
      <c r="AB12" s="24">
        <f t="shared" si="14"/>
        <v>1</v>
      </c>
      <c r="AC12" s="24">
        <f t="shared" si="15"/>
        <v>1</v>
      </c>
      <c r="AD12" s="24">
        <f t="shared" si="9"/>
        <v>1</v>
      </c>
    </row>
    <row r="13" spans="1:30">
      <c r="A13" s="14" t="s">
        <v>16</v>
      </c>
      <c r="B13" s="10">
        <v>9</v>
      </c>
      <c r="C13" s="11">
        <v>3</v>
      </c>
      <c r="D13" s="11">
        <v>0</v>
      </c>
      <c r="E13" s="11">
        <v>0</v>
      </c>
      <c r="F13" s="10">
        <v>16</v>
      </c>
      <c r="G13" s="11">
        <v>1</v>
      </c>
      <c r="H13" s="11">
        <v>0</v>
      </c>
      <c r="I13" s="11">
        <v>0</v>
      </c>
      <c r="J13" s="10">
        <v>25</v>
      </c>
      <c r="K13" s="11">
        <v>0</v>
      </c>
      <c r="L13" s="10">
        <v>24</v>
      </c>
      <c r="M13" s="11">
        <v>1</v>
      </c>
      <c r="N13" s="10">
        <v>24</v>
      </c>
      <c r="O13" s="11">
        <v>1</v>
      </c>
      <c r="P13" s="11">
        <v>1</v>
      </c>
      <c r="Q13" s="11">
        <v>0</v>
      </c>
      <c r="T13" s="14" t="s">
        <v>20</v>
      </c>
      <c r="U13" s="24">
        <f t="shared" ref="U13:W13" si="19">AVERAGE(U23,Y23)</f>
        <v>0.819444444444444</v>
      </c>
      <c r="V13" s="24">
        <f t="shared" si="19"/>
        <v>0.819444444444444</v>
      </c>
      <c r="W13" s="24">
        <f t="shared" si="19"/>
        <v>1</v>
      </c>
      <c r="X13" s="24">
        <f t="shared" si="3"/>
        <v>0.900763358778626</v>
      </c>
      <c r="Y13" s="29">
        <f t="shared" si="11"/>
        <v>0.96</v>
      </c>
      <c r="Z13" s="29">
        <f t="shared" si="12"/>
        <v>0.8</v>
      </c>
      <c r="AA13" s="24">
        <f t="shared" si="13"/>
        <v>0.714285714285714</v>
      </c>
      <c r="AB13" s="24">
        <f t="shared" si="14"/>
        <v>0.869565217391304</v>
      </c>
      <c r="AC13" s="24">
        <f t="shared" si="15"/>
        <v>0.8</v>
      </c>
      <c r="AD13" s="24">
        <f t="shared" si="9"/>
        <v>0.833333333333333</v>
      </c>
    </row>
    <row r="14" spans="1:17">
      <c r="A14" s="15" t="s">
        <v>17</v>
      </c>
      <c r="B14" s="10">
        <v>12</v>
      </c>
      <c r="C14" s="11">
        <v>3</v>
      </c>
      <c r="D14" s="11">
        <v>0</v>
      </c>
      <c r="E14" s="11">
        <v>0</v>
      </c>
      <c r="F14" s="10">
        <v>13</v>
      </c>
      <c r="G14" s="11">
        <v>1</v>
      </c>
      <c r="H14" s="11">
        <v>0</v>
      </c>
      <c r="I14" s="11">
        <v>0</v>
      </c>
      <c r="J14" s="10">
        <v>22</v>
      </c>
      <c r="K14" s="11">
        <v>3</v>
      </c>
      <c r="L14" s="10">
        <v>23</v>
      </c>
      <c r="M14" s="11">
        <v>2</v>
      </c>
      <c r="N14" s="10">
        <v>22</v>
      </c>
      <c r="O14" s="11">
        <v>1</v>
      </c>
      <c r="P14" s="11">
        <v>3</v>
      </c>
      <c r="Q14" s="11">
        <v>0</v>
      </c>
    </row>
    <row r="15" spans="1:17">
      <c r="A15" s="14" t="s">
        <v>18</v>
      </c>
      <c r="B15" s="10">
        <v>9</v>
      </c>
      <c r="C15" s="11">
        <v>3</v>
      </c>
      <c r="D15" s="11">
        <v>0</v>
      </c>
      <c r="E15" s="11">
        <v>0</v>
      </c>
      <c r="F15" s="10">
        <v>12</v>
      </c>
      <c r="G15" s="11">
        <v>1</v>
      </c>
      <c r="H15" s="11">
        <v>4</v>
      </c>
      <c r="I15" s="11">
        <v>0</v>
      </c>
      <c r="J15" s="10">
        <v>14</v>
      </c>
      <c r="K15" s="11">
        <v>11</v>
      </c>
      <c r="L15" s="10">
        <v>14</v>
      </c>
      <c r="M15" s="11">
        <v>11</v>
      </c>
      <c r="N15" s="10">
        <v>14</v>
      </c>
      <c r="O15" s="11">
        <v>0</v>
      </c>
      <c r="P15" s="11">
        <v>11</v>
      </c>
      <c r="Q15" s="11">
        <v>0</v>
      </c>
    </row>
    <row r="16" spans="1:28">
      <c r="A16" s="15" t="s">
        <v>19</v>
      </c>
      <c r="B16" s="10">
        <v>8</v>
      </c>
      <c r="C16" s="11">
        <v>2</v>
      </c>
      <c r="D16" s="11">
        <v>0</v>
      </c>
      <c r="E16" s="11">
        <v>0</v>
      </c>
      <c r="F16" s="10">
        <v>17</v>
      </c>
      <c r="G16" s="11">
        <v>1</v>
      </c>
      <c r="H16" s="11">
        <v>0</v>
      </c>
      <c r="I16" s="11">
        <v>0</v>
      </c>
      <c r="J16" s="10">
        <v>25</v>
      </c>
      <c r="K16" s="11">
        <v>0</v>
      </c>
      <c r="L16" s="10">
        <v>24</v>
      </c>
      <c r="M16" s="11">
        <v>1</v>
      </c>
      <c r="N16" s="10">
        <v>25</v>
      </c>
      <c r="O16" s="11">
        <v>0</v>
      </c>
      <c r="P16" s="11">
        <v>0</v>
      </c>
      <c r="Q16" s="11">
        <v>0</v>
      </c>
      <c r="T16" s="3"/>
      <c r="U16" s="12" t="s">
        <v>1</v>
      </c>
      <c r="V16" s="13"/>
      <c r="W16" s="13"/>
      <c r="X16" s="13"/>
      <c r="Y16" s="13"/>
      <c r="Z16" s="13"/>
      <c r="AA16" s="13"/>
      <c r="AB16" s="16"/>
    </row>
    <row r="17" spans="1:28">
      <c r="A17" s="14" t="s">
        <v>20</v>
      </c>
      <c r="B17" s="10">
        <v>9</v>
      </c>
      <c r="C17" s="11">
        <v>3</v>
      </c>
      <c r="D17" s="11">
        <v>0</v>
      </c>
      <c r="E17" s="11">
        <v>0</v>
      </c>
      <c r="F17" s="10">
        <v>16</v>
      </c>
      <c r="G17" s="11">
        <v>2</v>
      </c>
      <c r="H17" s="11">
        <v>0</v>
      </c>
      <c r="I17" s="11">
        <v>0</v>
      </c>
      <c r="J17" s="10">
        <v>24</v>
      </c>
      <c r="K17" s="11">
        <v>1</v>
      </c>
      <c r="L17" s="10">
        <v>20</v>
      </c>
      <c r="M17" s="11">
        <v>5</v>
      </c>
      <c r="N17" s="10">
        <v>20</v>
      </c>
      <c r="O17" s="11">
        <v>3</v>
      </c>
      <c r="P17" s="11">
        <v>5</v>
      </c>
      <c r="Q17" s="11">
        <v>0</v>
      </c>
      <c r="T17" s="5"/>
      <c r="U17" s="4" t="s">
        <v>3</v>
      </c>
      <c r="V17" s="4"/>
      <c r="W17" s="4"/>
      <c r="X17" s="4"/>
      <c r="Y17" s="4" t="s">
        <v>4</v>
      </c>
      <c r="Z17" s="4"/>
      <c r="AA17" s="4"/>
      <c r="AB17" s="4"/>
    </row>
    <row r="18" spans="20:28">
      <c r="T18" s="6"/>
      <c r="U18" s="7" t="s">
        <v>22</v>
      </c>
      <c r="V18" s="8" t="s">
        <v>23</v>
      </c>
      <c r="W18" s="7" t="s">
        <v>24</v>
      </c>
      <c r="X18" s="8" t="s">
        <v>25</v>
      </c>
      <c r="Y18" s="7" t="s">
        <v>22</v>
      </c>
      <c r="Z18" s="8" t="s">
        <v>23</v>
      </c>
      <c r="AA18" s="7" t="s">
        <v>24</v>
      </c>
      <c r="AB18" s="8" t="s">
        <v>25</v>
      </c>
    </row>
    <row r="19" spans="20:28">
      <c r="T19" s="14" t="s">
        <v>16</v>
      </c>
      <c r="U19" s="24">
        <f t="shared" ref="U19:U23" si="20">(B13+E13)/SUM(B13:E13)</f>
        <v>0.75</v>
      </c>
      <c r="V19" s="24">
        <f t="shared" ref="V19:V23" si="21">B13/SUM(B13:C13)</f>
        <v>0.75</v>
      </c>
      <c r="W19" s="24">
        <f t="shared" ref="W19:W23" si="22">B13/(B13+D13)</f>
        <v>1</v>
      </c>
      <c r="X19" s="24">
        <f t="shared" ref="X19:X23" si="23">2*(W19*V19)/(W19+V19)</f>
        <v>0.857142857142857</v>
      </c>
      <c r="Y19" s="24">
        <f t="shared" ref="Y19:Y23" si="24">(F13+I13)/SUM(F13:I13)</f>
        <v>0.941176470588235</v>
      </c>
      <c r="Z19" s="24">
        <f t="shared" ref="Z19:Z23" si="25">F13/SUM(F13:G13)</f>
        <v>0.941176470588235</v>
      </c>
      <c r="AA19" s="24">
        <f t="shared" ref="AA19:AA23" si="26">F13/(F13+H13)</f>
        <v>1</v>
      </c>
      <c r="AB19" s="24">
        <f t="shared" ref="AB19:AB23" si="27">2*(AA19*Z19)/(AA19+Z19)</f>
        <v>0.96969696969697</v>
      </c>
    </row>
    <row r="20" spans="20:28">
      <c r="T20" s="15" t="s">
        <v>17</v>
      </c>
      <c r="U20" s="24">
        <f t="shared" si="20"/>
        <v>0.8</v>
      </c>
      <c r="V20" s="24">
        <f t="shared" si="21"/>
        <v>0.8</v>
      </c>
      <c r="W20" s="24">
        <f t="shared" si="22"/>
        <v>1</v>
      </c>
      <c r="X20" s="24">
        <f t="shared" si="23"/>
        <v>0.888888888888889</v>
      </c>
      <c r="Y20" s="24">
        <f t="shared" si="24"/>
        <v>0.928571428571429</v>
      </c>
      <c r="Z20" s="24">
        <f t="shared" si="25"/>
        <v>0.928571428571429</v>
      </c>
      <c r="AA20" s="24">
        <f t="shared" si="26"/>
        <v>1</v>
      </c>
      <c r="AB20" s="24">
        <f t="shared" si="27"/>
        <v>0.962962962962963</v>
      </c>
    </row>
    <row r="21" spans="20:28">
      <c r="T21" s="14" t="s">
        <v>18</v>
      </c>
      <c r="U21" s="24">
        <f t="shared" si="20"/>
        <v>0.75</v>
      </c>
      <c r="V21" s="24">
        <f t="shared" si="21"/>
        <v>0.75</v>
      </c>
      <c r="W21" s="24">
        <f t="shared" si="22"/>
        <v>1</v>
      </c>
      <c r="X21" s="24">
        <f t="shared" si="23"/>
        <v>0.857142857142857</v>
      </c>
      <c r="Y21" s="24">
        <f t="shared" si="24"/>
        <v>0.705882352941177</v>
      </c>
      <c r="Z21" s="24">
        <f t="shared" si="25"/>
        <v>0.923076923076923</v>
      </c>
      <c r="AA21" s="24">
        <f t="shared" si="26"/>
        <v>0.75</v>
      </c>
      <c r="AB21" s="24">
        <f t="shared" si="27"/>
        <v>0.827586206896552</v>
      </c>
    </row>
    <row r="22" spans="20:28">
      <c r="T22" s="15" t="s">
        <v>19</v>
      </c>
      <c r="U22" s="24">
        <f t="shared" si="20"/>
        <v>0.8</v>
      </c>
      <c r="V22" s="24">
        <f t="shared" si="21"/>
        <v>0.8</v>
      </c>
      <c r="W22" s="24">
        <f t="shared" si="22"/>
        <v>1</v>
      </c>
      <c r="X22" s="24">
        <f t="shared" si="23"/>
        <v>0.888888888888889</v>
      </c>
      <c r="Y22" s="24">
        <f t="shared" si="24"/>
        <v>0.944444444444444</v>
      </c>
      <c r="Z22" s="24">
        <f t="shared" si="25"/>
        <v>0.944444444444444</v>
      </c>
      <c r="AA22" s="24">
        <f t="shared" si="26"/>
        <v>1</v>
      </c>
      <c r="AB22" s="24">
        <f t="shared" si="27"/>
        <v>0.971428571428571</v>
      </c>
    </row>
    <row r="23" spans="20:28">
      <c r="T23" s="14" t="s">
        <v>20</v>
      </c>
      <c r="U23" s="24">
        <f t="shared" si="20"/>
        <v>0.75</v>
      </c>
      <c r="V23" s="24">
        <f t="shared" si="21"/>
        <v>0.75</v>
      </c>
      <c r="W23" s="24">
        <f t="shared" si="22"/>
        <v>1</v>
      </c>
      <c r="X23" s="24">
        <f t="shared" si="23"/>
        <v>0.857142857142857</v>
      </c>
      <c r="Y23" s="24">
        <f t="shared" si="24"/>
        <v>0.888888888888889</v>
      </c>
      <c r="Z23" s="24">
        <f t="shared" si="25"/>
        <v>0.888888888888889</v>
      </c>
      <c r="AA23" s="24">
        <f t="shared" si="26"/>
        <v>1</v>
      </c>
      <c r="AB23" s="24">
        <f t="shared" si="27"/>
        <v>0.941176470588235</v>
      </c>
    </row>
    <row r="27" spans="1:23">
      <c r="A27" s="31" t="s">
        <v>39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33"/>
      <c r="P27" s="33"/>
      <c r="Q27" s="33"/>
      <c r="R27" s="33"/>
      <c r="S27" s="33"/>
      <c r="T27" s="31" t="s">
        <v>27</v>
      </c>
      <c r="U27" s="34"/>
      <c r="V27" s="34"/>
      <c r="W27" s="34"/>
    </row>
    <row r="28" spans="20:23">
      <c r="T28" s="34"/>
      <c r="U28" s="34"/>
      <c r="V28" s="34"/>
      <c r="W28" s="34"/>
    </row>
    <row r="29" spans="1:30">
      <c r="A29" s="3"/>
      <c r="B29" s="4" t="s">
        <v>1</v>
      </c>
      <c r="C29" s="4"/>
      <c r="D29" s="4"/>
      <c r="E29" s="4"/>
      <c r="F29" s="4" t="s">
        <v>5</v>
      </c>
      <c r="G29" s="4"/>
      <c r="H29" s="4" t="s">
        <v>6</v>
      </c>
      <c r="I29" s="4"/>
      <c r="J29" s="4" t="s">
        <v>7</v>
      </c>
      <c r="K29" s="4"/>
      <c r="L29" s="4"/>
      <c r="M29" s="4"/>
      <c r="T29" s="3"/>
      <c r="U29" s="18" t="s">
        <v>1</v>
      </c>
      <c r="V29" s="19"/>
      <c r="W29" s="19"/>
      <c r="X29" s="20"/>
      <c r="Y29" s="25" t="s">
        <v>5</v>
      </c>
      <c r="Z29" s="25" t="s">
        <v>6</v>
      </c>
      <c r="AA29" s="4" t="s">
        <v>7</v>
      </c>
      <c r="AB29" s="4"/>
      <c r="AC29" s="4"/>
      <c r="AD29" s="4"/>
    </row>
    <row r="30" spans="1:30">
      <c r="A30" s="5"/>
      <c r="B30" s="4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T30" s="5"/>
      <c r="U30" s="21"/>
      <c r="V30" s="22"/>
      <c r="W30" s="22"/>
      <c r="X30" s="23"/>
      <c r="Y30" s="26"/>
      <c r="Z30" s="26"/>
      <c r="AA30" s="4"/>
      <c r="AB30" s="4"/>
      <c r="AC30" s="4"/>
      <c r="AD30" s="4"/>
    </row>
    <row r="31" spans="1:30">
      <c r="A31" s="6"/>
      <c r="B31" s="7" t="s">
        <v>8</v>
      </c>
      <c r="C31" s="8" t="s">
        <v>9</v>
      </c>
      <c r="D31" s="7" t="s">
        <v>10</v>
      </c>
      <c r="E31" s="8" t="s">
        <v>21</v>
      </c>
      <c r="F31" s="7" t="s">
        <v>11</v>
      </c>
      <c r="G31" s="8" t="s">
        <v>12</v>
      </c>
      <c r="H31" s="7" t="s">
        <v>11</v>
      </c>
      <c r="I31" s="8" t="s">
        <v>12</v>
      </c>
      <c r="J31" s="7" t="s">
        <v>8</v>
      </c>
      <c r="K31" s="8" t="s">
        <v>9</v>
      </c>
      <c r="L31" s="7" t="s">
        <v>10</v>
      </c>
      <c r="M31" s="8" t="s">
        <v>21</v>
      </c>
      <c r="T31" s="6"/>
      <c r="U31" s="7" t="s">
        <v>22</v>
      </c>
      <c r="V31" s="8" t="s">
        <v>23</v>
      </c>
      <c r="W31" s="7" t="s">
        <v>24</v>
      </c>
      <c r="X31" s="8" t="s">
        <v>25</v>
      </c>
      <c r="Y31" s="27" t="s">
        <v>22</v>
      </c>
      <c r="Z31" s="28" t="s">
        <v>22</v>
      </c>
      <c r="AA31" s="7" t="s">
        <v>22</v>
      </c>
      <c r="AB31" s="8" t="s">
        <v>23</v>
      </c>
      <c r="AC31" s="7" t="s">
        <v>24</v>
      </c>
      <c r="AD31" s="8" t="s">
        <v>25</v>
      </c>
    </row>
    <row r="32" spans="1:30">
      <c r="A32" s="9" t="s">
        <v>13</v>
      </c>
      <c r="B32" s="10">
        <v>25</v>
      </c>
      <c r="C32" s="11">
        <v>5</v>
      </c>
      <c r="D32" s="11">
        <v>0</v>
      </c>
      <c r="E32" s="11">
        <v>0</v>
      </c>
      <c r="F32" s="10">
        <v>24</v>
      </c>
      <c r="G32" s="11">
        <v>1</v>
      </c>
      <c r="H32" s="10">
        <v>22</v>
      </c>
      <c r="I32" s="11">
        <v>3</v>
      </c>
      <c r="J32" s="10">
        <v>22</v>
      </c>
      <c r="K32" s="11">
        <v>0</v>
      </c>
      <c r="L32" s="11">
        <v>3</v>
      </c>
      <c r="M32" s="11">
        <v>0</v>
      </c>
      <c r="T32" s="9" t="s">
        <v>13</v>
      </c>
      <c r="U32" s="24">
        <f t="shared" ref="U32:U34" si="28">(B32+E32)/SUM(B32:E32)</f>
        <v>0.833333333333333</v>
      </c>
      <c r="V32" s="24">
        <f t="shared" ref="V32:V34" si="29">B32/SUM(B32,C32)</f>
        <v>0.833333333333333</v>
      </c>
      <c r="W32" s="24">
        <f t="shared" ref="W32:W34" si="30">B32/(B32+D32)</f>
        <v>1</v>
      </c>
      <c r="X32" s="24">
        <f t="shared" ref="X32:X39" si="31">2*(W32*V32)/(W32+V32)</f>
        <v>0.909090909090909</v>
      </c>
      <c r="Y32" s="29">
        <f t="shared" ref="Y32:Y34" si="32">F32/SUM(F32,G32)</f>
        <v>0.96</v>
      </c>
      <c r="Z32" s="29">
        <f t="shared" ref="Z32:Z34" si="33">H32/SUM(H32,I32)</f>
        <v>0.88</v>
      </c>
      <c r="AA32" s="24">
        <f t="shared" ref="AA32:AA34" si="34">(J32+M32)/SUM(J32:M32)</f>
        <v>0.88</v>
      </c>
      <c r="AB32" s="24">
        <f t="shared" ref="AB32:AB34" si="35">J32/SUM(J32,K32)</f>
        <v>1</v>
      </c>
      <c r="AC32" s="24">
        <f t="shared" ref="AC32:AC34" si="36">J32/(J32+L32)</f>
        <v>0.88</v>
      </c>
      <c r="AD32" s="24">
        <f t="shared" ref="AD32:AD39" si="37">2*(AC32*AB32)/(AC32+AB32)</f>
        <v>0.936170212765957</v>
      </c>
    </row>
    <row r="33" spans="1:30">
      <c r="A33" s="9" t="s">
        <v>14</v>
      </c>
      <c r="B33" s="10">
        <v>25</v>
      </c>
      <c r="C33" s="11">
        <v>4</v>
      </c>
      <c r="D33" s="11">
        <v>0</v>
      </c>
      <c r="E33" s="11">
        <v>0</v>
      </c>
      <c r="F33" s="10">
        <v>24</v>
      </c>
      <c r="G33" s="11">
        <v>1</v>
      </c>
      <c r="H33" s="10">
        <v>21</v>
      </c>
      <c r="I33" s="11">
        <v>4</v>
      </c>
      <c r="J33" s="10">
        <v>24</v>
      </c>
      <c r="K33" s="11">
        <v>4</v>
      </c>
      <c r="L33" s="11">
        <v>1</v>
      </c>
      <c r="M33" s="11">
        <v>0</v>
      </c>
      <c r="T33" s="9" t="s">
        <v>14</v>
      </c>
      <c r="U33" s="24">
        <f t="shared" si="28"/>
        <v>0.862068965517241</v>
      </c>
      <c r="V33" s="24">
        <f t="shared" si="29"/>
        <v>0.862068965517241</v>
      </c>
      <c r="W33" s="24">
        <f t="shared" si="30"/>
        <v>1</v>
      </c>
      <c r="X33" s="24">
        <f t="shared" si="31"/>
        <v>0.925925925925926</v>
      </c>
      <c r="Y33" s="29">
        <f t="shared" si="32"/>
        <v>0.96</v>
      </c>
      <c r="Z33" s="29">
        <f t="shared" si="33"/>
        <v>0.84</v>
      </c>
      <c r="AA33" s="24">
        <f t="shared" si="34"/>
        <v>0.827586206896552</v>
      </c>
      <c r="AB33" s="24">
        <f t="shared" si="35"/>
        <v>0.857142857142857</v>
      </c>
      <c r="AC33" s="24">
        <f t="shared" si="36"/>
        <v>0.96</v>
      </c>
      <c r="AD33" s="24">
        <f t="shared" si="37"/>
        <v>0.90566037735849</v>
      </c>
    </row>
    <row r="34" spans="1:30">
      <c r="A34" s="9" t="s">
        <v>15</v>
      </c>
      <c r="B34" s="10">
        <v>25</v>
      </c>
      <c r="C34" s="11">
        <v>2</v>
      </c>
      <c r="D34" s="11">
        <v>0</v>
      </c>
      <c r="E34" s="11">
        <v>0</v>
      </c>
      <c r="F34" s="10">
        <v>25</v>
      </c>
      <c r="G34" s="11">
        <v>0</v>
      </c>
      <c r="H34" s="10">
        <v>25</v>
      </c>
      <c r="I34" s="11">
        <v>0</v>
      </c>
      <c r="J34" s="10">
        <v>25</v>
      </c>
      <c r="K34" s="11">
        <v>0</v>
      </c>
      <c r="L34" s="11">
        <v>0</v>
      </c>
      <c r="M34" s="11">
        <v>0</v>
      </c>
      <c r="T34" s="9" t="s">
        <v>15</v>
      </c>
      <c r="U34" s="24">
        <f t="shared" si="28"/>
        <v>0.925925925925926</v>
      </c>
      <c r="V34" s="24">
        <f t="shared" si="29"/>
        <v>0.925925925925926</v>
      </c>
      <c r="W34" s="24">
        <f t="shared" si="30"/>
        <v>1</v>
      </c>
      <c r="X34" s="24">
        <f t="shared" si="31"/>
        <v>0.961538461538461</v>
      </c>
      <c r="Y34" s="29">
        <f t="shared" si="32"/>
        <v>1</v>
      </c>
      <c r="Z34" s="29">
        <f t="shared" si="33"/>
        <v>1</v>
      </c>
      <c r="AA34" s="24">
        <f t="shared" si="34"/>
        <v>1</v>
      </c>
      <c r="AB34" s="24">
        <f t="shared" si="35"/>
        <v>1</v>
      </c>
      <c r="AC34" s="24">
        <f t="shared" si="36"/>
        <v>1</v>
      </c>
      <c r="AD34" s="24">
        <f t="shared" si="37"/>
        <v>1</v>
      </c>
    </row>
    <row r="35" spans="20:30">
      <c r="T35" s="14" t="s">
        <v>16</v>
      </c>
      <c r="U35" s="24">
        <f t="shared" ref="U35:W35" si="38">AVERAGE(U45,Y45)</f>
        <v>0.790598290598291</v>
      </c>
      <c r="V35" s="24">
        <f t="shared" si="38"/>
        <v>0.790598290598291</v>
      </c>
      <c r="W35" s="24">
        <f t="shared" si="38"/>
        <v>1</v>
      </c>
      <c r="X35" s="24">
        <f t="shared" si="31"/>
        <v>0.883054892601432</v>
      </c>
      <c r="Y35" s="29">
        <f t="shared" ref="Y35:Y39" si="39">J39/SUM(J39,K39)</f>
        <v>1</v>
      </c>
      <c r="Z35" s="29">
        <f t="shared" ref="Z35:Z39" si="40">L39/SUM(L39,M39)</f>
        <v>0.96</v>
      </c>
      <c r="AA35" s="24">
        <f t="shared" ref="AA35:AA39" si="41">(N39+Q39)/SUM(N39:Q39)</f>
        <v>0.857142857142857</v>
      </c>
      <c r="AB35" s="24">
        <f t="shared" ref="AB35:AB39" si="42">N39/SUM(N39,O39)</f>
        <v>0.888888888888889</v>
      </c>
      <c r="AC35" s="24">
        <f t="shared" ref="AC35:AC39" si="43">N39/(N39+P39)</f>
        <v>0.96</v>
      </c>
      <c r="AD35" s="24">
        <f t="shared" si="37"/>
        <v>0.923076923076923</v>
      </c>
    </row>
    <row r="36" spans="1:30">
      <c r="A36" s="3"/>
      <c r="B36" s="12" t="s">
        <v>1</v>
      </c>
      <c r="C36" s="13"/>
      <c r="D36" s="13"/>
      <c r="E36" s="13"/>
      <c r="F36" s="13"/>
      <c r="G36" s="13"/>
      <c r="H36" s="13"/>
      <c r="I36" s="16"/>
      <c r="J36" s="4" t="s">
        <v>5</v>
      </c>
      <c r="K36" s="4"/>
      <c r="L36" s="4" t="s">
        <v>6</v>
      </c>
      <c r="M36" s="4"/>
      <c r="N36" s="4" t="s">
        <v>7</v>
      </c>
      <c r="O36" s="4"/>
      <c r="P36" s="4"/>
      <c r="Q36" s="4"/>
      <c r="T36" s="15" t="s">
        <v>17</v>
      </c>
      <c r="U36" s="24">
        <f t="shared" ref="U36:W36" si="44">AVERAGE(U46,Y46)</f>
        <v>0.864285714285714</v>
      </c>
      <c r="V36" s="24">
        <f t="shared" si="44"/>
        <v>0.864285714285714</v>
      </c>
      <c r="W36" s="24">
        <f t="shared" si="44"/>
        <v>1</v>
      </c>
      <c r="X36" s="24">
        <f t="shared" si="31"/>
        <v>0.9272030651341</v>
      </c>
      <c r="Y36" s="29">
        <f t="shared" si="39"/>
        <v>0.88</v>
      </c>
      <c r="Z36" s="29">
        <f t="shared" si="40"/>
        <v>0.92</v>
      </c>
      <c r="AA36" s="24">
        <f t="shared" si="41"/>
        <v>0.814814814814815</v>
      </c>
      <c r="AB36" s="24">
        <f t="shared" si="42"/>
        <v>0.916666666666667</v>
      </c>
      <c r="AC36" s="24">
        <f t="shared" si="43"/>
        <v>0.88</v>
      </c>
      <c r="AD36" s="24">
        <f t="shared" si="37"/>
        <v>0.897959183673469</v>
      </c>
    </row>
    <row r="37" spans="1:30">
      <c r="A37" s="5"/>
      <c r="B37" s="4" t="s">
        <v>3</v>
      </c>
      <c r="C37" s="4"/>
      <c r="D37" s="4"/>
      <c r="E37" s="4"/>
      <c r="F37" s="4" t="s">
        <v>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T37" s="14" t="s">
        <v>18</v>
      </c>
      <c r="U37" s="24">
        <f t="shared" ref="U37:W37" si="45">AVERAGE(U47,Y47)</f>
        <v>0.845588235294118</v>
      </c>
      <c r="V37" s="24">
        <f t="shared" si="45"/>
        <v>0.845588235294118</v>
      </c>
      <c r="W37" s="24">
        <f t="shared" si="45"/>
        <v>1</v>
      </c>
      <c r="X37" s="24">
        <f t="shared" si="31"/>
        <v>0.916334661354582</v>
      </c>
      <c r="Y37" s="29">
        <f t="shared" si="39"/>
        <v>0.72</v>
      </c>
      <c r="Z37" s="29">
        <f t="shared" si="40"/>
        <v>0.6</v>
      </c>
      <c r="AA37" s="24">
        <f t="shared" si="41"/>
        <v>0.6</v>
      </c>
      <c r="AB37" s="24">
        <f t="shared" si="42"/>
        <v>1</v>
      </c>
      <c r="AC37" s="24">
        <f t="shared" si="43"/>
        <v>0.6</v>
      </c>
      <c r="AD37" s="24">
        <f t="shared" si="37"/>
        <v>0.75</v>
      </c>
    </row>
    <row r="38" spans="1:30">
      <c r="A38" s="6"/>
      <c r="B38" s="7" t="s">
        <v>8</v>
      </c>
      <c r="C38" s="8" t="s">
        <v>9</v>
      </c>
      <c r="D38" s="7" t="s">
        <v>10</v>
      </c>
      <c r="E38" s="8" t="s">
        <v>21</v>
      </c>
      <c r="F38" s="7" t="s">
        <v>8</v>
      </c>
      <c r="G38" s="8" t="s">
        <v>9</v>
      </c>
      <c r="H38" s="7" t="s">
        <v>10</v>
      </c>
      <c r="I38" s="8" t="s">
        <v>21</v>
      </c>
      <c r="J38" s="7" t="s">
        <v>11</v>
      </c>
      <c r="K38" s="8" t="s">
        <v>12</v>
      </c>
      <c r="L38" s="7" t="s">
        <v>11</v>
      </c>
      <c r="M38" s="8" t="s">
        <v>12</v>
      </c>
      <c r="N38" s="7" t="s">
        <v>8</v>
      </c>
      <c r="O38" s="8" t="s">
        <v>9</v>
      </c>
      <c r="P38" s="7" t="s">
        <v>10</v>
      </c>
      <c r="Q38" s="8" t="s">
        <v>21</v>
      </c>
      <c r="T38" s="15" t="s">
        <v>19</v>
      </c>
      <c r="U38" s="24">
        <f t="shared" ref="U38:W38" si="46">AVERAGE(U48,Y48)</f>
        <v>0.811004784688995</v>
      </c>
      <c r="V38" s="24">
        <f t="shared" si="46"/>
        <v>0.811004784688995</v>
      </c>
      <c r="W38" s="24">
        <f t="shared" si="46"/>
        <v>1</v>
      </c>
      <c r="X38" s="24">
        <f t="shared" si="31"/>
        <v>0.895640686922061</v>
      </c>
      <c r="Y38" s="29">
        <f t="shared" si="39"/>
        <v>1</v>
      </c>
      <c r="Z38" s="29">
        <f t="shared" si="40"/>
        <v>0.96</v>
      </c>
      <c r="AA38" s="24">
        <f t="shared" si="41"/>
        <v>1</v>
      </c>
      <c r="AB38" s="24">
        <f t="shared" si="42"/>
        <v>1</v>
      </c>
      <c r="AC38" s="24">
        <f t="shared" si="43"/>
        <v>1</v>
      </c>
      <c r="AD38" s="24">
        <f t="shared" si="37"/>
        <v>1</v>
      </c>
    </row>
    <row r="39" spans="1:30">
      <c r="A39" s="14" t="s">
        <v>16</v>
      </c>
      <c r="B39" s="10">
        <v>9</v>
      </c>
      <c r="C39" s="11">
        <v>4</v>
      </c>
      <c r="D39" s="11">
        <v>0</v>
      </c>
      <c r="E39" s="11">
        <v>0</v>
      </c>
      <c r="F39" s="10">
        <v>16</v>
      </c>
      <c r="G39" s="11">
        <v>2</v>
      </c>
      <c r="H39" s="11">
        <v>0</v>
      </c>
      <c r="I39" s="11">
        <v>0</v>
      </c>
      <c r="J39" s="10">
        <v>25</v>
      </c>
      <c r="K39" s="11">
        <v>0</v>
      </c>
      <c r="L39" s="10">
        <v>24</v>
      </c>
      <c r="M39" s="11">
        <v>1</v>
      </c>
      <c r="N39" s="10">
        <v>24</v>
      </c>
      <c r="O39" s="11">
        <v>3</v>
      </c>
      <c r="P39" s="11">
        <v>1</v>
      </c>
      <c r="Q39" s="11">
        <v>0</v>
      </c>
      <c r="T39" s="14" t="s">
        <v>20</v>
      </c>
      <c r="U39" s="24">
        <f t="shared" ref="U39:W39" si="47">AVERAGE(U49,Y49)</f>
        <v>0.819444444444444</v>
      </c>
      <c r="V39" s="24">
        <f t="shared" si="47"/>
        <v>0.819444444444444</v>
      </c>
      <c r="W39" s="24">
        <f t="shared" si="47"/>
        <v>1</v>
      </c>
      <c r="X39" s="24">
        <f t="shared" si="31"/>
        <v>0.900763358778626</v>
      </c>
      <c r="Y39" s="29">
        <f t="shared" si="39"/>
        <v>0.96</v>
      </c>
      <c r="Z39" s="29">
        <f t="shared" si="40"/>
        <v>0.8</v>
      </c>
      <c r="AA39" s="24">
        <f t="shared" si="41"/>
        <v>0.714285714285714</v>
      </c>
      <c r="AB39" s="24">
        <f t="shared" si="42"/>
        <v>0.869565217391304</v>
      </c>
      <c r="AC39" s="24">
        <f t="shared" si="43"/>
        <v>0.8</v>
      </c>
      <c r="AD39" s="24">
        <f t="shared" si="37"/>
        <v>0.833333333333333</v>
      </c>
    </row>
    <row r="40" spans="1:17">
      <c r="A40" s="15" t="s">
        <v>17</v>
      </c>
      <c r="B40" s="10">
        <v>12</v>
      </c>
      <c r="C40" s="11">
        <v>3</v>
      </c>
      <c r="D40" s="11">
        <v>0</v>
      </c>
      <c r="E40" s="11">
        <v>0</v>
      </c>
      <c r="F40" s="10">
        <v>13</v>
      </c>
      <c r="G40" s="11">
        <v>1</v>
      </c>
      <c r="H40" s="11">
        <v>0</v>
      </c>
      <c r="I40" s="11">
        <v>0</v>
      </c>
      <c r="J40" s="10">
        <v>22</v>
      </c>
      <c r="K40" s="11">
        <v>3</v>
      </c>
      <c r="L40" s="10">
        <v>23</v>
      </c>
      <c r="M40" s="11">
        <v>2</v>
      </c>
      <c r="N40" s="10">
        <v>22</v>
      </c>
      <c r="O40" s="11">
        <v>2</v>
      </c>
      <c r="P40" s="11">
        <v>3</v>
      </c>
      <c r="Q40" s="11">
        <v>0</v>
      </c>
    </row>
    <row r="41" spans="1:17">
      <c r="A41" s="14" t="s">
        <v>18</v>
      </c>
      <c r="B41" s="10">
        <v>9</v>
      </c>
      <c r="C41" s="11">
        <v>3</v>
      </c>
      <c r="D41" s="11">
        <v>0</v>
      </c>
      <c r="E41" s="11">
        <v>0</v>
      </c>
      <c r="F41" s="10">
        <v>16</v>
      </c>
      <c r="G41" s="11">
        <v>1</v>
      </c>
      <c r="H41" s="11">
        <v>0</v>
      </c>
      <c r="I41" s="11">
        <v>0</v>
      </c>
      <c r="J41" s="10">
        <v>18</v>
      </c>
      <c r="K41" s="11">
        <v>7</v>
      </c>
      <c r="L41" s="10">
        <v>15</v>
      </c>
      <c r="M41" s="11">
        <v>10</v>
      </c>
      <c r="N41" s="10">
        <v>15</v>
      </c>
      <c r="O41" s="11">
        <v>0</v>
      </c>
      <c r="P41" s="11">
        <v>10</v>
      </c>
      <c r="Q41" s="11">
        <v>0</v>
      </c>
    </row>
    <row r="42" spans="1:28">
      <c r="A42" s="15" t="s">
        <v>19</v>
      </c>
      <c r="B42" s="10">
        <v>8</v>
      </c>
      <c r="C42" s="11">
        <v>3</v>
      </c>
      <c r="D42" s="11">
        <v>0</v>
      </c>
      <c r="E42" s="11">
        <v>0</v>
      </c>
      <c r="F42" s="10">
        <v>17</v>
      </c>
      <c r="G42" s="11">
        <v>2</v>
      </c>
      <c r="H42" s="11">
        <v>0</v>
      </c>
      <c r="I42" s="11">
        <v>0</v>
      </c>
      <c r="J42" s="10">
        <v>25</v>
      </c>
      <c r="K42" s="11">
        <v>0</v>
      </c>
      <c r="L42" s="10">
        <v>24</v>
      </c>
      <c r="M42" s="11">
        <v>1</v>
      </c>
      <c r="N42" s="10">
        <v>25</v>
      </c>
      <c r="O42" s="11">
        <v>0</v>
      </c>
      <c r="P42" s="11">
        <v>0</v>
      </c>
      <c r="Q42" s="11">
        <v>0</v>
      </c>
      <c r="T42" s="3"/>
      <c r="U42" s="12" t="s">
        <v>1</v>
      </c>
      <c r="V42" s="13"/>
      <c r="W42" s="13"/>
      <c r="X42" s="13"/>
      <c r="Y42" s="13"/>
      <c r="Z42" s="13"/>
      <c r="AA42" s="13"/>
      <c r="AB42" s="16"/>
    </row>
    <row r="43" spans="1:28">
      <c r="A43" s="14" t="s">
        <v>20</v>
      </c>
      <c r="B43" s="10">
        <v>9</v>
      </c>
      <c r="C43" s="11">
        <v>3</v>
      </c>
      <c r="D43" s="11">
        <v>0</v>
      </c>
      <c r="E43" s="11">
        <v>0</v>
      </c>
      <c r="F43" s="10">
        <v>16</v>
      </c>
      <c r="G43" s="11">
        <v>2</v>
      </c>
      <c r="H43" s="11">
        <v>0</v>
      </c>
      <c r="I43" s="11">
        <v>0</v>
      </c>
      <c r="J43" s="10">
        <v>24</v>
      </c>
      <c r="K43" s="11">
        <v>1</v>
      </c>
      <c r="L43" s="10">
        <v>20</v>
      </c>
      <c r="M43" s="11">
        <v>5</v>
      </c>
      <c r="N43" s="10">
        <v>20</v>
      </c>
      <c r="O43" s="11">
        <v>3</v>
      </c>
      <c r="P43" s="11">
        <v>5</v>
      </c>
      <c r="Q43" s="11">
        <v>0</v>
      </c>
      <c r="T43" s="5"/>
      <c r="U43" s="4" t="s">
        <v>3</v>
      </c>
      <c r="V43" s="4"/>
      <c r="W43" s="4"/>
      <c r="X43" s="4"/>
      <c r="Y43" s="4" t="s">
        <v>4</v>
      </c>
      <c r="Z43" s="4"/>
      <c r="AA43" s="4"/>
      <c r="AB43" s="4"/>
    </row>
    <row r="44" spans="20:28">
      <c r="T44" s="6"/>
      <c r="U44" s="7" t="s">
        <v>22</v>
      </c>
      <c r="V44" s="8" t="s">
        <v>23</v>
      </c>
      <c r="W44" s="7" t="s">
        <v>24</v>
      </c>
      <c r="X44" s="8" t="s">
        <v>25</v>
      </c>
      <c r="Y44" s="7" t="s">
        <v>22</v>
      </c>
      <c r="Z44" s="8" t="s">
        <v>23</v>
      </c>
      <c r="AA44" s="7" t="s">
        <v>24</v>
      </c>
      <c r="AB44" s="8" t="s">
        <v>25</v>
      </c>
    </row>
    <row r="45" spans="20:28">
      <c r="T45" s="14" t="s">
        <v>16</v>
      </c>
      <c r="U45" s="24">
        <f t="shared" ref="U45:U49" si="48">(B39+E39)/SUM(B39:E39)</f>
        <v>0.692307692307692</v>
      </c>
      <c r="V45" s="24">
        <f t="shared" ref="V45:V49" si="49">B39/SUM(B39:C39)</f>
        <v>0.692307692307692</v>
      </c>
      <c r="W45" s="24">
        <f t="shared" ref="W45:W49" si="50">B39/(B39+D39)</f>
        <v>1</v>
      </c>
      <c r="X45" s="24">
        <f t="shared" ref="X45:X49" si="51">2*(W45*V45)/(W45+V45)</f>
        <v>0.818181818181818</v>
      </c>
      <c r="Y45" s="24">
        <f t="shared" ref="Y45:Y49" si="52">(F39+I39)/SUM(F39:I39)</f>
        <v>0.888888888888889</v>
      </c>
      <c r="Z45" s="24">
        <f t="shared" ref="Z45:Z49" si="53">F39/SUM(F39:G39)</f>
        <v>0.888888888888889</v>
      </c>
      <c r="AA45" s="24">
        <f t="shared" ref="AA45:AA49" si="54">F39/(F39+H39)</f>
        <v>1</v>
      </c>
      <c r="AB45" s="24">
        <f t="shared" ref="AB45:AB49" si="55">2*(AA45*Z45)/(AA45+Z45)</f>
        <v>0.941176470588235</v>
      </c>
    </row>
    <row r="46" spans="20:28">
      <c r="T46" s="15" t="s">
        <v>17</v>
      </c>
      <c r="U46" s="24">
        <f t="shared" si="48"/>
        <v>0.8</v>
      </c>
      <c r="V46" s="24">
        <f t="shared" si="49"/>
        <v>0.8</v>
      </c>
      <c r="W46" s="24">
        <f t="shared" si="50"/>
        <v>1</v>
      </c>
      <c r="X46" s="24">
        <f t="shared" si="51"/>
        <v>0.888888888888889</v>
      </c>
      <c r="Y46" s="24">
        <f t="shared" si="52"/>
        <v>0.928571428571429</v>
      </c>
      <c r="Z46" s="24">
        <f t="shared" si="53"/>
        <v>0.928571428571429</v>
      </c>
      <c r="AA46" s="24">
        <f t="shared" si="54"/>
        <v>1</v>
      </c>
      <c r="AB46" s="24">
        <f t="shared" si="55"/>
        <v>0.962962962962963</v>
      </c>
    </row>
    <row r="47" spans="20:28">
      <c r="T47" s="14" t="s">
        <v>18</v>
      </c>
      <c r="U47" s="24">
        <f t="shared" si="48"/>
        <v>0.75</v>
      </c>
      <c r="V47" s="24">
        <f t="shared" si="49"/>
        <v>0.75</v>
      </c>
      <c r="W47" s="24">
        <f t="shared" si="50"/>
        <v>1</v>
      </c>
      <c r="X47" s="24">
        <f t="shared" si="51"/>
        <v>0.857142857142857</v>
      </c>
      <c r="Y47" s="24">
        <f t="shared" si="52"/>
        <v>0.941176470588235</v>
      </c>
      <c r="Z47" s="24">
        <f t="shared" si="53"/>
        <v>0.941176470588235</v>
      </c>
      <c r="AA47" s="24">
        <f t="shared" si="54"/>
        <v>1</v>
      </c>
      <c r="AB47" s="24">
        <f t="shared" si="55"/>
        <v>0.96969696969697</v>
      </c>
    </row>
    <row r="48" spans="20:28">
      <c r="T48" s="15" t="s">
        <v>19</v>
      </c>
      <c r="U48" s="24">
        <f t="shared" si="48"/>
        <v>0.727272727272727</v>
      </c>
      <c r="V48" s="24">
        <f t="shared" si="49"/>
        <v>0.727272727272727</v>
      </c>
      <c r="W48" s="24">
        <f t="shared" si="50"/>
        <v>1</v>
      </c>
      <c r="X48" s="24">
        <f t="shared" si="51"/>
        <v>0.842105263157895</v>
      </c>
      <c r="Y48" s="24">
        <f t="shared" si="52"/>
        <v>0.894736842105263</v>
      </c>
      <c r="Z48" s="24">
        <f t="shared" si="53"/>
        <v>0.894736842105263</v>
      </c>
      <c r="AA48" s="24">
        <f t="shared" si="54"/>
        <v>1</v>
      </c>
      <c r="AB48" s="24">
        <f t="shared" si="55"/>
        <v>0.944444444444444</v>
      </c>
    </row>
    <row r="49" spans="20:28">
      <c r="T49" s="14" t="s">
        <v>20</v>
      </c>
      <c r="U49" s="24">
        <f t="shared" si="48"/>
        <v>0.75</v>
      </c>
      <c r="V49" s="24">
        <f t="shared" si="49"/>
        <v>0.75</v>
      </c>
      <c r="W49" s="24">
        <f t="shared" si="50"/>
        <v>1</v>
      </c>
      <c r="X49" s="24">
        <f t="shared" si="51"/>
        <v>0.857142857142857</v>
      </c>
      <c r="Y49" s="24">
        <f t="shared" si="52"/>
        <v>0.888888888888889</v>
      </c>
      <c r="Z49" s="24">
        <f t="shared" si="53"/>
        <v>0.888888888888889</v>
      </c>
      <c r="AA49" s="24">
        <f t="shared" si="54"/>
        <v>1</v>
      </c>
      <c r="AB49" s="24">
        <f t="shared" si="55"/>
        <v>0.941176470588235</v>
      </c>
    </row>
    <row r="53" spans="1:23">
      <c r="A53" s="31" t="s">
        <v>40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3"/>
      <c r="P53" s="33"/>
      <c r="Q53" s="33"/>
      <c r="R53" s="33"/>
      <c r="S53" s="33"/>
      <c r="T53" s="31" t="s">
        <v>27</v>
      </c>
      <c r="U53" s="34"/>
      <c r="V53" s="34"/>
      <c r="W53" s="34"/>
    </row>
    <row r="54" spans="20:23">
      <c r="T54" s="34"/>
      <c r="U54" s="34"/>
      <c r="V54" s="34"/>
      <c r="W54" s="34"/>
    </row>
    <row r="55" spans="1:30">
      <c r="A55" s="3"/>
      <c r="B55" s="4" t="s">
        <v>1</v>
      </c>
      <c r="C55" s="4"/>
      <c r="D55" s="4"/>
      <c r="E55" s="4"/>
      <c r="F55" s="4" t="s">
        <v>5</v>
      </c>
      <c r="G55" s="4"/>
      <c r="H55" s="4" t="s">
        <v>6</v>
      </c>
      <c r="I55" s="4"/>
      <c r="J55" s="4" t="s">
        <v>7</v>
      </c>
      <c r="K55" s="4"/>
      <c r="L55" s="4"/>
      <c r="M55" s="4"/>
      <c r="T55" s="3"/>
      <c r="U55" s="18" t="s">
        <v>1</v>
      </c>
      <c r="V55" s="19"/>
      <c r="W55" s="19"/>
      <c r="X55" s="20"/>
      <c r="Y55" s="25" t="s">
        <v>5</v>
      </c>
      <c r="Z55" s="25" t="s">
        <v>6</v>
      </c>
      <c r="AA55" s="4" t="s">
        <v>7</v>
      </c>
      <c r="AB55" s="4"/>
      <c r="AC55" s="4"/>
      <c r="AD55" s="4"/>
    </row>
    <row r="56" spans="1:30">
      <c r="A56" s="5"/>
      <c r="B56" s="4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T56" s="5"/>
      <c r="U56" s="21"/>
      <c r="V56" s="22"/>
      <c r="W56" s="22"/>
      <c r="X56" s="23"/>
      <c r="Y56" s="26"/>
      <c r="Z56" s="26"/>
      <c r="AA56" s="4"/>
      <c r="AB56" s="4"/>
      <c r="AC56" s="4"/>
      <c r="AD56" s="4"/>
    </row>
    <row r="57" spans="1:30">
      <c r="A57" s="6"/>
      <c r="B57" s="7" t="s">
        <v>8</v>
      </c>
      <c r="C57" s="8" t="s">
        <v>9</v>
      </c>
      <c r="D57" s="7" t="s">
        <v>10</v>
      </c>
      <c r="E57" s="8" t="s">
        <v>21</v>
      </c>
      <c r="F57" s="7" t="s">
        <v>11</v>
      </c>
      <c r="G57" s="8" t="s">
        <v>12</v>
      </c>
      <c r="H57" s="7" t="s">
        <v>11</v>
      </c>
      <c r="I57" s="8" t="s">
        <v>12</v>
      </c>
      <c r="J57" s="7" t="s">
        <v>8</v>
      </c>
      <c r="K57" s="8" t="s">
        <v>9</v>
      </c>
      <c r="L57" s="7" t="s">
        <v>10</v>
      </c>
      <c r="M57" s="8" t="s">
        <v>21</v>
      </c>
      <c r="T57" s="6"/>
      <c r="U57" s="7" t="s">
        <v>22</v>
      </c>
      <c r="V57" s="8" t="s">
        <v>23</v>
      </c>
      <c r="W57" s="7" t="s">
        <v>24</v>
      </c>
      <c r="X57" s="8" t="s">
        <v>25</v>
      </c>
      <c r="Y57" s="27" t="s">
        <v>22</v>
      </c>
      <c r="Z57" s="28" t="s">
        <v>22</v>
      </c>
      <c r="AA57" s="7" t="s">
        <v>22</v>
      </c>
      <c r="AB57" s="8" t="s">
        <v>23</v>
      </c>
      <c r="AC57" s="7" t="s">
        <v>24</v>
      </c>
      <c r="AD57" s="8" t="s">
        <v>25</v>
      </c>
    </row>
    <row r="58" spans="1:30">
      <c r="A58" s="9" t="s">
        <v>13</v>
      </c>
      <c r="B58" s="10">
        <v>25</v>
      </c>
      <c r="C58" s="11">
        <v>11</v>
      </c>
      <c r="D58" s="11">
        <v>0</v>
      </c>
      <c r="E58" s="11">
        <v>0</v>
      </c>
      <c r="F58" s="10">
        <v>24</v>
      </c>
      <c r="G58" s="11">
        <v>1</v>
      </c>
      <c r="H58" s="10">
        <v>22</v>
      </c>
      <c r="I58" s="11">
        <v>3</v>
      </c>
      <c r="J58" s="10">
        <v>22</v>
      </c>
      <c r="K58" s="11">
        <v>0</v>
      </c>
      <c r="L58" s="11">
        <v>3</v>
      </c>
      <c r="M58" s="11">
        <v>0</v>
      </c>
      <c r="T58" s="9" t="s">
        <v>13</v>
      </c>
      <c r="U58" s="24">
        <f t="shared" ref="U58:U60" si="56">(B58+E58)/SUM(B58:E58)</f>
        <v>0.694444444444444</v>
      </c>
      <c r="V58" s="24">
        <f t="shared" ref="V58:V60" si="57">B58/SUM(B58,C58)</f>
        <v>0.694444444444444</v>
      </c>
      <c r="W58" s="24">
        <f t="shared" ref="W58:W60" si="58">B58/(B58+D58)</f>
        <v>1</v>
      </c>
      <c r="X58" s="24">
        <f t="shared" ref="X58:X65" si="59">2*(W58*V58)/(W58+V58)</f>
        <v>0.819672131147541</v>
      </c>
      <c r="Y58" s="29">
        <f t="shared" ref="Y58:Y60" si="60">F58/SUM(F58,G58)</f>
        <v>0.96</v>
      </c>
      <c r="Z58" s="29">
        <f t="shared" ref="Z58:Z60" si="61">H58/SUM(H58,I58)</f>
        <v>0.88</v>
      </c>
      <c r="AA58" s="24">
        <f t="shared" ref="AA58:AA60" si="62">(J58+M58)/SUM(J58:M58)</f>
        <v>0.88</v>
      </c>
      <c r="AB58" s="24">
        <f t="shared" ref="AB58:AB60" si="63">J58/SUM(J58,K58)</f>
        <v>1</v>
      </c>
      <c r="AC58" s="24">
        <f t="shared" ref="AC58:AC60" si="64">J58/(J58+L58)</f>
        <v>0.88</v>
      </c>
      <c r="AD58" s="24">
        <f t="shared" ref="AD58:AD65" si="65">2*(AC58*AB58)/(AC58+AB58)</f>
        <v>0.936170212765957</v>
      </c>
    </row>
    <row r="59" spans="1:30">
      <c r="A59" s="9" t="s">
        <v>14</v>
      </c>
      <c r="B59" s="10">
        <v>25</v>
      </c>
      <c r="C59" s="11">
        <v>6</v>
      </c>
      <c r="D59" s="11">
        <v>0</v>
      </c>
      <c r="E59" s="11">
        <v>0</v>
      </c>
      <c r="F59" s="10">
        <v>24</v>
      </c>
      <c r="G59" s="11">
        <v>1</v>
      </c>
      <c r="H59" s="10">
        <v>21</v>
      </c>
      <c r="I59" s="11">
        <v>4</v>
      </c>
      <c r="J59" s="10">
        <v>24</v>
      </c>
      <c r="K59" s="11">
        <v>6</v>
      </c>
      <c r="L59" s="11">
        <v>1</v>
      </c>
      <c r="M59" s="11">
        <v>0</v>
      </c>
      <c r="T59" s="9" t="s">
        <v>14</v>
      </c>
      <c r="U59" s="24">
        <f t="shared" si="56"/>
        <v>0.806451612903226</v>
      </c>
      <c r="V59" s="24">
        <f t="shared" si="57"/>
        <v>0.806451612903226</v>
      </c>
      <c r="W59" s="24">
        <f t="shared" si="58"/>
        <v>1</v>
      </c>
      <c r="X59" s="24">
        <f t="shared" si="59"/>
        <v>0.892857142857143</v>
      </c>
      <c r="Y59" s="29">
        <f t="shared" si="60"/>
        <v>0.96</v>
      </c>
      <c r="Z59" s="29">
        <f t="shared" si="61"/>
        <v>0.84</v>
      </c>
      <c r="AA59" s="24">
        <f t="shared" si="62"/>
        <v>0.774193548387097</v>
      </c>
      <c r="AB59" s="24">
        <f t="shared" si="63"/>
        <v>0.8</v>
      </c>
      <c r="AC59" s="24">
        <f t="shared" si="64"/>
        <v>0.96</v>
      </c>
      <c r="AD59" s="24">
        <f t="shared" si="65"/>
        <v>0.872727272727273</v>
      </c>
    </row>
    <row r="60" spans="1:30">
      <c r="A60" s="9" t="s">
        <v>15</v>
      </c>
      <c r="B60" s="10">
        <v>25</v>
      </c>
      <c r="C60" s="11">
        <v>7</v>
      </c>
      <c r="D60" s="11">
        <v>0</v>
      </c>
      <c r="E60" s="11">
        <v>0</v>
      </c>
      <c r="F60" s="10">
        <v>25</v>
      </c>
      <c r="G60" s="11">
        <v>0</v>
      </c>
      <c r="H60" s="10">
        <v>25</v>
      </c>
      <c r="I60" s="11">
        <v>0</v>
      </c>
      <c r="J60" s="10">
        <v>25</v>
      </c>
      <c r="K60" s="11">
        <v>0</v>
      </c>
      <c r="L60" s="11">
        <v>0</v>
      </c>
      <c r="M60" s="11">
        <v>0</v>
      </c>
      <c r="T60" s="9" t="s">
        <v>15</v>
      </c>
      <c r="U60" s="24">
        <f t="shared" si="56"/>
        <v>0.78125</v>
      </c>
      <c r="V60" s="24">
        <f t="shared" si="57"/>
        <v>0.78125</v>
      </c>
      <c r="W60" s="24">
        <f t="shared" si="58"/>
        <v>1</v>
      </c>
      <c r="X60" s="24">
        <f t="shared" si="59"/>
        <v>0.87719298245614</v>
      </c>
      <c r="Y60" s="29">
        <f t="shared" si="60"/>
        <v>1</v>
      </c>
      <c r="Z60" s="29">
        <f t="shared" si="61"/>
        <v>1</v>
      </c>
      <c r="AA60" s="24">
        <f t="shared" si="62"/>
        <v>1</v>
      </c>
      <c r="AB60" s="24">
        <f t="shared" si="63"/>
        <v>1</v>
      </c>
      <c r="AC60" s="24">
        <f t="shared" si="64"/>
        <v>1</v>
      </c>
      <c r="AD60" s="24">
        <f t="shared" si="65"/>
        <v>1</v>
      </c>
    </row>
    <row r="61" spans="20:30">
      <c r="T61" s="14" t="s">
        <v>16</v>
      </c>
      <c r="U61" s="24">
        <f t="shared" ref="U61:W61" si="66">AVERAGE(U71,Y71)</f>
        <v>0.685758513931888</v>
      </c>
      <c r="V61" s="24">
        <f t="shared" si="66"/>
        <v>0.685758513931888</v>
      </c>
      <c r="W61" s="24">
        <f t="shared" si="66"/>
        <v>1</v>
      </c>
      <c r="X61" s="24">
        <f t="shared" si="59"/>
        <v>0.813590449954086</v>
      </c>
      <c r="Y61" s="29">
        <f t="shared" ref="Y61:Y65" si="67">J65/SUM(J65,K65)</f>
        <v>1</v>
      </c>
      <c r="Z61" s="29">
        <f t="shared" ref="Z61:Z65" si="68">L65/SUM(L65,M65)</f>
        <v>0.96</v>
      </c>
      <c r="AA61" s="24">
        <f t="shared" ref="AA61:AA65" si="69">(N65+Q65)/SUM(N65:Q65)</f>
        <v>0.827586206896552</v>
      </c>
      <c r="AB61" s="24">
        <f t="shared" ref="AB61:AB65" si="70">N65/SUM(N65,O65)</f>
        <v>0.857142857142857</v>
      </c>
      <c r="AC61" s="24">
        <f t="shared" ref="AC61:AC65" si="71">N65/(N65+P65)</f>
        <v>0.96</v>
      </c>
      <c r="AD61" s="24">
        <f t="shared" si="65"/>
        <v>0.90566037735849</v>
      </c>
    </row>
    <row r="62" spans="1:30">
      <c r="A62" s="3"/>
      <c r="B62" s="12" t="s">
        <v>1</v>
      </c>
      <c r="C62" s="13"/>
      <c r="D62" s="13"/>
      <c r="E62" s="13"/>
      <c r="F62" s="13"/>
      <c r="G62" s="13"/>
      <c r="H62" s="13"/>
      <c r="I62" s="16"/>
      <c r="J62" s="4" t="s">
        <v>5</v>
      </c>
      <c r="K62" s="4"/>
      <c r="L62" s="4" t="s">
        <v>6</v>
      </c>
      <c r="M62" s="4"/>
      <c r="N62" s="4" t="s">
        <v>7</v>
      </c>
      <c r="O62" s="4"/>
      <c r="P62" s="4"/>
      <c r="Q62" s="4"/>
      <c r="T62" s="15" t="s">
        <v>17</v>
      </c>
      <c r="U62" s="24">
        <f t="shared" ref="U62:W62" si="72">AVERAGE(U72,Y72)</f>
        <v>0.817226890756303</v>
      </c>
      <c r="V62" s="24">
        <f t="shared" si="72"/>
        <v>0.817226890756303</v>
      </c>
      <c r="W62" s="24">
        <f t="shared" si="72"/>
        <v>1</v>
      </c>
      <c r="X62" s="24">
        <f t="shared" si="59"/>
        <v>0.899421965317919</v>
      </c>
      <c r="Y62" s="29">
        <f t="shared" si="67"/>
        <v>0.88</v>
      </c>
      <c r="Z62" s="29">
        <f t="shared" si="68"/>
        <v>0.92</v>
      </c>
      <c r="AA62" s="24">
        <f t="shared" si="69"/>
        <v>0.814814814814815</v>
      </c>
      <c r="AB62" s="24">
        <f t="shared" si="70"/>
        <v>0.916666666666667</v>
      </c>
      <c r="AC62" s="24">
        <f t="shared" si="71"/>
        <v>0.88</v>
      </c>
      <c r="AD62" s="24">
        <f t="shared" si="65"/>
        <v>0.897959183673469</v>
      </c>
    </row>
    <row r="63" spans="1:30">
      <c r="A63" s="5"/>
      <c r="B63" s="4" t="s">
        <v>3</v>
      </c>
      <c r="C63" s="4"/>
      <c r="D63" s="4"/>
      <c r="E63" s="4"/>
      <c r="F63" s="4" t="s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T63" s="14" t="s">
        <v>18</v>
      </c>
      <c r="U63" s="24">
        <f t="shared" ref="U63:W63" si="73">AVERAGE(U73,Y73)</f>
        <v>0.790598290598291</v>
      </c>
      <c r="V63" s="24">
        <f t="shared" si="73"/>
        <v>0.790598290598291</v>
      </c>
      <c r="W63" s="24">
        <f t="shared" si="73"/>
        <v>1</v>
      </c>
      <c r="X63" s="24">
        <f t="shared" si="59"/>
        <v>0.883054892601432</v>
      </c>
      <c r="Y63" s="29">
        <f t="shared" si="67"/>
        <v>0.72</v>
      </c>
      <c r="Z63" s="29">
        <f t="shared" si="68"/>
        <v>0.6</v>
      </c>
      <c r="AA63" s="24">
        <f t="shared" si="69"/>
        <v>0.6</v>
      </c>
      <c r="AB63" s="24">
        <f t="shared" si="70"/>
        <v>1</v>
      </c>
      <c r="AC63" s="24">
        <f t="shared" si="71"/>
        <v>0.6</v>
      </c>
      <c r="AD63" s="24">
        <f t="shared" si="65"/>
        <v>0.75</v>
      </c>
    </row>
    <row r="64" spans="1:30">
      <c r="A64" s="6"/>
      <c r="B64" s="7" t="s">
        <v>8</v>
      </c>
      <c r="C64" s="8" t="s">
        <v>9</v>
      </c>
      <c r="D64" s="7" t="s">
        <v>10</v>
      </c>
      <c r="E64" s="8" t="s">
        <v>21</v>
      </c>
      <c r="F64" s="7" t="s">
        <v>8</v>
      </c>
      <c r="G64" s="8" t="s">
        <v>9</v>
      </c>
      <c r="H64" s="7" t="s">
        <v>10</v>
      </c>
      <c r="I64" s="8" t="s">
        <v>21</v>
      </c>
      <c r="J64" s="7" t="s">
        <v>11</v>
      </c>
      <c r="K64" s="8" t="s">
        <v>12</v>
      </c>
      <c r="L64" s="7" t="s">
        <v>11</v>
      </c>
      <c r="M64" s="8" t="s">
        <v>12</v>
      </c>
      <c r="N64" s="7" t="s">
        <v>8</v>
      </c>
      <c r="O64" s="8" t="s">
        <v>9</v>
      </c>
      <c r="P64" s="7" t="s">
        <v>10</v>
      </c>
      <c r="Q64" s="8" t="s">
        <v>21</v>
      </c>
      <c r="T64" s="15" t="s">
        <v>19</v>
      </c>
      <c r="U64" s="24">
        <f t="shared" ref="U64:W64" si="74">AVERAGE(U74,Y74)</f>
        <v>0.733082706766917</v>
      </c>
      <c r="V64" s="24">
        <f t="shared" si="74"/>
        <v>0.733082706766917</v>
      </c>
      <c r="W64" s="24">
        <f t="shared" si="74"/>
        <v>1</v>
      </c>
      <c r="X64" s="24">
        <f t="shared" si="59"/>
        <v>0.845986984815618</v>
      </c>
      <c r="Y64" s="29">
        <f t="shared" si="67"/>
        <v>1</v>
      </c>
      <c r="Z64" s="29">
        <f t="shared" si="68"/>
        <v>0.96</v>
      </c>
      <c r="AA64" s="24">
        <f t="shared" si="69"/>
        <v>0.961538461538462</v>
      </c>
      <c r="AB64" s="24">
        <f t="shared" si="70"/>
        <v>0.961538461538462</v>
      </c>
      <c r="AC64" s="24">
        <f t="shared" si="71"/>
        <v>1</v>
      </c>
      <c r="AD64" s="24">
        <f t="shared" si="65"/>
        <v>0.980392156862745</v>
      </c>
    </row>
    <row r="65" spans="1:30">
      <c r="A65" s="14" t="s">
        <v>16</v>
      </c>
      <c r="B65" s="10">
        <v>9</v>
      </c>
      <c r="C65" s="11">
        <v>8</v>
      </c>
      <c r="D65" s="11">
        <v>0</v>
      </c>
      <c r="E65" s="11">
        <v>0</v>
      </c>
      <c r="F65" s="10">
        <v>16</v>
      </c>
      <c r="G65" s="11">
        <v>3</v>
      </c>
      <c r="H65" s="11">
        <v>0</v>
      </c>
      <c r="I65" s="11">
        <v>0</v>
      </c>
      <c r="J65" s="10">
        <v>25</v>
      </c>
      <c r="K65" s="11">
        <v>0</v>
      </c>
      <c r="L65" s="10">
        <v>24</v>
      </c>
      <c r="M65" s="11">
        <v>1</v>
      </c>
      <c r="N65" s="10">
        <v>24</v>
      </c>
      <c r="O65" s="11">
        <v>4</v>
      </c>
      <c r="P65" s="11">
        <v>1</v>
      </c>
      <c r="Q65" s="11">
        <v>0</v>
      </c>
      <c r="T65" s="14" t="s">
        <v>20</v>
      </c>
      <c r="U65" s="24">
        <f t="shared" ref="U65:W65" si="75">AVERAGE(U75,Y75)</f>
        <v>0.790598290598291</v>
      </c>
      <c r="V65" s="24">
        <f t="shared" si="75"/>
        <v>0.790598290598291</v>
      </c>
      <c r="W65" s="24">
        <f t="shared" si="75"/>
        <v>1</v>
      </c>
      <c r="X65" s="24">
        <f t="shared" si="59"/>
        <v>0.883054892601432</v>
      </c>
      <c r="Y65" s="29">
        <f t="shared" si="67"/>
        <v>0.96</v>
      </c>
      <c r="Z65" s="29">
        <f t="shared" si="68"/>
        <v>0.8</v>
      </c>
      <c r="AA65" s="24">
        <f t="shared" si="69"/>
        <v>0.689655172413793</v>
      </c>
      <c r="AB65" s="24">
        <f t="shared" si="70"/>
        <v>0.833333333333333</v>
      </c>
      <c r="AC65" s="24">
        <f t="shared" si="71"/>
        <v>0.8</v>
      </c>
      <c r="AD65" s="24">
        <f t="shared" si="65"/>
        <v>0.816326530612245</v>
      </c>
    </row>
    <row r="66" spans="1:17">
      <c r="A66" s="15" t="s">
        <v>17</v>
      </c>
      <c r="B66" s="10">
        <v>12</v>
      </c>
      <c r="C66" s="11">
        <v>5</v>
      </c>
      <c r="D66" s="11">
        <v>0</v>
      </c>
      <c r="E66" s="11">
        <v>0</v>
      </c>
      <c r="F66" s="10">
        <v>13</v>
      </c>
      <c r="G66" s="11">
        <v>1</v>
      </c>
      <c r="H66" s="11">
        <v>0</v>
      </c>
      <c r="I66" s="11">
        <v>0</v>
      </c>
      <c r="J66" s="10">
        <v>22</v>
      </c>
      <c r="K66" s="11">
        <v>3</v>
      </c>
      <c r="L66" s="10">
        <v>23</v>
      </c>
      <c r="M66" s="11">
        <v>2</v>
      </c>
      <c r="N66" s="10">
        <v>22</v>
      </c>
      <c r="O66" s="11">
        <v>2</v>
      </c>
      <c r="P66" s="11">
        <v>3</v>
      </c>
      <c r="Q66" s="11">
        <v>0</v>
      </c>
    </row>
    <row r="67" spans="1:17">
      <c r="A67" s="14" t="s">
        <v>18</v>
      </c>
      <c r="B67" s="10">
        <v>9</v>
      </c>
      <c r="C67" s="11">
        <v>4</v>
      </c>
      <c r="D67" s="11">
        <v>0</v>
      </c>
      <c r="E67" s="11">
        <v>0</v>
      </c>
      <c r="F67" s="10">
        <v>16</v>
      </c>
      <c r="G67" s="11">
        <v>2</v>
      </c>
      <c r="H67" s="11">
        <v>0</v>
      </c>
      <c r="I67" s="11">
        <v>0</v>
      </c>
      <c r="J67" s="10">
        <v>18</v>
      </c>
      <c r="K67" s="11">
        <v>7</v>
      </c>
      <c r="L67" s="10">
        <v>15</v>
      </c>
      <c r="M67" s="11">
        <v>10</v>
      </c>
      <c r="N67" s="10">
        <v>15</v>
      </c>
      <c r="O67" s="11">
        <v>0</v>
      </c>
      <c r="P67" s="11">
        <v>10</v>
      </c>
      <c r="Q67" s="11">
        <v>0</v>
      </c>
    </row>
    <row r="68" spans="1:28">
      <c r="A68" s="15" t="s">
        <v>19</v>
      </c>
      <c r="B68" s="10">
        <v>8</v>
      </c>
      <c r="C68" s="11">
        <v>6</v>
      </c>
      <c r="D68" s="11">
        <v>0</v>
      </c>
      <c r="E68" s="11">
        <v>0</v>
      </c>
      <c r="F68" s="10">
        <v>17</v>
      </c>
      <c r="G68" s="11">
        <v>2</v>
      </c>
      <c r="H68" s="11">
        <v>0</v>
      </c>
      <c r="I68" s="11">
        <v>0</v>
      </c>
      <c r="J68" s="10">
        <v>25</v>
      </c>
      <c r="K68" s="11">
        <v>0</v>
      </c>
      <c r="L68" s="10">
        <v>24</v>
      </c>
      <c r="M68" s="11">
        <v>1</v>
      </c>
      <c r="N68" s="10">
        <v>25</v>
      </c>
      <c r="O68" s="11">
        <v>1</v>
      </c>
      <c r="P68" s="11">
        <v>0</v>
      </c>
      <c r="Q68" s="11">
        <v>0</v>
      </c>
      <c r="T68" s="3"/>
      <c r="U68" s="12" t="s">
        <v>1</v>
      </c>
      <c r="V68" s="13"/>
      <c r="W68" s="13"/>
      <c r="X68" s="13"/>
      <c r="Y68" s="13"/>
      <c r="Z68" s="13"/>
      <c r="AA68" s="13"/>
      <c r="AB68" s="16"/>
    </row>
    <row r="69" spans="1:28">
      <c r="A69" s="14" t="s">
        <v>20</v>
      </c>
      <c r="B69" s="10">
        <v>9</v>
      </c>
      <c r="C69" s="11">
        <v>4</v>
      </c>
      <c r="D69" s="11">
        <v>0</v>
      </c>
      <c r="E69" s="11">
        <v>0</v>
      </c>
      <c r="F69" s="10">
        <v>16</v>
      </c>
      <c r="G69" s="11">
        <v>2</v>
      </c>
      <c r="H69" s="11">
        <v>0</v>
      </c>
      <c r="I69" s="11">
        <v>0</v>
      </c>
      <c r="J69" s="10">
        <v>24</v>
      </c>
      <c r="K69" s="11">
        <v>1</v>
      </c>
      <c r="L69" s="10">
        <v>20</v>
      </c>
      <c r="M69" s="11">
        <v>5</v>
      </c>
      <c r="N69" s="10">
        <v>20</v>
      </c>
      <c r="O69" s="11">
        <v>4</v>
      </c>
      <c r="P69" s="11">
        <v>5</v>
      </c>
      <c r="Q69" s="11">
        <v>0</v>
      </c>
      <c r="T69" s="5"/>
      <c r="U69" s="4" t="s">
        <v>3</v>
      </c>
      <c r="V69" s="4"/>
      <c r="W69" s="4"/>
      <c r="X69" s="4"/>
      <c r="Y69" s="4" t="s">
        <v>4</v>
      </c>
      <c r="Z69" s="4"/>
      <c r="AA69" s="4"/>
      <c r="AB69" s="4"/>
    </row>
    <row r="70" spans="20:28">
      <c r="T70" s="6"/>
      <c r="U70" s="7" t="s">
        <v>22</v>
      </c>
      <c r="V70" s="8" t="s">
        <v>23</v>
      </c>
      <c r="W70" s="7" t="s">
        <v>24</v>
      </c>
      <c r="X70" s="8" t="s">
        <v>25</v>
      </c>
      <c r="Y70" s="7" t="s">
        <v>22</v>
      </c>
      <c r="Z70" s="8" t="s">
        <v>23</v>
      </c>
      <c r="AA70" s="7" t="s">
        <v>24</v>
      </c>
      <c r="AB70" s="8" t="s">
        <v>25</v>
      </c>
    </row>
    <row r="71" spans="20:28">
      <c r="T71" s="14" t="s">
        <v>16</v>
      </c>
      <c r="U71" s="24">
        <f t="shared" ref="U71:U75" si="76">(B65+E65)/SUM(B65:E65)</f>
        <v>0.529411764705882</v>
      </c>
      <c r="V71" s="24">
        <f t="shared" ref="V71:V75" si="77">B65/SUM(B65:C65)</f>
        <v>0.529411764705882</v>
      </c>
      <c r="W71" s="24">
        <f t="shared" ref="W71:W75" si="78">B65/(B65+D65)</f>
        <v>1</v>
      </c>
      <c r="X71" s="24">
        <f t="shared" ref="X71:X75" si="79">2*(W71*V71)/(W71+V71)</f>
        <v>0.692307692307692</v>
      </c>
      <c r="Y71" s="24">
        <f t="shared" ref="Y71:Y75" si="80">(F65+I65)/SUM(F65:I65)</f>
        <v>0.842105263157895</v>
      </c>
      <c r="Z71" s="24">
        <f t="shared" ref="Z71:Z75" si="81">F65/SUM(F65:G65)</f>
        <v>0.842105263157895</v>
      </c>
      <c r="AA71" s="24">
        <f t="shared" ref="AA71:AA75" si="82">F65/(F65+H65)</f>
        <v>1</v>
      </c>
      <c r="AB71" s="24">
        <f t="shared" ref="AB71:AB75" si="83">2*(AA71*Z71)/(AA71+Z71)</f>
        <v>0.914285714285714</v>
      </c>
    </row>
    <row r="72" spans="20:28">
      <c r="T72" s="15" t="s">
        <v>17</v>
      </c>
      <c r="U72" s="24">
        <f t="shared" si="76"/>
        <v>0.705882352941177</v>
      </c>
      <c r="V72" s="24">
        <f t="shared" si="77"/>
        <v>0.705882352941177</v>
      </c>
      <c r="W72" s="24">
        <f t="shared" si="78"/>
        <v>1</v>
      </c>
      <c r="X72" s="24">
        <f t="shared" si="79"/>
        <v>0.827586206896552</v>
      </c>
      <c r="Y72" s="24">
        <f t="shared" si="80"/>
        <v>0.928571428571429</v>
      </c>
      <c r="Z72" s="24">
        <f t="shared" si="81"/>
        <v>0.928571428571429</v>
      </c>
      <c r="AA72" s="24">
        <f t="shared" si="82"/>
        <v>1</v>
      </c>
      <c r="AB72" s="24">
        <f t="shared" si="83"/>
        <v>0.962962962962963</v>
      </c>
    </row>
    <row r="73" spans="20:28">
      <c r="T73" s="14" t="s">
        <v>18</v>
      </c>
      <c r="U73" s="24">
        <f t="shared" si="76"/>
        <v>0.692307692307692</v>
      </c>
      <c r="V73" s="24">
        <f t="shared" si="77"/>
        <v>0.692307692307692</v>
      </c>
      <c r="W73" s="24">
        <f t="shared" si="78"/>
        <v>1</v>
      </c>
      <c r="X73" s="24">
        <f t="shared" si="79"/>
        <v>0.818181818181818</v>
      </c>
      <c r="Y73" s="24">
        <f t="shared" si="80"/>
        <v>0.888888888888889</v>
      </c>
      <c r="Z73" s="24">
        <f t="shared" si="81"/>
        <v>0.888888888888889</v>
      </c>
      <c r="AA73" s="24">
        <f t="shared" si="82"/>
        <v>1</v>
      </c>
      <c r="AB73" s="24">
        <f t="shared" si="83"/>
        <v>0.941176470588235</v>
      </c>
    </row>
    <row r="74" spans="20:28">
      <c r="T74" s="15" t="s">
        <v>19</v>
      </c>
      <c r="U74" s="24">
        <f t="shared" si="76"/>
        <v>0.571428571428571</v>
      </c>
      <c r="V74" s="24">
        <f t="shared" si="77"/>
        <v>0.571428571428571</v>
      </c>
      <c r="W74" s="24">
        <f t="shared" si="78"/>
        <v>1</v>
      </c>
      <c r="X74" s="24">
        <f t="shared" si="79"/>
        <v>0.727272727272727</v>
      </c>
      <c r="Y74" s="24">
        <f t="shared" si="80"/>
        <v>0.894736842105263</v>
      </c>
      <c r="Z74" s="24">
        <f t="shared" si="81"/>
        <v>0.894736842105263</v>
      </c>
      <c r="AA74" s="24">
        <f t="shared" si="82"/>
        <v>1</v>
      </c>
      <c r="AB74" s="24">
        <f t="shared" si="83"/>
        <v>0.944444444444444</v>
      </c>
    </row>
    <row r="75" spans="20:28">
      <c r="T75" s="14" t="s">
        <v>20</v>
      </c>
      <c r="U75" s="24">
        <f t="shared" si="76"/>
        <v>0.692307692307692</v>
      </c>
      <c r="V75" s="24">
        <f t="shared" si="77"/>
        <v>0.692307692307692</v>
      </c>
      <c r="W75" s="24">
        <f t="shared" si="78"/>
        <v>1</v>
      </c>
      <c r="X75" s="24">
        <f t="shared" si="79"/>
        <v>0.818181818181818</v>
      </c>
      <c r="Y75" s="24">
        <f t="shared" si="80"/>
        <v>0.888888888888889</v>
      </c>
      <c r="Z75" s="24">
        <f t="shared" si="81"/>
        <v>0.888888888888889</v>
      </c>
      <c r="AA75" s="24">
        <f t="shared" si="82"/>
        <v>1</v>
      </c>
      <c r="AB75" s="24">
        <f t="shared" si="83"/>
        <v>0.941176470588235</v>
      </c>
    </row>
    <row r="79" spans="1:23">
      <c r="A79" s="31" t="s">
        <v>41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3"/>
      <c r="P79" s="33"/>
      <c r="Q79" s="33"/>
      <c r="R79" s="33"/>
      <c r="S79" s="33"/>
      <c r="T79" s="31" t="s">
        <v>27</v>
      </c>
      <c r="U79" s="34"/>
      <c r="V79" s="34"/>
      <c r="W79" s="34"/>
    </row>
    <row r="80" spans="20:23">
      <c r="T80" s="34"/>
      <c r="U80" s="34"/>
      <c r="V80" s="34"/>
      <c r="W80" s="34"/>
    </row>
    <row r="81" spans="1:30">
      <c r="A81" s="3"/>
      <c r="B81" s="4" t="s">
        <v>1</v>
      </c>
      <c r="C81" s="4"/>
      <c r="D81" s="4"/>
      <c r="E81" s="4"/>
      <c r="F81" s="4" t="s">
        <v>5</v>
      </c>
      <c r="G81" s="4"/>
      <c r="H81" s="4" t="s">
        <v>6</v>
      </c>
      <c r="I81" s="4"/>
      <c r="J81" s="4" t="s">
        <v>7</v>
      </c>
      <c r="K81" s="4"/>
      <c r="L81" s="4"/>
      <c r="M81" s="4"/>
      <c r="T81" s="3"/>
      <c r="U81" s="18" t="s">
        <v>1</v>
      </c>
      <c r="V81" s="19"/>
      <c r="W81" s="19"/>
      <c r="X81" s="20"/>
      <c r="Y81" s="25" t="s">
        <v>5</v>
      </c>
      <c r="Z81" s="25" t="s">
        <v>6</v>
      </c>
      <c r="AA81" s="4" t="s">
        <v>7</v>
      </c>
      <c r="AB81" s="4"/>
      <c r="AC81" s="4"/>
      <c r="AD81" s="4"/>
    </row>
    <row r="82" spans="1:30">
      <c r="A82" s="5"/>
      <c r="B82" s="4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T82" s="5"/>
      <c r="U82" s="21"/>
      <c r="V82" s="22"/>
      <c r="W82" s="22"/>
      <c r="X82" s="23"/>
      <c r="Y82" s="26"/>
      <c r="Z82" s="26"/>
      <c r="AA82" s="4"/>
      <c r="AB82" s="4"/>
      <c r="AC82" s="4"/>
      <c r="AD82" s="4"/>
    </row>
    <row r="83" spans="1:30">
      <c r="A83" s="6"/>
      <c r="B83" s="7" t="s">
        <v>8</v>
      </c>
      <c r="C83" s="8" t="s">
        <v>9</v>
      </c>
      <c r="D83" s="7" t="s">
        <v>10</v>
      </c>
      <c r="E83" s="8" t="s">
        <v>21</v>
      </c>
      <c r="F83" s="7" t="s">
        <v>11</v>
      </c>
      <c r="G83" s="8" t="s">
        <v>12</v>
      </c>
      <c r="H83" s="7" t="s">
        <v>11</v>
      </c>
      <c r="I83" s="8" t="s">
        <v>12</v>
      </c>
      <c r="J83" s="7" t="s">
        <v>8</v>
      </c>
      <c r="K83" s="8" t="s">
        <v>9</v>
      </c>
      <c r="L83" s="7" t="s">
        <v>10</v>
      </c>
      <c r="M83" s="8" t="s">
        <v>21</v>
      </c>
      <c r="T83" s="6"/>
      <c r="U83" s="7" t="s">
        <v>22</v>
      </c>
      <c r="V83" s="8" t="s">
        <v>23</v>
      </c>
      <c r="W83" s="7" t="s">
        <v>24</v>
      </c>
      <c r="X83" s="8" t="s">
        <v>25</v>
      </c>
      <c r="Y83" s="27" t="s">
        <v>22</v>
      </c>
      <c r="Z83" s="28" t="s">
        <v>22</v>
      </c>
      <c r="AA83" s="7" t="s">
        <v>22</v>
      </c>
      <c r="AB83" s="8" t="s">
        <v>23</v>
      </c>
      <c r="AC83" s="7" t="s">
        <v>24</v>
      </c>
      <c r="AD83" s="8" t="s">
        <v>25</v>
      </c>
    </row>
    <row r="84" spans="1:30">
      <c r="A84" s="9" t="s">
        <v>13</v>
      </c>
      <c r="B84" s="10">
        <v>25</v>
      </c>
      <c r="C84" s="11">
        <v>18</v>
      </c>
      <c r="D84" s="11">
        <v>0</v>
      </c>
      <c r="E84" s="11">
        <v>0</v>
      </c>
      <c r="F84" s="10">
        <v>24</v>
      </c>
      <c r="G84" s="11">
        <v>1</v>
      </c>
      <c r="H84" s="10">
        <v>22</v>
      </c>
      <c r="I84" s="11">
        <v>3</v>
      </c>
      <c r="J84" s="10">
        <v>22</v>
      </c>
      <c r="K84" s="11">
        <v>0</v>
      </c>
      <c r="L84" s="11">
        <v>3</v>
      </c>
      <c r="M84" s="11">
        <v>0</v>
      </c>
      <c r="T84" s="9" t="s">
        <v>13</v>
      </c>
      <c r="U84" s="24">
        <f t="shared" ref="U84:U86" si="84">(B84+E84)/SUM(B84:E84)</f>
        <v>0.581395348837209</v>
      </c>
      <c r="V84" s="24">
        <f t="shared" ref="V84:V86" si="85">B84/SUM(B84,C84)</f>
        <v>0.581395348837209</v>
      </c>
      <c r="W84" s="24">
        <f t="shared" ref="W84:W86" si="86">B84/(B84+D84)</f>
        <v>1</v>
      </c>
      <c r="X84" s="24">
        <f t="shared" ref="X84:X91" si="87">2*(W84*V84)/(W84+V84)</f>
        <v>0.735294117647059</v>
      </c>
      <c r="Y84" s="29">
        <f t="shared" ref="Y84:Y86" si="88">F84/SUM(F84,G84)</f>
        <v>0.96</v>
      </c>
      <c r="Z84" s="29">
        <f t="shared" ref="Z84:Z86" si="89">H84/SUM(H84,I84)</f>
        <v>0.88</v>
      </c>
      <c r="AA84" s="24">
        <f t="shared" ref="AA84:AA86" si="90">(J84+M84)/SUM(J84:M84)</f>
        <v>0.88</v>
      </c>
      <c r="AB84" s="24">
        <f t="shared" ref="AB84:AB86" si="91">J84/SUM(J84,K84)</f>
        <v>1</v>
      </c>
      <c r="AC84" s="24">
        <f t="shared" ref="AC84:AC86" si="92">J84/(J84+L84)</f>
        <v>0.88</v>
      </c>
      <c r="AD84" s="24">
        <f t="shared" ref="AD84:AD91" si="93">2*(AC84*AB84)/(AC84+AB84)</f>
        <v>0.936170212765957</v>
      </c>
    </row>
    <row r="85" spans="1:30">
      <c r="A85" s="9" t="s">
        <v>14</v>
      </c>
      <c r="B85" s="10">
        <v>25</v>
      </c>
      <c r="C85" s="11">
        <v>10</v>
      </c>
      <c r="D85" s="11">
        <v>0</v>
      </c>
      <c r="E85" s="11">
        <v>0</v>
      </c>
      <c r="F85" s="10">
        <v>24</v>
      </c>
      <c r="G85" s="11">
        <v>1</v>
      </c>
      <c r="H85" s="10">
        <v>21</v>
      </c>
      <c r="I85" s="11">
        <v>4</v>
      </c>
      <c r="J85" s="10">
        <v>24</v>
      </c>
      <c r="K85" s="11">
        <v>8</v>
      </c>
      <c r="L85" s="11">
        <v>1</v>
      </c>
      <c r="M85" s="11">
        <v>0</v>
      </c>
      <c r="T85" s="9" t="s">
        <v>14</v>
      </c>
      <c r="U85" s="24">
        <f t="shared" si="84"/>
        <v>0.714285714285714</v>
      </c>
      <c r="V85" s="24">
        <f t="shared" si="85"/>
        <v>0.714285714285714</v>
      </c>
      <c r="W85" s="24">
        <f t="shared" si="86"/>
        <v>1</v>
      </c>
      <c r="X85" s="24">
        <f t="shared" si="87"/>
        <v>0.833333333333333</v>
      </c>
      <c r="Y85" s="29">
        <f t="shared" si="88"/>
        <v>0.96</v>
      </c>
      <c r="Z85" s="29">
        <f t="shared" si="89"/>
        <v>0.84</v>
      </c>
      <c r="AA85" s="24">
        <f t="shared" si="90"/>
        <v>0.727272727272727</v>
      </c>
      <c r="AB85" s="24">
        <f t="shared" si="91"/>
        <v>0.75</v>
      </c>
      <c r="AC85" s="24">
        <f t="shared" si="92"/>
        <v>0.96</v>
      </c>
      <c r="AD85" s="24">
        <f t="shared" si="93"/>
        <v>0.842105263157895</v>
      </c>
    </row>
    <row r="86" spans="1:30">
      <c r="A86" s="9" t="s">
        <v>15</v>
      </c>
      <c r="B86" s="10">
        <v>25</v>
      </c>
      <c r="C86" s="11">
        <v>32</v>
      </c>
      <c r="D86" s="11">
        <v>0</v>
      </c>
      <c r="E86" s="11">
        <v>0</v>
      </c>
      <c r="F86" s="10">
        <v>25</v>
      </c>
      <c r="G86" s="11">
        <v>0</v>
      </c>
      <c r="H86" s="10">
        <v>25</v>
      </c>
      <c r="I86" s="11">
        <v>0</v>
      </c>
      <c r="J86" s="10">
        <v>25</v>
      </c>
      <c r="K86" s="11">
        <v>1</v>
      </c>
      <c r="L86" s="11">
        <v>0</v>
      </c>
      <c r="M86" s="11">
        <v>0</v>
      </c>
      <c r="T86" s="9" t="s">
        <v>15</v>
      </c>
      <c r="U86" s="24">
        <f t="shared" si="84"/>
        <v>0.43859649122807</v>
      </c>
      <c r="V86" s="24">
        <f t="shared" si="85"/>
        <v>0.43859649122807</v>
      </c>
      <c r="W86" s="24">
        <f t="shared" si="86"/>
        <v>1</v>
      </c>
      <c r="X86" s="24">
        <f t="shared" si="87"/>
        <v>0.609756097560976</v>
      </c>
      <c r="Y86" s="29">
        <f t="shared" si="88"/>
        <v>1</v>
      </c>
      <c r="Z86" s="29">
        <f t="shared" si="89"/>
        <v>1</v>
      </c>
      <c r="AA86" s="24">
        <f t="shared" si="90"/>
        <v>0.961538461538462</v>
      </c>
      <c r="AB86" s="24">
        <f t="shared" si="91"/>
        <v>0.961538461538462</v>
      </c>
      <c r="AC86" s="24">
        <f t="shared" si="92"/>
        <v>1</v>
      </c>
      <c r="AD86" s="24">
        <f t="shared" si="93"/>
        <v>0.980392156862745</v>
      </c>
    </row>
    <row r="87" spans="20:30">
      <c r="T87" s="14" t="s">
        <v>16</v>
      </c>
      <c r="U87" s="24">
        <f t="shared" ref="U87:W87" si="94">AVERAGE(U97,Y97)</f>
        <v>0.616704805491991</v>
      </c>
      <c r="V87" s="24">
        <f t="shared" si="94"/>
        <v>0.616704805491991</v>
      </c>
      <c r="W87" s="24">
        <f t="shared" si="94"/>
        <v>1</v>
      </c>
      <c r="X87" s="24">
        <f t="shared" si="87"/>
        <v>0.762915782024062</v>
      </c>
      <c r="Y87" s="29">
        <f t="shared" ref="Y87:Y91" si="95">J91/SUM(J91,K91)</f>
        <v>1</v>
      </c>
      <c r="Z87" s="29">
        <f t="shared" ref="Z87:Z91" si="96">L91/SUM(L91,M91)</f>
        <v>0.96</v>
      </c>
      <c r="AA87" s="24">
        <f t="shared" ref="AA87:AA91" si="97">(N91+Q91)/SUM(N91:Q91)</f>
        <v>0.8</v>
      </c>
      <c r="AB87" s="24">
        <f t="shared" ref="AB87:AB91" si="98">N91/SUM(N91,O91)</f>
        <v>0.827586206896552</v>
      </c>
      <c r="AC87" s="24">
        <f t="shared" ref="AC87:AC91" si="99">N91/(N91+P91)</f>
        <v>0.96</v>
      </c>
      <c r="AD87" s="24">
        <f t="shared" si="93"/>
        <v>0.888888888888889</v>
      </c>
    </row>
    <row r="88" spans="1:30">
      <c r="A88" s="3"/>
      <c r="B88" s="12" t="s">
        <v>1</v>
      </c>
      <c r="C88" s="13"/>
      <c r="D88" s="13"/>
      <c r="E88" s="13"/>
      <c r="F88" s="13"/>
      <c r="G88" s="13"/>
      <c r="H88" s="13"/>
      <c r="I88" s="16"/>
      <c r="J88" s="4" t="s">
        <v>5</v>
      </c>
      <c r="K88" s="4"/>
      <c r="L88" s="4" t="s">
        <v>6</v>
      </c>
      <c r="M88" s="4"/>
      <c r="N88" s="4" t="s">
        <v>7</v>
      </c>
      <c r="O88" s="4"/>
      <c r="P88" s="4"/>
      <c r="Q88" s="4"/>
      <c r="T88" s="15" t="s">
        <v>17</v>
      </c>
      <c r="U88" s="24">
        <f t="shared" ref="U88:W88" si="100">AVERAGE(U98,Y98)</f>
        <v>0.764285714285714</v>
      </c>
      <c r="V88" s="24">
        <f t="shared" si="100"/>
        <v>0.764285714285714</v>
      </c>
      <c r="W88" s="24">
        <f t="shared" si="100"/>
        <v>1</v>
      </c>
      <c r="X88" s="24">
        <f t="shared" si="87"/>
        <v>0.866396761133603</v>
      </c>
      <c r="Y88" s="29">
        <f t="shared" si="95"/>
        <v>0.88</v>
      </c>
      <c r="Z88" s="29">
        <f t="shared" si="96"/>
        <v>0.92</v>
      </c>
      <c r="AA88" s="24">
        <f t="shared" si="97"/>
        <v>0.814814814814815</v>
      </c>
      <c r="AB88" s="24">
        <f t="shared" si="98"/>
        <v>0.916666666666667</v>
      </c>
      <c r="AC88" s="24">
        <f t="shared" si="99"/>
        <v>0.88</v>
      </c>
      <c r="AD88" s="24">
        <f t="shared" si="93"/>
        <v>0.897959183673469</v>
      </c>
    </row>
    <row r="89" spans="1:30">
      <c r="A89" s="5"/>
      <c r="B89" s="4" t="s">
        <v>3</v>
      </c>
      <c r="C89" s="4"/>
      <c r="D89" s="4"/>
      <c r="E89" s="4"/>
      <c r="F89" s="4" t="s">
        <v>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T89" s="14" t="s">
        <v>18</v>
      </c>
      <c r="U89" s="24">
        <f t="shared" ref="U89:W89" si="101">AVERAGE(U99,Y99)</f>
        <v>0.709150326797386</v>
      </c>
      <c r="V89" s="24">
        <f t="shared" si="101"/>
        <v>0.709150326797386</v>
      </c>
      <c r="W89" s="24">
        <f t="shared" si="101"/>
        <v>1</v>
      </c>
      <c r="X89" s="24">
        <f t="shared" si="87"/>
        <v>0.829827915869981</v>
      </c>
      <c r="Y89" s="29">
        <f t="shared" si="95"/>
        <v>0.72</v>
      </c>
      <c r="Z89" s="29">
        <f t="shared" si="96"/>
        <v>0.6</v>
      </c>
      <c r="AA89" s="24">
        <f t="shared" si="97"/>
        <v>0.6</v>
      </c>
      <c r="AB89" s="24">
        <f t="shared" si="98"/>
        <v>1</v>
      </c>
      <c r="AC89" s="24">
        <f t="shared" si="99"/>
        <v>0.6</v>
      </c>
      <c r="AD89" s="24">
        <f t="shared" si="93"/>
        <v>0.75</v>
      </c>
    </row>
    <row r="90" spans="1:30">
      <c r="A90" s="6"/>
      <c r="B90" s="7" t="s">
        <v>8</v>
      </c>
      <c r="C90" s="8" t="s">
        <v>9</v>
      </c>
      <c r="D90" s="7" t="s">
        <v>10</v>
      </c>
      <c r="E90" s="8" t="s">
        <v>21</v>
      </c>
      <c r="F90" s="7" t="s">
        <v>8</v>
      </c>
      <c r="G90" s="8" t="s">
        <v>9</v>
      </c>
      <c r="H90" s="7" t="s">
        <v>10</v>
      </c>
      <c r="I90" s="8" t="s">
        <v>21</v>
      </c>
      <c r="J90" s="7" t="s">
        <v>11</v>
      </c>
      <c r="K90" s="8" t="s">
        <v>12</v>
      </c>
      <c r="L90" s="7" t="s">
        <v>11</v>
      </c>
      <c r="M90" s="8" t="s">
        <v>12</v>
      </c>
      <c r="N90" s="7" t="s">
        <v>8</v>
      </c>
      <c r="O90" s="8" t="s">
        <v>9</v>
      </c>
      <c r="P90" s="7" t="s">
        <v>10</v>
      </c>
      <c r="Q90" s="8" t="s">
        <v>21</v>
      </c>
      <c r="T90" s="15" t="s">
        <v>19</v>
      </c>
      <c r="U90" s="24">
        <f t="shared" ref="U90:W90" si="102">AVERAGE(U100,Y100)</f>
        <v>0.614035087719298</v>
      </c>
      <c r="V90" s="24">
        <f t="shared" si="102"/>
        <v>0.614035087719298</v>
      </c>
      <c r="W90" s="24">
        <f t="shared" si="102"/>
        <v>1</v>
      </c>
      <c r="X90" s="24">
        <f t="shared" si="87"/>
        <v>0.760869565217391</v>
      </c>
      <c r="Y90" s="29">
        <f t="shared" si="95"/>
        <v>1</v>
      </c>
      <c r="Z90" s="29">
        <f t="shared" si="96"/>
        <v>0.96</v>
      </c>
      <c r="AA90" s="24">
        <f t="shared" si="97"/>
        <v>0.961538461538462</v>
      </c>
      <c r="AB90" s="24">
        <f t="shared" si="98"/>
        <v>0.961538461538462</v>
      </c>
      <c r="AC90" s="24">
        <f t="shared" si="99"/>
        <v>1</v>
      </c>
      <c r="AD90" s="24">
        <f t="shared" si="93"/>
        <v>0.980392156862745</v>
      </c>
    </row>
    <row r="91" spans="1:30">
      <c r="A91" s="14" t="s">
        <v>16</v>
      </c>
      <c r="B91" s="10">
        <v>9</v>
      </c>
      <c r="C91" s="11">
        <v>14</v>
      </c>
      <c r="D91" s="11">
        <v>0</v>
      </c>
      <c r="E91" s="11">
        <v>0</v>
      </c>
      <c r="F91" s="10">
        <v>16</v>
      </c>
      <c r="G91" s="11">
        <v>3</v>
      </c>
      <c r="H91" s="11">
        <v>0</v>
      </c>
      <c r="I91" s="11">
        <v>0</v>
      </c>
      <c r="J91" s="10">
        <v>25</v>
      </c>
      <c r="K91" s="11">
        <v>0</v>
      </c>
      <c r="L91" s="10">
        <v>24</v>
      </c>
      <c r="M91" s="11">
        <v>1</v>
      </c>
      <c r="N91" s="10">
        <v>24</v>
      </c>
      <c r="O91" s="11">
        <v>5</v>
      </c>
      <c r="P91" s="11">
        <v>1</v>
      </c>
      <c r="Q91" s="11">
        <v>0</v>
      </c>
      <c r="T91" s="14" t="s">
        <v>20</v>
      </c>
      <c r="U91" s="24">
        <f t="shared" ref="U91:W91" si="103">AVERAGE(U101,Y101)</f>
        <v>0.648989898989899</v>
      </c>
      <c r="V91" s="24">
        <f t="shared" si="103"/>
        <v>0.648989898989899</v>
      </c>
      <c r="W91" s="24">
        <f t="shared" si="103"/>
        <v>1</v>
      </c>
      <c r="X91" s="24">
        <f t="shared" si="87"/>
        <v>0.787136294027565</v>
      </c>
      <c r="Y91" s="29">
        <f t="shared" si="95"/>
        <v>0.96</v>
      </c>
      <c r="Z91" s="29">
        <f t="shared" si="96"/>
        <v>0.8</v>
      </c>
      <c r="AA91" s="24">
        <f t="shared" si="97"/>
        <v>0.666666666666667</v>
      </c>
      <c r="AB91" s="24">
        <f t="shared" si="98"/>
        <v>0.8</v>
      </c>
      <c r="AC91" s="24">
        <f t="shared" si="99"/>
        <v>0.8</v>
      </c>
      <c r="AD91" s="24">
        <f t="shared" si="93"/>
        <v>0.8</v>
      </c>
    </row>
    <row r="92" spans="1:17">
      <c r="A92" s="15" t="s">
        <v>17</v>
      </c>
      <c r="B92" s="10">
        <v>12</v>
      </c>
      <c r="C92" s="11">
        <v>8</v>
      </c>
      <c r="D92" s="11">
        <v>0</v>
      </c>
      <c r="E92" s="11">
        <v>0</v>
      </c>
      <c r="F92" s="10">
        <v>13</v>
      </c>
      <c r="G92" s="11">
        <v>1</v>
      </c>
      <c r="H92" s="11">
        <v>0</v>
      </c>
      <c r="I92" s="11">
        <v>0</v>
      </c>
      <c r="J92" s="10">
        <v>22</v>
      </c>
      <c r="K92" s="11">
        <v>3</v>
      </c>
      <c r="L92" s="10">
        <v>23</v>
      </c>
      <c r="M92" s="11">
        <v>2</v>
      </c>
      <c r="N92" s="10">
        <v>22</v>
      </c>
      <c r="O92" s="11">
        <v>2</v>
      </c>
      <c r="P92" s="11">
        <v>3</v>
      </c>
      <c r="Q92" s="11">
        <v>0</v>
      </c>
    </row>
    <row r="93" spans="1:17">
      <c r="A93" s="14" t="s">
        <v>18</v>
      </c>
      <c r="B93" s="10">
        <v>9</v>
      </c>
      <c r="C93" s="11">
        <v>8</v>
      </c>
      <c r="D93" s="11">
        <v>0</v>
      </c>
      <c r="E93" s="11">
        <v>0</v>
      </c>
      <c r="F93" s="10">
        <v>16</v>
      </c>
      <c r="G93" s="11">
        <v>2</v>
      </c>
      <c r="H93" s="11">
        <v>0</v>
      </c>
      <c r="I93" s="11">
        <v>0</v>
      </c>
      <c r="J93" s="10">
        <v>18</v>
      </c>
      <c r="K93" s="11">
        <v>7</v>
      </c>
      <c r="L93" s="10">
        <v>15</v>
      </c>
      <c r="M93" s="11">
        <v>10</v>
      </c>
      <c r="N93" s="10">
        <v>15</v>
      </c>
      <c r="O93" s="11">
        <v>0</v>
      </c>
      <c r="P93" s="11">
        <v>10</v>
      </c>
      <c r="Q93" s="11">
        <v>0</v>
      </c>
    </row>
    <row r="94" spans="1:28">
      <c r="A94" s="15" t="s">
        <v>19</v>
      </c>
      <c r="B94" s="10">
        <v>8</v>
      </c>
      <c r="C94" s="11">
        <v>16</v>
      </c>
      <c r="D94" s="11">
        <v>0</v>
      </c>
      <c r="E94" s="11">
        <v>0</v>
      </c>
      <c r="F94" s="10">
        <v>17</v>
      </c>
      <c r="G94" s="11">
        <v>2</v>
      </c>
      <c r="H94" s="11">
        <v>0</v>
      </c>
      <c r="I94" s="11">
        <v>0</v>
      </c>
      <c r="J94" s="10">
        <v>25</v>
      </c>
      <c r="K94" s="11">
        <v>0</v>
      </c>
      <c r="L94" s="10">
        <v>24</v>
      </c>
      <c r="M94" s="11">
        <v>1</v>
      </c>
      <c r="N94" s="10">
        <v>25</v>
      </c>
      <c r="O94" s="11">
        <v>1</v>
      </c>
      <c r="P94" s="11">
        <v>0</v>
      </c>
      <c r="Q94" s="11">
        <v>0</v>
      </c>
      <c r="T94" s="3"/>
      <c r="U94" s="12" t="s">
        <v>1</v>
      </c>
      <c r="V94" s="13"/>
      <c r="W94" s="13"/>
      <c r="X94" s="13"/>
      <c r="Y94" s="13"/>
      <c r="Z94" s="13"/>
      <c r="AA94" s="13"/>
      <c r="AB94" s="16"/>
    </row>
    <row r="95" spans="1:28">
      <c r="A95" s="14" t="s">
        <v>20</v>
      </c>
      <c r="B95" s="10">
        <v>9</v>
      </c>
      <c r="C95" s="11">
        <v>13</v>
      </c>
      <c r="D95" s="11">
        <v>0</v>
      </c>
      <c r="E95" s="11">
        <v>0</v>
      </c>
      <c r="F95" s="10">
        <v>16</v>
      </c>
      <c r="G95" s="11">
        <v>2</v>
      </c>
      <c r="H95" s="11">
        <v>0</v>
      </c>
      <c r="I95" s="11">
        <v>0</v>
      </c>
      <c r="J95" s="10">
        <v>24</v>
      </c>
      <c r="K95" s="11">
        <v>1</v>
      </c>
      <c r="L95" s="10">
        <v>20</v>
      </c>
      <c r="M95" s="11">
        <v>5</v>
      </c>
      <c r="N95" s="10">
        <v>20</v>
      </c>
      <c r="O95" s="11">
        <v>5</v>
      </c>
      <c r="P95" s="11">
        <v>5</v>
      </c>
      <c r="Q95" s="11">
        <v>0</v>
      </c>
      <c r="T95" s="5"/>
      <c r="U95" s="4" t="s">
        <v>3</v>
      </c>
      <c r="V95" s="4"/>
      <c r="W95" s="4"/>
      <c r="X95" s="4"/>
      <c r="Y95" s="4" t="s">
        <v>4</v>
      </c>
      <c r="Z95" s="4"/>
      <c r="AA95" s="4"/>
      <c r="AB95" s="4"/>
    </row>
    <row r="96" spans="20:28">
      <c r="T96" s="6"/>
      <c r="U96" s="7" t="s">
        <v>22</v>
      </c>
      <c r="V96" s="8" t="s">
        <v>23</v>
      </c>
      <c r="W96" s="7" t="s">
        <v>24</v>
      </c>
      <c r="X96" s="8" t="s">
        <v>25</v>
      </c>
      <c r="Y96" s="7" t="s">
        <v>22</v>
      </c>
      <c r="Z96" s="8" t="s">
        <v>23</v>
      </c>
      <c r="AA96" s="7" t="s">
        <v>24</v>
      </c>
      <c r="AB96" s="8" t="s">
        <v>25</v>
      </c>
    </row>
    <row r="97" spans="20:28">
      <c r="T97" s="14" t="s">
        <v>16</v>
      </c>
      <c r="U97" s="24">
        <f t="shared" ref="U97:U101" si="104">(B91+E91)/SUM(B91:E91)</f>
        <v>0.391304347826087</v>
      </c>
      <c r="V97" s="24">
        <f t="shared" ref="V97:V101" si="105">B91/SUM(B91:C91)</f>
        <v>0.391304347826087</v>
      </c>
      <c r="W97" s="24">
        <f t="shared" ref="W97:W101" si="106">B91/(B91+D91)</f>
        <v>1</v>
      </c>
      <c r="X97" s="24">
        <f t="shared" ref="X97:X101" si="107">2*(W97*V97)/(W97+V97)</f>
        <v>0.5625</v>
      </c>
      <c r="Y97" s="24">
        <f t="shared" ref="Y97:Y101" si="108">(F91+I91)/SUM(F91:I91)</f>
        <v>0.842105263157895</v>
      </c>
      <c r="Z97" s="24">
        <f t="shared" ref="Z97:Z101" si="109">F91/SUM(F91:G91)</f>
        <v>0.842105263157895</v>
      </c>
      <c r="AA97" s="24">
        <f t="shared" ref="AA97:AA101" si="110">F91/(F91+H91)</f>
        <v>1</v>
      </c>
      <c r="AB97" s="24">
        <f t="shared" ref="AB97:AB101" si="111">2*(AA97*Z97)/(AA97+Z97)</f>
        <v>0.914285714285714</v>
      </c>
    </row>
    <row r="98" spans="20:28">
      <c r="T98" s="15" t="s">
        <v>17</v>
      </c>
      <c r="U98" s="24">
        <f t="shared" si="104"/>
        <v>0.6</v>
      </c>
      <c r="V98" s="24">
        <f t="shared" si="105"/>
        <v>0.6</v>
      </c>
      <c r="W98" s="24">
        <f t="shared" si="106"/>
        <v>1</v>
      </c>
      <c r="X98" s="24">
        <f t="shared" si="107"/>
        <v>0.75</v>
      </c>
      <c r="Y98" s="24">
        <f t="shared" si="108"/>
        <v>0.928571428571429</v>
      </c>
      <c r="Z98" s="24">
        <f t="shared" si="109"/>
        <v>0.928571428571429</v>
      </c>
      <c r="AA98" s="24">
        <f t="shared" si="110"/>
        <v>1</v>
      </c>
      <c r="AB98" s="24">
        <f t="shared" si="111"/>
        <v>0.962962962962963</v>
      </c>
    </row>
    <row r="99" spans="20:28">
      <c r="T99" s="14" t="s">
        <v>18</v>
      </c>
      <c r="U99" s="24">
        <f t="shared" si="104"/>
        <v>0.529411764705882</v>
      </c>
      <c r="V99" s="24">
        <f t="shared" si="105"/>
        <v>0.529411764705882</v>
      </c>
      <c r="W99" s="24">
        <f t="shared" si="106"/>
        <v>1</v>
      </c>
      <c r="X99" s="24">
        <f t="shared" si="107"/>
        <v>0.692307692307692</v>
      </c>
      <c r="Y99" s="24">
        <f t="shared" si="108"/>
        <v>0.888888888888889</v>
      </c>
      <c r="Z99" s="24">
        <f t="shared" si="109"/>
        <v>0.888888888888889</v>
      </c>
      <c r="AA99" s="24">
        <f t="shared" si="110"/>
        <v>1</v>
      </c>
      <c r="AB99" s="24">
        <f t="shared" si="111"/>
        <v>0.941176470588235</v>
      </c>
    </row>
    <row r="100" spans="20:28">
      <c r="T100" s="15" t="s">
        <v>19</v>
      </c>
      <c r="U100" s="24">
        <f t="shared" si="104"/>
        <v>0.333333333333333</v>
      </c>
      <c r="V100" s="24">
        <f t="shared" si="105"/>
        <v>0.333333333333333</v>
      </c>
      <c r="W100" s="24">
        <f t="shared" si="106"/>
        <v>1</v>
      </c>
      <c r="X100" s="24">
        <f t="shared" si="107"/>
        <v>0.5</v>
      </c>
      <c r="Y100" s="24">
        <f t="shared" si="108"/>
        <v>0.894736842105263</v>
      </c>
      <c r="Z100" s="24">
        <f t="shared" si="109"/>
        <v>0.894736842105263</v>
      </c>
      <c r="AA100" s="24">
        <f t="shared" si="110"/>
        <v>1</v>
      </c>
      <c r="AB100" s="24">
        <f t="shared" si="111"/>
        <v>0.944444444444444</v>
      </c>
    </row>
    <row r="101" spans="20:28">
      <c r="T101" s="14" t="s">
        <v>20</v>
      </c>
      <c r="U101" s="24">
        <f t="shared" si="104"/>
        <v>0.409090909090909</v>
      </c>
      <c r="V101" s="24">
        <f t="shared" si="105"/>
        <v>0.409090909090909</v>
      </c>
      <c r="W101" s="24">
        <f t="shared" si="106"/>
        <v>1</v>
      </c>
      <c r="X101" s="24">
        <f t="shared" si="107"/>
        <v>0.580645161290323</v>
      </c>
      <c r="Y101" s="24">
        <f t="shared" si="108"/>
        <v>0.888888888888889</v>
      </c>
      <c r="Z101" s="24">
        <f t="shared" si="109"/>
        <v>0.888888888888889</v>
      </c>
      <c r="AA101" s="24">
        <f t="shared" si="110"/>
        <v>1</v>
      </c>
      <c r="AB101" s="24">
        <f t="shared" si="111"/>
        <v>0.941176470588235</v>
      </c>
    </row>
    <row r="105" spans="1:23">
      <c r="A105" s="31" t="s">
        <v>42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3"/>
      <c r="P105" s="33"/>
      <c r="Q105" s="33"/>
      <c r="R105" s="33"/>
      <c r="S105" s="33"/>
      <c r="T105" s="31" t="s">
        <v>27</v>
      </c>
      <c r="U105" s="34"/>
      <c r="V105" s="34"/>
      <c r="W105" s="34"/>
    </row>
    <row r="106" spans="20:23">
      <c r="T106" s="34"/>
      <c r="U106" s="34"/>
      <c r="V106" s="34"/>
      <c r="W106" s="34"/>
    </row>
    <row r="107" spans="1:30">
      <c r="A107" s="3"/>
      <c r="B107" s="4" t="s">
        <v>1</v>
      </c>
      <c r="C107" s="4"/>
      <c r="D107" s="4"/>
      <c r="E107" s="4"/>
      <c r="F107" s="4" t="s">
        <v>5</v>
      </c>
      <c r="G107" s="4"/>
      <c r="H107" s="4" t="s">
        <v>6</v>
      </c>
      <c r="I107" s="4"/>
      <c r="J107" s="4" t="s">
        <v>7</v>
      </c>
      <c r="K107" s="4"/>
      <c r="L107" s="4"/>
      <c r="M107" s="4"/>
      <c r="T107" s="3"/>
      <c r="U107" s="18" t="s">
        <v>1</v>
      </c>
      <c r="V107" s="19"/>
      <c r="W107" s="19"/>
      <c r="X107" s="20"/>
      <c r="Y107" s="25" t="s">
        <v>5</v>
      </c>
      <c r="Z107" s="25" t="s">
        <v>6</v>
      </c>
      <c r="AA107" s="4" t="s">
        <v>7</v>
      </c>
      <c r="AB107" s="4"/>
      <c r="AC107" s="4"/>
      <c r="AD107" s="4"/>
    </row>
    <row r="108" spans="1:30">
      <c r="A108" s="5"/>
      <c r="B108" s="4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T108" s="5"/>
      <c r="U108" s="21"/>
      <c r="V108" s="22"/>
      <c r="W108" s="22"/>
      <c r="X108" s="23"/>
      <c r="Y108" s="26"/>
      <c r="Z108" s="26"/>
      <c r="AA108" s="4"/>
      <c r="AB108" s="4"/>
      <c r="AC108" s="4"/>
      <c r="AD108" s="4"/>
    </row>
    <row r="109" spans="1:30">
      <c r="A109" s="6"/>
      <c r="B109" s="7" t="s">
        <v>8</v>
      </c>
      <c r="C109" s="8" t="s">
        <v>9</v>
      </c>
      <c r="D109" s="7" t="s">
        <v>10</v>
      </c>
      <c r="E109" s="8" t="s">
        <v>21</v>
      </c>
      <c r="F109" s="7" t="s">
        <v>11</v>
      </c>
      <c r="G109" s="8" t="s">
        <v>12</v>
      </c>
      <c r="H109" s="7" t="s">
        <v>11</v>
      </c>
      <c r="I109" s="8" t="s">
        <v>12</v>
      </c>
      <c r="J109" s="7" t="s">
        <v>8</v>
      </c>
      <c r="K109" s="8" t="s">
        <v>9</v>
      </c>
      <c r="L109" s="7" t="s">
        <v>10</v>
      </c>
      <c r="M109" s="8" t="s">
        <v>21</v>
      </c>
      <c r="T109" s="6"/>
      <c r="U109" s="7" t="s">
        <v>22</v>
      </c>
      <c r="V109" s="8" t="s">
        <v>23</v>
      </c>
      <c r="W109" s="7" t="s">
        <v>24</v>
      </c>
      <c r="X109" s="8" t="s">
        <v>25</v>
      </c>
      <c r="Y109" s="27" t="s">
        <v>22</v>
      </c>
      <c r="Z109" s="28" t="s">
        <v>22</v>
      </c>
      <c r="AA109" s="7" t="s">
        <v>22</v>
      </c>
      <c r="AB109" s="8" t="s">
        <v>23</v>
      </c>
      <c r="AC109" s="7" t="s">
        <v>24</v>
      </c>
      <c r="AD109" s="8" t="s">
        <v>25</v>
      </c>
    </row>
    <row r="110" spans="1:30">
      <c r="A110" s="9" t="s">
        <v>13</v>
      </c>
      <c r="B110" s="10">
        <v>25</v>
      </c>
      <c r="C110" s="11">
        <v>19</v>
      </c>
      <c r="D110" s="11">
        <v>0</v>
      </c>
      <c r="E110" s="11">
        <v>0</v>
      </c>
      <c r="F110" s="10">
        <v>24</v>
      </c>
      <c r="G110" s="11">
        <v>1</v>
      </c>
      <c r="H110" s="10">
        <v>22</v>
      </c>
      <c r="I110" s="11">
        <v>3</v>
      </c>
      <c r="J110" s="10">
        <v>22</v>
      </c>
      <c r="K110" s="11">
        <v>0</v>
      </c>
      <c r="L110" s="11">
        <v>3</v>
      </c>
      <c r="M110" s="11">
        <v>0</v>
      </c>
      <c r="T110" s="9" t="s">
        <v>13</v>
      </c>
      <c r="U110" s="24">
        <f t="shared" ref="U110:U112" si="112">(B110+E110)/SUM(B110:E110)</f>
        <v>0.568181818181818</v>
      </c>
      <c r="V110" s="24">
        <f t="shared" ref="V110:V112" si="113">B110/SUM(B110,C110)</f>
        <v>0.568181818181818</v>
      </c>
      <c r="W110" s="24">
        <f t="shared" ref="W110:W112" si="114">B110/(B110+D110)</f>
        <v>1</v>
      </c>
      <c r="X110" s="24">
        <f t="shared" ref="X110:X117" si="115">2*(W110*V110)/(W110+V110)</f>
        <v>0.72463768115942</v>
      </c>
      <c r="Y110" s="29">
        <f t="shared" ref="Y110:Y112" si="116">F110/SUM(F110,G110)</f>
        <v>0.96</v>
      </c>
      <c r="Z110" s="29">
        <f t="shared" ref="Z110:Z112" si="117">H110/SUM(H110,I110)</f>
        <v>0.88</v>
      </c>
      <c r="AA110" s="24">
        <f t="shared" ref="AA110:AA112" si="118">(J110+M110)/SUM(J110:M110)</f>
        <v>0.88</v>
      </c>
      <c r="AB110" s="24">
        <f t="shared" ref="AB110:AB112" si="119">J110/SUM(J110,K110)</f>
        <v>1</v>
      </c>
      <c r="AC110" s="24">
        <f t="shared" ref="AC110:AC112" si="120">J110/(J110+L110)</f>
        <v>0.88</v>
      </c>
      <c r="AD110" s="24">
        <f t="shared" ref="AD110:AD117" si="121">2*(AC110*AB110)/(AC110+AB110)</f>
        <v>0.936170212765957</v>
      </c>
    </row>
    <row r="111" spans="1:30">
      <c r="A111" s="9" t="s">
        <v>14</v>
      </c>
      <c r="B111" s="10">
        <v>25</v>
      </c>
      <c r="C111" s="11">
        <v>12</v>
      </c>
      <c r="D111" s="11">
        <v>0</v>
      </c>
      <c r="E111" s="11">
        <v>0</v>
      </c>
      <c r="F111" s="10">
        <v>24</v>
      </c>
      <c r="G111" s="11">
        <v>1</v>
      </c>
      <c r="H111" s="10">
        <v>21</v>
      </c>
      <c r="I111" s="11">
        <v>4</v>
      </c>
      <c r="J111" s="10">
        <v>24</v>
      </c>
      <c r="K111" s="11">
        <v>11</v>
      </c>
      <c r="L111" s="11">
        <v>1</v>
      </c>
      <c r="M111" s="11">
        <v>0</v>
      </c>
      <c r="T111" s="9" t="s">
        <v>14</v>
      </c>
      <c r="U111" s="24">
        <f t="shared" si="112"/>
        <v>0.675675675675676</v>
      </c>
      <c r="V111" s="24">
        <f t="shared" si="113"/>
        <v>0.675675675675676</v>
      </c>
      <c r="W111" s="24">
        <f t="shared" si="114"/>
        <v>1</v>
      </c>
      <c r="X111" s="24">
        <f t="shared" si="115"/>
        <v>0.806451612903226</v>
      </c>
      <c r="Y111" s="29">
        <f t="shared" si="116"/>
        <v>0.96</v>
      </c>
      <c r="Z111" s="29">
        <f t="shared" si="117"/>
        <v>0.84</v>
      </c>
      <c r="AA111" s="24">
        <f t="shared" si="118"/>
        <v>0.666666666666667</v>
      </c>
      <c r="AB111" s="24">
        <f t="shared" si="119"/>
        <v>0.685714285714286</v>
      </c>
      <c r="AC111" s="24">
        <f t="shared" si="120"/>
        <v>0.96</v>
      </c>
      <c r="AD111" s="24">
        <f t="shared" si="121"/>
        <v>0.8</v>
      </c>
    </row>
    <row r="112" spans="1:30">
      <c r="A112" s="9" t="s">
        <v>15</v>
      </c>
      <c r="B112" s="10">
        <v>25</v>
      </c>
      <c r="C112" s="11">
        <v>39</v>
      </c>
      <c r="D112" s="11">
        <v>0</v>
      </c>
      <c r="E112" s="11">
        <v>0</v>
      </c>
      <c r="F112" s="10">
        <v>25</v>
      </c>
      <c r="G112" s="11">
        <v>0</v>
      </c>
      <c r="H112" s="10">
        <v>25</v>
      </c>
      <c r="I112" s="11">
        <v>0</v>
      </c>
      <c r="J112" s="10">
        <v>25</v>
      </c>
      <c r="K112" s="11">
        <v>2</v>
      </c>
      <c r="L112" s="11">
        <v>0</v>
      </c>
      <c r="M112" s="11">
        <v>0</v>
      </c>
      <c r="T112" s="9" t="s">
        <v>15</v>
      </c>
      <c r="U112" s="24">
        <f t="shared" si="112"/>
        <v>0.390625</v>
      </c>
      <c r="V112" s="24">
        <f t="shared" si="113"/>
        <v>0.390625</v>
      </c>
      <c r="W112" s="24">
        <f t="shared" si="114"/>
        <v>1</v>
      </c>
      <c r="X112" s="24">
        <f t="shared" si="115"/>
        <v>0.561797752808989</v>
      </c>
      <c r="Y112" s="29">
        <f t="shared" si="116"/>
        <v>1</v>
      </c>
      <c r="Z112" s="29">
        <f t="shared" si="117"/>
        <v>1</v>
      </c>
      <c r="AA112" s="24">
        <f t="shared" si="118"/>
        <v>0.925925925925926</v>
      </c>
      <c r="AB112" s="24">
        <f t="shared" si="119"/>
        <v>0.925925925925926</v>
      </c>
      <c r="AC112" s="24">
        <f t="shared" si="120"/>
        <v>1</v>
      </c>
      <c r="AD112" s="24">
        <f t="shared" si="121"/>
        <v>0.961538461538461</v>
      </c>
    </row>
    <row r="113" spans="20:30">
      <c r="T113" s="14" t="s">
        <v>16</v>
      </c>
      <c r="U113" s="24">
        <f t="shared" ref="U113:W113" si="122">AVERAGE(U123,Y123)</f>
        <v>0.616704805491991</v>
      </c>
      <c r="V113" s="24">
        <f t="shared" si="122"/>
        <v>0.616704805491991</v>
      </c>
      <c r="W113" s="24">
        <f t="shared" si="122"/>
        <v>1</v>
      </c>
      <c r="X113" s="24">
        <f t="shared" si="115"/>
        <v>0.762915782024062</v>
      </c>
      <c r="Y113" s="29">
        <f t="shared" ref="Y113:Y117" si="123">J117/SUM(J117,K117)</f>
        <v>0.96</v>
      </c>
      <c r="Z113" s="29">
        <f t="shared" ref="Z113:Z117" si="124">L117/SUM(L117,M117)</f>
        <v>0.92</v>
      </c>
      <c r="AA113" s="24">
        <f t="shared" ref="AA113:AA117" si="125">(N117+Q117)/SUM(N117:Q117)</f>
        <v>0.766666666666667</v>
      </c>
      <c r="AB113" s="24">
        <f t="shared" ref="AB113:AB117" si="126">N117/SUM(N117,O117)</f>
        <v>0.821428571428571</v>
      </c>
      <c r="AC113" s="24">
        <f t="shared" ref="AC113:AC117" si="127">N117/(N117+P117)</f>
        <v>0.92</v>
      </c>
      <c r="AD113" s="24">
        <f t="shared" si="121"/>
        <v>0.867924528301887</v>
      </c>
    </row>
    <row r="114" spans="1:30">
      <c r="A114" s="3"/>
      <c r="B114" s="12" t="s">
        <v>1</v>
      </c>
      <c r="C114" s="13"/>
      <c r="D114" s="13"/>
      <c r="E114" s="13"/>
      <c r="F114" s="13"/>
      <c r="G114" s="13"/>
      <c r="H114" s="13"/>
      <c r="I114" s="16"/>
      <c r="J114" s="4" t="s">
        <v>5</v>
      </c>
      <c r="K114" s="4"/>
      <c r="L114" s="4" t="s">
        <v>6</v>
      </c>
      <c r="M114" s="4"/>
      <c r="N114" s="4" t="s">
        <v>7</v>
      </c>
      <c r="O114" s="4"/>
      <c r="P114" s="4"/>
      <c r="Q114" s="4"/>
      <c r="T114" s="15" t="s">
        <v>17</v>
      </c>
      <c r="U114" s="24">
        <f t="shared" ref="U114:W114" si="128">AVERAGE(U124,Y124)</f>
        <v>0.764285714285714</v>
      </c>
      <c r="V114" s="24">
        <f t="shared" si="128"/>
        <v>0.764285714285714</v>
      </c>
      <c r="W114" s="24">
        <f t="shared" si="128"/>
        <v>1</v>
      </c>
      <c r="X114" s="24">
        <f t="shared" si="115"/>
        <v>0.866396761133603</v>
      </c>
      <c r="Y114" s="29">
        <f t="shared" si="123"/>
        <v>0.88</v>
      </c>
      <c r="Z114" s="29">
        <f t="shared" si="124"/>
        <v>0.92</v>
      </c>
      <c r="AA114" s="24">
        <f t="shared" si="125"/>
        <v>0.814814814814815</v>
      </c>
      <c r="AB114" s="24">
        <f t="shared" si="126"/>
        <v>0.916666666666667</v>
      </c>
      <c r="AC114" s="24">
        <f t="shared" si="127"/>
        <v>0.88</v>
      </c>
      <c r="AD114" s="24">
        <f t="shared" si="121"/>
        <v>0.897959183673469</v>
      </c>
    </row>
    <row r="115" spans="1:30">
      <c r="A115" s="5"/>
      <c r="B115" s="4" t="s">
        <v>3</v>
      </c>
      <c r="C115" s="4"/>
      <c r="D115" s="4"/>
      <c r="E115" s="4"/>
      <c r="F115" s="4" t="s">
        <v>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T115" s="14" t="s">
        <v>18</v>
      </c>
      <c r="U115" s="24">
        <f t="shared" ref="U115:W115" si="129">AVERAGE(U125,Y125)</f>
        <v>0.658730158730159</v>
      </c>
      <c r="V115" s="24">
        <f t="shared" si="129"/>
        <v>0.658730158730159</v>
      </c>
      <c r="W115" s="24">
        <f t="shared" si="129"/>
        <v>1</v>
      </c>
      <c r="X115" s="24">
        <f t="shared" si="115"/>
        <v>0.794258373205742</v>
      </c>
      <c r="Y115" s="29">
        <f t="shared" si="123"/>
        <v>0.72</v>
      </c>
      <c r="Z115" s="29">
        <f t="shared" si="124"/>
        <v>0.6</v>
      </c>
      <c r="AA115" s="24">
        <f t="shared" si="125"/>
        <v>0.6</v>
      </c>
      <c r="AB115" s="24">
        <f t="shared" si="126"/>
        <v>1</v>
      </c>
      <c r="AC115" s="24">
        <f t="shared" si="127"/>
        <v>0.6</v>
      </c>
      <c r="AD115" s="24">
        <f t="shared" si="121"/>
        <v>0.75</v>
      </c>
    </row>
    <row r="116" spans="1:30">
      <c r="A116" s="6"/>
      <c r="B116" s="7" t="s">
        <v>8</v>
      </c>
      <c r="C116" s="8" t="s">
        <v>9</v>
      </c>
      <c r="D116" s="7" t="s">
        <v>10</v>
      </c>
      <c r="E116" s="8" t="s">
        <v>21</v>
      </c>
      <c r="F116" s="7" t="s">
        <v>8</v>
      </c>
      <c r="G116" s="8" t="s">
        <v>9</v>
      </c>
      <c r="H116" s="7" t="s">
        <v>10</v>
      </c>
      <c r="I116" s="8" t="s">
        <v>21</v>
      </c>
      <c r="J116" s="7" t="s">
        <v>11</v>
      </c>
      <c r="K116" s="8" t="s">
        <v>12</v>
      </c>
      <c r="L116" s="7" t="s">
        <v>11</v>
      </c>
      <c r="M116" s="8" t="s">
        <v>12</v>
      </c>
      <c r="N116" s="7" t="s">
        <v>8</v>
      </c>
      <c r="O116" s="8" t="s">
        <v>9</v>
      </c>
      <c r="P116" s="7" t="s">
        <v>10</v>
      </c>
      <c r="Q116" s="8" t="s">
        <v>21</v>
      </c>
      <c r="T116" s="15" t="s">
        <v>19</v>
      </c>
      <c r="U116" s="24">
        <f t="shared" ref="U116:W116" si="130">AVERAGE(U126,Y126)</f>
        <v>0.614035087719298</v>
      </c>
      <c r="V116" s="24">
        <f t="shared" si="130"/>
        <v>0.614035087719298</v>
      </c>
      <c r="W116" s="24">
        <f t="shared" si="130"/>
        <v>1</v>
      </c>
      <c r="X116" s="24">
        <f t="shared" si="115"/>
        <v>0.760869565217391</v>
      </c>
      <c r="Y116" s="29">
        <f t="shared" si="123"/>
        <v>1</v>
      </c>
      <c r="Z116" s="29">
        <f t="shared" si="124"/>
        <v>0.96</v>
      </c>
      <c r="AA116" s="24">
        <f t="shared" si="125"/>
        <v>0.961538461538462</v>
      </c>
      <c r="AB116" s="24">
        <f t="shared" si="126"/>
        <v>0.961538461538462</v>
      </c>
      <c r="AC116" s="24">
        <f t="shared" si="127"/>
        <v>1</v>
      </c>
      <c r="AD116" s="24">
        <f t="shared" si="121"/>
        <v>0.980392156862745</v>
      </c>
    </row>
    <row r="117" spans="1:30">
      <c r="A117" s="14" t="s">
        <v>16</v>
      </c>
      <c r="B117" s="10">
        <v>9</v>
      </c>
      <c r="C117" s="11">
        <v>14</v>
      </c>
      <c r="D117" s="11">
        <v>0</v>
      </c>
      <c r="E117" s="11">
        <v>0</v>
      </c>
      <c r="F117" s="10">
        <v>16</v>
      </c>
      <c r="G117" s="11">
        <v>3</v>
      </c>
      <c r="H117" s="11">
        <v>0</v>
      </c>
      <c r="I117" s="11">
        <v>0</v>
      </c>
      <c r="J117" s="10">
        <v>24</v>
      </c>
      <c r="K117" s="11">
        <v>1</v>
      </c>
      <c r="L117" s="10">
        <v>23</v>
      </c>
      <c r="M117" s="11">
        <v>2</v>
      </c>
      <c r="N117" s="10">
        <v>23</v>
      </c>
      <c r="O117" s="11">
        <v>5</v>
      </c>
      <c r="P117" s="11">
        <v>2</v>
      </c>
      <c r="Q117" s="11">
        <v>0</v>
      </c>
      <c r="T117" s="14" t="s">
        <v>20</v>
      </c>
      <c r="U117" s="24">
        <f t="shared" ref="U117:W117" si="131">AVERAGE(U127,Y127)</f>
        <v>0.624444444444444</v>
      </c>
      <c r="V117" s="24">
        <f t="shared" si="131"/>
        <v>0.624444444444444</v>
      </c>
      <c r="W117" s="24">
        <f t="shared" si="131"/>
        <v>1</v>
      </c>
      <c r="X117" s="24">
        <f t="shared" si="115"/>
        <v>0.768809849521204</v>
      </c>
      <c r="Y117" s="29">
        <f t="shared" si="123"/>
        <v>0.96</v>
      </c>
      <c r="Z117" s="29">
        <f t="shared" si="124"/>
        <v>0.8</v>
      </c>
      <c r="AA117" s="24">
        <f t="shared" si="125"/>
        <v>0.666666666666667</v>
      </c>
      <c r="AB117" s="24">
        <f t="shared" si="126"/>
        <v>0.8</v>
      </c>
      <c r="AC117" s="24">
        <f t="shared" si="127"/>
        <v>0.8</v>
      </c>
      <c r="AD117" s="24">
        <f t="shared" si="121"/>
        <v>0.8</v>
      </c>
    </row>
    <row r="118" spans="1:17">
      <c r="A118" s="15" t="s">
        <v>17</v>
      </c>
      <c r="B118" s="10">
        <v>12</v>
      </c>
      <c r="C118" s="11">
        <v>8</v>
      </c>
      <c r="D118" s="11">
        <v>0</v>
      </c>
      <c r="E118" s="11">
        <v>0</v>
      </c>
      <c r="F118" s="10">
        <v>13</v>
      </c>
      <c r="G118" s="11">
        <v>1</v>
      </c>
      <c r="H118" s="11">
        <v>0</v>
      </c>
      <c r="I118" s="11">
        <v>0</v>
      </c>
      <c r="J118" s="10">
        <v>22</v>
      </c>
      <c r="K118" s="11">
        <v>3</v>
      </c>
      <c r="L118" s="10">
        <v>23</v>
      </c>
      <c r="M118" s="11">
        <v>2</v>
      </c>
      <c r="N118" s="10">
        <v>22</v>
      </c>
      <c r="O118" s="11">
        <v>2</v>
      </c>
      <c r="P118" s="11">
        <v>3</v>
      </c>
      <c r="Q118" s="11">
        <v>0</v>
      </c>
    </row>
    <row r="119" spans="1:17">
      <c r="A119" s="14" t="s">
        <v>18</v>
      </c>
      <c r="B119" s="10">
        <v>9</v>
      </c>
      <c r="C119" s="11">
        <v>12</v>
      </c>
      <c r="D119" s="11">
        <v>0</v>
      </c>
      <c r="E119" s="11">
        <v>0</v>
      </c>
      <c r="F119" s="10">
        <v>16</v>
      </c>
      <c r="G119" s="11">
        <v>2</v>
      </c>
      <c r="H119" s="11">
        <v>0</v>
      </c>
      <c r="I119" s="11">
        <v>0</v>
      </c>
      <c r="J119" s="10">
        <v>18</v>
      </c>
      <c r="K119" s="11">
        <v>7</v>
      </c>
      <c r="L119" s="10">
        <v>15</v>
      </c>
      <c r="M119" s="11">
        <v>10</v>
      </c>
      <c r="N119" s="10">
        <v>15</v>
      </c>
      <c r="O119" s="11">
        <v>0</v>
      </c>
      <c r="P119" s="11">
        <v>10</v>
      </c>
      <c r="Q119" s="11">
        <v>0</v>
      </c>
    </row>
    <row r="120" spans="1:28">
      <c r="A120" s="15" t="s">
        <v>19</v>
      </c>
      <c r="B120" s="10">
        <v>8</v>
      </c>
      <c r="C120" s="11">
        <v>16</v>
      </c>
      <c r="D120" s="11">
        <v>0</v>
      </c>
      <c r="E120" s="11">
        <v>0</v>
      </c>
      <c r="F120" s="10">
        <v>17</v>
      </c>
      <c r="G120" s="11">
        <v>2</v>
      </c>
      <c r="H120" s="11">
        <v>0</v>
      </c>
      <c r="I120" s="11">
        <v>0</v>
      </c>
      <c r="J120" s="10">
        <v>25</v>
      </c>
      <c r="K120" s="11">
        <v>0</v>
      </c>
      <c r="L120" s="10">
        <v>24</v>
      </c>
      <c r="M120" s="11">
        <v>1</v>
      </c>
      <c r="N120" s="10">
        <v>25</v>
      </c>
      <c r="O120" s="11">
        <v>1</v>
      </c>
      <c r="P120" s="11">
        <v>0</v>
      </c>
      <c r="Q120" s="11">
        <v>0</v>
      </c>
      <c r="T120" s="3"/>
      <c r="U120" s="12" t="s">
        <v>1</v>
      </c>
      <c r="V120" s="13"/>
      <c r="W120" s="13"/>
      <c r="X120" s="13"/>
      <c r="Y120" s="13"/>
      <c r="Z120" s="13"/>
      <c r="AA120" s="13"/>
      <c r="AB120" s="16"/>
    </row>
    <row r="121" spans="1:28">
      <c r="A121" s="14" t="s">
        <v>20</v>
      </c>
      <c r="B121" s="10">
        <v>9</v>
      </c>
      <c r="C121" s="11">
        <v>16</v>
      </c>
      <c r="D121" s="11">
        <v>0</v>
      </c>
      <c r="E121" s="11">
        <v>0</v>
      </c>
      <c r="F121" s="10">
        <v>16</v>
      </c>
      <c r="G121" s="11">
        <v>2</v>
      </c>
      <c r="H121" s="11">
        <v>0</v>
      </c>
      <c r="I121" s="11">
        <v>0</v>
      </c>
      <c r="J121" s="10">
        <v>24</v>
      </c>
      <c r="K121" s="11">
        <v>1</v>
      </c>
      <c r="L121" s="10">
        <v>20</v>
      </c>
      <c r="M121" s="11">
        <v>5</v>
      </c>
      <c r="N121" s="10">
        <v>20</v>
      </c>
      <c r="O121" s="11">
        <v>5</v>
      </c>
      <c r="P121" s="11">
        <v>5</v>
      </c>
      <c r="Q121" s="11">
        <v>0</v>
      </c>
      <c r="T121" s="5"/>
      <c r="U121" s="4" t="s">
        <v>3</v>
      </c>
      <c r="V121" s="4"/>
      <c r="W121" s="4"/>
      <c r="X121" s="4"/>
      <c r="Y121" s="4" t="s">
        <v>4</v>
      </c>
      <c r="Z121" s="4"/>
      <c r="AA121" s="4"/>
      <c r="AB121" s="4"/>
    </row>
    <row r="122" spans="20:28">
      <c r="T122" s="6"/>
      <c r="U122" s="7" t="s">
        <v>22</v>
      </c>
      <c r="V122" s="8" t="s">
        <v>23</v>
      </c>
      <c r="W122" s="7" t="s">
        <v>24</v>
      </c>
      <c r="X122" s="8" t="s">
        <v>25</v>
      </c>
      <c r="Y122" s="7" t="s">
        <v>22</v>
      </c>
      <c r="Z122" s="8" t="s">
        <v>23</v>
      </c>
      <c r="AA122" s="7" t="s">
        <v>24</v>
      </c>
      <c r="AB122" s="8" t="s">
        <v>25</v>
      </c>
    </row>
    <row r="123" spans="20:28">
      <c r="T123" s="14" t="s">
        <v>16</v>
      </c>
      <c r="U123" s="24">
        <f t="shared" ref="U123:U127" si="132">(B117+E117)/SUM(B117:E117)</f>
        <v>0.391304347826087</v>
      </c>
      <c r="V123" s="24">
        <f t="shared" ref="V123:V127" si="133">B117/SUM(B117:C117)</f>
        <v>0.391304347826087</v>
      </c>
      <c r="W123" s="24">
        <f t="shared" ref="W123:W127" si="134">B117/(B117+D117)</f>
        <v>1</v>
      </c>
      <c r="X123" s="24">
        <f t="shared" ref="X123:X127" si="135">2*(W123*V123)/(W123+V123)</f>
        <v>0.5625</v>
      </c>
      <c r="Y123" s="24">
        <f t="shared" ref="Y123:Y127" si="136">(F117+I117)/SUM(F117:I117)</f>
        <v>0.842105263157895</v>
      </c>
      <c r="Z123" s="24">
        <f t="shared" ref="Z123:Z127" si="137">F117/SUM(F117:G117)</f>
        <v>0.842105263157895</v>
      </c>
      <c r="AA123" s="24">
        <f t="shared" ref="AA123:AA127" si="138">F117/(F117+H117)</f>
        <v>1</v>
      </c>
      <c r="AB123" s="24">
        <f t="shared" ref="AB123:AB127" si="139">2*(AA123*Z123)/(AA123+Z123)</f>
        <v>0.914285714285714</v>
      </c>
    </row>
    <row r="124" spans="20:28">
      <c r="T124" s="15" t="s">
        <v>17</v>
      </c>
      <c r="U124" s="24">
        <f t="shared" si="132"/>
        <v>0.6</v>
      </c>
      <c r="V124" s="24">
        <f t="shared" si="133"/>
        <v>0.6</v>
      </c>
      <c r="W124" s="24">
        <f t="shared" si="134"/>
        <v>1</v>
      </c>
      <c r="X124" s="24">
        <f t="shared" si="135"/>
        <v>0.75</v>
      </c>
      <c r="Y124" s="24">
        <f t="shared" si="136"/>
        <v>0.928571428571429</v>
      </c>
      <c r="Z124" s="24">
        <f t="shared" si="137"/>
        <v>0.928571428571429</v>
      </c>
      <c r="AA124" s="24">
        <f t="shared" si="138"/>
        <v>1</v>
      </c>
      <c r="AB124" s="24">
        <f t="shared" si="139"/>
        <v>0.962962962962963</v>
      </c>
    </row>
    <row r="125" spans="20:28">
      <c r="T125" s="14" t="s">
        <v>18</v>
      </c>
      <c r="U125" s="24">
        <f t="shared" si="132"/>
        <v>0.428571428571429</v>
      </c>
      <c r="V125" s="24">
        <f t="shared" si="133"/>
        <v>0.428571428571429</v>
      </c>
      <c r="W125" s="24">
        <f t="shared" si="134"/>
        <v>1</v>
      </c>
      <c r="X125" s="24">
        <f t="shared" si="135"/>
        <v>0.6</v>
      </c>
      <c r="Y125" s="24">
        <f t="shared" si="136"/>
        <v>0.888888888888889</v>
      </c>
      <c r="Z125" s="24">
        <f t="shared" si="137"/>
        <v>0.888888888888889</v>
      </c>
      <c r="AA125" s="24">
        <f t="shared" si="138"/>
        <v>1</v>
      </c>
      <c r="AB125" s="24">
        <f t="shared" si="139"/>
        <v>0.941176470588235</v>
      </c>
    </row>
    <row r="126" spans="20:28">
      <c r="T126" s="15" t="s">
        <v>19</v>
      </c>
      <c r="U126" s="24">
        <f t="shared" si="132"/>
        <v>0.333333333333333</v>
      </c>
      <c r="V126" s="24">
        <f t="shared" si="133"/>
        <v>0.333333333333333</v>
      </c>
      <c r="W126" s="24">
        <f t="shared" si="134"/>
        <v>1</v>
      </c>
      <c r="X126" s="24">
        <f t="shared" si="135"/>
        <v>0.5</v>
      </c>
      <c r="Y126" s="24">
        <f t="shared" si="136"/>
        <v>0.894736842105263</v>
      </c>
      <c r="Z126" s="24">
        <f t="shared" si="137"/>
        <v>0.894736842105263</v>
      </c>
      <c r="AA126" s="24">
        <f t="shared" si="138"/>
        <v>1</v>
      </c>
      <c r="AB126" s="24">
        <f t="shared" si="139"/>
        <v>0.944444444444444</v>
      </c>
    </row>
    <row r="127" spans="20:28">
      <c r="T127" s="14" t="s">
        <v>20</v>
      </c>
      <c r="U127" s="24">
        <f t="shared" si="132"/>
        <v>0.36</v>
      </c>
      <c r="V127" s="24">
        <f t="shared" si="133"/>
        <v>0.36</v>
      </c>
      <c r="W127" s="24">
        <f t="shared" si="134"/>
        <v>1</v>
      </c>
      <c r="X127" s="24">
        <f t="shared" si="135"/>
        <v>0.529411764705882</v>
      </c>
      <c r="Y127" s="24">
        <f t="shared" si="136"/>
        <v>0.888888888888889</v>
      </c>
      <c r="Z127" s="24">
        <f t="shared" si="137"/>
        <v>0.888888888888889</v>
      </c>
      <c r="AA127" s="24">
        <f t="shared" si="138"/>
        <v>1</v>
      </c>
      <c r="AB127" s="24">
        <f t="shared" si="139"/>
        <v>0.941176470588235</v>
      </c>
    </row>
  </sheetData>
  <mergeCells count="120">
    <mergeCell ref="A1:M1"/>
    <mergeCell ref="B3:E3"/>
    <mergeCell ref="B4:E4"/>
    <mergeCell ref="B10:I10"/>
    <mergeCell ref="B11:E11"/>
    <mergeCell ref="F11:I11"/>
    <mergeCell ref="U16:AB16"/>
    <mergeCell ref="U17:X17"/>
    <mergeCell ref="Y17:AB17"/>
    <mergeCell ref="A27:M27"/>
    <mergeCell ref="B29:E29"/>
    <mergeCell ref="B30:E30"/>
    <mergeCell ref="B36:I36"/>
    <mergeCell ref="B37:E37"/>
    <mergeCell ref="F37:I37"/>
    <mergeCell ref="U42:AB42"/>
    <mergeCell ref="U43:X43"/>
    <mergeCell ref="Y43:AB43"/>
    <mergeCell ref="A53:M53"/>
    <mergeCell ref="B55:E55"/>
    <mergeCell ref="B56:E56"/>
    <mergeCell ref="B62:I62"/>
    <mergeCell ref="B63:E63"/>
    <mergeCell ref="F63:I63"/>
    <mergeCell ref="U68:AB68"/>
    <mergeCell ref="U69:X69"/>
    <mergeCell ref="Y69:AB69"/>
    <mergeCell ref="A79:M79"/>
    <mergeCell ref="B81:E81"/>
    <mergeCell ref="B82:E82"/>
    <mergeCell ref="B88:I88"/>
    <mergeCell ref="B89:E89"/>
    <mergeCell ref="F89:I89"/>
    <mergeCell ref="U94:AB94"/>
    <mergeCell ref="U95:X95"/>
    <mergeCell ref="Y95:AB95"/>
    <mergeCell ref="A105:M105"/>
    <mergeCell ref="B107:E107"/>
    <mergeCell ref="B108:E108"/>
    <mergeCell ref="B114:I114"/>
    <mergeCell ref="B115:E115"/>
    <mergeCell ref="F115:I115"/>
    <mergeCell ref="U120:AB120"/>
    <mergeCell ref="U121:X121"/>
    <mergeCell ref="Y121:AB121"/>
    <mergeCell ref="A3:A5"/>
    <mergeCell ref="A10:A12"/>
    <mergeCell ref="A29:A31"/>
    <mergeCell ref="A36:A38"/>
    <mergeCell ref="A55:A57"/>
    <mergeCell ref="A62:A64"/>
    <mergeCell ref="A81:A83"/>
    <mergeCell ref="A88:A90"/>
    <mergeCell ref="A107:A109"/>
    <mergeCell ref="A114:A116"/>
    <mergeCell ref="T3:T5"/>
    <mergeCell ref="T16:T18"/>
    <mergeCell ref="T29:T31"/>
    <mergeCell ref="T42:T44"/>
    <mergeCell ref="T55:T57"/>
    <mergeCell ref="T68:T70"/>
    <mergeCell ref="T81:T83"/>
    <mergeCell ref="T94:T96"/>
    <mergeCell ref="T107:T109"/>
    <mergeCell ref="T120:T122"/>
    <mergeCell ref="Y3:Y4"/>
    <mergeCell ref="Y29:Y30"/>
    <mergeCell ref="Y55:Y56"/>
    <mergeCell ref="Y81:Y82"/>
    <mergeCell ref="Y107:Y108"/>
    <mergeCell ref="Z3:Z4"/>
    <mergeCell ref="Z29:Z30"/>
    <mergeCell ref="Z55:Z56"/>
    <mergeCell ref="Z81:Z82"/>
    <mergeCell ref="Z107:Z108"/>
    <mergeCell ref="T1:W2"/>
    <mergeCell ref="F3:G4"/>
    <mergeCell ref="H3:I4"/>
    <mergeCell ref="J3:M4"/>
    <mergeCell ref="U3:X4"/>
    <mergeCell ref="AA3:AD4"/>
    <mergeCell ref="J10:K11"/>
    <mergeCell ref="L10:M11"/>
    <mergeCell ref="N10:Q11"/>
    <mergeCell ref="T27:W28"/>
    <mergeCell ref="F29:G30"/>
    <mergeCell ref="H29:I30"/>
    <mergeCell ref="J29:M30"/>
    <mergeCell ref="U29:X30"/>
    <mergeCell ref="AA29:AD30"/>
    <mergeCell ref="J36:K37"/>
    <mergeCell ref="L36:M37"/>
    <mergeCell ref="N36:Q37"/>
    <mergeCell ref="T53:W54"/>
    <mergeCell ref="F55:G56"/>
    <mergeCell ref="H55:I56"/>
    <mergeCell ref="J55:M56"/>
    <mergeCell ref="U55:X56"/>
    <mergeCell ref="AA55:AD56"/>
    <mergeCell ref="J62:K63"/>
    <mergeCell ref="L62:M63"/>
    <mergeCell ref="N62:Q63"/>
    <mergeCell ref="T79:W80"/>
    <mergeCell ref="F81:G82"/>
    <mergeCell ref="H81:I82"/>
    <mergeCell ref="J81:M82"/>
    <mergeCell ref="U81:X82"/>
    <mergeCell ref="AA81:AD82"/>
    <mergeCell ref="J88:K89"/>
    <mergeCell ref="L88:M89"/>
    <mergeCell ref="N88:Q89"/>
    <mergeCell ref="T105:W106"/>
    <mergeCell ref="F107:G108"/>
    <mergeCell ref="H107:I108"/>
    <mergeCell ref="J107:M108"/>
    <mergeCell ref="U107:X108"/>
    <mergeCell ref="AA107:AD108"/>
    <mergeCell ref="J114:K115"/>
    <mergeCell ref="L114:M115"/>
    <mergeCell ref="N114:Q11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D127"/>
  <sheetViews>
    <sheetView zoomScale="90" zoomScaleNormal="90" topLeftCell="A98" workbookViewId="0">
      <selection activeCell="C32" sqref="C32"/>
    </sheetView>
  </sheetViews>
  <sheetFormatPr defaultColWidth="9" defaultRowHeight="15"/>
  <cols>
    <col min="1" max="1" width="15.6916666666667" customWidth="1"/>
    <col min="2" max="17" width="4.625" customWidth="1"/>
    <col min="18" max="19" width="1.625" customWidth="1"/>
    <col min="20" max="20" width="12.625" customWidth="1"/>
    <col min="21" max="30" width="5.625" customWidth="1"/>
  </cols>
  <sheetData>
    <row r="1" spans="1:23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3"/>
      <c r="P1" s="33"/>
      <c r="Q1" s="33"/>
      <c r="R1" s="33"/>
      <c r="S1" s="33"/>
      <c r="T1" s="31" t="s">
        <v>27</v>
      </c>
      <c r="U1" s="34"/>
      <c r="V1" s="34"/>
      <c r="W1" s="34"/>
    </row>
    <row r="2" spans="20:23">
      <c r="T2" s="34"/>
      <c r="U2" s="34"/>
      <c r="V2" s="34"/>
      <c r="W2" s="34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3</v>
      </c>
      <c r="D6" s="11">
        <v>0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0</v>
      </c>
      <c r="L6" s="11">
        <v>4</v>
      </c>
      <c r="M6" s="11">
        <v>0</v>
      </c>
      <c r="T6" s="9" t="s">
        <v>13</v>
      </c>
      <c r="U6" s="24">
        <f t="shared" ref="U6:U8" si="0">(B6+E6)/SUM(B6:E6)</f>
        <v>0.892857142857143</v>
      </c>
      <c r="V6" s="24">
        <f t="shared" ref="V6:V8" si="1">B6/SUM(B6,C6)</f>
        <v>0.892857142857143</v>
      </c>
      <c r="W6" s="24">
        <f t="shared" ref="W6:W8" si="2">B6/(B6+D6)</f>
        <v>1</v>
      </c>
      <c r="X6" s="24">
        <f t="shared" ref="X6:X13" si="3">2*(W6*V6)/(W6+V6)</f>
        <v>0.943396226415094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0.84</v>
      </c>
      <c r="AB6" s="24">
        <f t="shared" ref="AB6:AB8" si="7">J6/SUM(J6,K6)</f>
        <v>1</v>
      </c>
      <c r="AC6" s="24">
        <f t="shared" ref="AC6:AC8" si="8">J6/(J6+L6)</f>
        <v>0.84</v>
      </c>
      <c r="AD6" s="24">
        <f t="shared" ref="AD6:AD13" si="9">2*(AC6*AB6)/(AC6+AB6)</f>
        <v>0.91304347826087</v>
      </c>
    </row>
    <row r="7" spans="1:30">
      <c r="A7" s="9" t="s">
        <v>14</v>
      </c>
      <c r="B7" s="10">
        <v>25</v>
      </c>
      <c r="C7" s="11">
        <v>3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3</v>
      </c>
      <c r="L7" s="11">
        <v>0</v>
      </c>
      <c r="M7" s="11">
        <v>0</v>
      </c>
      <c r="T7" s="9" t="s">
        <v>14</v>
      </c>
      <c r="U7" s="24">
        <f t="shared" si="0"/>
        <v>0.892857142857143</v>
      </c>
      <c r="V7" s="24">
        <f t="shared" si="1"/>
        <v>0.892857142857143</v>
      </c>
      <c r="W7" s="24">
        <f t="shared" si="2"/>
        <v>1</v>
      </c>
      <c r="X7" s="24">
        <f t="shared" si="3"/>
        <v>0.943396226415094</v>
      </c>
      <c r="Y7" s="29">
        <f t="shared" si="4"/>
        <v>0.92</v>
      </c>
      <c r="Z7" s="29">
        <f t="shared" si="5"/>
        <v>1</v>
      </c>
      <c r="AA7" s="24">
        <f t="shared" si="6"/>
        <v>0.892857142857143</v>
      </c>
      <c r="AB7" s="24">
        <f t="shared" si="7"/>
        <v>0.892857142857143</v>
      </c>
      <c r="AC7" s="24">
        <f t="shared" si="8"/>
        <v>1</v>
      </c>
      <c r="AD7" s="24">
        <f t="shared" si="9"/>
        <v>0.943396226415094</v>
      </c>
    </row>
    <row r="8" spans="1:30">
      <c r="A8" s="9" t="s">
        <v>15</v>
      </c>
      <c r="B8" s="10">
        <v>25</v>
      </c>
      <c r="C8" s="11">
        <v>3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1</v>
      </c>
      <c r="L8" s="11">
        <v>0</v>
      </c>
      <c r="M8" s="11">
        <v>0</v>
      </c>
      <c r="T8" s="9" t="s">
        <v>15</v>
      </c>
      <c r="U8" s="24">
        <f t="shared" si="0"/>
        <v>0.892857142857143</v>
      </c>
      <c r="V8" s="24">
        <f t="shared" si="1"/>
        <v>0.892857142857143</v>
      </c>
      <c r="W8" s="24">
        <f t="shared" si="2"/>
        <v>1</v>
      </c>
      <c r="X8" s="24">
        <f t="shared" si="3"/>
        <v>0.943396226415094</v>
      </c>
      <c r="Y8" s="29">
        <f t="shared" si="4"/>
        <v>1</v>
      </c>
      <c r="Z8" s="29">
        <f t="shared" si="5"/>
        <v>1</v>
      </c>
      <c r="AA8" s="24">
        <f t="shared" si="6"/>
        <v>0.961538461538462</v>
      </c>
      <c r="AB8" s="24">
        <f t="shared" si="7"/>
        <v>0.961538461538462</v>
      </c>
      <c r="AC8" s="24">
        <f t="shared" si="8"/>
        <v>1</v>
      </c>
      <c r="AD8" s="24">
        <f t="shared" si="9"/>
        <v>0.980392156862745</v>
      </c>
    </row>
    <row r="9" spans="20:30">
      <c r="T9" s="14" t="s">
        <v>16</v>
      </c>
      <c r="U9" s="24">
        <f t="shared" ref="U9:W9" si="10">AVERAGE(U19,Y19)</f>
        <v>0.479166666666667</v>
      </c>
      <c r="V9" s="24">
        <f t="shared" si="10"/>
        <v>0.85</v>
      </c>
      <c r="W9" s="24">
        <f t="shared" si="10"/>
        <v>0.576388888888889</v>
      </c>
      <c r="X9" s="24">
        <f t="shared" si="3"/>
        <v>0.686952288218111</v>
      </c>
      <c r="Y9" s="29">
        <f t="shared" ref="Y9:Y13" si="11">J13/SUM(J13,K13)</f>
        <v>0.4</v>
      </c>
      <c r="Z9" s="29">
        <f t="shared" ref="Z9:Z13" si="12">L13/SUM(L13,M13)</f>
        <v>0.32</v>
      </c>
      <c r="AA9" s="24">
        <f t="shared" ref="AA9:AA13" si="13">(N13+Q13)/SUM(N13:Q13)</f>
        <v>0.296296296296296</v>
      </c>
      <c r="AB9" s="24">
        <f t="shared" ref="AB9:AB13" si="14">N13/SUM(N13,O13)</f>
        <v>0.8</v>
      </c>
      <c r="AC9" s="24">
        <f t="shared" ref="AC9:AC13" si="15">N13/(N13+P13)</f>
        <v>0.32</v>
      </c>
      <c r="AD9" s="24">
        <f t="shared" si="9"/>
        <v>0.457142857142857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AVERAGE(U20,Y20)</f>
        <v>0.736263736263736</v>
      </c>
      <c r="V10" s="24">
        <f t="shared" si="16"/>
        <v>0.928571428571429</v>
      </c>
      <c r="W10" s="24">
        <f t="shared" si="16"/>
        <v>0.807692307692308</v>
      </c>
      <c r="X10" s="24">
        <f t="shared" si="3"/>
        <v>0.863924050632911</v>
      </c>
      <c r="Y10" s="29">
        <f t="shared" si="11"/>
        <v>0.615384615384615</v>
      </c>
      <c r="Z10" s="29">
        <f t="shared" si="12"/>
        <v>0.6</v>
      </c>
      <c r="AA10" s="24">
        <f t="shared" si="13"/>
        <v>0.576923076923077</v>
      </c>
      <c r="AB10" s="24">
        <f t="shared" si="14"/>
        <v>0.9375</v>
      </c>
      <c r="AC10" s="24">
        <f t="shared" si="15"/>
        <v>0.6</v>
      </c>
      <c r="AD10" s="24">
        <f t="shared" si="9"/>
        <v>0.731707317073171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AVERAGE(U21,Y21)</f>
        <v>0.658653846153846</v>
      </c>
      <c r="V11" s="24">
        <f t="shared" si="17"/>
        <v>0.846153846153846</v>
      </c>
      <c r="W11" s="24">
        <f t="shared" si="17"/>
        <v>0.8125</v>
      </c>
      <c r="X11" s="24">
        <f t="shared" si="3"/>
        <v>0.828985507246377</v>
      </c>
      <c r="Y11" s="29">
        <f t="shared" si="11"/>
        <v>0.4</v>
      </c>
      <c r="Z11" s="29">
        <f t="shared" si="12"/>
        <v>0.36</v>
      </c>
      <c r="AA11" s="24">
        <f t="shared" si="13"/>
        <v>0.36</v>
      </c>
      <c r="AB11" s="24">
        <f t="shared" si="14"/>
        <v>1</v>
      </c>
      <c r="AC11" s="24">
        <f t="shared" si="15"/>
        <v>0.36</v>
      </c>
      <c r="AD11" s="24">
        <f t="shared" si="9"/>
        <v>0.529411764705882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AVERAGE(U22,Y22)</f>
        <v>0.556372549019608</v>
      </c>
      <c r="V12" s="24">
        <f t="shared" si="18"/>
        <v>0.818181818181818</v>
      </c>
      <c r="W12" s="24">
        <f t="shared" si="18"/>
        <v>0.702205882352941</v>
      </c>
      <c r="X12" s="24">
        <f t="shared" si="3"/>
        <v>0.755770499010772</v>
      </c>
      <c r="Y12" s="29">
        <f t="shared" si="11"/>
        <v>0.6</v>
      </c>
      <c r="Z12" s="29">
        <f t="shared" si="12"/>
        <v>0.64</v>
      </c>
      <c r="AA12" s="24">
        <f t="shared" si="13"/>
        <v>0.64</v>
      </c>
      <c r="AB12" s="24">
        <f t="shared" si="14"/>
        <v>1</v>
      </c>
      <c r="AC12" s="24">
        <f t="shared" si="15"/>
        <v>0.64</v>
      </c>
      <c r="AD12" s="24">
        <f t="shared" si="9"/>
        <v>0.780487804878049</v>
      </c>
    </row>
    <row r="13" spans="1:30">
      <c r="A13" s="14" t="s">
        <v>16</v>
      </c>
      <c r="B13" s="10">
        <v>7</v>
      </c>
      <c r="C13" s="11">
        <v>3</v>
      </c>
      <c r="D13" s="11">
        <v>2</v>
      </c>
      <c r="E13" s="11">
        <v>0</v>
      </c>
      <c r="F13" s="10">
        <v>6</v>
      </c>
      <c r="G13" s="11">
        <v>0</v>
      </c>
      <c r="H13" s="11">
        <v>10</v>
      </c>
      <c r="I13" s="11">
        <v>0</v>
      </c>
      <c r="J13" s="10">
        <v>10</v>
      </c>
      <c r="K13" s="11">
        <v>15</v>
      </c>
      <c r="L13" s="10">
        <v>8</v>
      </c>
      <c r="M13" s="11">
        <v>17</v>
      </c>
      <c r="N13" s="10">
        <v>8</v>
      </c>
      <c r="O13" s="11">
        <v>2</v>
      </c>
      <c r="P13" s="11">
        <v>17</v>
      </c>
      <c r="Q13" s="11">
        <v>0</v>
      </c>
      <c r="T13" s="14" t="s">
        <v>20</v>
      </c>
      <c r="U13" s="24">
        <f t="shared" ref="U13:W13" si="19">AVERAGE(U23,Y23)</f>
        <v>0.708333333333333</v>
      </c>
      <c r="V13" s="24">
        <f t="shared" si="19"/>
        <v>0.863636363636364</v>
      </c>
      <c r="W13" s="24">
        <f t="shared" si="19"/>
        <v>0.819444444444444</v>
      </c>
      <c r="X13" s="24">
        <f t="shared" si="3"/>
        <v>0.840960240060015</v>
      </c>
      <c r="Y13" s="29">
        <f t="shared" si="11"/>
        <v>0.8</v>
      </c>
      <c r="Z13" s="29">
        <f t="shared" si="12"/>
        <v>0.8</v>
      </c>
      <c r="AA13" s="24">
        <f t="shared" si="13"/>
        <v>0.8</v>
      </c>
      <c r="AB13" s="24">
        <f t="shared" si="14"/>
        <v>1</v>
      </c>
      <c r="AC13" s="24">
        <f t="shared" si="15"/>
        <v>0.8</v>
      </c>
      <c r="AD13" s="24">
        <f t="shared" si="9"/>
        <v>0.888888888888889</v>
      </c>
    </row>
    <row r="14" spans="1:17">
      <c r="A14" s="15" t="s">
        <v>17</v>
      </c>
      <c r="B14" s="10">
        <v>12</v>
      </c>
      <c r="C14" s="11">
        <v>2</v>
      </c>
      <c r="D14" s="11">
        <v>0</v>
      </c>
      <c r="E14" s="11">
        <v>0</v>
      </c>
      <c r="F14" s="10">
        <v>8</v>
      </c>
      <c r="G14" s="11">
        <v>0</v>
      </c>
      <c r="H14" s="11">
        <v>5</v>
      </c>
      <c r="I14" s="11">
        <v>0</v>
      </c>
      <c r="J14" s="10">
        <v>16</v>
      </c>
      <c r="K14" s="11">
        <v>10</v>
      </c>
      <c r="L14" s="10">
        <v>15</v>
      </c>
      <c r="M14" s="11">
        <v>10</v>
      </c>
      <c r="N14" s="10">
        <v>15</v>
      </c>
      <c r="O14" s="11">
        <v>1</v>
      </c>
      <c r="P14" s="11">
        <v>10</v>
      </c>
      <c r="Q14" s="11">
        <v>0</v>
      </c>
    </row>
    <row r="15" spans="1:17">
      <c r="A15" s="14" t="s">
        <v>18</v>
      </c>
      <c r="B15" s="10">
        <v>9</v>
      </c>
      <c r="C15" s="11">
        <v>4</v>
      </c>
      <c r="D15" s="11">
        <v>0</v>
      </c>
      <c r="E15" s="11">
        <v>0</v>
      </c>
      <c r="F15" s="10">
        <v>10</v>
      </c>
      <c r="G15" s="11">
        <v>0</v>
      </c>
      <c r="H15" s="11">
        <v>6</v>
      </c>
      <c r="I15" s="11">
        <v>0</v>
      </c>
      <c r="J15" s="10">
        <v>10</v>
      </c>
      <c r="K15" s="11">
        <v>15</v>
      </c>
      <c r="L15" s="10">
        <v>9</v>
      </c>
      <c r="M15" s="11">
        <v>16</v>
      </c>
      <c r="N15" s="10">
        <v>9</v>
      </c>
      <c r="O15" s="11">
        <v>0</v>
      </c>
      <c r="P15" s="11">
        <v>16</v>
      </c>
      <c r="Q15" s="11">
        <v>0</v>
      </c>
    </row>
    <row r="16" spans="1:28">
      <c r="A16" s="15" t="s">
        <v>19</v>
      </c>
      <c r="B16" s="10">
        <v>7</v>
      </c>
      <c r="C16" s="11">
        <v>4</v>
      </c>
      <c r="D16" s="11">
        <v>1</v>
      </c>
      <c r="E16" s="11">
        <v>0</v>
      </c>
      <c r="F16" s="10">
        <v>9</v>
      </c>
      <c r="G16" s="11">
        <v>0</v>
      </c>
      <c r="H16" s="11">
        <v>8</v>
      </c>
      <c r="I16" s="11">
        <v>0</v>
      </c>
      <c r="J16" s="10">
        <v>15</v>
      </c>
      <c r="K16" s="11">
        <v>10</v>
      </c>
      <c r="L16" s="10">
        <v>16</v>
      </c>
      <c r="M16" s="11">
        <v>9</v>
      </c>
      <c r="N16" s="10">
        <v>16</v>
      </c>
      <c r="O16" s="11">
        <v>0</v>
      </c>
      <c r="P16" s="11">
        <v>9</v>
      </c>
      <c r="Q16" s="11">
        <v>0</v>
      </c>
      <c r="T16" s="3"/>
      <c r="U16" s="12" t="s">
        <v>1</v>
      </c>
      <c r="V16" s="13"/>
      <c r="W16" s="13"/>
      <c r="X16" s="13"/>
      <c r="Y16" s="13"/>
      <c r="Z16" s="13"/>
      <c r="AA16" s="13"/>
      <c r="AB16" s="16"/>
    </row>
    <row r="17" spans="1:28">
      <c r="A17" s="14" t="s">
        <v>20</v>
      </c>
      <c r="B17" s="10">
        <v>8</v>
      </c>
      <c r="C17" s="11">
        <v>3</v>
      </c>
      <c r="D17" s="11">
        <v>1</v>
      </c>
      <c r="E17" s="11">
        <v>0</v>
      </c>
      <c r="F17" s="10">
        <v>12</v>
      </c>
      <c r="G17" s="11">
        <v>0</v>
      </c>
      <c r="H17" s="11">
        <v>4</v>
      </c>
      <c r="I17" s="11">
        <v>0</v>
      </c>
      <c r="J17" s="10">
        <v>20</v>
      </c>
      <c r="K17" s="11">
        <v>5</v>
      </c>
      <c r="L17" s="10">
        <v>20</v>
      </c>
      <c r="M17" s="11">
        <v>5</v>
      </c>
      <c r="N17" s="10">
        <v>20</v>
      </c>
      <c r="O17" s="11">
        <v>0</v>
      </c>
      <c r="P17" s="11">
        <v>5</v>
      </c>
      <c r="Q17" s="11">
        <v>0</v>
      </c>
      <c r="T17" s="5"/>
      <c r="U17" s="4" t="s">
        <v>3</v>
      </c>
      <c r="V17" s="4"/>
      <c r="W17" s="4"/>
      <c r="X17" s="4"/>
      <c r="Y17" s="4" t="s">
        <v>4</v>
      </c>
      <c r="Z17" s="4"/>
      <c r="AA17" s="4"/>
      <c r="AB17" s="4"/>
    </row>
    <row r="18" spans="20:28">
      <c r="T18" s="6"/>
      <c r="U18" s="7" t="s">
        <v>22</v>
      </c>
      <c r="V18" s="8" t="s">
        <v>23</v>
      </c>
      <c r="W18" s="7" t="s">
        <v>24</v>
      </c>
      <c r="X18" s="8" t="s">
        <v>25</v>
      </c>
      <c r="Y18" s="7" t="s">
        <v>22</v>
      </c>
      <c r="Z18" s="8" t="s">
        <v>23</v>
      </c>
      <c r="AA18" s="7" t="s">
        <v>24</v>
      </c>
      <c r="AB18" s="8" t="s">
        <v>25</v>
      </c>
    </row>
    <row r="19" spans="20:28">
      <c r="T19" s="14" t="s">
        <v>16</v>
      </c>
      <c r="U19" s="24">
        <f t="shared" ref="U19:U23" si="20">(B13+E13)/SUM(B13:E13)</f>
        <v>0.583333333333333</v>
      </c>
      <c r="V19" s="24">
        <f t="shared" ref="V19:V23" si="21">B13/SUM(B13:C13)</f>
        <v>0.7</v>
      </c>
      <c r="W19" s="24">
        <f t="shared" ref="W19:W23" si="22">B13/(B13+D13)</f>
        <v>0.777777777777778</v>
      </c>
      <c r="X19" s="24">
        <f t="shared" ref="X19:X23" si="23">2*(W19*V19)/(W19+V19)</f>
        <v>0.736842105263158</v>
      </c>
      <c r="Y19" s="24">
        <f t="shared" ref="Y19:Y23" si="24">(F13+I13)/SUM(F13:I13)</f>
        <v>0.375</v>
      </c>
      <c r="Z19" s="24">
        <f t="shared" ref="Z19:Z23" si="25">F13/SUM(F13:G13)</f>
        <v>1</v>
      </c>
      <c r="AA19" s="24">
        <f t="shared" ref="AA19:AA23" si="26">F13/(F13+H13)</f>
        <v>0.375</v>
      </c>
      <c r="AB19" s="24">
        <f t="shared" ref="AB19:AB23" si="27">2*(AA19*Z19)/(AA19+Z19)</f>
        <v>0.545454545454545</v>
      </c>
    </row>
    <row r="20" spans="20:28">
      <c r="T20" s="15" t="s">
        <v>17</v>
      </c>
      <c r="U20" s="24">
        <f t="shared" si="20"/>
        <v>0.857142857142857</v>
      </c>
      <c r="V20" s="24">
        <f t="shared" si="21"/>
        <v>0.857142857142857</v>
      </c>
      <c r="W20" s="24">
        <f t="shared" si="22"/>
        <v>1</v>
      </c>
      <c r="X20" s="24">
        <f t="shared" si="23"/>
        <v>0.923076923076923</v>
      </c>
      <c r="Y20" s="24">
        <f t="shared" si="24"/>
        <v>0.615384615384615</v>
      </c>
      <c r="Z20" s="24">
        <f t="shared" si="25"/>
        <v>1</v>
      </c>
      <c r="AA20" s="24">
        <f t="shared" si="26"/>
        <v>0.615384615384615</v>
      </c>
      <c r="AB20" s="24">
        <f t="shared" si="27"/>
        <v>0.761904761904762</v>
      </c>
    </row>
    <row r="21" spans="20:28">
      <c r="T21" s="14" t="s">
        <v>18</v>
      </c>
      <c r="U21" s="24">
        <f t="shared" si="20"/>
        <v>0.692307692307692</v>
      </c>
      <c r="V21" s="24">
        <f t="shared" si="21"/>
        <v>0.692307692307692</v>
      </c>
      <c r="W21" s="24">
        <f t="shared" si="22"/>
        <v>1</v>
      </c>
      <c r="X21" s="24">
        <f t="shared" si="23"/>
        <v>0.818181818181818</v>
      </c>
      <c r="Y21" s="24">
        <f t="shared" si="24"/>
        <v>0.625</v>
      </c>
      <c r="Z21" s="24">
        <f t="shared" si="25"/>
        <v>1</v>
      </c>
      <c r="AA21" s="24">
        <f t="shared" si="26"/>
        <v>0.625</v>
      </c>
      <c r="AB21" s="24">
        <f t="shared" si="27"/>
        <v>0.769230769230769</v>
      </c>
    </row>
    <row r="22" spans="20:28">
      <c r="T22" s="15" t="s">
        <v>19</v>
      </c>
      <c r="U22" s="24">
        <f t="shared" si="20"/>
        <v>0.583333333333333</v>
      </c>
      <c r="V22" s="24">
        <f t="shared" si="21"/>
        <v>0.636363636363636</v>
      </c>
      <c r="W22" s="24">
        <f t="shared" si="22"/>
        <v>0.875</v>
      </c>
      <c r="X22" s="24">
        <f t="shared" si="23"/>
        <v>0.736842105263158</v>
      </c>
      <c r="Y22" s="24">
        <f t="shared" si="24"/>
        <v>0.529411764705882</v>
      </c>
      <c r="Z22" s="24">
        <f t="shared" si="25"/>
        <v>1</v>
      </c>
      <c r="AA22" s="24">
        <f t="shared" si="26"/>
        <v>0.529411764705882</v>
      </c>
      <c r="AB22" s="24">
        <f t="shared" si="27"/>
        <v>0.692307692307692</v>
      </c>
    </row>
    <row r="23" spans="20:28">
      <c r="T23" s="14" t="s">
        <v>20</v>
      </c>
      <c r="U23" s="24">
        <f t="shared" si="20"/>
        <v>0.666666666666667</v>
      </c>
      <c r="V23" s="24">
        <f t="shared" si="21"/>
        <v>0.727272727272727</v>
      </c>
      <c r="W23" s="24">
        <f t="shared" si="22"/>
        <v>0.888888888888889</v>
      </c>
      <c r="X23" s="24">
        <f t="shared" si="23"/>
        <v>0.8</v>
      </c>
      <c r="Y23" s="24">
        <f t="shared" si="24"/>
        <v>0.75</v>
      </c>
      <c r="Z23" s="24">
        <f t="shared" si="25"/>
        <v>1</v>
      </c>
      <c r="AA23" s="24">
        <f t="shared" si="26"/>
        <v>0.75</v>
      </c>
      <c r="AB23" s="24">
        <f t="shared" si="27"/>
        <v>0.857142857142857</v>
      </c>
    </row>
    <row r="27" spans="1:23">
      <c r="A27" s="31" t="s">
        <v>29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33"/>
      <c r="P27" s="33"/>
      <c r="Q27" s="33"/>
      <c r="R27" s="33"/>
      <c r="S27" s="33"/>
      <c r="T27" s="31" t="s">
        <v>27</v>
      </c>
      <c r="U27" s="34"/>
      <c r="V27" s="34"/>
      <c r="W27" s="34"/>
    </row>
    <row r="28" spans="20:23">
      <c r="T28" s="34"/>
      <c r="U28" s="34"/>
      <c r="V28" s="34"/>
      <c r="W28" s="34"/>
    </row>
    <row r="29" spans="1:30">
      <c r="A29" s="3"/>
      <c r="B29" s="4" t="s">
        <v>1</v>
      </c>
      <c r="C29" s="4"/>
      <c r="D29" s="4"/>
      <c r="E29" s="4"/>
      <c r="F29" s="4" t="s">
        <v>5</v>
      </c>
      <c r="G29" s="4"/>
      <c r="H29" s="4" t="s">
        <v>6</v>
      </c>
      <c r="I29" s="4"/>
      <c r="J29" s="4" t="s">
        <v>7</v>
      </c>
      <c r="K29" s="4"/>
      <c r="L29" s="4"/>
      <c r="M29" s="4"/>
      <c r="T29" s="3"/>
      <c r="U29" s="18" t="s">
        <v>1</v>
      </c>
      <c r="V29" s="19"/>
      <c r="W29" s="19"/>
      <c r="X29" s="20"/>
      <c r="Y29" s="25" t="s">
        <v>5</v>
      </c>
      <c r="Z29" s="25" t="s">
        <v>6</v>
      </c>
      <c r="AA29" s="4" t="s">
        <v>7</v>
      </c>
      <c r="AB29" s="4"/>
      <c r="AC29" s="4"/>
      <c r="AD29" s="4"/>
    </row>
    <row r="30" spans="1:30">
      <c r="A30" s="5"/>
      <c r="B30" s="4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T30" s="5"/>
      <c r="U30" s="21"/>
      <c r="V30" s="22"/>
      <c r="W30" s="22"/>
      <c r="X30" s="23"/>
      <c r="Y30" s="26"/>
      <c r="Z30" s="26"/>
      <c r="AA30" s="4"/>
      <c r="AB30" s="4"/>
      <c r="AC30" s="4"/>
      <c r="AD30" s="4"/>
    </row>
    <row r="31" spans="1:30">
      <c r="A31" s="6"/>
      <c r="B31" s="7" t="s">
        <v>8</v>
      </c>
      <c r="C31" s="8" t="s">
        <v>9</v>
      </c>
      <c r="D31" s="7" t="s">
        <v>10</v>
      </c>
      <c r="E31" s="8" t="s">
        <v>21</v>
      </c>
      <c r="F31" s="7" t="s">
        <v>11</v>
      </c>
      <c r="G31" s="8" t="s">
        <v>12</v>
      </c>
      <c r="H31" s="7" t="s">
        <v>11</v>
      </c>
      <c r="I31" s="8" t="s">
        <v>12</v>
      </c>
      <c r="J31" s="7" t="s">
        <v>8</v>
      </c>
      <c r="K31" s="8" t="s">
        <v>9</v>
      </c>
      <c r="L31" s="7" t="s">
        <v>10</v>
      </c>
      <c r="M31" s="8" t="s">
        <v>21</v>
      </c>
      <c r="T31" s="6"/>
      <c r="U31" s="7" t="s">
        <v>22</v>
      </c>
      <c r="V31" s="8" t="s">
        <v>23</v>
      </c>
      <c r="W31" s="7" t="s">
        <v>24</v>
      </c>
      <c r="X31" s="8" t="s">
        <v>25</v>
      </c>
      <c r="Y31" s="27" t="s">
        <v>22</v>
      </c>
      <c r="Z31" s="28" t="s">
        <v>22</v>
      </c>
      <c r="AA31" s="7" t="s">
        <v>22</v>
      </c>
      <c r="AB31" s="8" t="s">
        <v>23</v>
      </c>
      <c r="AC31" s="7" t="s">
        <v>24</v>
      </c>
      <c r="AD31" s="8" t="s">
        <v>25</v>
      </c>
    </row>
    <row r="32" spans="1:30">
      <c r="A32" s="9" t="s">
        <v>13</v>
      </c>
      <c r="B32" s="10">
        <v>25</v>
      </c>
      <c r="C32" s="11">
        <v>3</v>
      </c>
      <c r="D32" s="11">
        <v>0</v>
      </c>
      <c r="E32" s="11">
        <v>0</v>
      </c>
      <c r="F32" s="10">
        <v>23</v>
      </c>
      <c r="G32" s="11">
        <v>2</v>
      </c>
      <c r="H32" s="10">
        <v>21</v>
      </c>
      <c r="I32" s="11">
        <v>4</v>
      </c>
      <c r="J32" s="10">
        <v>21</v>
      </c>
      <c r="K32" s="11">
        <v>0</v>
      </c>
      <c r="L32" s="11">
        <v>4</v>
      </c>
      <c r="M32" s="11">
        <v>0</v>
      </c>
      <c r="T32" s="9" t="s">
        <v>13</v>
      </c>
      <c r="U32" s="24">
        <f t="shared" ref="U32:U34" si="28">(B32+E32)/SUM(B32:E32)</f>
        <v>0.892857142857143</v>
      </c>
      <c r="V32" s="24">
        <f t="shared" ref="V32:V34" si="29">B32/SUM(B32,C32)</f>
        <v>0.892857142857143</v>
      </c>
      <c r="W32" s="24">
        <f t="shared" ref="W32:W34" si="30">B32/(B32+D32)</f>
        <v>1</v>
      </c>
      <c r="X32" s="24">
        <f t="shared" ref="X32:X39" si="31">2*(W32*V32)/(W32+V32)</f>
        <v>0.943396226415094</v>
      </c>
      <c r="Y32" s="29">
        <f t="shared" ref="Y32:Y34" si="32">F32/SUM(F32,G32)</f>
        <v>0.92</v>
      </c>
      <c r="Z32" s="29">
        <f t="shared" ref="Z32:Z34" si="33">H32/SUM(H32,I32)</f>
        <v>0.84</v>
      </c>
      <c r="AA32" s="24">
        <f t="shared" ref="AA32:AA34" si="34">(J32+M32)/SUM(J32:M32)</f>
        <v>0.84</v>
      </c>
      <c r="AB32" s="24">
        <f t="shared" ref="AB32:AB34" si="35">J32/SUM(J32,K32)</f>
        <v>1</v>
      </c>
      <c r="AC32" s="24">
        <f t="shared" ref="AC32:AC34" si="36">J32/(J32+L32)</f>
        <v>0.84</v>
      </c>
      <c r="AD32" s="24">
        <f t="shared" ref="AD32:AD39" si="37">2*(AC32*AB32)/(AC32+AB32)</f>
        <v>0.91304347826087</v>
      </c>
    </row>
    <row r="33" spans="1:30">
      <c r="A33" s="9" t="s">
        <v>14</v>
      </c>
      <c r="B33" s="10">
        <v>25</v>
      </c>
      <c r="C33" s="11">
        <v>3</v>
      </c>
      <c r="D33" s="11">
        <v>0</v>
      </c>
      <c r="E33" s="11">
        <v>0</v>
      </c>
      <c r="F33" s="10">
        <v>23</v>
      </c>
      <c r="G33" s="11">
        <v>2</v>
      </c>
      <c r="H33" s="10">
        <v>25</v>
      </c>
      <c r="I33" s="11">
        <v>0</v>
      </c>
      <c r="J33" s="10">
        <v>25</v>
      </c>
      <c r="K33" s="11">
        <v>3</v>
      </c>
      <c r="L33" s="11">
        <v>0</v>
      </c>
      <c r="M33" s="11">
        <v>0</v>
      </c>
      <c r="T33" s="9" t="s">
        <v>14</v>
      </c>
      <c r="U33" s="24">
        <f t="shared" si="28"/>
        <v>0.892857142857143</v>
      </c>
      <c r="V33" s="24">
        <f t="shared" si="29"/>
        <v>0.892857142857143</v>
      </c>
      <c r="W33" s="24">
        <f t="shared" si="30"/>
        <v>1</v>
      </c>
      <c r="X33" s="24">
        <f t="shared" si="31"/>
        <v>0.943396226415094</v>
      </c>
      <c r="Y33" s="29">
        <f t="shared" si="32"/>
        <v>0.92</v>
      </c>
      <c r="Z33" s="29">
        <f t="shared" si="33"/>
        <v>1</v>
      </c>
      <c r="AA33" s="24">
        <f t="shared" si="34"/>
        <v>0.892857142857143</v>
      </c>
      <c r="AB33" s="24">
        <f t="shared" si="35"/>
        <v>0.892857142857143</v>
      </c>
      <c r="AC33" s="24">
        <f t="shared" si="36"/>
        <v>1</v>
      </c>
      <c r="AD33" s="24">
        <f t="shared" si="37"/>
        <v>0.943396226415094</v>
      </c>
    </row>
    <row r="34" spans="1:30">
      <c r="A34" s="9" t="s">
        <v>15</v>
      </c>
      <c r="B34" s="10">
        <v>25</v>
      </c>
      <c r="C34" s="11">
        <v>3</v>
      </c>
      <c r="D34" s="11">
        <v>0</v>
      </c>
      <c r="E34" s="11">
        <v>0</v>
      </c>
      <c r="F34" s="10">
        <v>25</v>
      </c>
      <c r="G34" s="11">
        <v>0</v>
      </c>
      <c r="H34" s="10">
        <v>25</v>
      </c>
      <c r="I34" s="11">
        <v>0</v>
      </c>
      <c r="J34" s="10">
        <v>25</v>
      </c>
      <c r="K34" s="11">
        <v>1</v>
      </c>
      <c r="L34" s="11">
        <v>0</v>
      </c>
      <c r="M34" s="11">
        <v>0</v>
      </c>
      <c r="T34" s="9" t="s">
        <v>15</v>
      </c>
      <c r="U34" s="24">
        <f t="shared" si="28"/>
        <v>0.892857142857143</v>
      </c>
      <c r="V34" s="24">
        <f t="shared" si="29"/>
        <v>0.892857142857143</v>
      </c>
      <c r="W34" s="24">
        <f t="shared" si="30"/>
        <v>1</v>
      </c>
      <c r="X34" s="24">
        <f t="shared" si="31"/>
        <v>0.943396226415094</v>
      </c>
      <c r="Y34" s="29">
        <f t="shared" si="32"/>
        <v>1</v>
      </c>
      <c r="Z34" s="29">
        <f t="shared" si="33"/>
        <v>1</v>
      </c>
      <c r="AA34" s="24">
        <f t="shared" si="34"/>
        <v>0.961538461538462</v>
      </c>
      <c r="AB34" s="24">
        <f t="shared" si="35"/>
        <v>0.961538461538462</v>
      </c>
      <c r="AC34" s="24">
        <f t="shared" si="36"/>
        <v>1</v>
      </c>
      <c r="AD34" s="24">
        <f t="shared" si="37"/>
        <v>0.980392156862745</v>
      </c>
    </row>
    <row r="35" spans="20:30">
      <c r="T35" s="14" t="s">
        <v>16</v>
      </c>
      <c r="U35" s="24">
        <f t="shared" ref="U35:W35" si="38">AVERAGE(U45,Y45)</f>
        <v>0.5</v>
      </c>
      <c r="V35" s="24">
        <f t="shared" si="38"/>
        <v>0.75</v>
      </c>
      <c r="W35" s="24">
        <f t="shared" si="38"/>
        <v>0.670138888888889</v>
      </c>
      <c r="X35" s="24">
        <f t="shared" si="31"/>
        <v>0.707823960880196</v>
      </c>
      <c r="Y35" s="29">
        <f t="shared" ref="Y35:Y39" si="39">J39/SUM(J39,K39)</f>
        <v>0.52</v>
      </c>
      <c r="Z35" s="29">
        <f t="shared" ref="Z35:Z39" si="40">L39/SUM(L39,M39)</f>
        <v>0.44</v>
      </c>
      <c r="AA35" s="24">
        <f t="shared" ref="AA35:AA39" si="41">(N39+Q39)/SUM(N39:Q39)</f>
        <v>0.392857142857143</v>
      </c>
      <c r="AB35" s="24">
        <f t="shared" ref="AB35:AB39" si="42">N39/SUM(N39,O39)</f>
        <v>0.785714285714286</v>
      </c>
      <c r="AC35" s="24">
        <f t="shared" ref="AC35:AC39" si="43">N39/(N39+P39)</f>
        <v>0.44</v>
      </c>
      <c r="AD35" s="24">
        <f t="shared" si="37"/>
        <v>0.564102564102564</v>
      </c>
    </row>
    <row r="36" spans="1:30">
      <c r="A36" s="3"/>
      <c r="B36" s="12" t="s">
        <v>1</v>
      </c>
      <c r="C36" s="13"/>
      <c r="D36" s="13"/>
      <c r="E36" s="13"/>
      <c r="F36" s="13"/>
      <c r="G36" s="13"/>
      <c r="H36" s="13"/>
      <c r="I36" s="16"/>
      <c r="J36" s="4" t="s">
        <v>5</v>
      </c>
      <c r="K36" s="4"/>
      <c r="L36" s="4" t="s">
        <v>6</v>
      </c>
      <c r="M36" s="4"/>
      <c r="N36" s="4" t="s">
        <v>7</v>
      </c>
      <c r="O36" s="4"/>
      <c r="P36" s="4"/>
      <c r="Q36" s="4"/>
      <c r="T36" s="15" t="s">
        <v>17</v>
      </c>
      <c r="U36" s="24">
        <f t="shared" ref="U36:W36" si="44">AVERAGE(U46,Y46)</f>
        <v>0.798076923076923</v>
      </c>
      <c r="V36" s="24">
        <f t="shared" si="44"/>
        <v>0.875</v>
      </c>
      <c r="W36" s="24">
        <f t="shared" si="44"/>
        <v>0.923076923076923</v>
      </c>
      <c r="X36" s="24">
        <f t="shared" si="31"/>
        <v>0.898395721925134</v>
      </c>
      <c r="Y36" s="29">
        <f t="shared" si="39"/>
        <v>0.76</v>
      </c>
      <c r="Z36" s="29">
        <f t="shared" si="40"/>
        <v>0.72</v>
      </c>
      <c r="AA36" s="24">
        <f t="shared" si="41"/>
        <v>0.692307692307692</v>
      </c>
      <c r="AB36" s="24">
        <f t="shared" si="42"/>
        <v>0.947368421052632</v>
      </c>
      <c r="AC36" s="24">
        <f t="shared" si="43"/>
        <v>0.72</v>
      </c>
      <c r="AD36" s="24">
        <f t="shared" si="37"/>
        <v>0.818181818181818</v>
      </c>
    </row>
    <row r="37" spans="1:30">
      <c r="A37" s="5"/>
      <c r="B37" s="4" t="s">
        <v>3</v>
      </c>
      <c r="C37" s="4"/>
      <c r="D37" s="4"/>
      <c r="E37" s="4"/>
      <c r="F37" s="4" t="s">
        <v>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T37" s="14" t="s">
        <v>18</v>
      </c>
      <c r="U37" s="24">
        <f t="shared" ref="U37:W37" si="45">AVERAGE(U47,Y47)</f>
        <v>0.71875</v>
      </c>
      <c r="V37" s="24">
        <f t="shared" si="45"/>
        <v>0.78125</v>
      </c>
      <c r="W37" s="24">
        <f t="shared" si="45"/>
        <v>0.9375</v>
      </c>
      <c r="X37" s="24">
        <f t="shared" si="31"/>
        <v>0.852272727272727</v>
      </c>
      <c r="Y37" s="29">
        <f t="shared" si="39"/>
        <v>0.48</v>
      </c>
      <c r="Z37" s="29">
        <f t="shared" si="40"/>
        <v>0.44</v>
      </c>
      <c r="AA37" s="24">
        <f t="shared" si="41"/>
        <v>0.44</v>
      </c>
      <c r="AB37" s="24">
        <f t="shared" si="42"/>
        <v>1</v>
      </c>
      <c r="AC37" s="24">
        <f t="shared" si="43"/>
        <v>0.44</v>
      </c>
      <c r="AD37" s="24">
        <f t="shared" si="37"/>
        <v>0.611111111111111</v>
      </c>
    </row>
    <row r="38" spans="1:30">
      <c r="A38" s="6"/>
      <c r="B38" s="7" t="s">
        <v>8</v>
      </c>
      <c r="C38" s="8" t="s">
        <v>9</v>
      </c>
      <c r="D38" s="7" t="s">
        <v>10</v>
      </c>
      <c r="E38" s="8" t="s">
        <v>21</v>
      </c>
      <c r="F38" s="7" t="s">
        <v>8</v>
      </c>
      <c r="G38" s="8" t="s">
        <v>9</v>
      </c>
      <c r="H38" s="7" t="s">
        <v>10</v>
      </c>
      <c r="I38" s="8" t="s">
        <v>21</v>
      </c>
      <c r="J38" s="7" t="s">
        <v>11</v>
      </c>
      <c r="K38" s="8" t="s">
        <v>12</v>
      </c>
      <c r="L38" s="7" t="s">
        <v>11</v>
      </c>
      <c r="M38" s="8" t="s">
        <v>12</v>
      </c>
      <c r="N38" s="7" t="s">
        <v>8</v>
      </c>
      <c r="O38" s="8" t="s">
        <v>9</v>
      </c>
      <c r="P38" s="7" t="s">
        <v>10</v>
      </c>
      <c r="Q38" s="8" t="s">
        <v>21</v>
      </c>
      <c r="T38" s="15" t="s">
        <v>19</v>
      </c>
      <c r="U38" s="24">
        <f t="shared" ref="U38:W38" si="46">AVERAGE(U48,Y48)</f>
        <v>0.638655462184874</v>
      </c>
      <c r="V38" s="24">
        <f t="shared" si="46"/>
        <v>0.785714285714286</v>
      </c>
      <c r="W38" s="24">
        <f t="shared" si="46"/>
        <v>0.852941176470588</v>
      </c>
      <c r="X38" s="24">
        <f t="shared" si="31"/>
        <v>0.817948717948718</v>
      </c>
      <c r="Y38" s="29">
        <f t="shared" si="39"/>
        <v>0.76</v>
      </c>
      <c r="Z38" s="29">
        <f t="shared" si="40"/>
        <v>0.8</v>
      </c>
      <c r="AA38" s="24">
        <f t="shared" si="41"/>
        <v>0.769230769230769</v>
      </c>
      <c r="AB38" s="24">
        <f t="shared" si="42"/>
        <v>0.952380952380952</v>
      </c>
      <c r="AC38" s="24">
        <f t="shared" si="43"/>
        <v>0.8</v>
      </c>
      <c r="AD38" s="24">
        <f t="shared" si="37"/>
        <v>0.869565217391304</v>
      </c>
    </row>
    <row r="39" spans="1:30">
      <c r="A39" s="14" t="s">
        <v>16</v>
      </c>
      <c r="B39" s="10">
        <v>7</v>
      </c>
      <c r="C39" s="11">
        <v>7</v>
      </c>
      <c r="D39" s="11">
        <v>2</v>
      </c>
      <c r="E39" s="11">
        <v>0</v>
      </c>
      <c r="F39" s="10">
        <v>9</v>
      </c>
      <c r="G39" s="11">
        <v>0</v>
      </c>
      <c r="H39" s="11">
        <v>7</v>
      </c>
      <c r="I39" s="11">
        <v>0</v>
      </c>
      <c r="J39" s="10">
        <v>13</v>
      </c>
      <c r="K39" s="11">
        <v>12</v>
      </c>
      <c r="L39" s="10">
        <v>11</v>
      </c>
      <c r="M39" s="11">
        <v>14</v>
      </c>
      <c r="N39" s="10">
        <v>11</v>
      </c>
      <c r="O39" s="11">
        <v>3</v>
      </c>
      <c r="P39" s="11">
        <v>14</v>
      </c>
      <c r="Q39" s="11">
        <v>0</v>
      </c>
      <c r="T39" s="14" t="s">
        <v>20</v>
      </c>
      <c r="U39" s="24">
        <f t="shared" ref="U39:W39" si="47">AVERAGE(U49,Y49)</f>
        <v>0.681286549707602</v>
      </c>
      <c r="V39" s="24">
        <f t="shared" si="47"/>
        <v>0.681286549707602</v>
      </c>
      <c r="W39" s="24">
        <f t="shared" si="47"/>
        <v>1</v>
      </c>
      <c r="X39" s="24">
        <f t="shared" si="31"/>
        <v>0.810434782608696</v>
      </c>
      <c r="Y39" s="29">
        <f t="shared" si="39"/>
        <v>0.96</v>
      </c>
      <c r="Z39" s="29">
        <f t="shared" si="40"/>
        <v>0.92</v>
      </c>
      <c r="AA39" s="24">
        <f t="shared" si="41"/>
        <v>0.884615384615385</v>
      </c>
      <c r="AB39" s="24">
        <f t="shared" si="42"/>
        <v>0.958333333333333</v>
      </c>
      <c r="AC39" s="24">
        <f t="shared" si="43"/>
        <v>0.92</v>
      </c>
      <c r="AD39" s="24">
        <f t="shared" si="37"/>
        <v>0.938775510204082</v>
      </c>
    </row>
    <row r="40" spans="1:17">
      <c r="A40" s="15" t="s">
        <v>17</v>
      </c>
      <c r="B40" s="10">
        <v>12</v>
      </c>
      <c r="C40" s="11">
        <v>4</v>
      </c>
      <c r="D40" s="11">
        <v>0</v>
      </c>
      <c r="E40" s="11">
        <v>0</v>
      </c>
      <c r="F40" s="10">
        <v>11</v>
      </c>
      <c r="G40" s="11">
        <v>0</v>
      </c>
      <c r="H40" s="11">
        <v>2</v>
      </c>
      <c r="I40" s="11">
        <v>0</v>
      </c>
      <c r="J40" s="10">
        <v>19</v>
      </c>
      <c r="K40" s="11">
        <v>6</v>
      </c>
      <c r="L40" s="10">
        <v>18</v>
      </c>
      <c r="M40" s="11">
        <v>7</v>
      </c>
      <c r="N40" s="10">
        <v>18</v>
      </c>
      <c r="O40" s="11">
        <v>1</v>
      </c>
      <c r="P40" s="11">
        <v>7</v>
      </c>
      <c r="Q40" s="11">
        <v>0</v>
      </c>
    </row>
    <row r="41" spans="1:17">
      <c r="A41" s="14" t="s">
        <v>18</v>
      </c>
      <c r="B41" s="10">
        <v>9</v>
      </c>
      <c r="C41" s="11">
        <v>7</v>
      </c>
      <c r="D41" s="11">
        <v>0</v>
      </c>
      <c r="E41" s="11">
        <v>0</v>
      </c>
      <c r="F41" s="10">
        <v>14</v>
      </c>
      <c r="G41" s="11">
        <v>0</v>
      </c>
      <c r="H41" s="11">
        <v>2</v>
      </c>
      <c r="I41" s="11">
        <v>0</v>
      </c>
      <c r="J41" s="10">
        <v>12</v>
      </c>
      <c r="K41" s="11">
        <v>13</v>
      </c>
      <c r="L41" s="10">
        <v>11</v>
      </c>
      <c r="M41" s="11">
        <v>14</v>
      </c>
      <c r="N41" s="10">
        <v>11</v>
      </c>
      <c r="O41" s="11">
        <v>0</v>
      </c>
      <c r="P41" s="11">
        <v>14</v>
      </c>
      <c r="Q41" s="11">
        <v>0</v>
      </c>
    </row>
    <row r="42" spans="1:28">
      <c r="A42" s="15" t="s">
        <v>19</v>
      </c>
      <c r="B42" s="10">
        <v>8</v>
      </c>
      <c r="C42" s="11">
        <v>6</v>
      </c>
      <c r="D42" s="11">
        <v>0</v>
      </c>
      <c r="E42" s="11">
        <v>0</v>
      </c>
      <c r="F42" s="10">
        <v>12</v>
      </c>
      <c r="G42" s="11">
        <v>0</v>
      </c>
      <c r="H42" s="11">
        <v>5</v>
      </c>
      <c r="I42" s="11">
        <v>0</v>
      </c>
      <c r="J42" s="10">
        <v>19</v>
      </c>
      <c r="K42" s="11">
        <v>6</v>
      </c>
      <c r="L42" s="10">
        <v>20</v>
      </c>
      <c r="M42" s="11">
        <v>5</v>
      </c>
      <c r="N42" s="10">
        <v>20</v>
      </c>
      <c r="O42" s="11">
        <v>1</v>
      </c>
      <c r="P42" s="11">
        <v>5</v>
      </c>
      <c r="Q42" s="11">
        <v>0</v>
      </c>
      <c r="T42" s="3"/>
      <c r="U42" s="12" t="s">
        <v>1</v>
      </c>
      <c r="V42" s="13"/>
      <c r="W42" s="13"/>
      <c r="X42" s="13"/>
      <c r="Y42" s="13"/>
      <c r="Z42" s="13"/>
      <c r="AA42" s="13"/>
      <c r="AB42" s="16"/>
    </row>
    <row r="43" spans="1:28">
      <c r="A43" s="14" t="s">
        <v>20</v>
      </c>
      <c r="B43" s="10">
        <v>9</v>
      </c>
      <c r="C43" s="11">
        <v>10</v>
      </c>
      <c r="D43" s="11">
        <v>0</v>
      </c>
      <c r="E43" s="11">
        <v>0</v>
      </c>
      <c r="F43" s="10">
        <v>16</v>
      </c>
      <c r="G43" s="11">
        <v>2</v>
      </c>
      <c r="H43" s="11">
        <v>0</v>
      </c>
      <c r="I43" s="11">
        <v>0</v>
      </c>
      <c r="J43" s="10">
        <v>24</v>
      </c>
      <c r="K43" s="11">
        <v>1</v>
      </c>
      <c r="L43" s="10">
        <v>23</v>
      </c>
      <c r="M43" s="11">
        <v>2</v>
      </c>
      <c r="N43" s="10">
        <v>23</v>
      </c>
      <c r="O43" s="11">
        <v>1</v>
      </c>
      <c r="P43" s="11">
        <v>2</v>
      </c>
      <c r="Q43" s="11">
        <v>0</v>
      </c>
      <c r="T43" s="5"/>
      <c r="U43" s="4" t="s">
        <v>3</v>
      </c>
      <c r="V43" s="4"/>
      <c r="W43" s="4"/>
      <c r="X43" s="4"/>
      <c r="Y43" s="4" t="s">
        <v>4</v>
      </c>
      <c r="Z43" s="4"/>
      <c r="AA43" s="4"/>
      <c r="AB43" s="4"/>
    </row>
    <row r="44" spans="20:28">
      <c r="T44" s="6"/>
      <c r="U44" s="7" t="s">
        <v>22</v>
      </c>
      <c r="V44" s="8" t="s">
        <v>23</v>
      </c>
      <c r="W44" s="7" t="s">
        <v>24</v>
      </c>
      <c r="X44" s="8" t="s">
        <v>25</v>
      </c>
      <c r="Y44" s="7" t="s">
        <v>22</v>
      </c>
      <c r="Z44" s="8" t="s">
        <v>23</v>
      </c>
      <c r="AA44" s="7" t="s">
        <v>24</v>
      </c>
      <c r="AB44" s="8" t="s">
        <v>25</v>
      </c>
    </row>
    <row r="45" spans="20:28">
      <c r="T45" s="14" t="s">
        <v>16</v>
      </c>
      <c r="U45" s="24">
        <f t="shared" ref="U45:U49" si="48">(B39+E39)/SUM(B39:E39)</f>
        <v>0.4375</v>
      </c>
      <c r="V45" s="24">
        <f t="shared" ref="V45:V49" si="49">B39/SUM(B39:C39)</f>
        <v>0.5</v>
      </c>
      <c r="W45" s="24">
        <f t="shared" ref="W45:W49" si="50">B39/(B39+D39)</f>
        <v>0.777777777777778</v>
      </c>
      <c r="X45" s="24">
        <f t="shared" ref="X45:X49" si="51">2*(W45*V45)/(W45+V45)</f>
        <v>0.608695652173913</v>
      </c>
      <c r="Y45" s="24">
        <f t="shared" ref="Y45:Y49" si="52">(F39+I39)/SUM(F39:I39)</f>
        <v>0.5625</v>
      </c>
      <c r="Z45" s="24">
        <f t="shared" ref="Z45:Z49" si="53">F39/SUM(F39:G39)</f>
        <v>1</v>
      </c>
      <c r="AA45" s="24">
        <f t="shared" ref="AA45:AA49" si="54">F39/(F39+H39)</f>
        <v>0.5625</v>
      </c>
      <c r="AB45" s="24">
        <f t="shared" ref="AB45:AB49" si="55">2*(AA45*Z45)/(AA45+Z45)</f>
        <v>0.72</v>
      </c>
    </row>
    <row r="46" spans="20:28">
      <c r="T46" s="15" t="s">
        <v>17</v>
      </c>
      <c r="U46" s="24">
        <f t="shared" si="48"/>
        <v>0.75</v>
      </c>
      <c r="V46" s="24">
        <f t="shared" si="49"/>
        <v>0.75</v>
      </c>
      <c r="W46" s="24">
        <f t="shared" si="50"/>
        <v>1</v>
      </c>
      <c r="X46" s="24">
        <f t="shared" si="51"/>
        <v>0.857142857142857</v>
      </c>
      <c r="Y46" s="24">
        <f t="shared" si="52"/>
        <v>0.846153846153846</v>
      </c>
      <c r="Z46" s="24">
        <f t="shared" si="53"/>
        <v>1</v>
      </c>
      <c r="AA46" s="24">
        <f t="shared" si="54"/>
        <v>0.846153846153846</v>
      </c>
      <c r="AB46" s="24">
        <f t="shared" si="55"/>
        <v>0.916666666666667</v>
      </c>
    </row>
    <row r="47" spans="20:28">
      <c r="T47" s="14" t="s">
        <v>18</v>
      </c>
      <c r="U47" s="24">
        <f t="shared" si="48"/>
        <v>0.5625</v>
      </c>
      <c r="V47" s="24">
        <f t="shared" si="49"/>
        <v>0.5625</v>
      </c>
      <c r="W47" s="24">
        <f t="shared" si="50"/>
        <v>1</v>
      </c>
      <c r="X47" s="24">
        <f t="shared" si="51"/>
        <v>0.72</v>
      </c>
      <c r="Y47" s="24">
        <f t="shared" si="52"/>
        <v>0.875</v>
      </c>
      <c r="Z47" s="24">
        <f t="shared" si="53"/>
        <v>1</v>
      </c>
      <c r="AA47" s="24">
        <f t="shared" si="54"/>
        <v>0.875</v>
      </c>
      <c r="AB47" s="24">
        <f t="shared" si="55"/>
        <v>0.933333333333333</v>
      </c>
    </row>
    <row r="48" spans="20:28">
      <c r="T48" s="15" t="s">
        <v>19</v>
      </c>
      <c r="U48" s="24">
        <f t="shared" si="48"/>
        <v>0.571428571428571</v>
      </c>
      <c r="V48" s="24">
        <f t="shared" si="49"/>
        <v>0.571428571428571</v>
      </c>
      <c r="W48" s="24">
        <f t="shared" si="50"/>
        <v>1</v>
      </c>
      <c r="X48" s="24">
        <f t="shared" si="51"/>
        <v>0.727272727272727</v>
      </c>
      <c r="Y48" s="24">
        <f t="shared" si="52"/>
        <v>0.705882352941177</v>
      </c>
      <c r="Z48" s="24">
        <f t="shared" si="53"/>
        <v>1</v>
      </c>
      <c r="AA48" s="24">
        <f t="shared" si="54"/>
        <v>0.705882352941177</v>
      </c>
      <c r="AB48" s="24">
        <f t="shared" si="55"/>
        <v>0.827586206896552</v>
      </c>
    </row>
    <row r="49" spans="20:28">
      <c r="T49" s="14" t="s">
        <v>20</v>
      </c>
      <c r="U49" s="24">
        <f t="shared" si="48"/>
        <v>0.473684210526316</v>
      </c>
      <c r="V49" s="24">
        <f t="shared" si="49"/>
        <v>0.473684210526316</v>
      </c>
      <c r="W49" s="24">
        <f t="shared" si="50"/>
        <v>1</v>
      </c>
      <c r="X49" s="24">
        <f t="shared" si="51"/>
        <v>0.642857142857143</v>
      </c>
      <c r="Y49" s="24">
        <f t="shared" si="52"/>
        <v>0.888888888888889</v>
      </c>
      <c r="Z49" s="24">
        <f t="shared" si="53"/>
        <v>0.888888888888889</v>
      </c>
      <c r="AA49" s="24">
        <f t="shared" si="54"/>
        <v>1</v>
      </c>
      <c r="AB49" s="24">
        <f t="shared" si="55"/>
        <v>0.941176470588235</v>
      </c>
    </row>
    <row r="53" spans="1:23">
      <c r="A53" s="31" t="s">
        <v>30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3"/>
      <c r="P53" s="33"/>
      <c r="Q53" s="33"/>
      <c r="R53" s="33"/>
      <c r="S53" s="33"/>
      <c r="T53" s="31" t="s">
        <v>27</v>
      </c>
      <c r="U53" s="34"/>
      <c r="V53" s="34"/>
      <c r="W53" s="34"/>
    </row>
    <row r="54" spans="20:23">
      <c r="T54" s="34"/>
      <c r="U54" s="34"/>
      <c r="V54" s="34"/>
      <c r="W54" s="34"/>
    </row>
    <row r="55" spans="1:30">
      <c r="A55" s="3"/>
      <c r="B55" s="4" t="s">
        <v>1</v>
      </c>
      <c r="C55" s="4"/>
      <c r="D55" s="4"/>
      <c r="E55" s="4"/>
      <c r="F55" s="4" t="s">
        <v>5</v>
      </c>
      <c r="G55" s="4"/>
      <c r="H55" s="4" t="s">
        <v>6</v>
      </c>
      <c r="I55" s="4"/>
      <c r="J55" s="4" t="s">
        <v>7</v>
      </c>
      <c r="K55" s="4"/>
      <c r="L55" s="4"/>
      <c r="M55" s="4"/>
      <c r="T55" s="3"/>
      <c r="U55" s="18" t="s">
        <v>1</v>
      </c>
      <c r="V55" s="19"/>
      <c r="W55" s="19"/>
      <c r="X55" s="20"/>
      <c r="Y55" s="25" t="s">
        <v>5</v>
      </c>
      <c r="Z55" s="25" t="s">
        <v>6</v>
      </c>
      <c r="AA55" s="4" t="s">
        <v>7</v>
      </c>
      <c r="AB55" s="4"/>
      <c r="AC55" s="4"/>
      <c r="AD55" s="4"/>
    </row>
    <row r="56" spans="1:30">
      <c r="A56" s="5"/>
      <c r="B56" s="4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T56" s="5"/>
      <c r="U56" s="21"/>
      <c r="V56" s="22"/>
      <c r="W56" s="22"/>
      <c r="X56" s="23"/>
      <c r="Y56" s="26"/>
      <c r="Z56" s="26"/>
      <c r="AA56" s="4"/>
      <c r="AB56" s="4"/>
      <c r="AC56" s="4"/>
      <c r="AD56" s="4"/>
    </row>
    <row r="57" spans="1:30">
      <c r="A57" s="6"/>
      <c r="B57" s="7" t="s">
        <v>8</v>
      </c>
      <c r="C57" s="8" t="s">
        <v>9</v>
      </c>
      <c r="D57" s="7" t="s">
        <v>10</v>
      </c>
      <c r="E57" s="8" t="s">
        <v>21</v>
      </c>
      <c r="F57" s="7" t="s">
        <v>11</v>
      </c>
      <c r="G57" s="8" t="s">
        <v>12</v>
      </c>
      <c r="H57" s="7" t="s">
        <v>11</v>
      </c>
      <c r="I57" s="8" t="s">
        <v>12</v>
      </c>
      <c r="J57" s="7" t="s">
        <v>8</v>
      </c>
      <c r="K57" s="8" t="s">
        <v>9</v>
      </c>
      <c r="L57" s="7" t="s">
        <v>10</v>
      </c>
      <c r="M57" s="8" t="s">
        <v>21</v>
      </c>
      <c r="T57" s="6"/>
      <c r="U57" s="7" t="s">
        <v>22</v>
      </c>
      <c r="V57" s="8" t="s">
        <v>23</v>
      </c>
      <c r="W57" s="7" t="s">
        <v>24</v>
      </c>
      <c r="X57" s="8" t="s">
        <v>25</v>
      </c>
      <c r="Y57" s="27" t="s">
        <v>22</v>
      </c>
      <c r="Z57" s="28" t="s">
        <v>22</v>
      </c>
      <c r="AA57" s="7" t="s">
        <v>22</v>
      </c>
      <c r="AB57" s="8" t="s">
        <v>23</v>
      </c>
      <c r="AC57" s="7" t="s">
        <v>24</v>
      </c>
      <c r="AD57" s="8" t="s">
        <v>25</v>
      </c>
    </row>
    <row r="58" spans="1:30">
      <c r="A58" s="9" t="s">
        <v>13</v>
      </c>
      <c r="B58" s="10">
        <v>25</v>
      </c>
      <c r="C58" s="11">
        <v>9</v>
      </c>
      <c r="D58" s="11">
        <v>0</v>
      </c>
      <c r="E58" s="11">
        <v>0</v>
      </c>
      <c r="F58" s="10">
        <v>23</v>
      </c>
      <c r="G58" s="11">
        <v>2</v>
      </c>
      <c r="H58" s="10">
        <v>21</v>
      </c>
      <c r="I58" s="11">
        <v>4</v>
      </c>
      <c r="J58" s="10">
        <v>21</v>
      </c>
      <c r="K58" s="11">
        <v>0</v>
      </c>
      <c r="L58" s="11">
        <v>4</v>
      </c>
      <c r="M58" s="11">
        <v>0</v>
      </c>
      <c r="T58" s="9" t="s">
        <v>13</v>
      </c>
      <c r="U58" s="24">
        <f t="shared" ref="U58:U60" si="56">(B58+E58)/SUM(B58:E58)</f>
        <v>0.735294117647059</v>
      </c>
      <c r="V58" s="24">
        <f t="shared" ref="V58:V60" si="57">B58/SUM(B58,C58)</f>
        <v>0.735294117647059</v>
      </c>
      <c r="W58" s="24">
        <f t="shared" ref="W58:W60" si="58">B58/(B58+D58)</f>
        <v>1</v>
      </c>
      <c r="X58" s="24">
        <f t="shared" ref="X58:X65" si="59">2*(W58*V58)/(W58+V58)</f>
        <v>0.847457627118644</v>
      </c>
      <c r="Y58" s="29">
        <f t="shared" ref="Y58:Y60" si="60">F58/SUM(F58,G58)</f>
        <v>0.92</v>
      </c>
      <c r="Z58" s="29">
        <f t="shared" ref="Z58:Z60" si="61">H58/SUM(H58,I58)</f>
        <v>0.84</v>
      </c>
      <c r="AA58" s="24">
        <f t="shared" ref="AA58:AA60" si="62">(J58+M58)/SUM(J58:M58)</f>
        <v>0.84</v>
      </c>
      <c r="AB58" s="24">
        <f t="shared" ref="AB58:AB60" si="63">J58/SUM(J58,K58)</f>
        <v>1</v>
      </c>
      <c r="AC58" s="24">
        <f t="shared" ref="AC58:AC60" si="64">J58/(J58+L58)</f>
        <v>0.84</v>
      </c>
      <c r="AD58" s="24">
        <f t="shared" ref="AD58:AD65" si="65">2*(AC58*AB58)/(AC58+AB58)</f>
        <v>0.91304347826087</v>
      </c>
    </row>
    <row r="59" spans="1:30">
      <c r="A59" s="9" t="s">
        <v>14</v>
      </c>
      <c r="B59" s="10">
        <v>25</v>
      </c>
      <c r="C59" s="11">
        <v>6</v>
      </c>
      <c r="D59" s="11">
        <v>0</v>
      </c>
      <c r="E59" s="11">
        <v>0</v>
      </c>
      <c r="F59" s="10">
        <v>23</v>
      </c>
      <c r="G59" s="11">
        <v>2</v>
      </c>
      <c r="H59" s="10">
        <v>25</v>
      </c>
      <c r="I59" s="11">
        <v>0</v>
      </c>
      <c r="J59" s="10">
        <v>25</v>
      </c>
      <c r="K59" s="11">
        <v>5</v>
      </c>
      <c r="L59" s="11">
        <v>0</v>
      </c>
      <c r="M59" s="11">
        <v>0</v>
      </c>
      <c r="T59" s="9" t="s">
        <v>14</v>
      </c>
      <c r="U59" s="24">
        <f t="shared" si="56"/>
        <v>0.806451612903226</v>
      </c>
      <c r="V59" s="24">
        <f t="shared" si="57"/>
        <v>0.806451612903226</v>
      </c>
      <c r="W59" s="24">
        <f t="shared" si="58"/>
        <v>1</v>
      </c>
      <c r="X59" s="24">
        <f t="shared" si="59"/>
        <v>0.892857142857143</v>
      </c>
      <c r="Y59" s="29">
        <f t="shared" si="60"/>
        <v>0.92</v>
      </c>
      <c r="Z59" s="29">
        <f t="shared" si="61"/>
        <v>1</v>
      </c>
      <c r="AA59" s="24">
        <f t="shared" si="62"/>
        <v>0.833333333333333</v>
      </c>
      <c r="AB59" s="24">
        <f t="shared" si="63"/>
        <v>0.833333333333333</v>
      </c>
      <c r="AC59" s="24">
        <f t="shared" si="64"/>
        <v>1</v>
      </c>
      <c r="AD59" s="24">
        <f t="shared" si="65"/>
        <v>0.909090909090909</v>
      </c>
    </row>
    <row r="60" spans="1:30">
      <c r="A60" s="9" t="s">
        <v>15</v>
      </c>
      <c r="B60" s="10">
        <v>25</v>
      </c>
      <c r="C60" s="11">
        <v>10</v>
      </c>
      <c r="D60" s="11">
        <v>0</v>
      </c>
      <c r="E60" s="11">
        <v>0</v>
      </c>
      <c r="F60" s="10">
        <v>25</v>
      </c>
      <c r="G60" s="11">
        <v>0</v>
      </c>
      <c r="H60" s="10">
        <v>25</v>
      </c>
      <c r="I60" s="11">
        <v>0</v>
      </c>
      <c r="J60" s="10">
        <v>25</v>
      </c>
      <c r="K60" s="11">
        <v>1</v>
      </c>
      <c r="L60" s="11">
        <v>0</v>
      </c>
      <c r="M60" s="11">
        <v>0</v>
      </c>
      <c r="T60" s="9" t="s">
        <v>15</v>
      </c>
      <c r="U60" s="24">
        <f t="shared" si="56"/>
        <v>0.714285714285714</v>
      </c>
      <c r="V60" s="24">
        <f t="shared" si="57"/>
        <v>0.714285714285714</v>
      </c>
      <c r="W60" s="24">
        <f t="shared" si="58"/>
        <v>1</v>
      </c>
      <c r="X60" s="24">
        <f t="shared" si="59"/>
        <v>0.833333333333333</v>
      </c>
      <c r="Y60" s="29">
        <f t="shared" si="60"/>
        <v>1</v>
      </c>
      <c r="Z60" s="29">
        <f t="shared" si="61"/>
        <v>1</v>
      </c>
      <c r="AA60" s="24">
        <f t="shared" si="62"/>
        <v>0.961538461538462</v>
      </c>
      <c r="AB60" s="24">
        <f t="shared" si="63"/>
        <v>0.961538461538462</v>
      </c>
      <c r="AC60" s="24">
        <f t="shared" si="64"/>
        <v>1</v>
      </c>
      <c r="AD60" s="24">
        <f t="shared" si="65"/>
        <v>0.980392156862745</v>
      </c>
    </row>
    <row r="61" spans="20:30">
      <c r="T61" s="14" t="s">
        <v>16</v>
      </c>
      <c r="U61" s="24">
        <f t="shared" ref="U61:W61" si="66">AVERAGE(U71,Y71)</f>
        <v>0.643382352941176</v>
      </c>
      <c r="V61" s="24">
        <f t="shared" si="66"/>
        <v>0.733333333333333</v>
      </c>
      <c r="W61" s="24">
        <f t="shared" si="66"/>
        <v>0.826388888888889</v>
      </c>
      <c r="X61" s="24">
        <f t="shared" si="59"/>
        <v>0.777085188483229</v>
      </c>
      <c r="Y61" s="29">
        <f t="shared" ref="Y61:Y65" si="67">J65/SUM(J65,K65)</f>
        <v>0.76</v>
      </c>
      <c r="Z61" s="29">
        <f t="shared" ref="Z61:Z65" si="68">L65/SUM(L65,M65)</f>
        <v>0.6</v>
      </c>
      <c r="AA61" s="24">
        <f t="shared" ref="AA61:AA65" si="69">(N65+Q65)/SUM(N65:Q65)</f>
        <v>0.517241379310345</v>
      </c>
      <c r="AB61" s="24">
        <f t="shared" ref="AB61:AB65" si="70">N65/SUM(N65,O65)</f>
        <v>0.789473684210526</v>
      </c>
      <c r="AC61" s="24">
        <f t="shared" ref="AC61:AC65" si="71">N65/(N65+P65)</f>
        <v>0.6</v>
      </c>
      <c r="AD61" s="24">
        <f t="shared" si="65"/>
        <v>0.681818181818182</v>
      </c>
    </row>
    <row r="62" spans="1:30">
      <c r="A62" s="3"/>
      <c r="B62" s="12" t="s">
        <v>1</v>
      </c>
      <c r="C62" s="13"/>
      <c r="D62" s="13"/>
      <c r="E62" s="13"/>
      <c r="F62" s="13"/>
      <c r="G62" s="13"/>
      <c r="H62" s="13"/>
      <c r="I62" s="16"/>
      <c r="J62" s="4" t="s">
        <v>5</v>
      </c>
      <c r="K62" s="4"/>
      <c r="L62" s="4" t="s">
        <v>6</v>
      </c>
      <c r="M62" s="4"/>
      <c r="N62" s="4" t="s">
        <v>7</v>
      </c>
      <c r="O62" s="4"/>
      <c r="P62" s="4"/>
      <c r="Q62" s="4"/>
      <c r="T62" s="15" t="s">
        <v>17</v>
      </c>
      <c r="U62" s="24">
        <f t="shared" ref="U62:W62" si="72">AVERAGE(U72,Y72)</f>
        <v>0.815789473684211</v>
      </c>
      <c r="V62" s="24">
        <f t="shared" si="72"/>
        <v>0.815789473684211</v>
      </c>
      <c r="W62" s="24">
        <f t="shared" si="72"/>
        <v>1</v>
      </c>
      <c r="X62" s="24">
        <f t="shared" si="59"/>
        <v>0.898550724637681</v>
      </c>
      <c r="Y62" s="29">
        <f t="shared" si="67"/>
        <v>0.84</v>
      </c>
      <c r="Z62" s="29">
        <f t="shared" si="68"/>
        <v>0.8</v>
      </c>
      <c r="AA62" s="24">
        <f t="shared" si="69"/>
        <v>0.730769230769231</v>
      </c>
      <c r="AB62" s="24">
        <f t="shared" si="70"/>
        <v>0.95</v>
      </c>
      <c r="AC62" s="24">
        <f t="shared" si="71"/>
        <v>0.76</v>
      </c>
      <c r="AD62" s="24">
        <f t="shared" si="65"/>
        <v>0.844444444444444</v>
      </c>
    </row>
    <row r="63" spans="1:30">
      <c r="A63" s="5"/>
      <c r="B63" s="4" t="s">
        <v>3</v>
      </c>
      <c r="C63" s="4"/>
      <c r="D63" s="4"/>
      <c r="E63" s="4"/>
      <c r="F63" s="4" t="s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T63" s="14" t="s">
        <v>18</v>
      </c>
      <c r="U63" s="24">
        <f t="shared" ref="U63:W63" si="73">AVERAGE(U73,Y73)</f>
        <v>0.725</v>
      </c>
      <c r="V63" s="24">
        <f t="shared" si="73"/>
        <v>0.725</v>
      </c>
      <c r="W63" s="24">
        <f t="shared" si="73"/>
        <v>1</v>
      </c>
      <c r="X63" s="24">
        <f t="shared" si="59"/>
        <v>0.840579710144927</v>
      </c>
      <c r="Y63" s="29">
        <f t="shared" si="67"/>
        <v>0.56</v>
      </c>
      <c r="Z63" s="29">
        <f t="shared" si="68"/>
        <v>0.48</v>
      </c>
      <c r="AA63" s="24">
        <f t="shared" si="69"/>
        <v>0.48</v>
      </c>
      <c r="AB63" s="24">
        <f t="shared" si="70"/>
        <v>1</v>
      </c>
      <c r="AC63" s="24">
        <f t="shared" si="71"/>
        <v>0.48</v>
      </c>
      <c r="AD63" s="24">
        <f t="shared" si="65"/>
        <v>0.648648648648649</v>
      </c>
    </row>
    <row r="64" spans="1:30">
      <c r="A64" s="6"/>
      <c r="B64" s="7" t="s">
        <v>8</v>
      </c>
      <c r="C64" s="8" t="s">
        <v>9</v>
      </c>
      <c r="D64" s="7" t="s">
        <v>10</v>
      </c>
      <c r="E64" s="8" t="s">
        <v>21</v>
      </c>
      <c r="F64" s="7" t="s">
        <v>8</v>
      </c>
      <c r="G64" s="8" t="s">
        <v>9</v>
      </c>
      <c r="H64" s="7" t="s">
        <v>10</v>
      </c>
      <c r="I64" s="8" t="s">
        <v>21</v>
      </c>
      <c r="J64" s="7" t="s">
        <v>11</v>
      </c>
      <c r="K64" s="8" t="s">
        <v>12</v>
      </c>
      <c r="L64" s="7" t="s">
        <v>11</v>
      </c>
      <c r="M64" s="8" t="s">
        <v>12</v>
      </c>
      <c r="N64" s="7" t="s">
        <v>8</v>
      </c>
      <c r="O64" s="8" t="s">
        <v>9</v>
      </c>
      <c r="P64" s="7" t="s">
        <v>10</v>
      </c>
      <c r="Q64" s="8" t="s">
        <v>21</v>
      </c>
      <c r="T64" s="15" t="s">
        <v>19</v>
      </c>
      <c r="U64" s="24">
        <f t="shared" ref="U64:W64" si="74">AVERAGE(U74,Y74)</f>
        <v>0.681114551083591</v>
      </c>
      <c r="V64" s="24">
        <f t="shared" si="74"/>
        <v>0.710526315789474</v>
      </c>
      <c r="W64" s="24">
        <f t="shared" si="74"/>
        <v>0.970588235294118</v>
      </c>
      <c r="X64" s="24">
        <f t="shared" si="59"/>
        <v>0.820441988950276</v>
      </c>
      <c r="Y64" s="29">
        <f t="shared" si="67"/>
        <v>0.92</v>
      </c>
      <c r="Z64" s="29">
        <f t="shared" si="68"/>
        <v>0.96</v>
      </c>
      <c r="AA64" s="24">
        <f t="shared" si="69"/>
        <v>0.923076923076923</v>
      </c>
      <c r="AB64" s="24">
        <f t="shared" si="70"/>
        <v>0.96</v>
      </c>
      <c r="AC64" s="24">
        <f t="shared" si="71"/>
        <v>0.96</v>
      </c>
      <c r="AD64" s="24">
        <f t="shared" si="65"/>
        <v>0.96</v>
      </c>
    </row>
    <row r="65" spans="1:30">
      <c r="A65" s="14" t="s">
        <v>16</v>
      </c>
      <c r="B65" s="10">
        <v>7</v>
      </c>
      <c r="C65" s="11">
        <v>8</v>
      </c>
      <c r="D65" s="11">
        <v>2</v>
      </c>
      <c r="E65" s="11">
        <v>0</v>
      </c>
      <c r="F65" s="10">
        <v>14</v>
      </c>
      <c r="G65" s="11">
        <v>0</v>
      </c>
      <c r="H65" s="11">
        <v>2</v>
      </c>
      <c r="I65" s="11">
        <v>0</v>
      </c>
      <c r="J65" s="10">
        <v>19</v>
      </c>
      <c r="K65" s="11">
        <v>6</v>
      </c>
      <c r="L65" s="10">
        <v>15</v>
      </c>
      <c r="M65" s="11">
        <v>10</v>
      </c>
      <c r="N65" s="10">
        <v>15</v>
      </c>
      <c r="O65" s="11">
        <v>4</v>
      </c>
      <c r="P65" s="11">
        <v>10</v>
      </c>
      <c r="Q65" s="11">
        <v>0</v>
      </c>
      <c r="T65" s="14" t="s">
        <v>20</v>
      </c>
      <c r="U65" s="24">
        <f t="shared" ref="U65:W65" si="75">AVERAGE(U75,Y75)</f>
        <v>0.648989898989899</v>
      </c>
      <c r="V65" s="24">
        <f t="shared" si="75"/>
        <v>0.648989898989899</v>
      </c>
      <c r="W65" s="24">
        <f t="shared" si="75"/>
        <v>1</v>
      </c>
      <c r="X65" s="24">
        <f t="shared" si="59"/>
        <v>0.787136294027565</v>
      </c>
      <c r="Y65" s="29">
        <f t="shared" si="67"/>
        <v>0.96</v>
      </c>
      <c r="Z65" s="29">
        <f t="shared" si="68"/>
        <v>0.92</v>
      </c>
      <c r="AA65" s="24">
        <f t="shared" si="69"/>
        <v>0.851851851851852</v>
      </c>
      <c r="AB65" s="24">
        <f t="shared" si="70"/>
        <v>0.92</v>
      </c>
      <c r="AC65" s="24">
        <f t="shared" si="71"/>
        <v>0.92</v>
      </c>
      <c r="AD65" s="24">
        <f t="shared" si="65"/>
        <v>0.92</v>
      </c>
    </row>
    <row r="66" spans="1:17">
      <c r="A66" s="15" t="s">
        <v>17</v>
      </c>
      <c r="B66" s="10">
        <v>12</v>
      </c>
      <c r="C66" s="11">
        <v>7</v>
      </c>
      <c r="D66" s="11">
        <v>0</v>
      </c>
      <c r="E66" s="11">
        <v>0</v>
      </c>
      <c r="F66" s="10">
        <v>13</v>
      </c>
      <c r="G66" s="11">
        <v>0</v>
      </c>
      <c r="H66" s="11">
        <v>0</v>
      </c>
      <c r="I66" s="11">
        <v>0</v>
      </c>
      <c r="J66" s="10">
        <v>21</v>
      </c>
      <c r="K66" s="11">
        <v>4</v>
      </c>
      <c r="L66" s="10">
        <v>20</v>
      </c>
      <c r="M66" s="11">
        <v>5</v>
      </c>
      <c r="N66" s="10">
        <v>19</v>
      </c>
      <c r="O66" s="11">
        <v>1</v>
      </c>
      <c r="P66" s="11">
        <v>6</v>
      </c>
      <c r="Q66" s="11">
        <v>0</v>
      </c>
    </row>
    <row r="67" spans="1:17">
      <c r="A67" s="14" t="s">
        <v>18</v>
      </c>
      <c r="B67" s="10">
        <v>9</v>
      </c>
      <c r="C67" s="11">
        <v>11</v>
      </c>
      <c r="D67" s="11">
        <v>0</v>
      </c>
      <c r="E67" s="11">
        <v>0</v>
      </c>
      <c r="F67" s="10">
        <v>16</v>
      </c>
      <c r="G67" s="11">
        <v>0</v>
      </c>
      <c r="H67" s="11">
        <v>0</v>
      </c>
      <c r="I67" s="11">
        <v>0</v>
      </c>
      <c r="J67" s="10">
        <v>14</v>
      </c>
      <c r="K67" s="11">
        <v>11</v>
      </c>
      <c r="L67" s="10">
        <v>12</v>
      </c>
      <c r="M67" s="11">
        <v>13</v>
      </c>
      <c r="N67" s="10">
        <v>12</v>
      </c>
      <c r="O67" s="11">
        <v>0</v>
      </c>
      <c r="P67" s="11">
        <v>13</v>
      </c>
      <c r="Q67" s="11">
        <v>0</v>
      </c>
    </row>
    <row r="68" spans="1:28">
      <c r="A68" s="15" t="s">
        <v>19</v>
      </c>
      <c r="B68" s="10">
        <v>8</v>
      </c>
      <c r="C68" s="11">
        <v>11</v>
      </c>
      <c r="D68" s="11">
        <v>0</v>
      </c>
      <c r="E68" s="11">
        <v>0</v>
      </c>
      <c r="F68" s="10">
        <v>16</v>
      </c>
      <c r="G68" s="11">
        <v>0</v>
      </c>
      <c r="H68" s="11">
        <v>1</v>
      </c>
      <c r="I68" s="11">
        <v>0</v>
      </c>
      <c r="J68" s="10">
        <v>23</v>
      </c>
      <c r="K68" s="11">
        <v>2</v>
      </c>
      <c r="L68" s="10">
        <v>24</v>
      </c>
      <c r="M68" s="11">
        <v>1</v>
      </c>
      <c r="N68" s="10">
        <v>24</v>
      </c>
      <c r="O68" s="11">
        <v>1</v>
      </c>
      <c r="P68" s="11">
        <v>1</v>
      </c>
      <c r="Q68" s="11">
        <v>0</v>
      </c>
      <c r="T68" s="3"/>
      <c r="U68" s="12" t="s">
        <v>1</v>
      </c>
      <c r="V68" s="13"/>
      <c r="W68" s="13"/>
      <c r="X68" s="13"/>
      <c r="Y68" s="13"/>
      <c r="Z68" s="13"/>
      <c r="AA68" s="13"/>
      <c r="AB68" s="16"/>
    </row>
    <row r="69" spans="1:28">
      <c r="A69" s="14" t="s">
        <v>20</v>
      </c>
      <c r="B69" s="10">
        <v>9</v>
      </c>
      <c r="C69" s="11">
        <v>13</v>
      </c>
      <c r="D69" s="11">
        <v>0</v>
      </c>
      <c r="E69" s="11">
        <v>0</v>
      </c>
      <c r="F69" s="10">
        <v>16</v>
      </c>
      <c r="G69" s="11">
        <v>2</v>
      </c>
      <c r="H69" s="11">
        <v>0</v>
      </c>
      <c r="I69" s="11">
        <v>0</v>
      </c>
      <c r="J69" s="10">
        <v>24</v>
      </c>
      <c r="K69" s="11">
        <v>1</v>
      </c>
      <c r="L69" s="10">
        <v>23</v>
      </c>
      <c r="M69" s="11">
        <v>2</v>
      </c>
      <c r="N69" s="10">
        <v>23</v>
      </c>
      <c r="O69" s="11">
        <v>2</v>
      </c>
      <c r="P69" s="11">
        <v>2</v>
      </c>
      <c r="Q69" s="11">
        <v>0</v>
      </c>
      <c r="T69" s="5"/>
      <c r="U69" s="4" t="s">
        <v>3</v>
      </c>
      <c r="V69" s="4"/>
      <c r="W69" s="4"/>
      <c r="X69" s="4"/>
      <c r="Y69" s="4" t="s">
        <v>4</v>
      </c>
      <c r="Z69" s="4"/>
      <c r="AA69" s="4"/>
      <c r="AB69" s="4"/>
    </row>
    <row r="70" spans="20:28">
      <c r="T70" s="6"/>
      <c r="U70" s="7" t="s">
        <v>22</v>
      </c>
      <c r="V70" s="8" t="s">
        <v>23</v>
      </c>
      <c r="W70" s="7" t="s">
        <v>24</v>
      </c>
      <c r="X70" s="8" t="s">
        <v>25</v>
      </c>
      <c r="Y70" s="7" t="s">
        <v>22</v>
      </c>
      <c r="Z70" s="8" t="s">
        <v>23</v>
      </c>
      <c r="AA70" s="7" t="s">
        <v>24</v>
      </c>
      <c r="AB70" s="8" t="s">
        <v>25</v>
      </c>
    </row>
    <row r="71" spans="20:28">
      <c r="T71" s="14" t="s">
        <v>16</v>
      </c>
      <c r="U71" s="24">
        <f t="shared" ref="U71:U75" si="76">(B65+E65)/SUM(B65:E65)</f>
        <v>0.411764705882353</v>
      </c>
      <c r="V71" s="24">
        <f t="shared" ref="V71:V75" si="77">B65/SUM(B65:C65)</f>
        <v>0.466666666666667</v>
      </c>
      <c r="W71" s="24">
        <f t="shared" ref="W71:W75" si="78">B65/(B65+D65)</f>
        <v>0.777777777777778</v>
      </c>
      <c r="X71" s="24">
        <f t="shared" ref="X71:X75" si="79">2*(W71*V71)/(W71+V71)</f>
        <v>0.583333333333333</v>
      </c>
      <c r="Y71" s="24">
        <f t="shared" ref="Y71:Y75" si="80">(F65+I65)/SUM(F65:I65)</f>
        <v>0.875</v>
      </c>
      <c r="Z71" s="24">
        <f t="shared" ref="Z71:Z75" si="81">F65/SUM(F65:G65)</f>
        <v>1</v>
      </c>
      <c r="AA71" s="24">
        <f t="shared" ref="AA71:AA75" si="82">F65/(F65+H65)</f>
        <v>0.875</v>
      </c>
      <c r="AB71" s="24">
        <f t="shared" ref="AB71:AB75" si="83">2*(AA71*Z71)/(AA71+Z71)</f>
        <v>0.933333333333333</v>
      </c>
    </row>
    <row r="72" spans="20:28">
      <c r="T72" s="15" t="s">
        <v>17</v>
      </c>
      <c r="U72" s="24">
        <f t="shared" si="76"/>
        <v>0.631578947368421</v>
      </c>
      <c r="V72" s="24">
        <f t="shared" si="77"/>
        <v>0.631578947368421</v>
      </c>
      <c r="W72" s="24">
        <f t="shared" si="78"/>
        <v>1</v>
      </c>
      <c r="X72" s="24">
        <f t="shared" si="79"/>
        <v>0.774193548387097</v>
      </c>
      <c r="Y72" s="24">
        <f t="shared" si="80"/>
        <v>1</v>
      </c>
      <c r="Z72" s="24">
        <f t="shared" si="81"/>
        <v>1</v>
      </c>
      <c r="AA72" s="24">
        <f t="shared" si="82"/>
        <v>1</v>
      </c>
      <c r="AB72" s="24">
        <f t="shared" si="83"/>
        <v>1</v>
      </c>
    </row>
    <row r="73" spans="20:28">
      <c r="T73" s="14" t="s">
        <v>18</v>
      </c>
      <c r="U73" s="24">
        <f t="shared" si="76"/>
        <v>0.45</v>
      </c>
      <c r="V73" s="24">
        <f t="shared" si="77"/>
        <v>0.45</v>
      </c>
      <c r="W73" s="24">
        <f t="shared" si="78"/>
        <v>1</v>
      </c>
      <c r="X73" s="24">
        <f t="shared" si="79"/>
        <v>0.620689655172414</v>
      </c>
      <c r="Y73" s="24">
        <f t="shared" si="80"/>
        <v>1</v>
      </c>
      <c r="Z73" s="24">
        <f t="shared" si="81"/>
        <v>1</v>
      </c>
      <c r="AA73" s="24">
        <f t="shared" si="82"/>
        <v>1</v>
      </c>
      <c r="AB73" s="24">
        <f t="shared" si="83"/>
        <v>1</v>
      </c>
    </row>
    <row r="74" spans="20:28">
      <c r="T74" s="15" t="s">
        <v>19</v>
      </c>
      <c r="U74" s="24">
        <f t="shared" si="76"/>
        <v>0.421052631578947</v>
      </c>
      <c r="V74" s="24">
        <f t="shared" si="77"/>
        <v>0.421052631578947</v>
      </c>
      <c r="W74" s="24">
        <f t="shared" si="78"/>
        <v>1</v>
      </c>
      <c r="X74" s="24">
        <f t="shared" si="79"/>
        <v>0.592592592592593</v>
      </c>
      <c r="Y74" s="24">
        <f t="shared" si="80"/>
        <v>0.941176470588235</v>
      </c>
      <c r="Z74" s="24">
        <f t="shared" si="81"/>
        <v>1</v>
      </c>
      <c r="AA74" s="24">
        <f t="shared" si="82"/>
        <v>0.941176470588235</v>
      </c>
      <c r="AB74" s="24">
        <f t="shared" si="83"/>
        <v>0.96969696969697</v>
      </c>
    </row>
    <row r="75" spans="20:28">
      <c r="T75" s="14" t="s">
        <v>20</v>
      </c>
      <c r="U75" s="24">
        <f t="shared" si="76"/>
        <v>0.409090909090909</v>
      </c>
      <c r="V75" s="24">
        <f t="shared" si="77"/>
        <v>0.409090909090909</v>
      </c>
      <c r="W75" s="24">
        <f t="shared" si="78"/>
        <v>1</v>
      </c>
      <c r="X75" s="24">
        <f t="shared" si="79"/>
        <v>0.580645161290323</v>
      </c>
      <c r="Y75" s="24">
        <f t="shared" si="80"/>
        <v>0.888888888888889</v>
      </c>
      <c r="Z75" s="24">
        <f t="shared" si="81"/>
        <v>0.888888888888889</v>
      </c>
      <c r="AA75" s="24">
        <f t="shared" si="82"/>
        <v>1</v>
      </c>
      <c r="AB75" s="24">
        <f t="shared" si="83"/>
        <v>0.941176470588235</v>
      </c>
    </row>
    <row r="79" spans="1:23">
      <c r="A79" s="31" t="s">
        <v>31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3"/>
      <c r="P79" s="33"/>
      <c r="Q79" s="33"/>
      <c r="R79" s="33"/>
      <c r="S79" s="33"/>
      <c r="T79" s="31" t="s">
        <v>27</v>
      </c>
      <c r="U79" s="34"/>
      <c r="V79" s="34"/>
      <c r="W79" s="34"/>
    </row>
    <row r="80" spans="20:23">
      <c r="T80" s="34"/>
      <c r="U80" s="34"/>
      <c r="V80" s="34"/>
      <c r="W80" s="34"/>
    </row>
    <row r="81" spans="1:30">
      <c r="A81" s="3"/>
      <c r="B81" s="4" t="s">
        <v>1</v>
      </c>
      <c r="C81" s="4"/>
      <c r="D81" s="4"/>
      <c r="E81" s="4"/>
      <c r="F81" s="4" t="s">
        <v>5</v>
      </c>
      <c r="G81" s="4"/>
      <c r="H81" s="4" t="s">
        <v>6</v>
      </c>
      <c r="I81" s="4"/>
      <c r="J81" s="4" t="s">
        <v>7</v>
      </c>
      <c r="K81" s="4"/>
      <c r="L81" s="4"/>
      <c r="M81" s="4"/>
      <c r="T81" s="3"/>
      <c r="U81" s="18" t="s">
        <v>1</v>
      </c>
      <c r="V81" s="19"/>
      <c r="W81" s="19"/>
      <c r="X81" s="20"/>
      <c r="Y81" s="25" t="s">
        <v>5</v>
      </c>
      <c r="Z81" s="25" t="s">
        <v>6</v>
      </c>
      <c r="AA81" s="4" t="s">
        <v>7</v>
      </c>
      <c r="AB81" s="4"/>
      <c r="AC81" s="4"/>
      <c r="AD81" s="4"/>
    </row>
    <row r="82" spans="1:30">
      <c r="A82" s="5"/>
      <c r="B82" s="4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T82" s="5"/>
      <c r="U82" s="21"/>
      <c r="V82" s="22"/>
      <c r="W82" s="22"/>
      <c r="X82" s="23"/>
      <c r="Y82" s="26"/>
      <c r="Z82" s="26"/>
      <c r="AA82" s="4"/>
      <c r="AB82" s="4"/>
      <c r="AC82" s="4"/>
      <c r="AD82" s="4"/>
    </row>
    <row r="83" spans="1:30">
      <c r="A83" s="6"/>
      <c r="B83" s="7" t="s">
        <v>8</v>
      </c>
      <c r="C83" s="8" t="s">
        <v>9</v>
      </c>
      <c r="D83" s="7" t="s">
        <v>10</v>
      </c>
      <c r="E83" s="8" t="s">
        <v>21</v>
      </c>
      <c r="F83" s="7" t="s">
        <v>11</v>
      </c>
      <c r="G83" s="8" t="s">
        <v>12</v>
      </c>
      <c r="H83" s="7" t="s">
        <v>11</v>
      </c>
      <c r="I83" s="8" t="s">
        <v>12</v>
      </c>
      <c r="J83" s="7" t="s">
        <v>8</v>
      </c>
      <c r="K83" s="8" t="s">
        <v>9</v>
      </c>
      <c r="L83" s="7" t="s">
        <v>10</v>
      </c>
      <c r="M83" s="8" t="s">
        <v>21</v>
      </c>
      <c r="T83" s="6"/>
      <c r="U83" s="7" t="s">
        <v>22</v>
      </c>
      <c r="V83" s="8" t="s">
        <v>23</v>
      </c>
      <c r="W83" s="7" t="s">
        <v>24</v>
      </c>
      <c r="X83" s="8" t="s">
        <v>25</v>
      </c>
      <c r="Y83" s="27" t="s">
        <v>22</v>
      </c>
      <c r="Z83" s="28" t="s">
        <v>22</v>
      </c>
      <c r="AA83" s="7" t="s">
        <v>22</v>
      </c>
      <c r="AB83" s="8" t="s">
        <v>23</v>
      </c>
      <c r="AC83" s="7" t="s">
        <v>24</v>
      </c>
      <c r="AD83" s="8" t="s">
        <v>25</v>
      </c>
    </row>
    <row r="84" spans="1:30">
      <c r="A84" s="9" t="s">
        <v>13</v>
      </c>
      <c r="B84" s="10">
        <v>25</v>
      </c>
      <c r="C84" s="11">
        <v>20</v>
      </c>
      <c r="D84" s="11">
        <v>0</v>
      </c>
      <c r="E84" s="11">
        <v>0</v>
      </c>
      <c r="F84" s="10">
        <v>23</v>
      </c>
      <c r="G84" s="11">
        <v>2</v>
      </c>
      <c r="H84" s="10">
        <v>21</v>
      </c>
      <c r="I84" s="11">
        <v>4</v>
      </c>
      <c r="J84" s="10">
        <v>21</v>
      </c>
      <c r="K84" s="11">
        <v>0</v>
      </c>
      <c r="L84" s="11">
        <v>4</v>
      </c>
      <c r="M84" s="11">
        <v>0</v>
      </c>
      <c r="T84" s="9" t="s">
        <v>13</v>
      </c>
      <c r="U84" s="24">
        <f t="shared" ref="U84:U86" si="84">(B84+E84)/SUM(B84:E84)</f>
        <v>0.555555555555556</v>
      </c>
      <c r="V84" s="24">
        <f t="shared" ref="V84:V86" si="85">B84/SUM(B84,C84)</f>
        <v>0.555555555555556</v>
      </c>
      <c r="W84" s="24">
        <f t="shared" ref="W84:W86" si="86">B84/(B84+D84)</f>
        <v>1</v>
      </c>
      <c r="X84" s="24">
        <f t="shared" ref="X84:X91" si="87">2*(W84*V84)/(W84+V84)</f>
        <v>0.714285714285714</v>
      </c>
      <c r="Y84" s="29">
        <f t="shared" ref="Y84:Y86" si="88">F84/SUM(F84,G84)</f>
        <v>0.92</v>
      </c>
      <c r="Z84" s="29">
        <f t="shared" ref="Z84:Z86" si="89">H84/SUM(H84,I84)</f>
        <v>0.84</v>
      </c>
      <c r="AA84" s="24">
        <f t="shared" ref="AA84:AA86" si="90">(J84+M84)/SUM(J84:M84)</f>
        <v>0.84</v>
      </c>
      <c r="AB84" s="24">
        <f t="shared" ref="AB84:AB86" si="91">J84/SUM(J84,K84)</f>
        <v>1</v>
      </c>
      <c r="AC84" s="24">
        <f t="shared" ref="AC84:AC86" si="92">J84/(J84+L84)</f>
        <v>0.84</v>
      </c>
      <c r="AD84" s="24">
        <f t="shared" ref="AD84:AD91" si="93">2*(AC84*AB84)/(AC84+AB84)</f>
        <v>0.91304347826087</v>
      </c>
    </row>
    <row r="85" spans="1:30">
      <c r="A85" s="9" t="s">
        <v>14</v>
      </c>
      <c r="B85" s="10">
        <v>25</v>
      </c>
      <c r="C85" s="11">
        <v>10</v>
      </c>
      <c r="D85" s="11">
        <v>0</v>
      </c>
      <c r="E85" s="11">
        <v>0</v>
      </c>
      <c r="F85" s="10">
        <v>23</v>
      </c>
      <c r="G85" s="11">
        <v>2</v>
      </c>
      <c r="H85" s="10">
        <v>25</v>
      </c>
      <c r="I85" s="11">
        <v>0</v>
      </c>
      <c r="J85" s="10">
        <v>25</v>
      </c>
      <c r="K85" s="11">
        <v>9</v>
      </c>
      <c r="L85" s="11">
        <v>0</v>
      </c>
      <c r="M85" s="11">
        <v>0</v>
      </c>
      <c r="T85" s="9" t="s">
        <v>14</v>
      </c>
      <c r="U85" s="24">
        <f t="shared" si="84"/>
        <v>0.714285714285714</v>
      </c>
      <c r="V85" s="24">
        <f t="shared" si="85"/>
        <v>0.714285714285714</v>
      </c>
      <c r="W85" s="24">
        <f t="shared" si="86"/>
        <v>1</v>
      </c>
      <c r="X85" s="24">
        <f t="shared" si="87"/>
        <v>0.833333333333333</v>
      </c>
      <c r="Y85" s="29">
        <f t="shared" si="88"/>
        <v>0.92</v>
      </c>
      <c r="Z85" s="29">
        <f t="shared" si="89"/>
        <v>1</v>
      </c>
      <c r="AA85" s="24">
        <f t="shared" si="90"/>
        <v>0.735294117647059</v>
      </c>
      <c r="AB85" s="24">
        <f t="shared" si="91"/>
        <v>0.735294117647059</v>
      </c>
      <c r="AC85" s="24">
        <f t="shared" si="92"/>
        <v>1</v>
      </c>
      <c r="AD85" s="24">
        <f t="shared" si="93"/>
        <v>0.847457627118644</v>
      </c>
    </row>
    <row r="86" spans="1:30">
      <c r="A86" s="9" t="s">
        <v>15</v>
      </c>
      <c r="B86" s="10">
        <v>25</v>
      </c>
      <c r="C86" s="11">
        <v>16</v>
      </c>
      <c r="D86" s="11">
        <v>0</v>
      </c>
      <c r="E86" s="11">
        <v>0</v>
      </c>
      <c r="F86" s="10">
        <v>25</v>
      </c>
      <c r="G86" s="11">
        <v>0</v>
      </c>
      <c r="H86" s="10">
        <v>25</v>
      </c>
      <c r="I86" s="11">
        <v>0</v>
      </c>
      <c r="J86" s="10">
        <v>25</v>
      </c>
      <c r="K86" s="11">
        <v>3</v>
      </c>
      <c r="L86" s="11">
        <v>0</v>
      </c>
      <c r="M86" s="11">
        <v>0</v>
      </c>
      <c r="T86" s="9" t="s">
        <v>15</v>
      </c>
      <c r="U86" s="24">
        <f t="shared" si="84"/>
        <v>0.609756097560976</v>
      </c>
      <c r="V86" s="24">
        <f t="shared" si="85"/>
        <v>0.609756097560976</v>
      </c>
      <c r="W86" s="24">
        <f t="shared" si="86"/>
        <v>1</v>
      </c>
      <c r="X86" s="24">
        <f t="shared" si="87"/>
        <v>0.757575757575757</v>
      </c>
      <c r="Y86" s="29">
        <f t="shared" si="88"/>
        <v>1</v>
      </c>
      <c r="Z86" s="29">
        <f t="shared" si="89"/>
        <v>1</v>
      </c>
      <c r="AA86" s="24">
        <f t="shared" si="90"/>
        <v>0.892857142857143</v>
      </c>
      <c r="AB86" s="24">
        <f t="shared" si="91"/>
        <v>0.892857142857143</v>
      </c>
      <c r="AC86" s="24">
        <f t="shared" si="92"/>
        <v>1</v>
      </c>
      <c r="AD86" s="24">
        <f t="shared" si="93"/>
        <v>0.943396226415094</v>
      </c>
    </row>
    <row r="87" spans="20:30">
      <c r="T87" s="14" t="s">
        <v>16</v>
      </c>
      <c r="U87" s="24">
        <f t="shared" ref="U87:W87" si="94">AVERAGE(U97,Y97)</f>
        <v>0.654798761609907</v>
      </c>
      <c r="V87" s="24">
        <f t="shared" si="94"/>
        <v>0.676470588235294</v>
      </c>
      <c r="W87" s="24">
        <f t="shared" si="94"/>
        <v>0.888888888888889</v>
      </c>
      <c r="X87" s="24">
        <f t="shared" si="87"/>
        <v>0.768267223382046</v>
      </c>
      <c r="Y87" s="29">
        <f t="shared" ref="Y87:Y91" si="95">J91/SUM(J91,K91)</f>
        <v>0.8</v>
      </c>
      <c r="Z87" s="29">
        <f t="shared" ref="Z87:Z91" si="96">L91/SUM(L91,M91)</f>
        <v>0.68</v>
      </c>
      <c r="AA87" s="24">
        <f t="shared" ref="AA87:AA91" si="97">(N91+Q91)/SUM(N91:Q91)</f>
        <v>0.620689655172414</v>
      </c>
      <c r="AB87" s="24">
        <f t="shared" ref="AB87:AB91" si="98">N91/SUM(N91,O91)</f>
        <v>0.818181818181818</v>
      </c>
      <c r="AC87" s="24">
        <f t="shared" ref="AC87:AC91" si="99">N91/(N91+P91)</f>
        <v>0.72</v>
      </c>
      <c r="AD87" s="24">
        <f t="shared" si="93"/>
        <v>0.765957446808511</v>
      </c>
    </row>
    <row r="88" spans="1:30">
      <c r="A88" s="3"/>
      <c r="B88" s="12" t="s">
        <v>1</v>
      </c>
      <c r="C88" s="13"/>
      <c r="D88" s="13"/>
      <c r="E88" s="13"/>
      <c r="F88" s="13"/>
      <c r="G88" s="13"/>
      <c r="H88" s="13"/>
      <c r="I88" s="16"/>
      <c r="J88" s="4" t="s">
        <v>5</v>
      </c>
      <c r="K88" s="4"/>
      <c r="L88" s="4" t="s">
        <v>6</v>
      </c>
      <c r="M88" s="4"/>
      <c r="N88" s="4" t="s">
        <v>7</v>
      </c>
      <c r="O88" s="4"/>
      <c r="P88" s="4"/>
      <c r="Q88" s="4"/>
      <c r="T88" s="15" t="s">
        <v>17</v>
      </c>
      <c r="U88" s="24">
        <f t="shared" ref="U88:W88" si="100">AVERAGE(U98,Y98)</f>
        <v>0.764285714285714</v>
      </c>
      <c r="V88" s="24">
        <f t="shared" si="100"/>
        <v>0.764285714285714</v>
      </c>
      <c r="W88" s="24">
        <f t="shared" si="100"/>
        <v>1</v>
      </c>
      <c r="X88" s="24">
        <f t="shared" si="87"/>
        <v>0.866396761133603</v>
      </c>
      <c r="Y88" s="29">
        <f t="shared" si="95"/>
        <v>0.84</v>
      </c>
      <c r="Z88" s="29">
        <f t="shared" si="96"/>
        <v>0.8</v>
      </c>
      <c r="AA88" s="24">
        <f t="shared" si="97"/>
        <v>0.730769230769231</v>
      </c>
      <c r="AB88" s="24">
        <f t="shared" si="98"/>
        <v>0.95</v>
      </c>
      <c r="AC88" s="24">
        <f t="shared" si="99"/>
        <v>0.76</v>
      </c>
      <c r="AD88" s="24">
        <f t="shared" si="93"/>
        <v>0.844444444444444</v>
      </c>
    </row>
    <row r="89" spans="1:30">
      <c r="A89" s="5"/>
      <c r="B89" s="4" t="s">
        <v>3</v>
      </c>
      <c r="C89" s="4"/>
      <c r="D89" s="4"/>
      <c r="E89" s="4"/>
      <c r="F89" s="4" t="s">
        <v>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T89" s="14" t="s">
        <v>18</v>
      </c>
      <c r="U89" s="24">
        <f t="shared" ref="U89:W89" si="101">AVERAGE(U99,Y99)</f>
        <v>0.625598086124402</v>
      </c>
      <c r="V89" s="24">
        <f t="shared" si="101"/>
        <v>0.625598086124402</v>
      </c>
      <c r="W89" s="24">
        <f t="shared" si="101"/>
        <v>1</v>
      </c>
      <c r="X89" s="24">
        <f t="shared" si="87"/>
        <v>0.769683590875644</v>
      </c>
      <c r="Y89" s="29">
        <f t="shared" si="95"/>
        <v>0.56</v>
      </c>
      <c r="Z89" s="29">
        <f t="shared" si="96"/>
        <v>0.48</v>
      </c>
      <c r="AA89" s="24">
        <f t="shared" si="97"/>
        <v>0.48</v>
      </c>
      <c r="AB89" s="24">
        <f t="shared" si="98"/>
        <v>1</v>
      </c>
      <c r="AC89" s="24">
        <f t="shared" si="99"/>
        <v>0.48</v>
      </c>
      <c r="AD89" s="24">
        <f t="shared" si="93"/>
        <v>0.648648648648649</v>
      </c>
    </row>
    <row r="90" spans="1:30">
      <c r="A90" s="6"/>
      <c r="B90" s="7" t="s">
        <v>8</v>
      </c>
      <c r="C90" s="8" t="s">
        <v>9</v>
      </c>
      <c r="D90" s="7" t="s">
        <v>10</v>
      </c>
      <c r="E90" s="8" t="s">
        <v>21</v>
      </c>
      <c r="F90" s="7" t="s">
        <v>8</v>
      </c>
      <c r="G90" s="8" t="s">
        <v>9</v>
      </c>
      <c r="H90" s="7" t="s">
        <v>10</v>
      </c>
      <c r="I90" s="8" t="s">
        <v>21</v>
      </c>
      <c r="J90" s="7" t="s">
        <v>11</v>
      </c>
      <c r="K90" s="8" t="s">
        <v>12</v>
      </c>
      <c r="L90" s="7" t="s">
        <v>11</v>
      </c>
      <c r="M90" s="8" t="s">
        <v>12</v>
      </c>
      <c r="N90" s="7" t="s">
        <v>8</v>
      </c>
      <c r="O90" s="8" t="s">
        <v>9</v>
      </c>
      <c r="P90" s="7" t="s">
        <v>10</v>
      </c>
      <c r="Q90" s="8" t="s">
        <v>21</v>
      </c>
      <c r="T90" s="15" t="s">
        <v>19</v>
      </c>
      <c r="U90" s="24">
        <f t="shared" ref="U90:W90" si="102">AVERAGE(U100,Y100)</f>
        <v>0.662698412698413</v>
      </c>
      <c r="V90" s="24">
        <f t="shared" si="102"/>
        <v>0.662698412698413</v>
      </c>
      <c r="W90" s="24">
        <f t="shared" si="102"/>
        <v>1</v>
      </c>
      <c r="X90" s="24">
        <f t="shared" si="87"/>
        <v>0.797136038186158</v>
      </c>
      <c r="Y90" s="29">
        <f t="shared" si="95"/>
        <v>0.96</v>
      </c>
      <c r="Z90" s="29">
        <f t="shared" si="96"/>
        <v>1</v>
      </c>
      <c r="AA90" s="24">
        <f t="shared" si="97"/>
        <v>0.925925925925926</v>
      </c>
      <c r="AB90" s="24">
        <f t="shared" si="98"/>
        <v>0.925925925925926</v>
      </c>
      <c r="AC90" s="24">
        <f t="shared" si="99"/>
        <v>1</v>
      </c>
      <c r="AD90" s="24">
        <f t="shared" si="93"/>
        <v>0.961538461538461</v>
      </c>
    </row>
    <row r="91" spans="1:30">
      <c r="A91" s="14" t="s">
        <v>16</v>
      </c>
      <c r="B91" s="10">
        <v>7</v>
      </c>
      <c r="C91" s="11">
        <v>10</v>
      </c>
      <c r="D91" s="11">
        <v>2</v>
      </c>
      <c r="E91" s="11">
        <v>0</v>
      </c>
      <c r="F91" s="10">
        <v>16</v>
      </c>
      <c r="G91" s="11">
        <v>1</v>
      </c>
      <c r="H91" s="11">
        <v>0</v>
      </c>
      <c r="I91" s="11">
        <v>0</v>
      </c>
      <c r="J91" s="10">
        <v>20</v>
      </c>
      <c r="K91" s="11">
        <v>5</v>
      </c>
      <c r="L91" s="10">
        <v>17</v>
      </c>
      <c r="M91" s="11">
        <v>8</v>
      </c>
      <c r="N91" s="10">
        <v>18</v>
      </c>
      <c r="O91" s="11">
        <v>4</v>
      </c>
      <c r="P91" s="11">
        <v>7</v>
      </c>
      <c r="Q91" s="11">
        <v>0</v>
      </c>
      <c r="T91" s="14" t="s">
        <v>20</v>
      </c>
      <c r="U91" s="24">
        <f t="shared" ref="U91:W91" si="103">AVERAGE(U101,Y101)</f>
        <v>0.631944444444444</v>
      </c>
      <c r="V91" s="24">
        <f t="shared" si="103"/>
        <v>0.631944444444444</v>
      </c>
      <c r="W91" s="24">
        <f t="shared" si="103"/>
        <v>1</v>
      </c>
      <c r="X91" s="24">
        <f t="shared" si="87"/>
        <v>0.774468085106383</v>
      </c>
      <c r="Y91" s="29">
        <f t="shared" si="95"/>
        <v>0.96</v>
      </c>
      <c r="Z91" s="29">
        <f t="shared" si="96"/>
        <v>0.92</v>
      </c>
      <c r="AA91" s="24">
        <f t="shared" si="97"/>
        <v>0.821428571428571</v>
      </c>
      <c r="AB91" s="24">
        <f t="shared" si="98"/>
        <v>0.884615384615385</v>
      </c>
      <c r="AC91" s="24">
        <f t="shared" si="99"/>
        <v>0.92</v>
      </c>
      <c r="AD91" s="24">
        <f t="shared" si="93"/>
        <v>0.901960784313726</v>
      </c>
    </row>
    <row r="92" spans="1:17">
      <c r="A92" s="15" t="s">
        <v>17</v>
      </c>
      <c r="B92" s="10">
        <v>12</v>
      </c>
      <c r="C92" s="11">
        <v>8</v>
      </c>
      <c r="D92" s="11">
        <v>0</v>
      </c>
      <c r="E92" s="11">
        <v>0</v>
      </c>
      <c r="F92" s="10">
        <v>13</v>
      </c>
      <c r="G92" s="11">
        <v>1</v>
      </c>
      <c r="H92" s="11">
        <v>0</v>
      </c>
      <c r="I92" s="11">
        <v>0</v>
      </c>
      <c r="J92" s="10">
        <v>21</v>
      </c>
      <c r="K92" s="11">
        <v>4</v>
      </c>
      <c r="L92" s="10">
        <v>20</v>
      </c>
      <c r="M92" s="11">
        <v>5</v>
      </c>
      <c r="N92" s="10">
        <v>19</v>
      </c>
      <c r="O92" s="11">
        <v>1</v>
      </c>
      <c r="P92" s="11">
        <v>6</v>
      </c>
      <c r="Q92" s="11">
        <v>0</v>
      </c>
    </row>
    <row r="93" spans="1:17">
      <c r="A93" s="14" t="s">
        <v>18</v>
      </c>
      <c r="B93" s="10">
        <v>9</v>
      </c>
      <c r="C93" s="11">
        <v>13</v>
      </c>
      <c r="D93" s="11">
        <v>0</v>
      </c>
      <c r="E93" s="11">
        <v>0</v>
      </c>
      <c r="F93" s="10">
        <v>16</v>
      </c>
      <c r="G93" s="11">
        <v>3</v>
      </c>
      <c r="H93" s="11">
        <v>0</v>
      </c>
      <c r="I93" s="11">
        <v>0</v>
      </c>
      <c r="J93" s="10">
        <v>14</v>
      </c>
      <c r="K93" s="11">
        <v>11</v>
      </c>
      <c r="L93" s="10">
        <v>12</v>
      </c>
      <c r="M93" s="11">
        <v>13</v>
      </c>
      <c r="N93" s="10">
        <v>12</v>
      </c>
      <c r="O93" s="11">
        <v>0</v>
      </c>
      <c r="P93" s="11">
        <v>13</v>
      </c>
      <c r="Q93" s="11">
        <v>0</v>
      </c>
    </row>
    <row r="94" spans="1:28">
      <c r="A94" s="15" t="s">
        <v>19</v>
      </c>
      <c r="B94" s="10">
        <v>8</v>
      </c>
      <c r="C94" s="11">
        <v>13</v>
      </c>
      <c r="D94" s="11">
        <v>0</v>
      </c>
      <c r="E94" s="11">
        <v>0</v>
      </c>
      <c r="F94" s="10">
        <v>17</v>
      </c>
      <c r="G94" s="11">
        <v>1</v>
      </c>
      <c r="H94" s="11">
        <v>0</v>
      </c>
      <c r="I94" s="11">
        <v>0</v>
      </c>
      <c r="J94" s="10">
        <v>24</v>
      </c>
      <c r="K94" s="11">
        <v>1</v>
      </c>
      <c r="L94" s="10">
        <v>25</v>
      </c>
      <c r="M94" s="11">
        <v>0</v>
      </c>
      <c r="N94" s="10">
        <v>25</v>
      </c>
      <c r="O94" s="11">
        <v>2</v>
      </c>
      <c r="P94" s="11">
        <v>0</v>
      </c>
      <c r="Q94" s="11">
        <v>0</v>
      </c>
      <c r="T94" s="3"/>
      <c r="U94" s="12" t="s">
        <v>1</v>
      </c>
      <c r="V94" s="13"/>
      <c r="W94" s="13"/>
      <c r="X94" s="13"/>
      <c r="Y94" s="13"/>
      <c r="Z94" s="13"/>
      <c r="AA94" s="13"/>
      <c r="AB94" s="16"/>
    </row>
    <row r="95" spans="1:28">
      <c r="A95" s="14" t="s">
        <v>20</v>
      </c>
      <c r="B95" s="10">
        <v>9</v>
      </c>
      <c r="C95" s="11">
        <v>15</v>
      </c>
      <c r="D95" s="11">
        <v>0</v>
      </c>
      <c r="E95" s="11">
        <v>0</v>
      </c>
      <c r="F95" s="10">
        <v>16</v>
      </c>
      <c r="G95" s="11">
        <v>2</v>
      </c>
      <c r="H95" s="11">
        <v>0</v>
      </c>
      <c r="I95" s="11">
        <v>0</v>
      </c>
      <c r="J95" s="10">
        <v>24</v>
      </c>
      <c r="K95" s="11">
        <v>1</v>
      </c>
      <c r="L95" s="10">
        <v>23</v>
      </c>
      <c r="M95" s="11">
        <v>2</v>
      </c>
      <c r="N95" s="10">
        <v>23</v>
      </c>
      <c r="O95" s="11">
        <v>3</v>
      </c>
      <c r="P95" s="11">
        <v>2</v>
      </c>
      <c r="Q95" s="11">
        <v>0</v>
      </c>
      <c r="T95" s="5"/>
      <c r="U95" s="4" t="s">
        <v>3</v>
      </c>
      <c r="V95" s="4"/>
      <c r="W95" s="4"/>
      <c r="X95" s="4"/>
      <c r="Y95" s="4" t="s">
        <v>4</v>
      </c>
      <c r="Z95" s="4"/>
      <c r="AA95" s="4"/>
      <c r="AB95" s="4"/>
    </row>
    <row r="96" spans="20:28">
      <c r="T96" s="6"/>
      <c r="U96" s="7" t="s">
        <v>22</v>
      </c>
      <c r="V96" s="8" t="s">
        <v>23</v>
      </c>
      <c r="W96" s="7" t="s">
        <v>24</v>
      </c>
      <c r="X96" s="8" t="s">
        <v>25</v>
      </c>
      <c r="Y96" s="7" t="s">
        <v>22</v>
      </c>
      <c r="Z96" s="8" t="s">
        <v>23</v>
      </c>
      <c r="AA96" s="7" t="s">
        <v>24</v>
      </c>
      <c r="AB96" s="8" t="s">
        <v>25</v>
      </c>
    </row>
    <row r="97" spans="20:28">
      <c r="T97" s="14" t="s">
        <v>16</v>
      </c>
      <c r="U97" s="24">
        <f t="shared" ref="U97:U101" si="104">(B91+E91)/SUM(B91:E91)</f>
        <v>0.368421052631579</v>
      </c>
      <c r="V97" s="24">
        <f t="shared" ref="V97:V101" si="105">B91/SUM(B91:C91)</f>
        <v>0.411764705882353</v>
      </c>
      <c r="W97" s="24">
        <f t="shared" ref="W97:W101" si="106">B91/(B91+D91)</f>
        <v>0.777777777777778</v>
      </c>
      <c r="X97" s="24">
        <f t="shared" ref="X97:X101" si="107">2*(W97*V97)/(W97+V97)</f>
        <v>0.538461538461538</v>
      </c>
      <c r="Y97" s="24">
        <f t="shared" ref="Y97:Y101" si="108">(F91+I91)/SUM(F91:I91)</f>
        <v>0.941176470588235</v>
      </c>
      <c r="Z97" s="24">
        <f t="shared" ref="Z97:Z101" si="109">F91/SUM(F91:G91)</f>
        <v>0.941176470588235</v>
      </c>
      <c r="AA97" s="24">
        <f t="shared" ref="AA97:AA101" si="110">F91/(F91+H91)</f>
        <v>1</v>
      </c>
      <c r="AB97" s="24">
        <f t="shared" ref="AB97:AB101" si="111">2*(AA97*Z97)/(AA97+Z97)</f>
        <v>0.96969696969697</v>
      </c>
    </row>
    <row r="98" spans="20:28">
      <c r="T98" s="15" t="s">
        <v>17</v>
      </c>
      <c r="U98" s="24">
        <f t="shared" si="104"/>
        <v>0.6</v>
      </c>
      <c r="V98" s="24">
        <f t="shared" si="105"/>
        <v>0.6</v>
      </c>
      <c r="W98" s="24">
        <f t="shared" si="106"/>
        <v>1</v>
      </c>
      <c r="X98" s="24">
        <f t="shared" si="107"/>
        <v>0.75</v>
      </c>
      <c r="Y98" s="24">
        <f t="shared" si="108"/>
        <v>0.928571428571429</v>
      </c>
      <c r="Z98" s="24">
        <f t="shared" si="109"/>
        <v>0.928571428571429</v>
      </c>
      <c r="AA98" s="24">
        <f t="shared" si="110"/>
        <v>1</v>
      </c>
      <c r="AB98" s="24">
        <f t="shared" si="111"/>
        <v>0.962962962962963</v>
      </c>
    </row>
    <row r="99" spans="20:28">
      <c r="T99" s="14" t="s">
        <v>18</v>
      </c>
      <c r="U99" s="24">
        <f t="shared" si="104"/>
        <v>0.409090909090909</v>
      </c>
      <c r="V99" s="24">
        <f t="shared" si="105"/>
        <v>0.409090909090909</v>
      </c>
      <c r="W99" s="24">
        <f t="shared" si="106"/>
        <v>1</v>
      </c>
      <c r="X99" s="24">
        <f t="shared" si="107"/>
        <v>0.580645161290323</v>
      </c>
      <c r="Y99" s="24">
        <f t="shared" si="108"/>
        <v>0.842105263157895</v>
      </c>
      <c r="Z99" s="24">
        <f t="shared" si="109"/>
        <v>0.842105263157895</v>
      </c>
      <c r="AA99" s="24">
        <f t="shared" si="110"/>
        <v>1</v>
      </c>
      <c r="AB99" s="24">
        <f t="shared" si="111"/>
        <v>0.914285714285714</v>
      </c>
    </row>
    <row r="100" spans="20:28">
      <c r="T100" s="15" t="s">
        <v>19</v>
      </c>
      <c r="U100" s="24">
        <f t="shared" si="104"/>
        <v>0.380952380952381</v>
      </c>
      <c r="V100" s="24">
        <f t="shared" si="105"/>
        <v>0.380952380952381</v>
      </c>
      <c r="W100" s="24">
        <f t="shared" si="106"/>
        <v>1</v>
      </c>
      <c r="X100" s="24">
        <f t="shared" si="107"/>
        <v>0.551724137931034</v>
      </c>
      <c r="Y100" s="24">
        <f t="shared" si="108"/>
        <v>0.944444444444444</v>
      </c>
      <c r="Z100" s="24">
        <f t="shared" si="109"/>
        <v>0.944444444444444</v>
      </c>
      <c r="AA100" s="24">
        <f t="shared" si="110"/>
        <v>1</v>
      </c>
      <c r="AB100" s="24">
        <f t="shared" si="111"/>
        <v>0.971428571428571</v>
      </c>
    </row>
    <row r="101" spans="20:28">
      <c r="T101" s="14" t="s">
        <v>20</v>
      </c>
      <c r="U101" s="24">
        <f t="shared" si="104"/>
        <v>0.375</v>
      </c>
      <c r="V101" s="24">
        <f t="shared" si="105"/>
        <v>0.375</v>
      </c>
      <c r="W101" s="24">
        <f t="shared" si="106"/>
        <v>1</v>
      </c>
      <c r="X101" s="24">
        <f t="shared" si="107"/>
        <v>0.545454545454545</v>
      </c>
      <c r="Y101" s="24">
        <f t="shared" si="108"/>
        <v>0.888888888888889</v>
      </c>
      <c r="Z101" s="24">
        <f t="shared" si="109"/>
        <v>0.888888888888889</v>
      </c>
      <c r="AA101" s="24">
        <f t="shared" si="110"/>
        <v>1</v>
      </c>
      <c r="AB101" s="24">
        <f t="shared" si="111"/>
        <v>0.941176470588235</v>
      </c>
    </row>
    <row r="105" spans="1:23">
      <c r="A105" s="31" t="s">
        <v>32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3"/>
      <c r="P105" s="33"/>
      <c r="Q105" s="33"/>
      <c r="R105" s="33"/>
      <c r="S105" s="33"/>
      <c r="T105" s="31" t="s">
        <v>27</v>
      </c>
      <c r="U105" s="34"/>
      <c r="V105" s="34"/>
      <c r="W105" s="34"/>
    </row>
    <row r="106" spans="20:23">
      <c r="T106" s="34"/>
      <c r="U106" s="34"/>
      <c r="V106" s="34"/>
      <c r="W106" s="34"/>
    </row>
    <row r="107" spans="1:30">
      <c r="A107" s="3"/>
      <c r="B107" s="4" t="s">
        <v>1</v>
      </c>
      <c r="C107" s="4"/>
      <c r="D107" s="4"/>
      <c r="E107" s="4"/>
      <c r="F107" s="4" t="s">
        <v>5</v>
      </c>
      <c r="G107" s="4"/>
      <c r="H107" s="4" t="s">
        <v>6</v>
      </c>
      <c r="I107" s="4"/>
      <c r="J107" s="4" t="s">
        <v>7</v>
      </c>
      <c r="K107" s="4"/>
      <c r="L107" s="4"/>
      <c r="M107" s="4"/>
      <c r="T107" s="3"/>
      <c r="U107" s="18" t="s">
        <v>1</v>
      </c>
      <c r="V107" s="19"/>
      <c r="W107" s="19"/>
      <c r="X107" s="20"/>
      <c r="Y107" s="25" t="s">
        <v>5</v>
      </c>
      <c r="Z107" s="25" t="s">
        <v>6</v>
      </c>
      <c r="AA107" s="4" t="s">
        <v>7</v>
      </c>
      <c r="AB107" s="4"/>
      <c r="AC107" s="4"/>
      <c r="AD107" s="4"/>
    </row>
    <row r="108" spans="1:30">
      <c r="A108" s="5"/>
      <c r="B108" s="4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T108" s="5"/>
      <c r="U108" s="21"/>
      <c r="V108" s="22"/>
      <c r="W108" s="22"/>
      <c r="X108" s="23"/>
      <c r="Y108" s="26"/>
      <c r="Z108" s="26"/>
      <c r="AA108" s="4"/>
      <c r="AB108" s="4"/>
      <c r="AC108" s="4"/>
      <c r="AD108" s="4"/>
    </row>
    <row r="109" spans="1:30">
      <c r="A109" s="6"/>
      <c r="B109" s="7" t="s">
        <v>8</v>
      </c>
      <c r="C109" s="8" t="s">
        <v>9</v>
      </c>
      <c r="D109" s="7" t="s">
        <v>10</v>
      </c>
      <c r="E109" s="8" t="s">
        <v>21</v>
      </c>
      <c r="F109" s="7" t="s">
        <v>11</v>
      </c>
      <c r="G109" s="8" t="s">
        <v>12</v>
      </c>
      <c r="H109" s="7" t="s">
        <v>11</v>
      </c>
      <c r="I109" s="8" t="s">
        <v>12</v>
      </c>
      <c r="J109" s="7" t="s">
        <v>8</v>
      </c>
      <c r="K109" s="8" t="s">
        <v>9</v>
      </c>
      <c r="L109" s="7" t="s">
        <v>10</v>
      </c>
      <c r="M109" s="8" t="s">
        <v>21</v>
      </c>
      <c r="T109" s="6"/>
      <c r="U109" s="7" t="s">
        <v>22</v>
      </c>
      <c r="V109" s="8" t="s">
        <v>23</v>
      </c>
      <c r="W109" s="7" t="s">
        <v>24</v>
      </c>
      <c r="X109" s="8" t="s">
        <v>25</v>
      </c>
      <c r="Y109" s="27" t="s">
        <v>22</v>
      </c>
      <c r="Z109" s="28" t="s">
        <v>22</v>
      </c>
      <c r="AA109" s="7" t="s">
        <v>22</v>
      </c>
      <c r="AB109" s="8" t="s">
        <v>23</v>
      </c>
      <c r="AC109" s="7" t="s">
        <v>24</v>
      </c>
      <c r="AD109" s="8" t="s">
        <v>25</v>
      </c>
    </row>
    <row r="110" spans="1:30">
      <c r="A110" s="9" t="s">
        <v>13</v>
      </c>
      <c r="B110" s="10">
        <v>25</v>
      </c>
      <c r="C110" s="11">
        <v>25</v>
      </c>
      <c r="D110" s="11">
        <v>0</v>
      </c>
      <c r="E110" s="11">
        <v>0</v>
      </c>
      <c r="F110" s="10">
        <v>23</v>
      </c>
      <c r="G110" s="11">
        <v>2</v>
      </c>
      <c r="H110" s="10">
        <v>21</v>
      </c>
      <c r="I110" s="11">
        <v>4</v>
      </c>
      <c r="J110" s="10">
        <v>21</v>
      </c>
      <c r="K110" s="11">
        <v>1</v>
      </c>
      <c r="L110" s="11">
        <v>4</v>
      </c>
      <c r="M110" s="11">
        <v>0</v>
      </c>
      <c r="T110" s="9" t="s">
        <v>13</v>
      </c>
      <c r="U110" s="24">
        <f t="shared" ref="U110:U112" si="112">(B110+E110)/SUM(B110:E110)</f>
        <v>0.5</v>
      </c>
      <c r="V110" s="24">
        <f t="shared" ref="V110:V112" si="113">B110/SUM(B110,C110)</f>
        <v>0.5</v>
      </c>
      <c r="W110" s="24">
        <f t="shared" ref="W110:W112" si="114">B110/(B110+D110)</f>
        <v>1</v>
      </c>
      <c r="X110" s="24">
        <f t="shared" ref="X110:X117" si="115">2*(W110*V110)/(W110+V110)</f>
        <v>0.666666666666667</v>
      </c>
      <c r="Y110" s="29">
        <f t="shared" ref="Y110:Y112" si="116">F110/SUM(F110,G110)</f>
        <v>0.92</v>
      </c>
      <c r="Z110" s="29">
        <f t="shared" ref="Z110:Z112" si="117">H110/SUM(H110,I110)</f>
        <v>0.84</v>
      </c>
      <c r="AA110" s="24">
        <f t="shared" ref="AA110:AA112" si="118">(J110+M110)/SUM(J110:M110)</f>
        <v>0.807692307692308</v>
      </c>
      <c r="AB110" s="24">
        <f t="shared" ref="AB110:AB112" si="119">J110/SUM(J110,K110)</f>
        <v>0.954545454545455</v>
      </c>
      <c r="AC110" s="24">
        <f t="shared" ref="AC110:AC112" si="120">J110/(J110+L110)</f>
        <v>0.84</v>
      </c>
      <c r="AD110" s="24">
        <f t="shared" ref="AD110:AD117" si="121">2*(AC110*AB110)/(AC110+AB110)</f>
        <v>0.893617021276596</v>
      </c>
    </row>
    <row r="111" spans="1:30">
      <c r="A111" s="9" t="s">
        <v>14</v>
      </c>
      <c r="B111" s="10">
        <v>25</v>
      </c>
      <c r="C111" s="11">
        <v>11</v>
      </c>
      <c r="D111" s="11">
        <v>0</v>
      </c>
      <c r="E111" s="11">
        <v>0</v>
      </c>
      <c r="F111" s="10">
        <v>23</v>
      </c>
      <c r="G111" s="11">
        <v>2</v>
      </c>
      <c r="H111" s="10">
        <v>25</v>
      </c>
      <c r="I111" s="11">
        <v>0</v>
      </c>
      <c r="J111" s="10">
        <v>25</v>
      </c>
      <c r="K111" s="11">
        <v>10</v>
      </c>
      <c r="L111" s="11">
        <v>0</v>
      </c>
      <c r="M111" s="11">
        <v>0</v>
      </c>
      <c r="T111" s="9" t="s">
        <v>14</v>
      </c>
      <c r="U111" s="24">
        <f t="shared" si="112"/>
        <v>0.694444444444444</v>
      </c>
      <c r="V111" s="24">
        <f t="shared" si="113"/>
        <v>0.694444444444444</v>
      </c>
      <c r="W111" s="24">
        <f t="shared" si="114"/>
        <v>1</v>
      </c>
      <c r="X111" s="24">
        <f t="shared" si="115"/>
        <v>0.819672131147541</v>
      </c>
      <c r="Y111" s="29">
        <f t="shared" si="116"/>
        <v>0.92</v>
      </c>
      <c r="Z111" s="29">
        <f t="shared" si="117"/>
        <v>1</v>
      </c>
      <c r="AA111" s="24">
        <f t="shared" si="118"/>
        <v>0.714285714285714</v>
      </c>
      <c r="AB111" s="24">
        <f t="shared" si="119"/>
        <v>0.714285714285714</v>
      </c>
      <c r="AC111" s="24">
        <f t="shared" si="120"/>
        <v>1</v>
      </c>
      <c r="AD111" s="24">
        <f t="shared" si="121"/>
        <v>0.833333333333333</v>
      </c>
    </row>
    <row r="112" spans="1:30">
      <c r="A112" s="9" t="s">
        <v>15</v>
      </c>
      <c r="B112" s="10">
        <v>25</v>
      </c>
      <c r="C112" s="11">
        <v>30</v>
      </c>
      <c r="D112" s="11">
        <v>0</v>
      </c>
      <c r="E112" s="11">
        <v>0</v>
      </c>
      <c r="F112" s="10">
        <v>25</v>
      </c>
      <c r="G112" s="11">
        <v>0</v>
      </c>
      <c r="H112" s="10">
        <v>25</v>
      </c>
      <c r="I112" s="11">
        <v>0</v>
      </c>
      <c r="J112" s="10">
        <v>25</v>
      </c>
      <c r="K112" s="11">
        <v>3</v>
      </c>
      <c r="L112" s="11">
        <v>0</v>
      </c>
      <c r="M112" s="11">
        <v>0</v>
      </c>
      <c r="T112" s="9" t="s">
        <v>15</v>
      </c>
      <c r="U112" s="24">
        <f t="shared" si="112"/>
        <v>0.454545454545455</v>
      </c>
      <c r="V112" s="24">
        <f t="shared" si="113"/>
        <v>0.454545454545455</v>
      </c>
      <c r="W112" s="24">
        <f t="shared" si="114"/>
        <v>1</v>
      </c>
      <c r="X112" s="24">
        <f t="shared" si="115"/>
        <v>0.625</v>
      </c>
      <c r="Y112" s="29">
        <f t="shared" si="116"/>
        <v>1</v>
      </c>
      <c r="Z112" s="29">
        <f t="shared" si="117"/>
        <v>1</v>
      </c>
      <c r="AA112" s="24">
        <f t="shared" si="118"/>
        <v>0.892857142857143</v>
      </c>
      <c r="AB112" s="24">
        <f t="shared" si="119"/>
        <v>0.892857142857143</v>
      </c>
      <c r="AC112" s="24">
        <f t="shared" si="120"/>
        <v>1</v>
      </c>
      <c r="AD112" s="24">
        <f t="shared" si="121"/>
        <v>0.943396226415094</v>
      </c>
    </row>
    <row r="113" spans="20:30">
      <c r="T113" s="14" t="s">
        <v>16</v>
      </c>
      <c r="U113" s="24">
        <f t="shared" ref="U113:W113" si="122">AVERAGE(U123,Y123)</f>
        <v>0.603535353535353</v>
      </c>
      <c r="V113" s="24">
        <f t="shared" si="122"/>
        <v>0.619444444444444</v>
      </c>
      <c r="W113" s="24">
        <f t="shared" si="122"/>
        <v>0.888888888888889</v>
      </c>
      <c r="X113" s="24">
        <f t="shared" si="115"/>
        <v>0.730100266011868</v>
      </c>
      <c r="Y113" s="29">
        <f t="shared" ref="Y113:Y117" si="123">J117/SUM(J117,K117)</f>
        <v>0.84</v>
      </c>
      <c r="Z113" s="29">
        <f t="shared" ref="Z113:Z117" si="124">L117/SUM(L117,M117)</f>
        <v>0.72</v>
      </c>
      <c r="AA113" s="24">
        <f t="shared" ref="AA113:AA117" si="125">(N117+Q117)/SUM(N117:Q117)</f>
        <v>0.620689655172414</v>
      </c>
      <c r="AB113" s="24">
        <f t="shared" ref="AB113:AB117" si="126">N117/SUM(N117,O117)</f>
        <v>0.818181818181818</v>
      </c>
      <c r="AC113" s="24">
        <f t="shared" ref="AC113:AC117" si="127">N117/(N117+P117)</f>
        <v>0.72</v>
      </c>
      <c r="AD113" s="24">
        <f t="shared" si="121"/>
        <v>0.765957446808511</v>
      </c>
    </row>
    <row r="114" spans="1:30">
      <c r="A114" s="3"/>
      <c r="B114" s="12" t="s">
        <v>1</v>
      </c>
      <c r="C114" s="13"/>
      <c r="D114" s="13"/>
      <c r="E114" s="13"/>
      <c r="F114" s="13"/>
      <c r="G114" s="13"/>
      <c r="H114" s="13"/>
      <c r="I114" s="16"/>
      <c r="J114" s="4" t="s">
        <v>5</v>
      </c>
      <c r="K114" s="4"/>
      <c r="L114" s="4" t="s">
        <v>6</v>
      </c>
      <c r="M114" s="4"/>
      <c r="N114" s="4" t="s">
        <v>7</v>
      </c>
      <c r="O114" s="4"/>
      <c r="P114" s="4"/>
      <c r="Q114" s="4"/>
      <c r="T114" s="15" t="s">
        <v>17</v>
      </c>
      <c r="U114" s="24">
        <f t="shared" ref="U114:W114" si="128">AVERAGE(U124,Y124)</f>
        <v>0.725155279503106</v>
      </c>
      <c r="V114" s="24">
        <f t="shared" si="128"/>
        <v>0.725155279503106</v>
      </c>
      <c r="W114" s="24">
        <f t="shared" si="128"/>
        <v>1</v>
      </c>
      <c r="X114" s="24">
        <f t="shared" si="115"/>
        <v>0.840684068406841</v>
      </c>
      <c r="Y114" s="29">
        <f t="shared" si="123"/>
        <v>0.84</v>
      </c>
      <c r="Z114" s="29">
        <f t="shared" si="124"/>
        <v>0.8</v>
      </c>
      <c r="AA114" s="24">
        <f t="shared" si="125"/>
        <v>0.678571428571429</v>
      </c>
      <c r="AB114" s="24">
        <f t="shared" si="126"/>
        <v>0.863636363636364</v>
      </c>
      <c r="AC114" s="24">
        <f t="shared" si="127"/>
        <v>0.76</v>
      </c>
      <c r="AD114" s="24">
        <f t="shared" si="121"/>
        <v>0.808510638297872</v>
      </c>
    </row>
    <row r="115" spans="1:30">
      <c r="A115" s="5"/>
      <c r="B115" s="4" t="s">
        <v>3</v>
      </c>
      <c r="C115" s="4"/>
      <c r="D115" s="4"/>
      <c r="E115" s="4"/>
      <c r="F115" s="4" t="s">
        <v>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T115" s="14" t="s">
        <v>18</v>
      </c>
      <c r="U115" s="24">
        <f t="shared" ref="U115:W115" si="129">AVERAGE(U125,Y125)</f>
        <v>0.59412955465587</v>
      </c>
      <c r="V115" s="24">
        <f t="shared" si="129"/>
        <v>0.59412955465587</v>
      </c>
      <c r="W115" s="24">
        <f t="shared" si="129"/>
        <v>1</v>
      </c>
      <c r="X115" s="24">
        <f t="shared" si="115"/>
        <v>0.745396825396825</v>
      </c>
      <c r="Y115" s="29">
        <f t="shared" si="123"/>
        <v>0.56</v>
      </c>
      <c r="Z115" s="29">
        <f t="shared" si="124"/>
        <v>0.48</v>
      </c>
      <c r="AA115" s="24">
        <f t="shared" si="125"/>
        <v>0.48</v>
      </c>
      <c r="AB115" s="24">
        <f t="shared" si="126"/>
        <v>1</v>
      </c>
      <c r="AC115" s="24">
        <f t="shared" si="127"/>
        <v>0.48</v>
      </c>
      <c r="AD115" s="24">
        <f t="shared" si="121"/>
        <v>0.648648648648649</v>
      </c>
    </row>
    <row r="116" spans="1:30">
      <c r="A116" s="6"/>
      <c r="B116" s="7" t="s">
        <v>8</v>
      </c>
      <c r="C116" s="8" t="s">
        <v>9</v>
      </c>
      <c r="D116" s="7" t="s">
        <v>10</v>
      </c>
      <c r="E116" s="8" t="s">
        <v>21</v>
      </c>
      <c r="F116" s="7" t="s">
        <v>8</v>
      </c>
      <c r="G116" s="8" t="s">
        <v>9</v>
      </c>
      <c r="H116" s="7" t="s">
        <v>10</v>
      </c>
      <c r="I116" s="8" t="s">
        <v>21</v>
      </c>
      <c r="J116" s="7" t="s">
        <v>11</v>
      </c>
      <c r="K116" s="8" t="s">
        <v>12</v>
      </c>
      <c r="L116" s="7" t="s">
        <v>11</v>
      </c>
      <c r="M116" s="8" t="s">
        <v>12</v>
      </c>
      <c r="N116" s="7" t="s">
        <v>8</v>
      </c>
      <c r="O116" s="8" t="s">
        <v>9</v>
      </c>
      <c r="P116" s="7" t="s">
        <v>10</v>
      </c>
      <c r="Q116" s="8" t="s">
        <v>21</v>
      </c>
      <c r="T116" s="15" t="s">
        <v>19</v>
      </c>
      <c r="U116" s="24">
        <f t="shared" ref="U116:W116" si="130">AVERAGE(U126,Y126)</f>
        <v>0.654040404040404</v>
      </c>
      <c r="V116" s="24">
        <f t="shared" si="130"/>
        <v>0.654040404040404</v>
      </c>
      <c r="W116" s="24">
        <f t="shared" si="130"/>
        <v>1</v>
      </c>
      <c r="X116" s="24">
        <f t="shared" si="115"/>
        <v>0.790839694656489</v>
      </c>
      <c r="Y116" s="29">
        <f t="shared" si="123"/>
        <v>0.96</v>
      </c>
      <c r="Z116" s="29">
        <f t="shared" si="124"/>
        <v>1</v>
      </c>
      <c r="AA116" s="24">
        <f t="shared" si="125"/>
        <v>0.925925925925926</v>
      </c>
      <c r="AB116" s="24">
        <f t="shared" si="126"/>
        <v>0.925925925925926</v>
      </c>
      <c r="AC116" s="24">
        <f t="shared" si="127"/>
        <v>1</v>
      </c>
      <c r="AD116" s="24">
        <f t="shared" si="121"/>
        <v>0.961538461538461</v>
      </c>
    </row>
    <row r="117" spans="1:30">
      <c r="A117" s="14" t="s">
        <v>16</v>
      </c>
      <c r="B117" s="10">
        <v>7</v>
      </c>
      <c r="C117" s="11">
        <v>13</v>
      </c>
      <c r="D117" s="11">
        <v>2</v>
      </c>
      <c r="E117" s="11">
        <v>0</v>
      </c>
      <c r="F117" s="10">
        <v>16</v>
      </c>
      <c r="G117" s="11">
        <v>2</v>
      </c>
      <c r="H117" s="11">
        <v>0</v>
      </c>
      <c r="I117" s="11">
        <v>0</v>
      </c>
      <c r="J117" s="10">
        <v>21</v>
      </c>
      <c r="K117" s="11">
        <v>4</v>
      </c>
      <c r="L117" s="10">
        <v>18</v>
      </c>
      <c r="M117" s="11">
        <v>7</v>
      </c>
      <c r="N117" s="10">
        <v>18</v>
      </c>
      <c r="O117" s="11">
        <v>4</v>
      </c>
      <c r="P117" s="11">
        <v>7</v>
      </c>
      <c r="Q117" s="11">
        <v>0</v>
      </c>
      <c r="T117" s="14" t="s">
        <v>20</v>
      </c>
      <c r="U117" s="24">
        <f t="shared" ref="U117:W117" si="131">AVERAGE(U127,Y127)</f>
        <v>0.631944444444444</v>
      </c>
      <c r="V117" s="24">
        <f t="shared" si="131"/>
        <v>0.631944444444444</v>
      </c>
      <c r="W117" s="24">
        <f t="shared" si="131"/>
        <v>1</v>
      </c>
      <c r="X117" s="24">
        <f t="shared" si="115"/>
        <v>0.774468085106383</v>
      </c>
      <c r="Y117" s="29">
        <f t="shared" si="123"/>
        <v>0.96</v>
      </c>
      <c r="Z117" s="29">
        <f t="shared" si="124"/>
        <v>0.92</v>
      </c>
      <c r="AA117" s="24">
        <f t="shared" si="125"/>
        <v>0.821428571428571</v>
      </c>
      <c r="AB117" s="24">
        <f t="shared" si="126"/>
        <v>0.884615384615385</v>
      </c>
      <c r="AC117" s="24">
        <f t="shared" si="127"/>
        <v>0.92</v>
      </c>
      <c r="AD117" s="24">
        <f t="shared" si="121"/>
        <v>0.901960784313726</v>
      </c>
    </row>
    <row r="118" spans="1:17">
      <c r="A118" s="15" t="s">
        <v>17</v>
      </c>
      <c r="B118" s="10">
        <v>12</v>
      </c>
      <c r="C118" s="11">
        <v>11</v>
      </c>
      <c r="D118" s="11">
        <v>0</v>
      </c>
      <c r="E118" s="11">
        <v>0</v>
      </c>
      <c r="F118" s="10">
        <v>13</v>
      </c>
      <c r="G118" s="11">
        <v>1</v>
      </c>
      <c r="H118" s="11">
        <v>0</v>
      </c>
      <c r="I118" s="11">
        <v>0</v>
      </c>
      <c r="J118" s="10">
        <v>21</v>
      </c>
      <c r="K118" s="11">
        <v>4</v>
      </c>
      <c r="L118" s="10">
        <v>20</v>
      </c>
      <c r="M118" s="11">
        <v>5</v>
      </c>
      <c r="N118" s="10">
        <v>19</v>
      </c>
      <c r="O118" s="11">
        <v>3</v>
      </c>
      <c r="P118" s="11">
        <v>6</v>
      </c>
      <c r="Q118" s="11">
        <v>0</v>
      </c>
    </row>
    <row r="119" spans="1:17">
      <c r="A119" s="14" t="s">
        <v>18</v>
      </c>
      <c r="B119" s="10">
        <v>9</v>
      </c>
      <c r="C119" s="11">
        <v>17</v>
      </c>
      <c r="D119" s="11">
        <v>0</v>
      </c>
      <c r="E119" s="11">
        <v>0</v>
      </c>
      <c r="F119" s="10">
        <v>16</v>
      </c>
      <c r="G119" s="11">
        <v>3</v>
      </c>
      <c r="H119" s="11">
        <v>0</v>
      </c>
      <c r="I119" s="11">
        <v>0</v>
      </c>
      <c r="J119" s="10">
        <v>14</v>
      </c>
      <c r="K119" s="11">
        <v>11</v>
      </c>
      <c r="L119" s="10">
        <v>12</v>
      </c>
      <c r="M119" s="11">
        <v>13</v>
      </c>
      <c r="N119" s="10">
        <v>12</v>
      </c>
      <c r="O119" s="11">
        <v>0</v>
      </c>
      <c r="P119" s="11">
        <v>13</v>
      </c>
      <c r="Q119" s="11">
        <v>0</v>
      </c>
    </row>
    <row r="120" spans="1:28">
      <c r="A120" s="15" t="s">
        <v>19</v>
      </c>
      <c r="B120" s="10">
        <v>8</v>
      </c>
      <c r="C120" s="11">
        <v>14</v>
      </c>
      <c r="D120" s="11">
        <v>0</v>
      </c>
      <c r="E120" s="11">
        <v>0</v>
      </c>
      <c r="F120" s="10">
        <v>17</v>
      </c>
      <c r="G120" s="11">
        <v>1</v>
      </c>
      <c r="H120" s="11">
        <v>0</v>
      </c>
      <c r="I120" s="11">
        <v>0</v>
      </c>
      <c r="J120" s="10">
        <v>24</v>
      </c>
      <c r="K120" s="11">
        <v>1</v>
      </c>
      <c r="L120" s="10">
        <v>25</v>
      </c>
      <c r="M120" s="11">
        <v>0</v>
      </c>
      <c r="N120" s="10">
        <v>25</v>
      </c>
      <c r="O120" s="11">
        <v>2</v>
      </c>
      <c r="P120" s="11">
        <v>0</v>
      </c>
      <c r="Q120" s="11">
        <v>0</v>
      </c>
      <c r="T120" s="3"/>
      <c r="U120" s="12" t="s">
        <v>1</v>
      </c>
      <c r="V120" s="13"/>
      <c r="W120" s="13"/>
      <c r="X120" s="13"/>
      <c r="Y120" s="13"/>
      <c r="Z120" s="13"/>
      <c r="AA120" s="13"/>
      <c r="AB120" s="16"/>
    </row>
    <row r="121" spans="1:28">
      <c r="A121" s="14" t="s">
        <v>20</v>
      </c>
      <c r="B121" s="10">
        <v>9</v>
      </c>
      <c r="C121" s="11">
        <v>15</v>
      </c>
      <c r="D121" s="11">
        <v>0</v>
      </c>
      <c r="E121" s="11">
        <v>0</v>
      </c>
      <c r="F121" s="10">
        <v>16</v>
      </c>
      <c r="G121" s="11">
        <v>2</v>
      </c>
      <c r="H121" s="11">
        <v>0</v>
      </c>
      <c r="I121" s="11">
        <v>0</v>
      </c>
      <c r="J121" s="10">
        <v>24</v>
      </c>
      <c r="K121" s="11">
        <v>1</v>
      </c>
      <c r="L121" s="10">
        <v>23</v>
      </c>
      <c r="M121" s="11">
        <v>2</v>
      </c>
      <c r="N121" s="10">
        <v>23</v>
      </c>
      <c r="O121" s="11">
        <v>3</v>
      </c>
      <c r="P121" s="11">
        <v>2</v>
      </c>
      <c r="Q121" s="11">
        <v>0</v>
      </c>
      <c r="T121" s="5"/>
      <c r="U121" s="4" t="s">
        <v>3</v>
      </c>
      <c r="V121" s="4"/>
      <c r="W121" s="4"/>
      <c r="X121" s="4"/>
      <c r="Y121" s="4" t="s">
        <v>4</v>
      </c>
      <c r="Z121" s="4"/>
      <c r="AA121" s="4"/>
      <c r="AB121" s="4"/>
    </row>
    <row r="122" spans="20:28">
      <c r="T122" s="6"/>
      <c r="U122" s="7" t="s">
        <v>22</v>
      </c>
      <c r="V122" s="8" t="s">
        <v>23</v>
      </c>
      <c r="W122" s="7" t="s">
        <v>24</v>
      </c>
      <c r="X122" s="8" t="s">
        <v>25</v>
      </c>
      <c r="Y122" s="7" t="s">
        <v>22</v>
      </c>
      <c r="Z122" s="8" t="s">
        <v>23</v>
      </c>
      <c r="AA122" s="7" t="s">
        <v>24</v>
      </c>
      <c r="AB122" s="8" t="s">
        <v>25</v>
      </c>
    </row>
    <row r="123" spans="20:28">
      <c r="T123" s="14" t="s">
        <v>16</v>
      </c>
      <c r="U123" s="24">
        <f t="shared" ref="U123:U127" si="132">(B117+E117)/SUM(B117:E117)</f>
        <v>0.318181818181818</v>
      </c>
      <c r="V123" s="24">
        <f t="shared" ref="V123:V127" si="133">B117/SUM(B117:C117)</f>
        <v>0.35</v>
      </c>
      <c r="W123" s="24">
        <f t="shared" ref="W123:W127" si="134">B117/(B117+D117)</f>
        <v>0.777777777777778</v>
      </c>
      <c r="X123" s="24">
        <f t="shared" ref="X123:X127" si="135">2*(W123*V123)/(W123+V123)</f>
        <v>0.482758620689655</v>
      </c>
      <c r="Y123" s="24">
        <f t="shared" ref="Y123:Y127" si="136">(F117+I117)/SUM(F117:I117)</f>
        <v>0.888888888888889</v>
      </c>
      <c r="Z123" s="24">
        <f t="shared" ref="Z123:Z127" si="137">F117/SUM(F117:G117)</f>
        <v>0.888888888888889</v>
      </c>
      <c r="AA123" s="24">
        <f t="shared" ref="AA123:AA127" si="138">F117/(F117+H117)</f>
        <v>1</v>
      </c>
      <c r="AB123" s="24">
        <f t="shared" ref="AB123:AB127" si="139">2*(AA123*Z123)/(AA123+Z123)</f>
        <v>0.941176470588235</v>
      </c>
    </row>
    <row r="124" spans="20:28">
      <c r="T124" s="15" t="s">
        <v>17</v>
      </c>
      <c r="U124" s="24">
        <f t="shared" si="132"/>
        <v>0.521739130434783</v>
      </c>
      <c r="V124" s="24">
        <f t="shared" si="133"/>
        <v>0.521739130434783</v>
      </c>
      <c r="W124" s="24">
        <f t="shared" si="134"/>
        <v>1</v>
      </c>
      <c r="X124" s="24">
        <f t="shared" si="135"/>
        <v>0.685714285714286</v>
      </c>
      <c r="Y124" s="24">
        <f t="shared" si="136"/>
        <v>0.928571428571429</v>
      </c>
      <c r="Z124" s="24">
        <f t="shared" si="137"/>
        <v>0.928571428571429</v>
      </c>
      <c r="AA124" s="24">
        <f t="shared" si="138"/>
        <v>1</v>
      </c>
      <c r="AB124" s="24">
        <f t="shared" si="139"/>
        <v>0.962962962962963</v>
      </c>
    </row>
    <row r="125" spans="20:28">
      <c r="T125" s="14" t="s">
        <v>18</v>
      </c>
      <c r="U125" s="24">
        <f t="shared" si="132"/>
        <v>0.346153846153846</v>
      </c>
      <c r="V125" s="24">
        <f t="shared" si="133"/>
        <v>0.346153846153846</v>
      </c>
      <c r="W125" s="24">
        <f t="shared" si="134"/>
        <v>1</v>
      </c>
      <c r="X125" s="24">
        <f t="shared" si="135"/>
        <v>0.514285714285714</v>
      </c>
      <c r="Y125" s="24">
        <f t="shared" si="136"/>
        <v>0.842105263157895</v>
      </c>
      <c r="Z125" s="24">
        <f t="shared" si="137"/>
        <v>0.842105263157895</v>
      </c>
      <c r="AA125" s="24">
        <f t="shared" si="138"/>
        <v>1</v>
      </c>
      <c r="AB125" s="24">
        <f t="shared" si="139"/>
        <v>0.914285714285714</v>
      </c>
    </row>
    <row r="126" spans="20:28">
      <c r="T126" s="15" t="s">
        <v>19</v>
      </c>
      <c r="U126" s="24">
        <f t="shared" si="132"/>
        <v>0.363636363636364</v>
      </c>
      <c r="V126" s="24">
        <f t="shared" si="133"/>
        <v>0.363636363636364</v>
      </c>
      <c r="W126" s="24">
        <f t="shared" si="134"/>
        <v>1</v>
      </c>
      <c r="X126" s="24">
        <f t="shared" si="135"/>
        <v>0.533333333333333</v>
      </c>
      <c r="Y126" s="24">
        <f t="shared" si="136"/>
        <v>0.944444444444444</v>
      </c>
      <c r="Z126" s="24">
        <f t="shared" si="137"/>
        <v>0.944444444444444</v>
      </c>
      <c r="AA126" s="24">
        <f t="shared" si="138"/>
        <v>1</v>
      </c>
      <c r="AB126" s="24">
        <f t="shared" si="139"/>
        <v>0.971428571428571</v>
      </c>
    </row>
    <row r="127" spans="20:28">
      <c r="T127" s="14" t="s">
        <v>20</v>
      </c>
      <c r="U127" s="24">
        <f t="shared" si="132"/>
        <v>0.375</v>
      </c>
      <c r="V127" s="24">
        <f t="shared" si="133"/>
        <v>0.375</v>
      </c>
      <c r="W127" s="24">
        <f t="shared" si="134"/>
        <v>1</v>
      </c>
      <c r="X127" s="24">
        <f t="shared" si="135"/>
        <v>0.545454545454545</v>
      </c>
      <c r="Y127" s="24">
        <f t="shared" si="136"/>
        <v>0.888888888888889</v>
      </c>
      <c r="Z127" s="24">
        <f t="shared" si="137"/>
        <v>0.888888888888889</v>
      </c>
      <c r="AA127" s="24">
        <f t="shared" si="138"/>
        <v>1</v>
      </c>
      <c r="AB127" s="24">
        <f t="shared" si="139"/>
        <v>0.941176470588235</v>
      </c>
    </row>
  </sheetData>
  <mergeCells count="120">
    <mergeCell ref="A1:M1"/>
    <mergeCell ref="B3:E3"/>
    <mergeCell ref="B4:E4"/>
    <mergeCell ref="B10:I10"/>
    <mergeCell ref="B11:E11"/>
    <mergeCell ref="F11:I11"/>
    <mergeCell ref="U16:AB16"/>
    <mergeCell ref="U17:X17"/>
    <mergeCell ref="Y17:AB17"/>
    <mergeCell ref="A27:M27"/>
    <mergeCell ref="B29:E29"/>
    <mergeCell ref="B30:E30"/>
    <mergeCell ref="B36:I36"/>
    <mergeCell ref="B37:E37"/>
    <mergeCell ref="F37:I37"/>
    <mergeCell ref="U42:AB42"/>
    <mergeCell ref="U43:X43"/>
    <mergeCell ref="Y43:AB43"/>
    <mergeCell ref="A53:M53"/>
    <mergeCell ref="B55:E55"/>
    <mergeCell ref="B56:E56"/>
    <mergeCell ref="B62:I62"/>
    <mergeCell ref="B63:E63"/>
    <mergeCell ref="F63:I63"/>
    <mergeCell ref="U68:AB68"/>
    <mergeCell ref="U69:X69"/>
    <mergeCell ref="Y69:AB69"/>
    <mergeCell ref="A79:M79"/>
    <mergeCell ref="B81:E81"/>
    <mergeCell ref="B82:E82"/>
    <mergeCell ref="B88:I88"/>
    <mergeCell ref="B89:E89"/>
    <mergeCell ref="F89:I89"/>
    <mergeCell ref="U94:AB94"/>
    <mergeCell ref="U95:X95"/>
    <mergeCell ref="Y95:AB95"/>
    <mergeCell ref="A105:M105"/>
    <mergeCell ref="B107:E107"/>
    <mergeCell ref="B108:E108"/>
    <mergeCell ref="B114:I114"/>
    <mergeCell ref="B115:E115"/>
    <mergeCell ref="F115:I115"/>
    <mergeCell ref="U120:AB120"/>
    <mergeCell ref="U121:X121"/>
    <mergeCell ref="Y121:AB121"/>
    <mergeCell ref="A3:A5"/>
    <mergeCell ref="A10:A12"/>
    <mergeCell ref="A29:A31"/>
    <mergeCell ref="A36:A38"/>
    <mergeCell ref="A55:A57"/>
    <mergeCell ref="A62:A64"/>
    <mergeCell ref="A81:A83"/>
    <mergeCell ref="A88:A90"/>
    <mergeCell ref="A107:A109"/>
    <mergeCell ref="A114:A116"/>
    <mergeCell ref="T3:T5"/>
    <mergeCell ref="T16:T18"/>
    <mergeCell ref="T29:T31"/>
    <mergeCell ref="T42:T44"/>
    <mergeCell ref="T55:T57"/>
    <mergeCell ref="T68:T70"/>
    <mergeCell ref="T81:T83"/>
    <mergeCell ref="T94:T96"/>
    <mergeCell ref="T107:T109"/>
    <mergeCell ref="T120:T122"/>
    <mergeCell ref="Y3:Y4"/>
    <mergeCell ref="Y29:Y30"/>
    <mergeCell ref="Y55:Y56"/>
    <mergeCell ref="Y81:Y82"/>
    <mergeCell ref="Y107:Y108"/>
    <mergeCell ref="Z3:Z4"/>
    <mergeCell ref="Z29:Z30"/>
    <mergeCell ref="Z55:Z56"/>
    <mergeCell ref="Z81:Z82"/>
    <mergeCell ref="Z107:Z108"/>
    <mergeCell ref="T1:W2"/>
    <mergeCell ref="F3:G4"/>
    <mergeCell ref="H3:I4"/>
    <mergeCell ref="J3:M4"/>
    <mergeCell ref="U3:X4"/>
    <mergeCell ref="AA3:AD4"/>
    <mergeCell ref="J10:K11"/>
    <mergeCell ref="L10:M11"/>
    <mergeCell ref="N10:Q11"/>
    <mergeCell ref="T27:W28"/>
    <mergeCell ref="F29:G30"/>
    <mergeCell ref="H29:I30"/>
    <mergeCell ref="J29:M30"/>
    <mergeCell ref="U29:X30"/>
    <mergeCell ref="AA29:AD30"/>
    <mergeCell ref="J36:K37"/>
    <mergeCell ref="L36:M37"/>
    <mergeCell ref="N36:Q37"/>
    <mergeCell ref="T53:W54"/>
    <mergeCell ref="F55:G56"/>
    <mergeCell ref="H55:I56"/>
    <mergeCell ref="J55:M56"/>
    <mergeCell ref="U55:X56"/>
    <mergeCell ref="AA55:AD56"/>
    <mergeCell ref="J62:K63"/>
    <mergeCell ref="L62:M63"/>
    <mergeCell ref="N62:Q63"/>
    <mergeCell ref="T79:W80"/>
    <mergeCell ref="F81:G82"/>
    <mergeCell ref="H81:I82"/>
    <mergeCell ref="J81:M82"/>
    <mergeCell ref="U81:X82"/>
    <mergeCell ref="AA81:AD82"/>
    <mergeCell ref="J88:K89"/>
    <mergeCell ref="L88:M89"/>
    <mergeCell ref="N88:Q89"/>
    <mergeCell ref="T105:W106"/>
    <mergeCell ref="F107:G108"/>
    <mergeCell ref="H107:I108"/>
    <mergeCell ref="J107:M108"/>
    <mergeCell ref="U107:X108"/>
    <mergeCell ref="AA107:AD108"/>
    <mergeCell ref="J114:K115"/>
    <mergeCell ref="L114:M115"/>
    <mergeCell ref="N114:Q11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workbookViewId="0">
      <selection activeCell="A8" sqref="A8"/>
    </sheetView>
  </sheetViews>
  <sheetFormatPr defaultColWidth="9" defaultRowHeight="15"/>
  <cols>
    <col min="1" max="25" width="2.625" customWidth="1"/>
  </cols>
  <sheetData>
    <row r="1" spans="1:25">
      <c r="A1" s="30">
        <v>0</v>
      </c>
      <c r="B1" s="30"/>
      <c r="C1" s="30"/>
      <c r="D1" s="30"/>
      <c r="E1" s="30"/>
      <c r="F1" s="30"/>
      <c r="G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>
      <c r="A2" s="30">
        <v>4</v>
      </c>
      <c r="B2" s="30"/>
      <c r="C2" s="30"/>
      <c r="D2" s="30"/>
      <c r="E2" s="30"/>
      <c r="F2" s="30"/>
      <c r="G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>
      <c r="A3">
        <v>10</v>
      </c>
      <c r="E3" s="30"/>
      <c r="F3" s="30"/>
      <c r="G3" s="30" t="s">
        <v>43</v>
      </c>
      <c r="H3" s="30"/>
      <c r="I3" s="30" t="s">
        <v>23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>
      <c r="A4">
        <v>15</v>
      </c>
      <c r="E4" s="30"/>
      <c r="F4" s="30" t="s">
        <v>44</v>
      </c>
      <c r="G4" s="30">
        <v>23</v>
      </c>
      <c r="H4" s="30"/>
      <c r="I4" s="30">
        <v>23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>
      <c r="A5">
        <v>11</v>
      </c>
      <c r="E5" s="30"/>
      <c r="F5" s="30" t="s">
        <v>45</v>
      </c>
      <c r="G5" s="30">
        <v>2</v>
      </c>
      <c r="H5" s="30"/>
      <c r="I5" s="30">
        <v>2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>
      <c r="A6" s="30">
        <v>23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>
      <c r="A7" s="30">
        <v>20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D24"/>
  <sheetViews>
    <sheetView zoomScale="90" zoomScaleNormal="90" workbookViewId="0">
      <selection activeCell="A1" sqref="A1:AD24"/>
    </sheetView>
  </sheetViews>
  <sheetFormatPr defaultColWidth="9" defaultRowHeight="15"/>
  <cols>
    <col min="1" max="1" width="15.6916666666667" customWidth="1"/>
    <col min="2" max="17" width="4.625" customWidth="1"/>
    <col min="18" max="19" width="1.625" customWidth="1"/>
    <col min="20" max="20" width="12.625" customWidth="1"/>
    <col min="21" max="32" width="5.625" customWidth="1"/>
    <col min="33" max="34" width="12.625"/>
    <col min="36" max="36" width="12.625"/>
  </cols>
  <sheetData>
    <row r="1" spans="1:23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1" t="s">
        <v>27</v>
      </c>
      <c r="U1" s="17"/>
      <c r="V1" s="17"/>
      <c r="W1" s="17"/>
    </row>
    <row r="2" spans="20:23">
      <c r="T2" s="17"/>
      <c r="U2" s="17"/>
      <c r="V2" s="17"/>
      <c r="W2" s="17"/>
    </row>
    <row r="3" spans="1:30">
      <c r="A3" s="3"/>
      <c r="B3" s="4" t="s">
        <v>1</v>
      </c>
      <c r="C3" s="4"/>
      <c r="D3" s="4"/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/>
      <c r="T3" s="3"/>
      <c r="U3" s="18" t="s">
        <v>1</v>
      </c>
      <c r="V3" s="19"/>
      <c r="W3" s="19"/>
      <c r="X3" s="20"/>
      <c r="Y3" s="25" t="s">
        <v>5</v>
      </c>
      <c r="Z3" s="25" t="s">
        <v>6</v>
      </c>
      <c r="AA3" s="4" t="s">
        <v>7</v>
      </c>
      <c r="AB3" s="4"/>
      <c r="AC3" s="4"/>
      <c r="AD3" s="4"/>
    </row>
    <row r="4" spans="1:30">
      <c r="A4" s="5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T4" s="5"/>
      <c r="U4" s="21"/>
      <c r="V4" s="22"/>
      <c r="W4" s="22"/>
      <c r="X4" s="23"/>
      <c r="Y4" s="26"/>
      <c r="Z4" s="26"/>
      <c r="AA4" s="4"/>
      <c r="AB4" s="4"/>
      <c r="AC4" s="4"/>
      <c r="AD4" s="4"/>
    </row>
    <row r="5" spans="1:30">
      <c r="A5" s="6"/>
      <c r="B5" s="7" t="s">
        <v>8</v>
      </c>
      <c r="C5" s="8" t="s">
        <v>9</v>
      </c>
      <c r="D5" s="7" t="s">
        <v>10</v>
      </c>
      <c r="E5" s="8" t="s">
        <v>21</v>
      </c>
      <c r="F5" s="7" t="s">
        <v>11</v>
      </c>
      <c r="G5" s="8" t="s">
        <v>12</v>
      </c>
      <c r="H5" s="7" t="s">
        <v>11</v>
      </c>
      <c r="I5" s="8" t="s">
        <v>12</v>
      </c>
      <c r="J5" s="7" t="s">
        <v>8</v>
      </c>
      <c r="K5" s="8" t="s">
        <v>9</v>
      </c>
      <c r="L5" s="7" t="s">
        <v>10</v>
      </c>
      <c r="M5" s="8" t="s">
        <v>21</v>
      </c>
      <c r="T5" s="6"/>
      <c r="U5" s="7" t="s">
        <v>22</v>
      </c>
      <c r="V5" s="8" t="s">
        <v>23</v>
      </c>
      <c r="W5" s="7" t="s">
        <v>24</v>
      </c>
      <c r="X5" s="8" t="s">
        <v>25</v>
      </c>
      <c r="Y5" s="27" t="s">
        <v>22</v>
      </c>
      <c r="Z5" s="28" t="s">
        <v>22</v>
      </c>
      <c r="AA5" s="7" t="s">
        <v>22</v>
      </c>
      <c r="AB5" s="8" t="s">
        <v>23</v>
      </c>
      <c r="AC5" s="7" t="s">
        <v>24</v>
      </c>
      <c r="AD5" s="8" t="s">
        <v>25</v>
      </c>
    </row>
    <row r="6" spans="1:30">
      <c r="A6" s="9" t="s">
        <v>13</v>
      </c>
      <c r="B6" s="10">
        <v>25</v>
      </c>
      <c r="C6" s="11">
        <v>3</v>
      </c>
      <c r="D6" s="11">
        <v>0</v>
      </c>
      <c r="E6" s="11">
        <v>0</v>
      </c>
      <c r="F6" s="10">
        <v>23</v>
      </c>
      <c r="G6" s="11">
        <v>2</v>
      </c>
      <c r="H6" s="10">
        <v>21</v>
      </c>
      <c r="I6" s="11">
        <v>4</v>
      </c>
      <c r="J6" s="10">
        <v>21</v>
      </c>
      <c r="K6" s="11">
        <v>0</v>
      </c>
      <c r="L6" s="11">
        <v>4</v>
      </c>
      <c r="M6" s="11">
        <v>0</v>
      </c>
      <c r="T6" s="9" t="s">
        <v>13</v>
      </c>
      <c r="U6" s="24">
        <f t="shared" ref="U6:U8" si="0">(B6+E6)/SUM(B6:E6)</f>
        <v>0.892857142857143</v>
      </c>
      <c r="V6" s="24">
        <f t="shared" ref="V6:V8" si="1">B6/SUM(B6,C6)</f>
        <v>0.892857142857143</v>
      </c>
      <c r="W6" s="24">
        <f t="shared" ref="W6:W8" si="2">B6/(B6+D6)</f>
        <v>1</v>
      </c>
      <c r="X6" s="24">
        <f t="shared" ref="X6:X13" si="3">2*(W6*V6)/(W6+V6)</f>
        <v>0.943396226415094</v>
      </c>
      <c r="Y6" s="29">
        <f t="shared" ref="Y6:Y8" si="4">F6/SUM(F6,G6)</f>
        <v>0.92</v>
      </c>
      <c r="Z6" s="29">
        <f t="shared" ref="Z6:Z8" si="5">H6/SUM(H6,I6)</f>
        <v>0.84</v>
      </c>
      <c r="AA6" s="24">
        <f t="shared" ref="AA6:AA8" si="6">(J6+M6)/SUM(J6:M6)</f>
        <v>0.84</v>
      </c>
      <c r="AB6" s="24">
        <f t="shared" ref="AB6:AB8" si="7">J6/SUM(J6,K6)</f>
        <v>1</v>
      </c>
      <c r="AC6" s="24">
        <f t="shared" ref="AC6:AC8" si="8">J6/(J6+L6)</f>
        <v>0.84</v>
      </c>
      <c r="AD6" s="24">
        <f t="shared" ref="AD6:AD13" si="9">2*(AC6*AB6)/(AC6+AB6)</f>
        <v>0.91304347826087</v>
      </c>
    </row>
    <row r="7" spans="1:30">
      <c r="A7" s="9" t="s">
        <v>14</v>
      </c>
      <c r="B7" s="10">
        <v>25</v>
      </c>
      <c r="C7" s="11">
        <v>3</v>
      </c>
      <c r="D7" s="11">
        <v>0</v>
      </c>
      <c r="E7" s="11">
        <v>0</v>
      </c>
      <c r="F7" s="10">
        <v>23</v>
      </c>
      <c r="G7" s="11">
        <v>2</v>
      </c>
      <c r="H7" s="10">
        <v>25</v>
      </c>
      <c r="I7" s="11">
        <v>0</v>
      </c>
      <c r="J7" s="10">
        <v>25</v>
      </c>
      <c r="K7" s="11">
        <v>3</v>
      </c>
      <c r="L7" s="11">
        <v>0</v>
      </c>
      <c r="M7" s="11">
        <v>0</v>
      </c>
      <c r="T7" s="9" t="s">
        <v>14</v>
      </c>
      <c r="U7" s="24">
        <f t="shared" si="0"/>
        <v>0.892857142857143</v>
      </c>
      <c r="V7" s="24">
        <f t="shared" si="1"/>
        <v>0.892857142857143</v>
      </c>
      <c r="W7" s="24">
        <f t="shared" si="2"/>
        <v>1</v>
      </c>
      <c r="X7" s="24">
        <f t="shared" si="3"/>
        <v>0.943396226415094</v>
      </c>
      <c r="Y7" s="29">
        <f t="shared" si="4"/>
        <v>0.92</v>
      </c>
      <c r="Z7" s="29">
        <f t="shared" si="5"/>
        <v>1</v>
      </c>
      <c r="AA7" s="24">
        <f t="shared" si="6"/>
        <v>0.892857142857143</v>
      </c>
      <c r="AB7" s="24">
        <f t="shared" si="7"/>
        <v>0.892857142857143</v>
      </c>
      <c r="AC7" s="24">
        <f t="shared" si="8"/>
        <v>1</v>
      </c>
      <c r="AD7" s="24">
        <f t="shared" si="9"/>
        <v>0.943396226415094</v>
      </c>
    </row>
    <row r="8" spans="1:30">
      <c r="A8" s="9" t="s">
        <v>15</v>
      </c>
      <c r="B8" s="10">
        <v>25</v>
      </c>
      <c r="C8" s="11">
        <v>3</v>
      </c>
      <c r="D8" s="11">
        <v>0</v>
      </c>
      <c r="E8" s="11">
        <v>0</v>
      </c>
      <c r="F8" s="10">
        <v>25</v>
      </c>
      <c r="G8" s="11">
        <v>0</v>
      </c>
      <c r="H8" s="10">
        <v>25</v>
      </c>
      <c r="I8" s="11">
        <v>0</v>
      </c>
      <c r="J8" s="10">
        <v>25</v>
      </c>
      <c r="K8" s="11">
        <v>1</v>
      </c>
      <c r="L8" s="11">
        <v>0</v>
      </c>
      <c r="M8" s="11">
        <v>0</v>
      </c>
      <c r="T8" s="9" t="s">
        <v>15</v>
      </c>
      <c r="U8" s="24">
        <f t="shared" si="0"/>
        <v>0.892857142857143</v>
      </c>
      <c r="V8" s="24">
        <f t="shared" si="1"/>
        <v>0.892857142857143</v>
      </c>
      <c r="W8" s="24">
        <f t="shared" si="2"/>
        <v>1</v>
      </c>
      <c r="X8" s="24">
        <f t="shared" si="3"/>
        <v>0.943396226415094</v>
      </c>
      <c r="Y8" s="29">
        <f t="shared" si="4"/>
        <v>1</v>
      </c>
      <c r="Z8" s="29">
        <f t="shared" si="5"/>
        <v>1</v>
      </c>
      <c r="AA8" s="24">
        <f t="shared" si="6"/>
        <v>0.961538461538462</v>
      </c>
      <c r="AB8" s="24">
        <f t="shared" si="7"/>
        <v>0.961538461538462</v>
      </c>
      <c r="AC8" s="24">
        <f t="shared" si="8"/>
        <v>1</v>
      </c>
      <c r="AD8" s="24">
        <f t="shared" si="9"/>
        <v>0.980392156862745</v>
      </c>
    </row>
    <row r="9" spans="20:30">
      <c r="T9" s="14" t="s">
        <v>16</v>
      </c>
      <c r="U9" s="24">
        <f t="shared" ref="U9:W9" si="10">AVERAGE(U20,Y20)</f>
        <v>0.479166666666667</v>
      </c>
      <c r="V9" s="24">
        <f t="shared" si="10"/>
        <v>0.85</v>
      </c>
      <c r="W9" s="24">
        <f t="shared" si="10"/>
        <v>0.576388888888889</v>
      </c>
      <c r="X9" s="24">
        <f t="shared" si="3"/>
        <v>0.686952288218111</v>
      </c>
      <c r="Y9" s="29">
        <f t="shared" ref="Y9:Y13" si="11">J13/SUM(J13,K13)</f>
        <v>0.4</v>
      </c>
      <c r="Z9" s="29">
        <f t="shared" ref="Z9:Z13" si="12">L13/SUM(L13,M13)</f>
        <v>0.32</v>
      </c>
      <c r="AA9" s="24">
        <f t="shared" ref="AA9:AA13" si="13">(N13+Q13)/SUM(N13:Q13)</f>
        <v>0.296296296296296</v>
      </c>
      <c r="AB9" s="24">
        <f t="shared" ref="AB9:AB13" si="14">N13/SUM(N13,O13)</f>
        <v>0.8</v>
      </c>
      <c r="AC9" s="24">
        <f t="shared" ref="AC9:AC13" si="15">N13/(N13+P13)</f>
        <v>0.32</v>
      </c>
      <c r="AD9" s="24">
        <f t="shared" si="9"/>
        <v>0.457142857142857</v>
      </c>
    </row>
    <row r="10" spans="1:30">
      <c r="A10" s="3"/>
      <c r="B10" s="12" t="s">
        <v>1</v>
      </c>
      <c r="C10" s="13"/>
      <c r="D10" s="13"/>
      <c r="E10" s="13"/>
      <c r="F10" s="13"/>
      <c r="G10" s="13"/>
      <c r="H10" s="13"/>
      <c r="I10" s="16"/>
      <c r="J10" s="4" t="s">
        <v>5</v>
      </c>
      <c r="K10" s="4"/>
      <c r="L10" s="4" t="s">
        <v>6</v>
      </c>
      <c r="M10" s="4"/>
      <c r="N10" s="4" t="s">
        <v>7</v>
      </c>
      <c r="O10" s="4"/>
      <c r="P10" s="4"/>
      <c r="Q10" s="4"/>
      <c r="T10" s="15" t="s">
        <v>17</v>
      </c>
      <c r="U10" s="24">
        <f t="shared" ref="U10:W10" si="16">AVERAGE(U21,Y21)</f>
        <v>0.736263736263736</v>
      </c>
      <c r="V10" s="24">
        <f t="shared" si="16"/>
        <v>0.928571428571429</v>
      </c>
      <c r="W10" s="24">
        <f t="shared" si="16"/>
        <v>0.807692307692308</v>
      </c>
      <c r="X10" s="24">
        <f t="shared" si="3"/>
        <v>0.863924050632911</v>
      </c>
      <c r="Y10" s="29">
        <f t="shared" si="11"/>
        <v>0.615384615384615</v>
      </c>
      <c r="Z10" s="29">
        <f t="shared" si="12"/>
        <v>0.6</v>
      </c>
      <c r="AA10" s="24">
        <f t="shared" si="13"/>
        <v>0.576923076923077</v>
      </c>
      <c r="AB10" s="24">
        <f t="shared" si="14"/>
        <v>0.9375</v>
      </c>
      <c r="AC10" s="24">
        <f t="shared" si="15"/>
        <v>0.6</v>
      </c>
      <c r="AD10" s="24">
        <f t="shared" si="9"/>
        <v>0.731707317073171</v>
      </c>
    </row>
    <row r="11" spans="1:30">
      <c r="A11" s="5"/>
      <c r="B11" s="4" t="s">
        <v>3</v>
      </c>
      <c r="C11" s="4"/>
      <c r="D11" s="4"/>
      <c r="E11" s="4"/>
      <c r="F11" s="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T11" s="14" t="s">
        <v>18</v>
      </c>
      <c r="U11" s="24">
        <f t="shared" ref="U11:W11" si="17">AVERAGE(U22,Y22)</f>
        <v>0.658653846153846</v>
      </c>
      <c r="V11" s="24">
        <f t="shared" si="17"/>
        <v>0.846153846153846</v>
      </c>
      <c r="W11" s="24">
        <f t="shared" si="17"/>
        <v>0.8125</v>
      </c>
      <c r="X11" s="24">
        <f t="shared" si="3"/>
        <v>0.828985507246377</v>
      </c>
      <c r="Y11" s="29">
        <f t="shared" si="11"/>
        <v>0.4</v>
      </c>
      <c r="Z11" s="29">
        <f t="shared" si="12"/>
        <v>0.36</v>
      </c>
      <c r="AA11" s="24">
        <f t="shared" si="13"/>
        <v>0.36</v>
      </c>
      <c r="AB11" s="24">
        <f t="shared" si="14"/>
        <v>1</v>
      </c>
      <c r="AC11" s="24">
        <f t="shared" si="15"/>
        <v>0.36</v>
      </c>
      <c r="AD11" s="24">
        <f t="shared" si="9"/>
        <v>0.529411764705882</v>
      </c>
    </row>
    <row r="12" spans="1:30">
      <c r="A12" s="6"/>
      <c r="B12" s="7" t="s">
        <v>8</v>
      </c>
      <c r="C12" s="8" t="s">
        <v>9</v>
      </c>
      <c r="D12" s="7" t="s">
        <v>10</v>
      </c>
      <c r="E12" s="8" t="s">
        <v>21</v>
      </c>
      <c r="F12" s="7" t="s">
        <v>8</v>
      </c>
      <c r="G12" s="8" t="s">
        <v>9</v>
      </c>
      <c r="H12" s="7" t="s">
        <v>10</v>
      </c>
      <c r="I12" s="8" t="s">
        <v>21</v>
      </c>
      <c r="J12" s="7" t="s">
        <v>11</v>
      </c>
      <c r="K12" s="8" t="s">
        <v>12</v>
      </c>
      <c r="L12" s="7" t="s">
        <v>11</v>
      </c>
      <c r="M12" s="8" t="s">
        <v>12</v>
      </c>
      <c r="N12" s="7" t="s">
        <v>8</v>
      </c>
      <c r="O12" s="8" t="s">
        <v>9</v>
      </c>
      <c r="P12" s="7" t="s">
        <v>10</v>
      </c>
      <c r="Q12" s="8" t="s">
        <v>21</v>
      </c>
      <c r="T12" s="15" t="s">
        <v>19</v>
      </c>
      <c r="U12" s="24">
        <f t="shared" ref="U12:W12" si="18">AVERAGE(U23,Y23)</f>
        <v>0.556372549019608</v>
      </c>
      <c r="V12" s="24">
        <f t="shared" si="18"/>
        <v>0.818181818181818</v>
      </c>
      <c r="W12" s="24">
        <f t="shared" si="18"/>
        <v>0.702205882352941</v>
      </c>
      <c r="X12" s="24">
        <f t="shared" si="3"/>
        <v>0.755770499010772</v>
      </c>
      <c r="Y12" s="29">
        <f t="shared" si="11"/>
        <v>0.6</v>
      </c>
      <c r="Z12" s="29">
        <f t="shared" si="12"/>
        <v>0.64</v>
      </c>
      <c r="AA12" s="24">
        <f t="shared" si="13"/>
        <v>0.64</v>
      </c>
      <c r="AB12" s="24">
        <f t="shared" si="14"/>
        <v>1</v>
      </c>
      <c r="AC12" s="24">
        <f t="shared" si="15"/>
        <v>0.64</v>
      </c>
      <c r="AD12" s="24">
        <f t="shared" si="9"/>
        <v>0.780487804878049</v>
      </c>
    </row>
    <row r="13" spans="1:30">
      <c r="A13" s="14" t="s">
        <v>16</v>
      </c>
      <c r="B13" s="10">
        <v>7</v>
      </c>
      <c r="C13" s="11">
        <v>3</v>
      </c>
      <c r="D13" s="11">
        <v>2</v>
      </c>
      <c r="E13" s="11">
        <v>0</v>
      </c>
      <c r="F13" s="10">
        <v>6</v>
      </c>
      <c r="G13" s="11">
        <v>0</v>
      </c>
      <c r="H13" s="11">
        <v>10</v>
      </c>
      <c r="I13" s="11">
        <v>0</v>
      </c>
      <c r="J13" s="10">
        <v>10</v>
      </c>
      <c r="K13" s="11">
        <v>15</v>
      </c>
      <c r="L13" s="10">
        <v>8</v>
      </c>
      <c r="M13" s="11">
        <v>17</v>
      </c>
      <c r="N13" s="10">
        <v>8</v>
      </c>
      <c r="O13" s="11">
        <v>2</v>
      </c>
      <c r="P13" s="11">
        <v>17</v>
      </c>
      <c r="Q13" s="11">
        <v>0</v>
      </c>
      <c r="T13" s="14" t="s">
        <v>20</v>
      </c>
      <c r="U13" s="24">
        <f t="shared" ref="U13:W13" si="19">AVERAGE(U24,Y24)</f>
        <v>0.708333333333333</v>
      </c>
      <c r="V13" s="24">
        <f t="shared" si="19"/>
        <v>0.863636363636364</v>
      </c>
      <c r="W13" s="24">
        <f t="shared" si="19"/>
        <v>0.819444444444444</v>
      </c>
      <c r="X13" s="24">
        <f t="shared" si="3"/>
        <v>0.840960240060015</v>
      </c>
      <c r="Y13" s="29">
        <f t="shared" si="11"/>
        <v>0.8</v>
      </c>
      <c r="Z13" s="29">
        <f t="shared" si="12"/>
        <v>0.8</v>
      </c>
      <c r="AA13" s="24">
        <f t="shared" si="13"/>
        <v>0.8</v>
      </c>
      <c r="AB13" s="24">
        <f t="shared" si="14"/>
        <v>1</v>
      </c>
      <c r="AC13" s="24">
        <f t="shared" si="15"/>
        <v>0.8</v>
      </c>
      <c r="AD13" s="24">
        <f t="shared" si="9"/>
        <v>0.888888888888889</v>
      </c>
    </row>
    <row r="14" spans="1:17">
      <c r="A14" s="15" t="s">
        <v>17</v>
      </c>
      <c r="B14" s="10">
        <v>12</v>
      </c>
      <c r="C14" s="11">
        <v>2</v>
      </c>
      <c r="D14" s="11">
        <v>0</v>
      </c>
      <c r="E14" s="11">
        <v>0</v>
      </c>
      <c r="F14" s="10">
        <v>8</v>
      </c>
      <c r="G14" s="11">
        <v>0</v>
      </c>
      <c r="H14" s="11">
        <v>5</v>
      </c>
      <c r="I14" s="11">
        <v>0</v>
      </c>
      <c r="J14" s="10">
        <v>16</v>
      </c>
      <c r="K14" s="11">
        <v>10</v>
      </c>
      <c r="L14" s="10">
        <v>15</v>
      </c>
      <c r="M14" s="11">
        <v>10</v>
      </c>
      <c r="N14" s="10">
        <v>15</v>
      </c>
      <c r="O14" s="11">
        <v>1</v>
      </c>
      <c r="P14" s="11">
        <v>10</v>
      </c>
      <c r="Q14" s="11">
        <v>0</v>
      </c>
    </row>
    <row r="15" spans="1:17">
      <c r="A15" s="14" t="s">
        <v>18</v>
      </c>
      <c r="B15" s="10">
        <v>9</v>
      </c>
      <c r="C15" s="11">
        <v>4</v>
      </c>
      <c r="D15" s="11">
        <v>0</v>
      </c>
      <c r="E15" s="11">
        <v>0</v>
      </c>
      <c r="F15" s="10">
        <v>10</v>
      </c>
      <c r="G15" s="11">
        <v>0</v>
      </c>
      <c r="H15" s="11">
        <v>6</v>
      </c>
      <c r="I15" s="11">
        <v>0</v>
      </c>
      <c r="J15" s="10">
        <v>10</v>
      </c>
      <c r="K15" s="11">
        <v>15</v>
      </c>
      <c r="L15" s="10">
        <v>9</v>
      </c>
      <c r="M15" s="11">
        <v>16</v>
      </c>
      <c r="N15" s="10">
        <v>9</v>
      </c>
      <c r="O15" s="11">
        <v>0</v>
      </c>
      <c r="P15" s="11">
        <v>16</v>
      </c>
      <c r="Q15" s="11">
        <v>0</v>
      </c>
    </row>
    <row r="16" spans="1:17">
      <c r="A16" s="15" t="s">
        <v>19</v>
      </c>
      <c r="B16" s="10">
        <v>7</v>
      </c>
      <c r="C16" s="11">
        <v>4</v>
      </c>
      <c r="D16" s="11">
        <v>1</v>
      </c>
      <c r="E16" s="11">
        <v>0</v>
      </c>
      <c r="F16" s="10">
        <v>9</v>
      </c>
      <c r="G16" s="11">
        <v>0</v>
      </c>
      <c r="H16" s="11">
        <v>8</v>
      </c>
      <c r="I16" s="11">
        <v>0</v>
      </c>
      <c r="J16" s="10">
        <v>15</v>
      </c>
      <c r="K16" s="11">
        <v>10</v>
      </c>
      <c r="L16" s="10">
        <v>16</v>
      </c>
      <c r="M16" s="11">
        <v>9</v>
      </c>
      <c r="N16" s="10">
        <v>16</v>
      </c>
      <c r="O16" s="11">
        <v>0</v>
      </c>
      <c r="P16" s="11">
        <v>9</v>
      </c>
      <c r="Q16" s="11">
        <v>0</v>
      </c>
    </row>
    <row r="17" spans="1:28">
      <c r="A17" s="14" t="s">
        <v>20</v>
      </c>
      <c r="B17" s="10">
        <v>8</v>
      </c>
      <c r="C17" s="11">
        <v>3</v>
      </c>
      <c r="D17" s="11">
        <v>1</v>
      </c>
      <c r="E17" s="11">
        <v>0</v>
      </c>
      <c r="F17" s="10">
        <v>12</v>
      </c>
      <c r="G17" s="11">
        <v>0</v>
      </c>
      <c r="H17" s="11">
        <v>4</v>
      </c>
      <c r="I17" s="11">
        <v>0</v>
      </c>
      <c r="J17" s="10">
        <v>20</v>
      </c>
      <c r="K17" s="11">
        <v>5</v>
      </c>
      <c r="L17" s="10">
        <v>20</v>
      </c>
      <c r="M17" s="11">
        <v>5</v>
      </c>
      <c r="N17" s="10">
        <v>20</v>
      </c>
      <c r="O17" s="11">
        <v>0</v>
      </c>
      <c r="P17" s="11">
        <v>5</v>
      </c>
      <c r="Q17" s="11">
        <v>0</v>
      </c>
      <c r="T17" s="3"/>
      <c r="U17" s="12" t="s">
        <v>1</v>
      </c>
      <c r="V17" s="13"/>
      <c r="W17" s="13"/>
      <c r="X17" s="13"/>
      <c r="Y17" s="13"/>
      <c r="Z17" s="13"/>
      <c r="AA17" s="13"/>
      <c r="AB17" s="16"/>
    </row>
    <row r="18" spans="20:28">
      <c r="T18" s="5"/>
      <c r="U18" s="4" t="s">
        <v>3</v>
      </c>
      <c r="V18" s="4"/>
      <c r="W18" s="4"/>
      <c r="X18" s="4"/>
      <c r="Y18" s="4" t="s">
        <v>4</v>
      </c>
      <c r="Z18" s="4"/>
      <c r="AA18" s="4"/>
      <c r="AB18" s="4"/>
    </row>
    <row r="19" spans="20:28">
      <c r="T19" s="6"/>
      <c r="U19" s="7" t="s">
        <v>22</v>
      </c>
      <c r="V19" s="8" t="s">
        <v>23</v>
      </c>
      <c r="W19" s="7" t="s">
        <v>24</v>
      </c>
      <c r="X19" s="8" t="s">
        <v>25</v>
      </c>
      <c r="Y19" s="7" t="s">
        <v>22</v>
      </c>
      <c r="Z19" s="8" t="s">
        <v>23</v>
      </c>
      <c r="AA19" s="7" t="s">
        <v>24</v>
      </c>
      <c r="AB19" s="8" t="s">
        <v>25</v>
      </c>
    </row>
    <row r="20" spans="20:28">
      <c r="T20" s="14" t="s">
        <v>16</v>
      </c>
      <c r="U20" s="24">
        <f t="shared" ref="U20:U24" si="20">(B13+E13)/SUM(B13:E13)</f>
        <v>0.583333333333333</v>
      </c>
      <c r="V20" s="24">
        <f t="shared" ref="V20:V24" si="21">B13/SUM(B13:C13)</f>
        <v>0.7</v>
      </c>
      <c r="W20" s="24">
        <f t="shared" ref="W20:W24" si="22">B13/(B13+D13)</f>
        <v>0.777777777777778</v>
      </c>
      <c r="X20" s="24">
        <f t="shared" ref="X20:X24" si="23">2*(W20*V20)/(W20+V20)</f>
        <v>0.736842105263158</v>
      </c>
      <c r="Y20" s="24">
        <f t="shared" ref="Y20:Y24" si="24">(F13+I13)/SUM(F13:I13)</f>
        <v>0.375</v>
      </c>
      <c r="Z20" s="24">
        <f t="shared" ref="Z20:Z24" si="25">F13/SUM(F13:G13)</f>
        <v>1</v>
      </c>
      <c r="AA20" s="24">
        <f t="shared" ref="AA20:AA24" si="26">F13/(F13+H13)</f>
        <v>0.375</v>
      </c>
      <c r="AB20" s="24">
        <f t="shared" ref="AB20:AB24" si="27">2*(AA20*Z20)/(AA20+Z20)</f>
        <v>0.545454545454545</v>
      </c>
    </row>
    <row r="21" spans="20:28">
      <c r="T21" s="15" t="s">
        <v>17</v>
      </c>
      <c r="U21" s="24">
        <f t="shared" si="20"/>
        <v>0.857142857142857</v>
      </c>
      <c r="V21" s="24">
        <f t="shared" si="21"/>
        <v>0.857142857142857</v>
      </c>
      <c r="W21" s="24">
        <f t="shared" si="22"/>
        <v>1</v>
      </c>
      <c r="X21" s="24">
        <f t="shared" si="23"/>
        <v>0.923076923076923</v>
      </c>
      <c r="Y21" s="24">
        <f t="shared" si="24"/>
        <v>0.615384615384615</v>
      </c>
      <c r="Z21" s="24">
        <f t="shared" si="25"/>
        <v>1</v>
      </c>
      <c r="AA21" s="24">
        <f t="shared" si="26"/>
        <v>0.615384615384615</v>
      </c>
      <c r="AB21" s="24">
        <f t="shared" si="27"/>
        <v>0.761904761904762</v>
      </c>
    </row>
    <row r="22" spans="20:28">
      <c r="T22" s="14" t="s">
        <v>18</v>
      </c>
      <c r="U22" s="24">
        <f t="shared" si="20"/>
        <v>0.692307692307692</v>
      </c>
      <c r="V22" s="24">
        <f t="shared" si="21"/>
        <v>0.692307692307692</v>
      </c>
      <c r="W22" s="24">
        <f t="shared" si="22"/>
        <v>1</v>
      </c>
      <c r="X22" s="24">
        <f t="shared" si="23"/>
        <v>0.818181818181818</v>
      </c>
      <c r="Y22" s="24">
        <f t="shared" si="24"/>
        <v>0.625</v>
      </c>
      <c r="Z22" s="24">
        <f t="shared" si="25"/>
        <v>1</v>
      </c>
      <c r="AA22" s="24">
        <f t="shared" si="26"/>
        <v>0.625</v>
      </c>
      <c r="AB22" s="24">
        <f t="shared" si="27"/>
        <v>0.769230769230769</v>
      </c>
    </row>
    <row r="23" spans="20:28">
      <c r="T23" s="15" t="s">
        <v>19</v>
      </c>
      <c r="U23" s="24">
        <f t="shared" si="20"/>
        <v>0.583333333333333</v>
      </c>
      <c r="V23" s="24">
        <f t="shared" si="21"/>
        <v>0.636363636363636</v>
      </c>
      <c r="W23" s="24">
        <f t="shared" si="22"/>
        <v>0.875</v>
      </c>
      <c r="X23" s="24">
        <f t="shared" si="23"/>
        <v>0.736842105263158</v>
      </c>
      <c r="Y23" s="24">
        <f t="shared" si="24"/>
        <v>0.529411764705882</v>
      </c>
      <c r="Z23" s="24">
        <f t="shared" si="25"/>
        <v>1</v>
      </c>
      <c r="AA23" s="24">
        <f t="shared" si="26"/>
        <v>0.529411764705882</v>
      </c>
      <c r="AB23" s="24">
        <f t="shared" si="27"/>
        <v>0.692307692307692</v>
      </c>
    </row>
    <row r="24" spans="20:28">
      <c r="T24" s="14" t="s">
        <v>20</v>
      </c>
      <c r="U24" s="24">
        <f t="shared" si="20"/>
        <v>0.666666666666667</v>
      </c>
      <c r="V24" s="24">
        <f t="shared" si="21"/>
        <v>0.727272727272727</v>
      </c>
      <c r="W24" s="24">
        <f t="shared" si="22"/>
        <v>0.888888888888889</v>
      </c>
      <c r="X24" s="24">
        <f t="shared" si="23"/>
        <v>0.8</v>
      </c>
      <c r="Y24" s="24">
        <f t="shared" si="24"/>
        <v>0.75</v>
      </c>
      <c r="Z24" s="24">
        <f t="shared" si="25"/>
        <v>1</v>
      </c>
      <c r="AA24" s="24">
        <f t="shared" si="26"/>
        <v>0.75</v>
      </c>
      <c r="AB24" s="24">
        <f t="shared" si="27"/>
        <v>0.857142857142857</v>
      </c>
    </row>
  </sheetData>
  <mergeCells count="24">
    <mergeCell ref="A1:M1"/>
    <mergeCell ref="B3:E3"/>
    <mergeCell ref="B4:E4"/>
    <mergeCell ref="B10:I10"/>
    <mergeCell ref="B11:E11"/>
    <mergeCell ref="F11:I11"/>
    <mergeCell ref="U17:AB17"/>
    <mergeCell ref="U18:X18"/>
    <mergeCell ref="Y18:AB18"/>
    <mergeCell ref="A3:A5"/>
    <mergeCell ref="A10:A12"/>
    <mergeCell ref="T3:T5"/>
    <mergeCell ref="T17:T19"/>
    <mergeCell ref="Y3:Y4"/>
    <mergeCell ref="Z3:Z4"/>
    <mergeCell ref="T1:W2"/>
    <mergeCell ref="F3:G4"/>
    <mergeCell ref="H3:I4"/>
    <mergeCell ref="J3:M4"/>
    <mergeCell ref="U3:X4"/>
    <mergeCell ref="AA3:AD4"/>
    <mergeCell ref="J10:K11"/>
    <mergeCell ref="L10:M11"/>
    <mergeCell ref="N10:Q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LPMQ_10_0.7</vt:lpstr>
      <vt:lpstr>template</vt:lpstr>
      <vt:lpstr>Def</vt:lpstr>
      <vt:lpstr>KFGQPC</vt:lpstr>
      <vt:lpstr>AlQalam</vt:lpstr>
      <vt:lpstr>LPMQ</vt:lpstr>
      <vt:lpstr>Sheet2</vt:lpstr>
      <vt:lpstr>LPMQ 10 0.85</vt:lpstr>
      <vt:lpstr>LPMQ 10 0.825</vt:lpstr>
      <vt:lpstr>LPMQ 10 0.8</vt:lpstr>
      <vt:lpstr>LPMQ 10 0.775</vt:lpstr>
      <vt:lpstr>LPMQ 10 0.75</vt:lpstr>
      <vt:lpstr>LPMQ 10 0.7</vt:lpstr>
      <vt:lpstr>LPMQ 5 0.7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2020-07-29T15:24:00Z</dcterms:created>
  <dcterms:modified xsi:type="dcterms:W3CDTF">2020-08-12T17:05:11Z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