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29357\Desktop\London  logistics paper\"/>
    </mc:Choice>
  </mc:AlternateContent>
  <xr:revisionPtr revIDLastSave="0" documentId="13_ncr:1_{0C3500C6-BA2F-4930-AE31-D250492C66C1}" xr6:coauthVersionLast="45" xr6:coauthVersionMax="45" xr10:uidLastSave="{00000000-0000-0000-0000-000000000000}"/>
  <bookViews>
    <workbookView xWindow="-108" yWindow="-108" windowWidth="23256" windowHeight="12576" xr2:uid="{00000000-000D-0000-FFFF-FFFF00000000}"/>
  </bookViews>
  <sheets>
    <sheet name="Read me" sheetId="5" r:id="rId1"/>
    <sheet name="Customer zones information" sheetId="1" r:id="rId2"/>
    <sheet name="CLCs information" sheetId="2" r:id="rId3"/>
    <sheet name="Linear distances" sheetId="3" r:id="rId4"/>
    <sheet name="Adjusted distances" sheetId="4" r:id="rId5"/>
    <sheet name="Vehivle price" sheetId="6" r:id="rId6"/>
    <sheet name="Delivery cost" sheetId="8" r:id="rId7"/>
    <sheet name="CO2 emission" sheetId="7" r:id="rId8"/>
  </sheets>
  <definedNames>
    <definedName name="_Hlk41332747" localSheetId="0">'Read me'!$C$6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K4" i="4" l="1"/>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T4" i="4"/>
  <c r="C4" i="4"/>
  <c r="D4" i="4"/>
  <c r="E4" i="4"/>
  <c r="F4" i="4"/>
  <c r="G4" i="4"/>
  <c r="H4" i="4"/>
  <c r="I4" i="4"/>
  <c r="J4" i="4"/>
  <c r="K4" i="4"/>
  <c r="L4" i="4"/>
  <c r="M4" i="4"/>
  <c r="N4" i="4"/>
  <c r="O4" i="4"/>
  <c r="P4" i="4"/>
  <c r="Q4" i="4"/>
  <c r="R4" i="4"/>
  <c r="S4" i="4"/>
  <c r="B4" i="4"/>
  <c r="B17" i="8"/>
  <c r="B14" i="8"/>
  <c r="B13" i="7"/>
  <c r="B5" i="4" l="1"/>
  <c r="G53" i="1"/>
  <c r="G52" i="1"/>
  <c r="G51" i="1"/>
  <c r="E41" i="1"/>
  <c r="E26" i="1"/>
  <c r="F26" i="1" s="1"/>
  <c r="G26" i="1" s="1"/>
  <c r="E17" i="1"/>
  <c r="F90" i="1"/>
  <c r="G90" i="1" s="1"/>
  <c r="F87" i="1"/>
  <c r="G89" i="1" s="1"/>
  <c r="F84" i="1"/>
  <c r="G86" i="1" s="1"/>
  <c r="E32" i="1"/>
  <c r="E82" i="1"/>
  <c r="F80" i="1" s="1"/>
  <c r="G83" i="1" s="1"/>
  <c r="E6" i="1"/>
  <c r="F5" i="1" s="1"/>
  <c r="G5" i="1" s="1"/>
  <c r="E31" i="1"/>
  <c r="E79" i="1"/>
  <c r="E78" i="1"/>
  <c r="G75" i="1"/>
  <c r="G74" i="1"/>
  <c r="G73" i="1"/>
  <c r="G72" i="1"/>
  <c r="G71" i="1"/>
  <c r="G70" i="1"/>
  <c r="G69" i="1"/>
  <c r="G68" i="1"/>
  <c r="G67" i="1"/>
  <c r="G66" i="1"/>
  <c r="G65" i="1"/>
  <c r="G64" i="1"/>
  <c r="G63" i="1"/>
  <c r="F61" i="1"/>
  <c r="G62" i="1" s="1"/>
  <c r="F57" i="1"/>
  <c r="G59" i="1" s="1"/>
  <c r="G56" i="1"/>
  <c r="G55" i="1"/>
  <c r="G54" i="1"/>
  <c r="F49" i="1"/>
  <c r="G50" i="1" s="1"/>
  <c r="E47" i="1"/>
  <c r="F44" i="1" s="1"/>
  <c r="F42" i="1"/>
  <c r="G43" i="1" s="1"/>
  <c r="G41" i="1"/>
  <c r="G40" i="1"/>
  <c r="G39" i="1"/>
  <c r="G38" i="1"/>
  <c r="F33" i="1"/>
  <c r="G36" i="1" s="1"/>
  <c r="F28" i="1"/>
  <c r="G29" i="1" s="1"/>
  <c r="F23" i="1"/>
  <c r="G25" i="1" s="1"/>
  <c r="F20" i="1"/>
  <c r="G20" i="1" s="1"/>
  <c r="F18" i="1"/>
  <c r="G19" i="1" s="1"/>
  <c r="F14" i="1"/>
  <c r="G15" i="1" s="1"/>
  <c r="F12" i="1"/>
  <c r="G13" i="1" s="1"/>
  <c r="F10" i="1"/>
  <c r="G11" i="1" s="1"/>
  <c r="F7" i="1"/>
  <c r="G7" i="1" s="1"/>
  <c r="F2" i="1"/>
  <c r="G2" i="1" s="1"/>
  <c r="G34" i="1" l="1"/>
  <c r="G61" i="1"/>
  <c r="G35" i="1"/>
  <c r="G91" i="1"/>
  <c r="G44" i="1"/>
  <c r="G45" i="1"/>
  <c r="G47" i="1"/>
  <c r="G46" i="1"/>
  <c r="G21" i="1"/>
  <c r="F76" i="1"/>
  <c r="G76" i="1" s="1"/>
  <c r="G14" i="1"/>
  <c r="G28" i="1"/>
  <c r="G30" i="1"/>
  <c r="G8" i="1"/>
  <c r="F31" i="1"/>
  <c r="G32" i="1" s="1"/>
  <c r="G9" i="1"/>
  <c r="G22" i="1"/>
  <c r="G92" i="1"/>
  <c r="G84" i="1"/>
  <c r="G85" i="1"/>
  <c r="G82" i="1"/>
  <c r="G3" i="1"/>
  <c r="G10" i="1"/>
  <c r="G23" i="1"/>
  <c r="G80" i="1"/>
  <c r="G4" i="1"/>
  <c r="G18" i="1"/>
  <c r="G24" i="1"/>
  <c r="G48" i="1"/>
  <c r="G57" i="1"/>
  <c r="G81" i="1"/>
  <c r="G87" i="1"/>
  <c r="G42" i="1"/>
  <c r="G58" i="1"/>
  <c r="G88" i="1"/>
  <c r="G12" i="1"/>
  <c r="G33" i="1"/>
  <c r="G49" i="1"/>
  <c r="G37" i="1"/>
  <c r="G6" i="1"/>
  <c r="G27" i="1"/>
  <c r="F16" i="1"/>
  <c r="G16" i="1" s="1"/>
  <c r="G79" i="1" l="1"/>
  <c r="G77" i="1"/>
  <c r="G78" i="1"/>
  <c r="G31" i="1"/>
  <c r="G17" i="1"/>
  <c r="G94" i="1" s="1"/>
</calcChain>
</file>

<file path=xl/sharedStrings.xml><?xml version="1.0" encoding="utf-8"?>
<sst xmlns="http://schemas.openxmlformats.org/spreadsheetml/2006/main" count="591" uniqueCount="352">
  <si>
    <t>current population</t>
    <phoneticPr fontId="1" type="noConversion"/>
  </si>
  <si>
    <t>larger zones</t>
    <phoneticPr fontId="1" type="noConversion"/>
  </si>
  <si>
    <t>sum</t>
    <phoneticPr fontId="1" type="noConversion"/>
  </si>
  <si>
    <t>2018 population</t>
    <phoneticPr fontId="1" type="noConversion"/>
  </si>
  <si>
    <t>-</t>
    <phoneticPr fontId="1" type="noConversion"/>
  </si>
  <si>
    <t>Orpington</t>
    <phoneticPr fontId="1" type="noConversion"/>
  </si>
  <si>
    <t>Enfield</t>
    <phoneticPr fontId="1" type="noConversion"/>
  </si>
  <si>
    <t>Barking 2</t>
    <phoneticPr fontId="1" type="noConversion"/>
  </si>
  <si>
    <t>Woolwich 2</t>
    <phoneticPr fontId="1" type="noConversion"/>
  </si>
  <si>
    <t>Barking 1</t>
    <phoneticPr fontId="1" type="noConversion"/>
  </si>
  <si>
    <t>Woolwich 1</t>
    <phoneticPr fontId="1" type="noConversion"/>
  </si>
  <si>
    <t>Dagenham 2</t>
    <phoneticPr fontId="1" type="noConversion"/>
  </si>
  <si>
    <t>Dagenham 1</t>
    <phoneticPr fontId="1" type="noConversion"/>
  </si>
  <si>
    <t>Wandsworth 1</t>
    <phoneticPr fontId="1" type="noConversion"/>
  </si>
  <si>
    <t>Chislehurst and Sidcup 1</t>
    <phoneticPr fontId="1" type="noConversion"/>
  </si>
  <si>
    <t>Chislehurst and Sidcup 2</t>
    <phoneticPr fontId="1" type="noConversion"/>
  </si>
  <si>
    <t>No.</t>
    <phoneticPr fontId="1" type="noConversion"/>
  </si>
  <si>
    <t>239-241 Lower High St, Watford WD17 2BD</t>
  </si>
  <si>
    <t>288 High St, Ponders End, Enfield EN3 4DP</t>
  </si>
  <si>
    <t>1 Glover Dr, Upper Edmonton, London N18 3HF</t>
  </si>
  <si>
    <t>822 High Rd, Goodmayes, Romford RM6 4HY</t>
  </si>
  <si>
    <t>Surrey Quays Shopping Centre, Redriff Rd, Rotherhithe, London SE16 7LL</t>
  </si>
  <si>
    <t>Great Central Way, Neasden, London NW10 0TL</t>
  </si>
  <si>
    <t>Bulls Bridge Industrial Estate, Hayes Rd, Hounslow, Southall UB2 5LN</t>
  </si>
  <si>
    <t>Osterley Park, Syon Ln, Isleworth TW7 5NZ</t>
  </si>
  <si>
    <t>Mogden Ln, Isleworth TW7 7JY</t>
  </si>
  <si>
    <t>Town Ln, Stanwell, Staines TW19 7PZ</t>
  </si>
  <si>
    <t>384 Streatham High Rd, Streatham, London SW16 6HP</t>
  </si>
  <si>
    <t>300 Beverley Way, New Malden KT3 4PJ</t>
  </si>
  <si>
    <t>Oldfields Rd, Sutton SM1 2NB</t>
  </si>
  <si>
    <t>117 Station Rd, Addlestone KT15 2AS</t>
  </si>
  <si>
    <t>Barnes Wallis Dr, Weybridge KT13 0XF</t>
  </si>
  <si>
    <t>9 Augustus Ln, Orpington BR6 0NH</t>
  </si>
  <si>
    <t>Grand Depot Rd, Woolwich, London SE18 6HQ</t>
  </si>
  <si>
    <t>Brunel Way, Wellington St, Slough SL1 1XW</t>
  </si>
  <si>
    <t>small zones (j)</t>
    <phoneticPr fontId="1" type="noConversion"/>
  </si>
  <si>
    <t>19719 Viking Way, Rainham</t>
  </si>
  <si>
    <t>1 Armada Way, Beckton, London E6 7FB</t>
  </si>
  <si>
    <t>Latitude</t>
    <phoneticPr fontId="1" type="noConversion"/>
  </si>
  <si>
    <t>Longitude</t>
    <phoneticPr fontId="1" type="noConversion"/>
  </si>
  <si>
    <t>Wandsworth 2</t>
    <phoneticPr fontId="1" type="noConversion"/>
  </si>
  <si>
    <t>Geographic information of CLCs</t>
    <phoneticPr fontId="1" type="noConversion"/>
  </si>
  <si>
    <t>Van brand</t>
  </si>
  <si>
    <t>Type</t>
  </si>
  <si>
    <t>Ford</t>
  </si>
  <si>
    <t>Transit</t>
  </si>
  <si>
    <t>Transit Custom</t>
  </si>
  <si>
    <t>Mercedes</t>
  </si>
  <si>
    <t>Sprinter</t>
  </si>
  <si>
    <t>Peugeot</t>
  </si>
  <si>
    <t>Partnet</t>
  </si>
  <si>
    <t>Volkswagen</t>
  </si>
  <si>
    <t>Transporter</t>
  </si>
  <si>
    <t>Vauxhall</t>
  </si>
  <si>
    <t>Vivaro</t>
  </si>
  <si>
    <t>Caddy</t>
  </si>
  <si>
    <t>Mean price per TV</t>
  </si>
  <si>
    <t>Price per AV</t>
  </si>
  <si>
    <t>Data</t>
    <phoneticPr fontId="1" type="noConversion"/>
  </si>
  <si>
    <t>Methodology</t>
    <phoneticPr fontId="1" type="noConversion"/>
  </si>
  <si>
    <t>https://www.mbvans.com/sprinter/home</t>
    <phoneticPr fontId="1" type="noConversion"/>
  </si>
  <si>
    <t>Access date</t>
    <phoneticPr fontId="1" type="noConversion"/>
  </si>
  <si>
    <t>https://uae.peugeot.com/car/partner/</t>
    <phoneticPr fontId="1" type="noConversion"/>
  </si>
  <si>
    <t>https://www.vauxhall.co.uk/vans/new-vivaro/model-overview.html#_panelvan</t>
    <phoneticPr fontId="1" type="noConversion"/>
  </si>
  <si>
    <t>https://www.volkswagen-vans.co.uk/en/new-vehicles/caddy-panel-van.html</t>
    <phoneticPr fontId="1" type="noConversion"/>
  </si>
  <si>
    <t>https://www.volkswagen-vans.co.uk/en/new-vehicles/transporter-panel-van.html?</t>
    <phoneticPr fontId="1" type="noConversion"/>
  </si>
  <si>
    <t>https://www.ford.co.uk/vans-and-pickups/transit</t>
    <phoneticPr fontId="1" type="noConversion"/>
  </si>
  <si>
    <t>https://www.ford.co.uk/vans-and-pickups/transit-custom</t>
    <phoneticPr fontId="1" type="noConversion"/>
  </si>
  <si>
    <t>CO2 emission</t>
  </si>
  <si>
    <t>Electricity cars</t>
    <phoneticPr fontId="1" type="noConversion"/>
  </si>
  <si>
    <t>Reference</t>
    <phoneticPr fontId="1" type="noConversion"/>
  </si>
  <si>
    <t>0.30913 kg/kWh</t>
    <phoneticPr fontId="1" type="noConversion"/>
  </si>
  <si>
    <t>Küfeoğlu, S. and Hong, D.K.K., 2020. Emissions performance of electric vehicles: A case study from the United Kingdom. Applied Energy, 260, p.114241.</t>
  </si>
  <si>
    <t>Gasoline vehicles</t>
    <phoneticPr fontId="1" type="noConversion"/>
  </si>
  <si>
    <t>2.305 kg/Litre</t>
    <phoneticPr fontId="1" type="noConversion"/>
  </si>
  <si>
    <t>Küfeoğlu, S. and Hong, D.K.K., 2020. Emissions performance of electric vehicles: A case study from the United Kingdom. Applied Energy, 260, p.114242.</t>
  </si>
  <si>
    <t>Vehicle type</t>
    <phoneticPr fontId="1" type="noConversion"/>
  </si>
  <si>
    <t>CO2 emission</t>
    <phoneticPr fontId="1" type="noConversion"/>
  </si>
  <si>
    <t>CO2 price (2018)</t>
    <phoneticPr fontId="1" type="noConversion"/>
  </si>
  <si>
    <t>https://assets.publishing.service.gov.uk/government/uploads/system/uploads/attachment_data/file/794737/valuation-of-energy-use-and-greenhouse-gas-emissions-for-appraisal-2018.pdf</t>
    <phoneticPr fontId="1" type="noConversion"/>
  </si>
  <si>
    <t>Non trade CO2 savings (kton)</t>
    <phoneticPr fontId="1" type="noConversion"/>
  </si>
  <si>
    <t>Trade CO2 savings (kton)</t>
    <phoneticPr fontId="1" type="noConversion"/>
  </si>
  <si>
    <t>Price per vehicle (₤)</t>
    <phoneticPr fontId="1" type="noConversion"/>
  </si>
  <si>
    <t>Trade CO2 price  (₤/ton)</t>
    <phoneticPr fontId="1" type="noConversion"/>
  </si>
  <si>
    <t>Non trade CO2 price (₤/ton)</t>
    <phoneticPr fontId="1" type="noConversion"/>
  </si>
  <si>
    <t>Weighted average price ( (₤/ton)</t>
    <phoneticPr fontId="1" type="noConversion"/>
  </si>
  <si>
    <t xml:space="preserve">Delivery cost </t>
    <phoneticPr fontId="1" type="noConversion"/>
  </si>
  <si>
    <t>Delivery cost per mile for TVs</t>
    <phoneticPr fontId="1" type="noConversion"/>
  </si>
  <si>
    <t>Cost type</t>
    <phoneticPr fontId="1" type="noConversion"/>
  </si>
  <si>
    <t>Vehicle-based</t>
    <phoneticPr fontId="1" type="noConversion"/>
  </si>
  <si>
    <t>Pepair &amp; Maintenance</t>
    <phoneticPr fontId="1" type="noConversion"/>
  </si>
  <si>
    <t>Insurance</t>
    <phoneticPr fontId="1" type="noConversion"/>
  </si>
  <si>
    <t>Tires</t>
    <phoneticPr fontId="1" type="noConversion"/>
  </si>
  <si>
    <t>Tools</t>
    <phoneticPr fontId="1" type="noConversion"/>
  </si>
  <si>
    <t>Diver-based</t>
    <phoneticPr fontId="1" type="noConversion"/>
  </si>
  <si>
    <t>Driver benefits</t>
    <phoneticPr fontId="1" type="noConversion"/>
  </si>
  <si>
    <t>Driver wages</t>
    <phoneticPr fontId="1" type="noConversion"/>
  </si>
  <si>
    <t>Permit and licenses</t>
    <phoneticPr fontId="1" type="noConversion"/>
  </si>
  <si>
    <t>Truck/Trailer lease or purchase payments</t>
    <phoneticPr fontId="1" type="noConversion"/>
  </si>
  <si>
    <t>Fuel costs</t>
    <phoneticPr fontId="1" type="noConversion"/>
  </si>
  <si>
    <t>Distance exchange rate (km/mile)</t>
    <phoneticPr fontId="1" type="noConversion"/>
  </si>
  <si>
    <t>Total delivery cost per mile ($/mile)</t>
    <phoneticPr fontId="1" type="noConversion"/>
  </si>
  <si>
    <t>Cost per mile ($/mile)</t>
    <phoneticPr fontId="1" type="noConversion"/>
  </si>
  <si>
    <t>Currency exchange rate ($/₤)</t>
    <phoneticPr fontId="1" type="noConversion"/>
  </si>
  <si>
    <t>Total delivery cost per mile (₤/mile)</t>
    <phoneticPr fontId="1" type="noConversion"/>
  </si>
  <si>
    <t>https://truckingresearch.org/wp-content/uploads/2019/11/ATRI-Operational-Costs-of-Trucking-2019-1.pdf</t>
    <phoneticPr fontId="1" type="noConversion"/>
  </si>
  <si>
    <t>Electricity consumption (kWh/km)</t>
    <phoneticPr fontId="1" type="noConversion"/>
  </si>
  <si>
    <t>Electricity price (₤/kWh)</t>
    <phoneticPr fontId="1" type="noConversion"/>
  </si>
  <si>
    <t>https://powercompare.co.uk/electricity-prices/</t>
    <phoneticPr fontId="1" type="noConversion"/>
  </si>
  <si>
    <t>Electricity cosumption for AVs</t>
    <phoneticPr fontId="1" type="noConversion"/>
  </si>
  <si>
    <t>References</t>
    <phoneticPr fontId="1" type="noConversion"/>
  </si>
  <si>
    <t>Price per TV</t>
    <phoneticPr fontId="1" type="noConversion"/>
  </si>
  <si>
    <t>https://www.commercialfleet.org/sales-figures/the-uk-van-market</t>
    <phoneticPr fontId="1" type="noConversion"/>
  </si>
  <si>
    <t>Fagnant, D.J. and Kockelman, K., 2015. Preparing a nation for autonomous vehicles: opportunities, barriers and policy recommendations. Transportation Research Part A: Policy and Practice, 77, pp.167-181.</t>
  </si>
  <si>
    <t>Price per AV</t>
    <phoneticPr fontId="1" type="noConversion"/>
  </si>
  <si>
    <t>Customer zones</t>
    <phoneticPr fontId="1" type="noConversion"/>
  </si>
  <si>
    <t>CLCs</t>
    <phoneticPr fontId="1" type="noConversion"/>
  </si>
  <si>
    <t>Distances</t>
    <phoneticPr fontId="1" type="noConversion"/>
  </si>
  <si>
    <t>Address of CLCs</t>
    <phoneticPr fontId="1" type="noConversion"/>
  </si>
  <si>
    <t>No.</t>
    <phoneticPr fontId="1" type="noConversion"/>
  </si>
  <si>
    <t>previous population data (1961)</t>
    <phoneticPr fontId="1" type="noConversion"/>
  </si>
  <si>
    <t xml:space="preserve">Total  populaion </t>
    <phoneticPr fontId="1" type="noConversion"/>
  </si>
  <si>
    <t>From i to j</t>
    <phoneticPr fontId="1" type="noConversion"/>
  </si>
  <si>
    <t>i=1</t>
    <phoneticPr fontId="1" type="noConversion"/>
  </si>
  <si>
    <t>i=5</t>
  </si>
  <si>
    <t>i=3</t>
  </si>
  <si>
    <t>i=2</t>
    <phoneticPr fontId="1" type="noConversion"/>
  </si>
  <si>
    <t>i=7</t>
  </si>
  <si>
    <t>i=9</t>
  </si>
  <si>
    <t>i=6</t>
  </si>
  <si>
    <t>i=4</t>
  </si>
  <si>
    <t>i=8</t>
  </si>
  <si>
    <t>i=10</t>
  </si>
  <si>
    <t>i=11</t>
  </si>
  <si>
    <t>i=12</t>
  </si>
  <si>
    <t>i=13</t>
  </si>
  <si>
    <t>i=14</t>
  </si>
  <si>
    <t>i=15</t>
  </si>
  <si>
    <t>i=16</t>
  </si>
  <si>
    <t>i=17</t>
  </si>
  <si>
    <t>i=18</t>
  </si>
  <si>
    <t>i=19</t>
  </si>
  <si>
    <t>i=20</t>
  </si>
  <si>
    <t>j=1</t>
    <phoneticPr fontId="1" type="noConversion"/>
  </si>
  <si>
    <t>j=2</t>
    <phoneticPr fontId="1" type="noConversion"/>
  </si>
  <si>
    <t>j=3</t>
  </si>
  <si>
    <t>j=4</t>
  </si>
  <si>
    <t>j=5</t>
  </si>
  <si>
    <t>j=6</t>
  </si>
  <si>
    <t>j=7</t>
  </si>
  <si>
    <t>j=8</t>
  </si>
  <si>
    <t>j=9</t>
  </si>
  <si>
    <t>j=10</t>
  </si>
  <si>
    <t>j=11</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</si>
  <si>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</si>
  <si>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</si>
  <si>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</si>
  <si>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</si>
  <si>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</si>
  <si>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</si>
  <si>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</si>
  <si>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</si>
  <si>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</si>
  <si>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</si>
  <si>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</si>
  <si>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</si>
  <si>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</si>
  <si>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</si>
  <si>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</si>
  <si>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</si>
  <si>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</si>
  <si>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</si>
  <si>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</si>
  <si>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</si>
  <si>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</si>
  <si>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</si>
  <si>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</si>
  <si>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</si>
  <si>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</si>
  <si>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</si>
  <si>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</si>
  <si>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</si>
  <si>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</si>
  <si>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</si>
  <si>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</si>
  <si>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</si>
  <si>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</si>
  <si>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</si>
  <si>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</si>
  <si>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</si>
  <si>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</si>
  <si>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</si>
  <si>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</si>
  <si>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</si>
  <si>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</si>
  <si>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</si>
  <si>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</si>
  <si>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</si>
  <si>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</si>
  <si>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</si>
  <si>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</si>
  <si>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</si>
  <si>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</si>
  <si>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</si>
  <si>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</si>
  <si>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</si>
  <si>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</si>
  <si>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</si>
  <si>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</si>
  <si>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</si>
  <si>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</si>
  <si>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</si>
  <si>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</si>
  <si>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</si>
  <si>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</si>
  <si>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</si>
  <si>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</si>
  <si>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</si>
  <si>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</si>
  <si>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j=77</t>
  </si>
  <si>
    <t>j=78</t>
  </si>
  <si>
    <t>j=79</t>
  </si>
  <si>
    <t>j=80</t>
  </si>
  <si>
    <t>j=81</t>
  </si>
  <si>
    <t>j=82</t>
  </si>
  <si>
    <t>j=83</t>
  </si>
  <si>
    <t>j=84</t>
  </si>
  <si>
    <t>j=85</t>
  </si>
  <si>
    <t>j=86</t>
  </si>
  <si>
    <t>j=87</t>
  </si>
  <si>
    <t>j=88</t>
  </si>
  <si>
    <t>j=89</t>
  </si>
  <si>
    <t>j=90</t>
  </si>
  <si>
    <t>j=91</t>
  </si>
  <si>
    <t>Real distance from i=1 to j (km)</t>
    <phoneticPr fontId="1" type="noConversion"/>
  </si>
  <si>
    <t>Linear distance from i=1 to j (km)</t>
    <phoneticPr fontId="1" type="noConversion"/>
  </si>
  <si>
    <t>Quotient</t>
    <phoneticPr fontId="1" type="noConversion"/>
  </si>
  <si>
    <t>Transfer Coefficient</t>
    <phoneticPr fontId="1" type="noConversion"/>
  </si>
  <si>
    <t>Adjusted distance (km)</t>
    <phoneticPr fontId="1" type="noConversion"/>
  </si>
  <si>
    <t>References</t>
    <phoneticPr fontId="1" type="noConversion"/>
  </si>
  <si>
    <t>https://boroughs50.londoncouncils.gov.uk/almanac/1965/</t>
    <phoneticPr fontId="1" type="noConversion"/>
  </si>
  <si>
    <t>Approximate</t>
    <phoneticPr fontId="1" type="noConversion"/>
  </si>
  <si>
    <t>London boroughs</t>
    <phoneticPr fontId="1" type="noConversion"/>
  </si>
  <si>
    <t>Population data</t>
    <phoneticPr fontId="1" type="noConversion"/>
  </si>
  <si>
    <t>https://www.visionofbritain.org.uk/</t>
    <phoneticPr fontId="1" type="noConversion"/>
  </si>
  <si>
    <t>Camden</t>
    <phoneticPr fontId="1" type="noConversion"/>
  </si>
  <si>
    <t>Hampstead</t>
    <phoneticPr fontId="1" type="noConversion"/>
  </si>
  <si>
    <t>St Pancras</t>
    <phoneticPr fontId="1" type="noConversion"/>
  </si>
  <si>
    <t>Holborn</t>
    <phoneticPr fontId="1" type="noConversion"/>
  </si>
  <si>
    <t>Greenwich</t>
    <phoneticPr fontId="1" type="noConversion"/>
  </si>
  <si>
    <t>Hackney</t>
    <phoneticPr fontId="1" type="noConversion"/>
  </si>
  <si>
    <t>Shoreditch</t>
    <phoneticPr fontId="1" type="noConversion"/>
  </si>
  <si>
    <t>Stoke Newington</t>
    <phoneticPr fontId="1" type="noConversion"/>
  </si>
  <si>
    <t>Hammersmith</t>
    <phoneticPr fontId="1" type="noConversion"/>
  </si>
  <si>
    <t>Fulham</t>
    <phoneticPr fontId="1" type="noConversion"/>
  </si>
  <si>
    <t>Islington</t>
    <phoneticPr fontId="1" type="noConversion"/>
  </si>
  <si>
    <t>Finsbury</t>
    <phoneticPr fontId="1" type="noConversion"/>
  </si>
  <si>
    <t>Kensington and Chelsea</t>
    <phoneticPr fontId="1" type="noConversion"/>
  </si>
  <si>
    <t>Kensington</t>
    <phoneticPr fontId="1" type="noConversion"/>
  </si>
  <si>
    <t>Chelsea</t>
    <phoneticPr fontId="1" type="noConversion"/>
  </si>
  <si>
    <t>Lambeth</t>
    <phoneticPr fontId="1" type="noConversion"/>
  </si>
  <si>
    <t>Lewisham</t>
    <phoneticPr fontId="1" type="noConversion"/>
  </si>
  <si>
    <t>Deptford</t>
    <phoneticPr fontId="1" type="noConversion"/>
  </si>
  <si>
    <t>Southwark</t>
    <phoneticPr fontId="1" type="noConversion"/>
  </si>
  <si>
    <t>Bermondsey</t>
    <phoneticPr fontId="1" type="noConversion"/>
  </si>
  <si>
    <t>Camberwell</t>
    <phoneticPr fontId="1" type="noConversion"/>
  </si>
  <si>
    <t>Tower Hamlets</t>
    <phoneticPr fontId="1" type="noConversion"/>
  </si>
  <si>
    <t>Bethnal Green</t>
    <phoneticPr fontId="1" type="noConversion"/>
  </si>
  <si>
    <t>Stepney</t>
    <phoneticPr fontId="1" type="noConversion"/>
  </si>
  <si>
    <t>Poplar</t>
    <phoneticPr fontId="1" type="noConversion"/>
  </si>
  <si>
    <t>Wandsworth</t>
    <phoneticPr fontId="1" type="noConversion"/>
  </si>
  <si>
    <t>Battersea</t>
    <phoneticPr fontId="1" type="noConversion"/>
  </si>
  <si>
    <t>Westminster</t>
    <phoneticPr fontId="1" type="noConversion"/>
  </si>
  <si>
    <t>St Marylebone</t>
    <phoneticPr fontId="1" type="noConversion"/>
  </si>
  <si>
    <t>Paddington</t>
    <phoneticPr fontId="1" type="noConversion"/>
  </si>
  <si>
    <t>Barking</t>
    <phoneticPr fontId="1" type="noConversion"/>
  </si>
  <si>
    <t>Barnet</t>
    <phoneticPr fontId="1" type="noConversion"/>
  </si>
  <si>
    <t>East Barnet</t>
    <phoneticPr fontId="1" type="noConversion"/>
  </si>
  <si>
    <t>Hendon</t>
    <phoneticPr fontId="1" type="noConversion"/>
  </si>
  <si>
    <t>Finchley</t>
    <phoneticPr fontId="1" type="noConversion"/>
  </si>
  <si>
    <t>Friern Barnet</t>
    <phoneticPr fontId="1" type="noConversion"/>
  </si>
  <si>
    <t>Bexley</t>
    <phoneticPr fontId="1" type="noConversion"/>
  </si>
  <si>
    <t>Erith</t>
    <phoneticPr fontId="1" type="noConversion"/>
  </si>
  <si>
    <t>Crayford</t>
    <phoneticPr fontId="1" type="noConversion"/>
  </si>
  <si>
    <t>Brent</t>
    <phoneticPr fontId="1" type="noConversion"/>
  </si>
  <si>
    <t>Wembley</t>
    <phoneticPr fontId="1" type="noConversion"/>
  </si>
  <si>
    <t>Willesden</t>
    <phoneticPr fontId="1" type="noConversion"/>
  </si>
  <si>
    <t>Bromley</t>
    <phoneticPr fontId="1" type="noConversion"/>
  </si>
  <si>
    <t>Penge</t>
    <phoneticPr fontId="1" type="noConversion"/>
  </si>
  <si>
    <t>Beckenham</t>
    <phoneticPr fontId="1" type="noConversion"/>
  </si>
  <si>
    <t>Croydon</t>
    <phoneticPr fontId="1" type="noConversion"/>
  </si>
  <si>
    <t>Coulsdon and Purley</t>
    <phoneticPr fontId="1" type="noConversion"/>
  </si>
  <si>
    <t>Ealing</t>
    <phoneticPr fontId="1" type="noConversion"/>
  </si>
  <si>
    <t>Acton</t>
    <phoneticPr fontId="1" type="noConversion"/>
  </si>
  <si>
    <t>Southall</t>
    <phoneticPr fontId="1" type="noConversion"/>
  </si>
  <si>
    <t>Southgate</t>
    <phoneticPr fontId="1" type="noConversion"/>
  </si>
  <si>
    <t>Edmonton</t>
    <phoneticPr fontId="1" type="noConversion"/>
  </si>
  <si>
    <t>Haringey</t>
    <phoneticPr fontId="1" type="noConversion"/>
  </si>
  <si>
    <t>Wood Green</t>
    <phoneticPr fontId="1" type="noConversion"/>
  </si>
  <si>
    <t>Hornsey</t>
    <phoneticPr fontId="1" type="noConversion"/>
  </si>
  <si>
    <t>Tottenham</t>
    <phoneticPr fontId="1" type="noConversion"/>
  </si>
  <si>
    <t>Harrow</t>
    <phoneticPr fontId="1" type="noConversion"/>
  </si>
  <si>
    <t>Havering</t>
    <phoneticPr fontId="1" type="noConversion"/>
  </si>
  <si>
    <r>
      <t>Romford</t>
    </r>
    <r>
      <rPr>
        <u/>
        <sz val="11"/>
        <color theme="10"/>
        <rFont val="等线"/>
        <scheme val="minor"/>
      </rPr>
      <t xml:space="preserve"> </t>
    </r>
    <phoneticPr fontId="1" type="noConversion"/>
  </si>
  <si>
    <t>Hornchurch</t>
    <phoneticPr fontId="1" type="noConversion"/>
  </si>
  <si>
    <t>Hillingdon</t>
    <phoneticPr fontId="1" type="noConversion"/>
  </si>
  <si>
    <t>Uxbridge</t>
    <phoneticPr fontId="1" type="noConversion"/>
  </si>
  <si>
    <t>Ruislip Northwood</t>
    <phoneticPr fontId="1" type="noConversion"/>
  </si>
  <si>
    <t>Hayes and Harlington</t>
    <phoneticPr fontId="1" type="noConversion"/>
  </si>
  <si>
    <t>Yiewsley and West Drayton</t>
    <phoneticPr fontId="1" type="noConversion"/>
  </si>
  <si>
    <t>Hounslow</t>
    <phoneticPr fontId="1" type="noConversion"/>
  </si>
  <si>
    <t>Feltham</t>
    <phoneticPr fontId="1" type="noConversion"/>
  </si>
  <si>
    <t>Heston and Isleworth</t>
    <phoneticPr fontId="1" type="noConversion"/>
  </si>
  <si>
    <t>Brentford and Chiswick</t>
    <phoneticPr fontId="1" type="noConversion"/>
  </si>
  <si>
    <t>Kingston upon Thames</t>
    <phoneticPr fontId="1" type="noConversion"/>
  </si>
  <si>
    <t>Malden and Coombe</t>
    <phoneticPr fontId="1" type="noConversion"/>
  </si>
  <si>
    <t>Surbiton</t>
    <phoneticPr fontId="1" type="noConversion"/>
  </si>
  <si>
    <t>Merton</t>
    <phoneticPr fontId="1" type="noConversion"/>
  </si>
  <si>
    <t>Wimbledon</t>
    <phoneticPr fontId="1" type="noConversion"/>
  </si>
  <si>
    <t>Merton and Morden</t>
    <phoneticPr fontId="1" type="noConversion"/>
  </si>
  <si>
    <t>Mitcham</t>
    <phoneticPr fontId="1" type="noConversion"/>
  </si>
  <si>
    <t>Newham</t>
    <phoneticPr fontId="1" type="noConversion"/>
  </si>
  <si>
    <t>West Ham</t>
    <phoneticPr fontId="1" type="noConversion"/>
  </si>
  <si>
    <t>East Ham</t>
    <phoneticPr fontId="1" type="noConversion"/>
  </si>
  <si>
    <t>Redbridge</t>
    <phoneticPr fontId="1" type="noConversion"/>
  </si>
  <si>
    <t>Ilford</t>
    <phoneticPr fontId="1" type="noConversion"/>
  </si>
  <si>
    <t>Wanstead and Woodford</t>
    <phoneticPr fontId="1" type="noConversion"/>
  </si>
  <si>
    <t>Chigwell</t>
    <phoneticPr fontId="1" type="noConversion"/>
  </si>
  <si>
    <t>Richmond upon Thames</t>
    <phoneticPr fontId="1" type="noConversion"/>
  </si>
  <si>
    <t>Barnes</t>
    <phoneticPr fontId="1" type="noConversion"/>
  </si>
  <si>
    <t>Richmond</t>
    <phoneticPr fontId="1" type="noConversion"/>
  </si>
  <si>
    <t>Twickenham</t>
    <phoneticPr fontId="1" type="noConversion"/>
  </si>
  <si>
    <t>Sutton</t>
    <phoneticPr fontId="1" type="noConversion"/>
  </si>
  <si>
    <t>Sutton and Cheam</t>
    <phoneticPr fontId="1" type="noConversion"/>
  </si>
  <si>
    <r>
      <t>Carshalton</t>
    </r>
    <r>
      <rPr>
        <u/>
        <sz val="11"/>
        <color theme="10"/>
        <rFont val="等线"/>
        <scheme val="minor"/>
      </rPr>
      <t xml:space="preserve"> </t>
    </r>
    <phoneticPr fontId="1" type="noConversion"/>
  </si>
  <si>
    <t>Beddington</t>
    <phoneticPr fontId="1" type="noConversion"/>
  </si>
  <si>
    <t>Waltham Forest</t>
    <phoneticPr fontId="1" type="noConversion"/>
  </si>
  <si>
    <t>Chingford</t>
    <phoneticPr fontId="1" type="noConversion"/>
  </si>
  <si>
    <t>Walthamstow</t>
    <phoneticPr fontId="1" type="noConversion"/>
  </si>
  <si>
    <t>Leyton</t>
    <phoneticPr fontId="1" type="noConversion"/>
  </si>
  <si>
    <t xml:space="preserve">In the 'CLCs information' sheet, 20 selected CLCs are presented with their addresses as well as their latitudes and longitudes. </t>
    <phoneticPr fontId="1" type="noConversion"/>
  </si>
  <si>
    <t>Calculated in the 'Vehicle price' sheet, Fagnant and Kockelman (2015) defined that the price per AV will keep ₤10,000 higher than the price per TV in the future 15 years.</t>
    <phoneticPr fontId="1" type="noConversion"/>
  </si>
  <si>
    <t xml:space="preserve">Sheet 'Linear distances' presents all the linear distances from ith CLC to jth customer zone that are calculated according to the latitudes and longitudes of the 20 CLCs and 91 customer zones. However, to better represent the real distance of non-linear routes vehicles actually run, this research uses the adjusted distances that are calculated by multiplying the linear distances by an adjustment coefficient, as presented in sheet 'Adjusted distances'. Real running distances of 91 routes, from the first CLC to 91 zones separately, are found by Google Map, then the adjustment coefficient is calculated as the mean value of the results obtained by dividing real distances of the first 61 routes by their linear distances. The real running distances of the remaining 30 routed are used to test the degree of confidence of the transfer coefficient by MATLAB. The result shows that this adjustment coefficient is efficient at the 95% confidence level. </t>
    <phoneticPr fontId="1" type="noConversion"/>
  </si>
  <si>
    <t xml:space="preserve">In the 'Vehicle price' sheet, the price per TV is calculated as the mean of the unit prices of the top 7 best-selling vans in the UK according to a UK van market research conducted by Commercial Fleet (2014). </t>
    <phoneticPr fontId="1" type="noConversion"/>
  </si>
  <si>
    <t>Sheet 'Delivery cost' summarizes the relative costs for delivery for AVs using electricity and TVs using gasoline.</t>
    <phoneticPr fontId="1" type="noConversion"/>
  </si>
  <si>
    <t>Sheet 'CO2 emission summarizes the CO2 price and the CO2 emission for AVs using electricity and TVs using gasoline.</t>
    <phoneticPr fontId="1" type="noConversion"/>
  </si>
  <si>
    <t>The sheet 'Customer zones information' lists the 91 customer zones within the Great London and each zone's details including the population as well as the latitudes and longitudes of the geographical center of each zone. Each zone's population is gained by multiplying the population data in the 1960s by a coefficient, which is calculated by dividing the current population of a larger zone by the sum of populations of the small zones in the 1960s that comprises the large zone. Finally, the total population (TPop) is calculated by adding populations of the 91 zones together.</t>
    <phoneticPr fontId="1" type="noConversion"/>
  </si>
  <si>
    <t>Google Map - GPS</t>
  </si>
  <si>
    <t>https://www.localstore.co.uk/stores/86605/tesco-extra/</t>
    <phoneticPr fontId="1" type="noConversion"/>
  </si>
  <si>
    <t>https://boroughs50.londoncouncils.gov.uk/almanac/1965/
https://www.visionofbritain.org.uk</t>
    <phoneticPr fontId="1" type="noConversion"/>
  </si>
  <si>
    <t>Google Map- GPS
MATLAB</t>
    <phoneticPr fontId="1" type="noConversion"/>
  </si>
  <si>
    <t>Tools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</si>
</sst>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0.0"/>
    <numFmt numFmtId="177" formatCode="#,##0.000000"/>
    <numFmt numFmtId="178" formatCode="_ * #,##0.000_ ;_ * \-#,##0.000_ ;_ * &quot;-&quot;??_ ;_ @_ "/>
    <numFmt numFmtId="179" formatCode="0.000"/>
  </numFmts>
  <fonts count="18">
    <font>
      <sz val="11"/>
      <color theme="1"/>
      <name val="等线"/>
      <family val="2"/>
      <scheme val="minor"/>
    </font>
    <font>
      <sz val="9"/>
      <name val="等线"/>
      <family val="3"/>
      <charset val="134"/>
      <scheme val="minor"/>
    </font>
    <font>
      <u/>
      <sz val="11"/>
      <color theme="10"/>
      <name val="等线"/>
      <family val="2"/>
      <scheme val="minor"/>
    </font>
    <font>
      <u/>
      <sz val="11"/>
      <color theme="10"/>
      <name val="等线"/>
      <scheme val="minor"/>
    </font>
    <font>
      <sz val="11"/>
      <color theme="1"/>
      <name val="等线"/>
      <family val="2"/>
      <scheme val="minor"/>
    </font>
    <font>
      <sz val="12"/>
      <color rgb="FF000000"/>
      <name val="Times New Roman"/>
      <family val="1"/>
    </font>
    <font>
      <sz val="12"/>
      <color theme="1"/>
      <name val="Times New Roman"/>
      <family val="1"/>
    </font>
    <font>
      <sz val="12"/>
      <color rgb="FF333333"/>
      <name val="Times New Roman"/>
      <family val="1"/>
    </font>
    <font>
      <u/>
      <sz val="12"/>
      <color theme="10"/>
      <name val="Times New Roman"/>
      <family val="1"/>
    </font>
    <font>
      <i/>
      <sz val="12"/>
      <color theme="1"/>
      <name val="Times New Roman"/>
      <family val="1"/>
    </font>
    <font>
      <b/>
      <sz val="12"/>
      <color theme="1"/>
      <name val="Times New Roman"/>
      <family val="1"/>
    </font>
    <font>
      <b/>
      <sz val="12"/>
      <color rgb="FF222222"/>
      <name val="Times New Roman"/>
      <family val="1"/>
    </font>
    <font>
      <sz val="12"/>
      <name val="Times New Roman"/>
      <family val="1"/>
    </font>
    <font>
      <b/>
      <sz val="12"/>
      <name val="Times New Roman"/>
      <family val="1"/>
    </font>
    <font>
      <sz val="11"/>
      <color theme="1"/>
      <name val="Times New Roman"/>
      <family val="1"/>
    </font>
    <font>
      <b/>
      <sz val="14"/>
      <color theme="1"/>
      <name val="Times New Roman"/>
      <family val="1"/>
    </font>
    <font>
      <b/>
      <sz val="11"/>
      <color theme="1"/>
      <name val="等线"/>
      <family val="2"/>
      <scheme val="minor"/>
    </font>
    <font>
      <u/>
      <sz val="12"/>
      <color theme="4" tint="-0.249977111117893"/>
      <name val="Times New Roman"/>
      <family val="1"/>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43" fontId="4" fillId="0" borderId="0" applyFont="0" applyFill="0" applyBorder="0" applyAlignment="0" applyProtection="0">
      <alignment vertical="center"/>
    </xf>
  </cellStyleXfs>
  <cellXfs count="79">
    <xf numFmtId="0" fontId="0" fillId="0" borderId="0" xfId="0"/>
    <xf numFmtId="0" fontId="2" fillId="0" borderId="0" xfId="1"/>
    <xf numFmtId="3" fontId="0" fillId="0" borderId="0" xfId="0" applyNumberFormat="1"/>
    <xf numFmtId="0" fontId="0" fillId="0" borderId="0" xfId="0" applyAlignment="1">
      <alignment horizontal="center" vertical="center"/>
    </xf>
    <xf numFmtId="0" fontId="0" fillId="0" borderId="0" xfId="0" applyAlignment="1">
      <alignment horizontal="right" vertical="center"/>
    </xf>
    <xf numFmtId="3" fontId="0" fillId="0" borderId="0" xfId="0" applyNumberFormat="1" applyAlignment="1">
      <alignment horizontal="right" vertical="center"/>
    </xf>
    <xf numFmtId="0" fontId="6" fillId="0" borderId="0" xfId="0" applyFont="1"/>
    <xf numFmtId="0" fontId="6" fillId="0" borderId="1" xfId="0" applyFont="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Alignment="1">
      <alignment horizontal="center" vertical="center" wrapText="1"/>
    </xf>
    <xf numFmtId="3" fontId="6" fillId="0" borderId="0" xfId="0" applyNumberFormat="1" applyFont="1" applyAlignment="1">
      <alignment horizontal="center" vertical="center" wrapText="1"/>
    </xf>
    <xf numFmtId="0" fontId="7" fillId="0" borderId="0" xfId="0" applyFont="1" applyAlignment="1">
      <alignment horizontal="center" vertical="center" wrapText="1"/>
    </xf>
    <xf numFmtId="0" fontId="7" fillId="0" borderId="2" xfId="0" applyFont="1" applyBorder="1" applyAlignment="1">
      <alignment horizontal="center" vertical="center" wrapText="1"/>
    </xf>
    <xf numFmtId="3" fontId="6" fillId="0" borderId="2" xfId="0" applyNumberFormat="1" applyFont="1" applyBorder="1" applyAlignment="1">
      <alignment horizontal="center" vertical="center" wrapText="1"/>
    </xf>
    <xf numFmtId="0" fontId="8" fillId="0" borderId="0" xfId="1" applyFont="1"/>
    <xf numFmtId="15" fontId="6" fillId="0" borderId="0" xfId="0" applyNumberFormat="1" applyFont="1"/>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Border="1" applyAlignment="1">
      <alignment horizontal="center"/>
    </xf>
    <xf numFmtId="0" fontId="6" fillId="0" borderId="0" xfId="0" applyFont="1" applyAlignment="1">
      <alignment horizontal="left"/>
    </xf>
    <xf numFmtId="0" fontId="6" fillId="0" borderId="3" xfId="0" applyFont="1" applyBorder="1"/>
    <xf numFmtId="0" fontId="6" fillId="0" borderId="4" xfId="0" applyFont="1" applyBorder="1"/>
    <xf numFmtId="0" fontId="6" fillId="0" borderId="5" xfId="0" applyFont="1" applyBorder="1"/>
    <xf numFmtId="0" fontId="6" fillId="0" borderId="5" xfId="0" applyFont="1" applyBorder="1" applyAlignment="1">
      <alignment horizontal="center"/>
    </xf>
    <xf numFmtId="0" fontId="6" fillId="0" borderId="0" xfId="0" applyFont="1" applyBorder="1"/>
    <xf numFmtId="178" fontId="6" fillId="0" borderId="0" xfId="2" applyNumberFormat="1" applyFont="1" applyAlignment="1"/>
    <xf numFmtId="178" fontId="6" fillId="0" borderId="4" xfId="0" applyNumberFormat="1" applyFont="1" applyBorder="1"/>
    <xf numFmtId="0" fontId="6" fillId="0" borderId="5" xfId="0" applyFont="1" applyBorder="1" applyAlignment="1">
      <alignment horizontal="center" vertical="center"/>
    </xf>
    <xf numFmtId="0" fontId="9" fillId="0" borderId="0" xfId="0" applyFont="1"/>
    <xf numFmtId="0" fontId="10" fillId="0" borderId="5" xfId="0" applyFont="1" applyBorder="1" applyAlignment="1">
      <alignment horizontal="left"/>
    </xf>
    <xf numFmtId="2" fontId="10" fillId="0" borderId="5" xfId="0" applyNumberFormat="1" applyFont="1" applyBorder="1"/>
    <xf numFmtId="0" fontId="11" fillId="0" borderId="0" xfId="0" applyFont="1"/>
    <xf numFmtId="0" fontId="10" fillId="0" borderId="0" xfId="0" applyFont="1"/>
    <xf numFmtId="0" fontId="10" fillId="0" borderId="3" xfId="0" applyFont="1" applyBorder="1"/>
    <xf numFmtId="0" fontId="13" fillId="0" borderId="5" xfId="0" applyFont="1" applyBorder="1"/>
    <xf numFmtId="43" fontId="13" fillId="0" borderId="5" xfId="0" applyNumberFormat="1" applyFont="1" applyBorder="1"/>
    <xf numFmtId="0" fontId="6" fillId="0" borderId="3" xfId="0" applyFont="1" applyBorder="1" applyAlignment="1">
      <alignment horizontal="center" vertical="center"/>
    </xf>
    <xf numFmtId="0" fontId="13" fillId="0" borderId="0" xfId="0" applyFont="1"/>
    <xf numFmtId="0" fontId="13" fillId="0" borderId="3" xfId="0" applyFont="1" applyBorder="1"/>
    <xf numFmtId="0" fontId="13" fillId="0" borderId="2" xfId="0" applyFont="1" applyBorder="1" applyAlignment="1">
      <alignment horizontal="center" vertical="center" wrapText="1"/>
    </xf>
    <xf numFmtId="3" fontId="13" fillId="0" borderId="2" xfId="0" applyNumberFormat="1" applyFont="1" applyBorder="1" applyAlignment="1">
      <alignment horizontal="center" vertical="center" wrapText="1"/>
    </xf>
    <xf numFmtId="0" fontId="5" fillId="0" borderId="0" xfId="0" applyFont="1" applyAlignment="1">
      <alignment vertical="center" wrapText="1"/>
    </xf>
    <xf numFmtId="0" fontId="14" fillId="0" borderId="3" xfId="0" applyFont="1" applyBorder="1" applyAlignment="1">
      <alignment horizontal="center"/>
    </xf>
    <xf numFmtId="0" fontId="15" fillId="0" borderId="3" xfId="0" applyFont="1" applyBorder="1" applyAlignment="1">
      <alignment horizontal="center" vertical="center"/>
    </xf>
    <xf numFmtId="0" fontId="15" fillId="0" borderId="3" xfId="0" applyFont="1" applyBorder="1" applyAlignment="1">
      <alignment horizontal="center"/>
    </xf>
    <xf numFmtId="0" fontId="6" fillId="0" borderId="0" xfId="0" applyFont="1" applyAlignment="1">
      <alignment vertical="center" wrapText="1"/>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0" borderId="5" xfId="0" applyFont="1" applyBorder="1" applyAlignment="1">
      <alignment horizontal="center"/>
    </xf>
    <xf numFmtId="0" fontId="6" fillId="0" borderId="0" xfId="0" applyFont="1" applyAlignment="1">
      <alignment horizontal="left" vertical="center" wrapText="1"/>
    </xf>
    <xf numFmtId="0" fontId="10" fillId="0" borderId="0" xfId="0" applyFont="1" applyBorder="1" applyAlignment="1">
      <alignment horizontal="center"/>
    </xf>
    <xf numFmtId="179" fontId="16" fillId="0" borderId="0" xfId="0" applyNumberFormat="1" applyFont="1"/>
    <xf numFmtId="0" fontId="0" fillId="0" borderId="5" xfId="0" applyBorder="1"/>
    <xf numFmtId="0" fontId="15" fillId="0" borderId="5" xfId="0" applyFont="1" applyBorder="1" applyAlignment="1">
      <alignment horizontal="center"/>
    </xf>
    <xf numFmtId="0" fontId="6" fillId="0" borderId="0" xfId="0" applyFont="1" applyBorder="1" applyAlignment="1">
      <alignment horizontal="center" vertical="center" wrapText="1"/>
    </xf>
    <xf numFmtId="176" fontId="0" fillId="0" borderId="0" xfId="0" applyNumberFormat="1" applyAlignment="1">
      <alignment vertical="center"/>
    </xf>
    <xf numFmtId="0" fontId="0" fillId="0" borderId="0" xfId="0" applyAlignment="1">
      <alignment vertical="center"/>
    </xf>
    <xf numFmtId="0" fontId="6" fillId="2" borderId="0" xfId="0" applyFont="1" applyFill="1" applyAlignment="1">
      <alignment horizontal="center"/>
    </xf>
    <xf numFmtId="3" fontId="0" fillId="2" borderId="0" xfId="0" applyNumberFormat="1" applyFill="1"/>
    <xf numFmtId="0" fontId="0" fillId="2" borderId="0" xfId="0" applyFill="1"/>
    <xf numFmtId="177" fontId="0" fillId="2" borderId="0" xfId="0" applyNumberFormat="1" applyFill="1"/>
    <xf numFmtId="0" fontId="10" fillId="0" borderId="6" xfId="0" applyFont="1" applyBorder="1" applyAlignment="1">
      <alignment horizontal="center" vertical="center"/>
    </xf>
    <xf numFmtId="0" fontId="10" fillId="0" borderId="11" xfId="0" applyFont="1" applyBorder="1" applyAlignment="1">
      <alignment horizontal="center" vertical="center"/>
    </xf>
    <xf numFmtId="3" fontId="12" fillId="0" borderId="7" xfId="0" applyNumberFormat="1" applyFont="1" applyBorder="1"/>
    <xf numFmtId="3" fontId="12" fillId="0" borderId="12" xfId="0" applyNumberFormat="1" applyFont="1" applyBorder="1"/>
    <xf numFmtId="0" fontId="2" fillId="0" borderId="0" xfId="1" applyAlignment="1">
      <alignment horizontal="left" vertical="center"/>
    </xf>
    <xf numFmtId="0" fontId="0" fillId="0" borderId="5" xfId="0" applyBorder="1" applyAlignment="1">
      <alignment horizontal="right" vertical="center"/>
    </xf>
    <xf numFmtId="0" fontId="2" fillId="0" borderId="3" xfId="1" applyBorder="1" applyAlignment="1">
      <alignment horizontal="left" vertical="center"/>
    </xf>
    <xf numFmtId="0" fontId="17" fillId="0" borderId="0" xfId="1" applyFont="1" applyAlignment="1">
      <alignment vertical="center"/>
    </xf>
    <xf numFmtId="3" fontId="0" fillId="0" borderId="0" xfId="0" applyNumberFormat="1" applyAlignment="1">
      <alignment horizontal="right" vertical="center"/>
    </xf>
    <xf numFmtId="0" fontId="0" fillId="0" borderId="0" xfId="0" applyAlignment="1">
      <alignment horizontal="right" vertical="center"/>
    </xf>
    <xf numFmtId="0" fontId="6" fillId="0" borderId="3" xfId="0" applyFont="1" applyBorder="1" applyAlignment="1">
      <alignment horizontal="center"/>
    </xf>
    <xf numFmtId="0" fontId="6" fillId="0" borderId="3" xfId="0" applyFont="1" applyBorder="1" applyAlignment="1">
      <alignment horizontal="center" vertical="center"/>
    </xf>
    <xf numFmtId="0" fontId="6" fillId="0" borderId="5" xfId="0" applyFont="1" applyBorder="1" applyAlignment="1">
      <alignment horizontal="center"/>
    </xf>
    <xf numFmtId="0" fontId="2" fillId="0" borderId="0" xfId="1" applyAlignment="1">
      <alignment horizontal="left" vertical="center"/>
    </xf>
    <xf numFmtId="0" fontId="2" fillId="0" borderId="0" xfId="1" applyAlignment="1">
      <alignment vertical="center" wrapText="1"/>
    </xf>
    <xf numFmtId="0" fontId="17" fillId="0" borderId="0" xfId="0" applyFont="1" applyAlignment="1">
      <alignment vertical="center"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localstore.co.uk/stores/86605/tesco-extra/" TargetMode="External"/><Relationship Id="rId1" Type="http://schemas.openxmlformats.org/officeDocument/2006/relationships/hyperlink" Target="https://www.commercialfleet.org/sales-figures/the-uk-van-marke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n.wikipedia.org/wiki/Metropolitan_Borough_of_Holborn" TargetMode="External"/><Relationship Id="rId2" Type="http://schemas.openxmlformats.org/officeDocument/2006/relationships/hyperlink" Target="https://en.wikipedia.org/wiki/Metropolitan_Borough_of_St_Pancras" TargetMode="External"/><Relationship Id="rId1" Type="http://schemas.openxmlformats.org/officeDocument/2006/relationships/hyperlink" Target="https://en.wikipedia.org/wiki/Metropolitan_Borough_of_Hampstead" TargetMode="External"/><Relationship Id="rId5" Type="http://schemas.openxmlformats.org/officeDocument/2006/relationships/hyperlink" Target="https://www.visionofbritain.org.uk/" TargetMode="External"/><Relationship Id="rId4" Type="http://schemas.openxmlformats.org/officeDocument/2006/relationships/hyperlink" Target="https://boroughs50.londoncouncils.gov.uk/almanac/1965/"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mbvans.com/sprinter/home" TargetMode="External"/><Relationship Id="rId7" Type="http://schemas.openxmlformats.org/officeDocument/2006/relationships/hyperlink" Target="https://www.volkswagen-vans.co.uk/en/new-vehicles/caddy-panel-van.html" TargetMode="External"/><Relationship Id="rId2" Type="http://schemas.openxmlformats.org/officeDocument/2006/relationships/hyperlink" Target="https://www.ford.co.uk/vans-and-pickups/transit-custom" TargetMode="External"/><Relationship Id="rId1" Type="http://schemas.openxmlformats.org/officeDocument/2006/relationships/hyperlink" Target="https://www.ford.co.uk/vans-and-pickups/transit" TargetMode="External"/><Relationship Id="rId6" Type="http://schemas.openxmlformats.org/officeDocument/2006/relationships/hyperlink" Target="https://www.vauxhall.co.uk/vans/new-vivaro/model-overview.html" TargetMode="External"/><Relationship Id="rId5" Type="http://schemas.openxmlformats.org/officeDocument/2006/relationships/hyperlink" Target="https://www.volkswagen-vans.co.uk/en/new-vehicles/transporter-panel-van.html?" TargetMode="External"/><Relationship Id="rId4" Type="http://schemas.openxmlformats.org/officeDocument/2006/relationships/hyperlink" Target="https://uae.peugeot.com/car/partner/"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powercompare.co.uk/electricity-prices/" TargetMode="External"/><Relationship Id="rId1" Type="http://schemas.openxmlformats.org/officeDocument/2006/relationships/hyperlink" Target="https://truckingresearch.org/wp-content/uploads/2019/11/ATRI-Operational-Costs-of-Trucking-2019-1.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ssets.publishing.service.gov.uk/government/uploads/system/uploads/attachment_data/file/794737/valuation-of-energy-use-and-greenhouse-gas-emissions-for-appraisal-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6F3C-E628-4577-983A-8EB7E7D2A36B}">
  <dimension ref="A1:D9"/>
  <sheetViews>
    <sheetView tabSelected="1" workbookViewId="0">
      <selection activeCell="B10" sqref="B10"/>
    </sheetView>
  </sheetViews>
  <sheetFormatPr defaultRowHeight="15.6"/>
  <cols>
    <col min="1" max="1" width="17.33203125" style="18" customWidth="1"/>
    <col min="2" max="2" width="127.88671875" style="6" customWidth="1"/>
    <col min="3" max="3" width="31.77734375" style="6" customWidth="1"/>
    <col min="4" max="4" width="21.33203125" style="6" customWidth="1"/>
    <col min="5" max="16384" width="8.88671875" style="6"/>
  </cols>
  <sheetData>
    <row r="1" spans="1:4" s="45" customFormat="1" ht="26.4" customHeight="1">
      <c r="A1" s="44" t="s">
        <v>58</v>
      </c>
      <c r="B1" s="44" t="s">
        <v>59</v>
      </c>
      <c r="C1" s="44" t="s">
        <v>70</v>
      </c>
      <c r="D1" s="44" t="s">
        <v>351</v>
      </c>
    </row>
    <row r="2" spans="1:4" ht="62.4">
      <c r="A2" s="17" t="s">
        <v>115</v>
      </c>
      <c r="B2" s="46" t="s">
        <v>346</v>
      </c>
      <c r="C2" s="16"/>
    </row>
    <row r="3" spans="1:4" ht="27.6">
      <c r="A3" s="17" t="s">
        <v>116</v>
      </c>
      <c r="B3" s="16" t="s">
        <v>340</v>
      </c>
      <c r="C3" s="77" t="s">
        <v>348</v>
      </c>
      <c r="D3" s="17" t="s">
        <v>347</v>
      </c>
    </row>
    <row r="4" spans="1:4" ht="109.2">
      <c r="A4" s="17" t="s">
        <v>117</v>
      </c>
      <c r="B4" s="51" t="s">
        <v>342</v>
      </c>
      <c r="C4" s="78" t="s">
        <v>349</v>
      </c>
      <c r="D4" s="9" t="s">
        <v>350</v>
      </c>
    </row>
    <row r="5" spans="1:4" ht="31.2">
      <c r="A5" s="17" t="s">
        <v>111</v>
      </c>
      <c r="B5" s="42" t="s">
        <v>343</v>
      </c>
      <c r="C5" s="70" t="s">
        <v>112</v>
      </c>
    </row>
    <row r="6" spans="1:4" ht="31.2">
      <c r="A6" s="17" t="s">
        <v>114</v>
      </c>
      <c r="B6" s="42" t="s">
        <v>341</v>
      </c>
      <c r="C6" s="16" t="s">
        <v>113</v>
      </c>
    </row>
    <row r="7" spans="1:4">
      <c r="A7" s="17" t="s">
        <v>77</v>
      </c>
      <c r="B7" s="16" t="s">
        <v>345</v>
      </c>
      <c r="C7" s="16"/>
    </row>
    <row r="8" spans="1:4">
      <c r="A8" s="17" t="s">
        <v>86</v>
      </c>
      <c r="B8" s="16" t="s">
        <v>344</v>
      </c>
      <c r="C8" s="16"/>
    </row>
    <row r="9" spans="1:4">
      <c r="A9" s="17"/>
      <c r="B9" s="16"/>
      <c r="C9" s="16"/>
    </row>
  </sheetData>
  <phoneticPr fontId="1" type="noConversion"/>
  <hyperlinks>
    <hyperlink ref="C5" r:id="rId1" xr:uid="{71E9199D-0050-41D3-84BD-3936A911EEEE}"/>
    <hyperlink ref="C3" r:id="rId2" xr:uid="{F80D819E-7563-4962-A51A-0B88D62B968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9"/>
  <sheetViews>
    <sheetView workbookViewId="0">
      <selection activeCell="A18" sqref="A18"/>
    </sheetView>
  </sheetViews>
  <sheetFormatPr defaultRowHeight="13.8"/>
  <cols>
    <col min="1" max="1" width="16.33203125" style="3" customWidth="1"/>
    <col min="2" max="2" width="18.109375" style="4" customWidth="1"/>
    <col min="3" max="3" width="22.6640625" customWidth="1"/>
    <col min="4" max="4" width="9.5546875" customWidth="1"/>
    <col min="5" max="5" width="23.33203125" customWidth="1"/>
    <col min="6" max="6" width="17.33203125" style="4" customWidth="1"/>
    <col min="7" max="7" width="20.33203125" customWidth="1"/>
    <col min="8" max="8" width="17.109375" customWidth="1"/>
    <col min="9" max="9" width="16.33203125" customWidth="1"/>
  </cols>
  <sheetData>
    <row r="1" spans="1:9" s="18" customFormat="1" ht="15.6">
      <c r="A1" s="17" t="s">
        <v>1</v>
      </c>
      <c r="B1" s="17" t="s">
        <v>3</v>
      </c>
      <c r="C1" s="18" t="s">
        <v>35</v>
      </c>
      <c r="D1" s="59" t="s">
        <v>119</v>
      </c>
      <c r="E1" s="20" t="s">
        <v>120</v>
      </c>
      <c r="F1" s="17" t="s">
        <v>2</v>
      </c>
      <c r="G1" s="59" t="s">
        <v>0</v>
      </c>
      <c r="H1" s="59" t="s">
        <v>38</v>
      </c>
      <c r="I1" s="59" t="s">
        <v>39</v>
      </c>
    </row>
    <row r="2" spans="1:9" ht="15.6">
      <c r="A2" s="17" t="s">
        <v>245</v>
      </c>
      <c r="B2" s="17">
        <v>262226</v>
      </c>
      <c r="C2" s="17" t="s">
        <v>246</v>
      </c>
      <c r="D2" s="60">
        <v>1</v>
      </c>
      <c r="E2" s="2">
        <v>98844</v>
      </c>
      <c r="F2" s="71">
        <f>SUM(E2:E4)</f>
        <v>245677</v>
      </c>
      <c r="G2" s="60">
        <f>B2*E2/F2</f>
        <v>105502.2112122828</v>
      </c>
      <c r="H2" s="61">
        <v>51.555891000000003</v>
      </c>
      <c r="I2" s="61">
        <v>-0.17569599999999999</v>
      </c>
    </row>
    <row r="3" spans="1:9" ht="15.6">
      <c r="A3" s="17"/>
      <c r="B3" s="17"/>
      <c r="C3" s="17" t="s">
        <v>247</v>
      </c>
      <c r="D3" s="60">
        <v>2</v>
      </c>
      <c r="E3" s="2">
        <v>124855</v>
      </c>
      <c r="F3" s="71"/>
      <c r="G3" s="60">
        <f>B2*E3/F2</f>
        <v>133265.33305926074</v>
      </c>
      <c r="H3" s="61">
        <v>51.526437999999999</v>
      </c>
      <c r="I3" s="61">
        <v>-0.125196</v>
      </c>
    </row>
    <row r="4" spans="1:9" ht="15.6">
      <c r="A4" s="17"/>
      <c r="B4" s="17"/>
      <c r="C4" s="17" t="s">
        <v>248</v>
      </c>
      <c r="D4" s="60">
        <v>3</v>
      </c>
      <c r="E4" s="2">
        <v>21978</v>
      </c>
      <c r="F4" s="71"/>
      <c r="G4" s="60">
        <f>B2*E4/F2</f>
        <v>23458.455728456469</v>
      </c>
      <c r="H4" s="61">
        <v>51.516651000000003</v>
      </c>
      <c r="I4" s="61">
        <v>-0.113633</v>
      </c>
    </row>
    <row r="5" spans="1:9" ht="15.6">
      <c r="A5" s="17" t="s">
        <v>249</v>
      </c>
      <c r="B5" s="17">
        <v>286186</v>
      </c>
      <c r="C5" s="17" t="s">
        <v>249</v>
      </c>
      <c r="D5" s="60">
        <v>4</v>
      </c>
      <c r="E5" s="2">
        <v>85546</v>
      </c>
      <c r="F5" s="71">
        <f>SUM(E5:E6)</f>
        <v>158847.5</v>
      </c>
      <c r="G5" s="60">
        <f>B5*E5/F5</f>
        <v>154123.09010843735</v>
      </c>
      <c r="H5" s="62">
        <v>51.480777000000003</v>
      </c>
      <c r="I5" s="61">
        <v>-1.0753E-2</v>
      </c>
    </row>
    <row r="6" spans="1:9" ht="15.6">
      <c r="A6" s="17"/>
      <c r="B6" s="17"/>
      <c r="C6" s="17" t="s">
        <v>10</v>
      </c>
      <c r="D6" s="60">
        <v>5</v>
      </c>
      <c r="E6" s="2">
        <f>146603/2</f>
        <v>73301.5</v>
      </c>
      <c r="F6" s="71"/>
      <c r="G6" s="60">
        <f>B5*E6/F5</f>
        <v>132062.90989156265</v>
      </c>
      <c r="H6" s="62">
        <v>51.488767000000003</v>
      </c>
      <c r="I6" s="62">
        <v>6.6210000000000005E-2</v>
      </c>
    </row>
    <row r="7" spans="1:9" ht="15.6">
      <c r="A7" s="17" t="s">
        <v>250</v>
      </c>
      <c r="B7" s="17">
        <v>279665</v>
      </c>
      <c r="C7" s="17" t="s">
        <v>250</v>
      </c>
      <c r="D7" s="60">
        <v>6</v>
      </c>
      <c r="E7" s="2">
        <v>171342</v>
      </c>
      <c r="F7" s="71">
        <f>SUM(E7:E9)</f>
        <v>264098</v>
      </c>
      <c r="G7" s="60">
        <f>B7*E7/F7</f>
        <v>181441.5877060788</v>
      </c>
      <c r="H7" s="62">
        <v>51.549852999999999</v>
      </c>
      <c r="I7" s="62">
        <v>4.9188000000000003E-2</v>
      </c>
    </row>
    <row r="8" spans="1:9" ht="15.6">
      <c r="A8" s="17"/>
      <c r="B8" s="17"/>
      <c r="C8" s="17" t="s">
        <v>251</v>
      </c>
      <c r="D8" s="60">
        <v>7</v>
      </c>
      <c r="E8" s="2">
        <v>40455</v>
      </c>
      <c r="F8" s="72"/>
      <c r="G8" s="60">
        <f>B7*E8/F7</f>
        <v>42839.580667025119</v>
      </c>
      <c r="H8" s="62">
        <v>51.522832999999999</v>
      </c>
      <c r="I8" s="62">
        <v>-7.9253000000000004E-2</v>
      </c>
    </row>
    <row r="9" spans="1:9" ht="15.6">
      <c r="A9" s="17"/>
      <c r="B9" s="17"/>
      <c r="C9" s="17" t="s">
        <v>252</v>
      </c>
      <c r="D9" s="60">
        <v>8</v>
      </c>
      <c r="E9" s="2">
        <v>52301</v>
      </c>
      <c r="F9" s="72"/>
      <c r="G9" s="60">
        <f>B7*E9/F7</f>
        <v>55383.831626896077</v>
      </c>
      <c r="H9" s="62">
        <v>51.561677000000003</v>
      </c>
      <c r="I9" s="62">
        <v>-7.9435000000000006E-2</v>
      </c>
    </row>
    <row r="10" spans="1:9" ht="15.6">
      <c r="A10" s="17" t="s">
        <v>253</v>
      </c>
      <c r="B10" s="17">
        <v>185426</v>
      </c>
      <c r="C10" s="17" t="s">
        <v>253</v>
      </c>
      <c r="D10" s="60">
        <v>9</v>
      </c>
      <c r="E10" s="2">
        <v>110333</v>
      </c>
      <c r="F10" s="71">
        <f>SUM(E10:E11)</f>
        <v>222124</v>
      </c>
      <c r="G10" s="60">
        <f>B10*E10/F10</f>
        <v>92104.441023932581</v>
      </c>
      <c r="H10" s="62">
        <v>51.495485000000002</v>
      </c>
      <c r="I10" s="62">
        <v>-0.22714100000000001</v>
      </c>
    </row>
    <row r="11" spans="1:9" ht="15.6">
      <c r="A11" s="17"/>
      <c r="B11" s="17"/>
      <c r="C11" s="17" t="s">
        <v>254</v>
      </c>
      <c r="D11" s="60">
        <v>10</v>
      </c>
      <c r="E11" s="2">
        <v>111791</v>
      </c>
      <c r="F11" s="72"/>
      <c r="G11" s="60">
        <f>B10*E11/F10</f>
        <v>93321.558976067419</v>
      </c>
      <c r="H11" s="62">
        <v>51.479424000000002</v>
      </c>
      <c r="I11" s="62">
        <v>-0.19753200000000001</v>
      </c>
    </row>
    <row r="12" spans="1:9" ht="15.6">
      <c r="A12" s="17" t="s">
        <v>255</v>
      </c>
      <c r="B12" s="17">
        <v>239142</v>
      </c>
      <c r="C12" s="17" t="s">
        <v>255</v>
      </c>
      <c r="D12" s="60">
        <v>11</v>
      </c>
      <c r="E12" s="2">
        <v>235632</v>
      </c>
      <c r="F12" s="71">
        <f>SUM(E12:E13)</f>
        <v>268519</v>
      </c>
      <c r="G12" s="60">
        <f>B12*E12/F12</f>
        <v>209852.96289648031</v>
      </c>
      <c r="H12" s="62">
        <v>51.540610999999998</v>
      </c>
      <c r="I12" s="62">
        <v>-0.10344200000000001</v>
      </c>
    </row>
    <row r="13" spans="1:9" ht="15.6">
      <c r="A13" s="17"/>
      <c r="B13" s="17"/>
      <c r="C13" s="17" t="s">
        <v>256</v>
      </c>
      <c r="D13" s="60">
        <v>12</v>
      </c>
      <c r="E13" s="2">
        <v>32887</v>
      </c>
      <c r="F13" s="72"/>
      <c r="G13" s="60">
        <f>B12*E13/F12</f>
        <v>29289.037103519677</v>
      </c>
      <c r="H13" s="62">
        <v>51.519598000000002</v>
      </c>
      <c r="I13" s="62">
        <v>-8.7151000000000006E-2</v>
      </c>
    </row>
    <row r="14" spans="1:9" ht="15.6">
      <c r="A14" s="17" t="s">
        <v>257</v>
      </c>
      <c r="B14" s="17">
        <v>156197</v>
      </c>
      <c r="C14" s="17" t="s">
        <v>258</v>
      </c>
      <c r="D14" s="60">
        <v>13</v>
      </c>
      <c r="E14" s="2">
        <v>171272</v>
      </c>
      <c r="F14" s="71">
        <f>SUM(E14:E15)</f>
        <v>218528</v>
      </c>
      <c r="G14" s="60">
        <f>B14*E14/F14</f>
        <v>122419.88479279543</v>
      </c>
      <c r="H14" s="62">
        <v>51.499977000000001</v>
      </c>
      <c r="I14" s="62">
        <v>-0.191719</v>
      </c>
    </row>
    <row r="15" spans="1:9" ht="15.6">
      <c r="A15" s="17"/>
      <c r="B15" s="17"/>
      <c r="C15" s="17" t="s">
        <v>259</v>
      </c>
      <c r="D15" s="60">
        <v>14</v>
      </c>
      <c r="E15" s="2">
        <v>47256</v>
      </c>
      <c r="F15" s="72"/>
      <c r="G15" s="60">
        <f>E15*B14/F14</f>
        <v>33777.115207204566</v>
      </c>
      <c r="H15" s="62">
        <v>51.487473999999999</v>
      </c>
      <c r="I15" s="62">
        <v>-0.16802900000000001</v>
      </c>
    </row>
    <row r="16" spans="1:9" ht="15.6">
      <c r="A16" s="17" t="s">
        <v>260</v>
      </c>
      <c r="B16" s="17">
        <v>325917</v>
      </c>
      <c r="C16" s="17" t="s">
        <v>260</v>
      </c>
      <c r="D16" s="60">
        <v>15</v>
      </c>
      <c r="E16" s="2">
        <v>223763</v>
      </c>
      <c r="F16" s="71">
        <f>SUM(E16:E17)</f>
        <v>397484</v>
      </c>
      <c r="G16" s="60">
        <f>B16*E16/F16</f>
        <v>183474.468584899</v>
      </c>
      <c r="H16" s="62">
        <v>51.477992</v>
      </c>
      <c r="I16" s="62">
        <v>-0.12013600000000001</v>
      </c>
    </row>
    <row r="17" spans="1:9" ht="15.6">
      <c r="A17" s="17"/>
      <c r="B17" s="17"/>
      <c r="C17" s="17" t="s">
        <v>13</v>
      </c>
      <c r="D17" s="60">
        <v>16</v>
      </c>
      <c r="E17" s="2">
        <f>347442/2</f>
        <v>173721</v>
      </c>
      <c r="F17" s="72"/>
      <c r="G17" s="60">
        <f>B16*E17/F16</f>
        <v>142442.531415101</v>
      </c>
      <c r="H17" s="62">
        <v>51.450299999999999</v>
      </c>
      <c r="I17" s="62">
        <v>-0.160637</v>
      </c>
    </row>
    <row r="18" spans="1:9" ht="15.6">
      <c r="A18" s="17" t="s">
        <v>261</v>
      </c>
      <c r="B18" s="17">
        <v>303536</v>
      </c>
      <c r="C18" s="17" t="s">
        <v>261</v>
      </c>
      <c r="D18" s="60">
        <v>17</v>
      </c>
      <c r="E18" s="2">
        <v>221753</v>
      </c>
      <c r="F18" s="71">
        <f>SUM(E18:E19)</f>
        <v>290582</v>
      </c>
      <c r="G18" s="60">
        <f>B18*E18/F18</f>
        <v>231638.63765821696</v>
      </c>
      <c r="H18" s="62">
        <v>51.461153000000003</v>
      </c>
      <c r="I18" s="62">
        <v>-7.4009999999999996E-3</v>
      </c>
    </row>
    <row r="19" spans="1:9" ht="15.6">
      <c r="A19" s="17"/>
      <c r="B19" s="17"/>
      <c r="C19" s="17" t="s">
        <v>262</v>
      </c>
      <c r="D19" s="60">
        <v>18</v>
      </c>
      <c r="E19" s="2">
        <v>68829</v>
      </c>
      <c r="F19" s="72"/>
      <c r="G19" s="60">
        <f>B18*E19/F18</f>
        <v>71897.362341783039</v>
      </c>
      <c r="H19" s="62">
        <v>51.480930000000001</v>
      </c>
      <c r="I19" s="62">
        <v>-2.3094E-2</v>
      </c>
    </row>
    <row r="20" spans="1:9" ht="15.6">
      <c r="A20" s="17" t="s">
        <v>263</v>
      </c>
      <c r="B20" s="17">
        <v>317256</v>
      </c>
      <c r="C20" s="17" t="s">
        <v>263</v>
      </c>
      <c r="D20" s="60">
        <v>19</v>
      </c>
      <c r="E20" s="2">
        <v>86249</v>
      </c>
      <c r="F20" s="71">
        <f>SUM(E20:E22)</f>
        <v>313413</v>
      </c>
      <c r="G20" s="60">
        <f>B20*E20/F20</f>
        <v>87306.565917814514</v>
      </c>
      <c r="H20" s="62">
        <v>51.492888999999998</v>
      </c>
      <c r="I20" s="62">
        <v>-9.2664999999999997E-2</v>
      </c>
    </row>
    <row r="21" spans="1:9" ht="15.6">
      <c r="A21" s="17"/>
      <c r="B21" s="17"/>
      <c r="C21" s="17" t="s">
        <v>264</v>
      </c>
      <c r="D21" s="60">
        <v>20</v>
      </c>
      <c r="E21" s="2">
        <v>51860</v>
      </c>
      <c r="F21" s="72"/>
      <c r="G21" s="60">
        <f>B20*E21/F20</f>
        <v>52495.895703113783</v>
      </c>
      <c r="H21" s="62">
        <v>51.492291000000002</v>
      </c>
      <c r="I21" s="62">
        <v>-6.5254000000000006E-2</v>
      </c>
    </row>
    <row r="22" spans="1:9" ht="15.6">
      <c r="A22" s="17"/>
      <c r="B22" s="17"/>
      <c r="C22" s="17" t="s">
        <v>265</v>
      </c>
      <c r="D22" s="60">
        <v>21</v>
      </c>
      <c r="E22" s="2">
        <v>175304</v>
      </c>
      <c r="F22" s="72"/>
      <c r="G22" s="60">
        <f>B20*E22/F20</f>
        <v>177453.53837907172</v>
      </c>
      <c r="H22" s="62">
        <v>51.474172000000003</v>
      </c>
      <c r="I22" s="62">
        <v>-9.1956999999999997E-2</v>
      </c>
    </row>
    <row r="23" spans="1:9" ht="15.6">
      <c r="A23" s="17" t="s">
        <v>266</v>
      </c>
      <c r="B23" s="17">
        <v>317705</v>
      </c>
      <c r="C23" s="17" t="s">
        <v>267</v>
      </c>
      <c r="D23" s="60">
        <v>22</v>
      </c>
      <c r="E23" s="2">
        <v>47078</v>
      </c>
      <c r="F23" s="71">
        <f>SUM(E23:E25)</f>
        <v>205682</v>
      </c>
      <c r="G23" s="60">
        <f>B23*E23/F23</f>
        <v>72718.643294016976</v>
      </c>
      <c r="H23" s="62">
        <v>51.530923000000001</v>
      </c>
      <c r="I23" s="62">
        <v>-4.8246999999999998E-2</v>
      </c>
    </row>
    <row r="24" spans="1:9" ht="15.6">
      <c r="A24" s="17"/>
      <c r="B24" s="17"/>
      <c r="C24" s="17" t="s">
        <v>268</v>
      </c>
      <c r="D24" s="60">
        <v>23</v>
      </c>
      <c r="E24" s="2">
        <v>92000</v>
      </c>
      <c r="F24" s="72"/>
      <c r="G24" s="60">
        <f>B23*E24/F23</f>
        <v>142107.03902140196</v>
      </c>
      <c r="H24" s="62">
        <v>51.522190000000002</v>
      </c>
      <c r="I24" s="62">
        <v>-4.7078000000000002E-2</v>
      </c>
    </row>
    <row r="25" spans="1:9" ht="15.6">
      <c r="A25" s="17"/>
      <c r="B25" s="17"/>
      <c r="C25" s="17" t="s">
        <v>269</v>
      </c>
      <c r="D25" s="60">
        <v>24</v>
      </c>
      <c r="E25" s="2">
        <v>66604</v>
      </c>
      <c r="F25" s="72"/>
      <c r="G25" s="60">
        <f>B23*E25/F23</f>
        <v>102879.31768458105</v>
      </c>
      <c r="H25" s="62">
        <v>51.512469000000003</v>
      </c>
      <c r="I25" s="62">
        <v>-8.6759999999999997E-3</v>
      </c>
    </row>
    <row r="26" spans="1:9" ht="15.6">
      <c r="A26" s="17" t="s">
        <v>270</v>
      </c>
      <c r="B26" s="17">
        <v>326474</v>
      </c>
      <c r="C26" s="17" t="s">
        <v>40</v>
      </c>
      <c r="D26" s="60">
        <v>25</v>
      </c>
      <c r="E26" s="2">
        <f>347442/2</f>
        <v>173721</v>
      </c>
      <c r="F26" s="71">
        <f>SUM(E26:E27)</f>
        <v>279591</v>
      </c>
      <c r="G26" s="60">
        <f>B26*E26/F26</f>
        <v>202851.27115679689</v>
      </c>
      <c r="H26" s="62">
        <v>51.441817</v>
      </c>
      <c r="I26" s="62">
        <v>-0.219165</v>
      </c>
    </row>
    <row r="27" spans="1:9" ht="15.6">
      <c r="A27" s="17"/>
      <c r="B27" s="17"/>
      <c r="C27" s="17" t="s">
        <v>271</v>
      </c>
      <c r="D27" s="60">
        <v>26</v>
      </c>
      <c r="E27" s="2">
        <v>105870</v>
      </c>
      <c r="F27" s="72"/>
      <c r="G27" s="60">
        <f>B26*E27/F26</f>
        <v>123622.72884320311</v>
      </c>
      <c r="H27" s="62">
        <v>51.472555999999997</v>
      </c>
      <c r="I27" s="62">
        <v>-0.165657</v>
      </c>
    </row>
    <row r="28" spans="1:9" ht="15.6">
      <c r="A28" s="17" t="s">
        <v>272</v>
      </c>
      <c r="B28" s="17">
        <v>255324</v>
      </c>
      <c r="C28" s="17" t="s">
        <v>272</v>
      </c>
      <c r="D28" s="60">
        <v>27</v>
      </c>
      <c r="E28" s="2">
        <v>85735</v>
      </c>
      <c r="F28" s="71">
        <f>SUM(E28:E30)</f>
        <v>271703</v>
      </c>
      <c r="G28" s="60">
        <f>B28*E28/F28</f>
        <v>80566.659698273477</v>
      </c>
      <c r="H28" s="62">
        <v>51.496740000000003</v>
      </c>
      <c r="I28" s="62">
        <v>-0.13353899999999999</v>
      </c>
    </row>
    <row r="29" spans="1:9" ht="15.6">
      <c r="A29" s="17"/>
      <c r="B29" s="17"/>
      <c r="C29" s="17" t="s">
        <v>273</v>
      </c>
      <c r="D29" s="60">
        <v>28</v>
      </c>
      <c r="E29" s="2">
        <v>69045</v>
      </c>
      <c r="F29" s="72"/>
      <c r="G29" s="60">
        <f>B28*E29/F28</f>
        <v>64882.778548635826</v>
      </c>
      <c r="H29" s="62">
        <v>51.519731</v>
      </c>
      <c r="I29" s="62">
        <v>-0.16170499999999999</v>
      </c>
    </row>
    <row r="30" spans="1:9" ht="15.6">
      <c r="A30" s="17"/>
      <c r="B30" s="17"/>
      <c r="C30" s="17" t="s">
        <v>274</v>
      </c>
      <c r="D30" s="60">
        <v>29</v>
      </c>
      <c r="E30" s="2">
        <v>116923</v>
      </c>
      <c r="F30" s="72"/>
      <c r="G30" s="60">
        <f>B28*E30/F28</f>
        <v>109874.56175309069</v>
      </c>
      <c r="H30" s="62">
        <v>51.516458</v>
      </c>
      <c r="I30" s="62">
        <v>-0.17440700000000001</v>
      </c>
    </row>
    <row r="31" spans="1:9" ht="15.6">
      <c r="A31" s="17" t="s">
        <v>275</v>
      </c>
      <c r="B31" s="17">
        <v>211998</v>
      </c>
      <c r="C31" s="17" t="s">
        <v>9</v>
      </c>
      <c r="D31" s="60">
        <v>30</v>
      </c>
      <c r="E31" s="2">
        <f>72293/2</f>
        <v>36146.5</v>
      </c>
      <c r="F31" s="71">
        <f>SUM(E31:E32)</f>
        <v>90330.5</v>
      </c>
      <c r="G31" s="60">
        <f>B31*E31/F31</f>
        <v>84832.760883643947</v>
      </c>
      <c r="H31" s="62">
        <v>51.545743000000002</v>
      </c>
      <c r="I31" s="62">
        <v>9.4719999999999999E-2</v>
      </c>
    </row>
    <row r="32" spans="1:9" ht="15.6">
      <c r="A32" s="17"/>
      <c r="B32" s="17"/>
      <c r="C32" s="17" t="s">
        <v>12</v>
      </c>
      <c r="D32" s="60">
        <v>31</v>
      </c>
      <c r="E32" s="2">
        <f>108368/2</f>
        <v>54184</v>
      </c>
      <c r="F32" s="72"/>
      <c r="G32" s="60">
        <f>B31*E32/F31</f>
        <v>127165.23911635605</v>
      </c>
      <c r="H32" s="62">
        <v>51.536769999999997</v>
      </c>
      <c r="I32" s="62">
        <v>0.14651400000000001</v>
      </c>
    </row>
    <row r="33" spans="1:9" ht="15.6">
      <c r="A33" s="17" t="s">
        <v>276</v>
      </c>
      <c r="B33" s="17">
        <v>392140</v>
      </c>
      <c r="C33" s="17" t="s">
        <v>276</v>
      </c>
      <c r="D33" s="60">
        <v>32</v>
      </c>
      <c r="E33" s="2">
        <v>27846</v>
      </c>
      <c r="F33" s="71">
        <f>SUM(E33:E37)</f>
        <v>304624</v>
      </c>
      <c r="G33" s="60">
        <f>B33*E33/F33</f>
        <v>35845.92953936656</v>
      </c>
      <c r="H33" s="62">
        <v>51.657819000000003</v>
      </c>
      <c r="I33" s="62">
        <v>-0.195495</v>
      </c>
    </row>
    <row r="34" spans="1:9" ht="15.6">
      <c r="A34" s="17"/>
      <c r="B34" s="17"/>
      <c r="C34" s="17" t="s">
        <v>277</v>
      </c>
      <c r="D34" s="60">
        <v>33</v>
      </c>
      <c r="E34" s="2">
        <v>40641</v>
      </c>
      <c r="F34" s="71"/>
      <c r="G34" s="60">
        <f>B33*E34/F33</f>
        <v>52316.829074531226</v>
      </c>
      <c r="H34" s="62">
        <v>51.631278999999999</v>
      </c>
      <c r="I34" s="62">
        <v>-0.15132699999999999</v>
      </c>
    </row>
    <row r="35" spans="1:9" ht="15.6">
      <c r="A35" s="17"/>
      <c r="B35" s="17"/>
      <c r="C35" s="17" t="s">
        <v>278</v>
      </c>
      <c r="D35" s="60">
        <v>34</v>
      </c>
      <c r="E35" s="2">
        <v>151843</v>
      </c>
      <c r="F35" s="71"/>
      <c r="G35" s="60">
        <f>B33*E35/F33</f>
        <v>195466.26011082515</v>
      </c>
      <c r="H35" s="62">
        <v>51.586275000000001</v>
      </c>
      <c r="I35" s="62">
        <v>-0.230654</v>
      </c>
    </row>
    <row r="36" spans="1:9" ht="15.6">
      <c r="A36" s="17"/>
      <c r="B36" s="17"/>
      <c r="C36" s="17" t="s">
        <v>279</v>
      </c>
      <c r="D36" s="60">
        <v>35</v>
      </c>
      <c r="E36" s="2">
        <v>69370</v>
      </c>
      <c r="F36" s="71"/>
      <c r="G36" s="60">
        <f>B33*E36/F33</f>
        <v>89299.437339145967</v>
      </c>
      <c r="H36" s="62">
        <v>51.597200999999998</v>
      </c>
      <c r="I36" s="62">
        <v>-0.197793</v>
      </c>
    </row>
    <row r="37" spans="1:9" ht="15.6">
      <c r="A37" s="17"/>
      <c r="B37" s="17"/>
      <c r="C37" s="17" t="s">
        <v>280</v>
      </c>
      <c r="D37" s="60">
        <v>36</v>
      </c>
      <c r="E37" s="2">
        <v>14924</v>
      </c>
      <c r="F37" s="71"/>
      <c r="G37" s="60">
        <f>E37*B33/F33</f>
        <v>19211.5439361311</v>
      </c>
      <c r="H37" s="62">
        <v>51.614162</v>
      </c>
      <c r="I37" s="62">
        <v>-0.15400800000000001</v>
      </c>
    </row>
    <row r="38" spans="1:9" ht="15.6">
      <c r="A38" s="17" t="s">
        <v>281</v>
      </c>
      <c r="B38" s="17">
        <v>247258</v>
      </c>
      <c r="C38" s="17" t="s">
        <v>282</v>
      </c>
      <c r="D38" s="60">
        <v>37</v>
      </c>
      <c r="E38" t="s">
        <v>4</v>
      </c>
      <c r="G38" s="60">
        <f>B38/4</f>
        <v>61814.5</v>
      </c>
      <c r="H38" s="62">
        <v>51.480961000000001</v>
      </c>
      <c r="I38" s="62">
        <v>0.17461299999999999</v>
      </c>
    </row>
    <row r="39" spans="1:9" ht="15.6">
      <c r="A39" s="17"/>
      <c r="B39" s="17"/>
      <c r="C39" s="17" t="s">
        <v>281</v>
      </c>
      <c r="D39" s="60">
        <v>38</v>
      </c>
      <c r="E39" s="2">
        <v>89550</v>
      </c>
      <c r="G39" s="60">
        <f>B38/4</f>
        <v>61814.5</v>
      </c>
      <c r="H39" s="62">
        <v>51.463684000000001</v>
      </c>
      <c r="I39" s="62">
        <v>0.14710599999999999</v>
      </c>
    </row>
    <row r="40" spans="1:9" ht="15.6">
      <c r="A40" s="17"/>
      <c r="B40" s="17"/>
      <c r="C40" s="17" t="s">
        <v>283</v>
      </c>
      <c r="D40" s="60">
        <v>39</v>
      </c>
      <c r="E40" t="s">
        <v>4</v>
      </c>
      <c r="G40" s="60">
        <f>B38/4</f>
        <v>61814.5</v>
      </c>
      <c r="H40" s="62">
        <v>51.450284000000003</v>
      </c>
      <c r="I40" s="62">
        <v>0.18162700000000001</v>
      </c>
    </row>
    <row r="41" spans="1:9" ht="15.6">
      <c r="A41" s="17"/>
      <c r="B41" s="17"/>
      <c r="C41" s="17" t="s">
        <v>14</v>
      </c>
      <c r="D41" s="60">
        <v>40</v>
      </c>
      <c r="E41" s="2">
        <f>86892/2</f>
        <v>43446</v>
      </c>
      <c r="G41" s="60">
        <f>B38/4</f>
        <v>61814.5</v>
      </c>
      <c r="H41" s="62">
        <v>51.443753999999998</v>
      </c>
      <c r="I41" s="62">
        <v>0.10621700000000001</v>
      </c>
    </row>
    <row r="42" spans="1:9" ht="15.6">
      <c r="A42" s="17" t="s">
        <v>284</v>
      </c>
      <c r="B42" s="17">
        <v>330795</v>
      </c>
      <c r="C42" s="17" t="s">
        <v>285</v>
      </c>
      <c r="D42" s="60">
        <v>41</v>
      </c>
      <c r="E42" s="2">
        <v>124892</v>
      </c>
      <c r="F42" s="71">
        <f>SUM(E42:E43)</f>
        <v>295893</v>
      </c>
      <c r="G42" s="60">
        <f>B42*E42/F42</f>
        <v>139623.61103507012</v>
      </c>
      <c r="H42" s="62">
        <v>51.550682000000002</v>
      </c>
      <c r="I42" s="62">
        <v>-0.304705</v>
      </c>
    </row>
    <row r="43" spans="1:9" ht="15.6">
      <c r="A43" s="17"/>
      <c r="B43" s="17"/>
      <c r="C43" s="17" t="s">
        <v>286</v>
      </c>
      <c r="D43" s="60">
        <v>42</v>
      </c>
      <c r="E43" s="2">
        <v>171001</v>
      </c>
      <c r="F43" s="72"/>
      <c r="G43" s="60">
        <f>B42*E43/F42</f>
        <v>191171.38896492988</v>
      </c>
      <c r="H43" s="62">
        <v>51.547624999999996</v>
      </c>
      <c r="I43" s="62">
        <v>-0.23683999999999999</v>
      </c>
    </row>
    <row r="44" spans="1:9" ht="15.6">
      <c r="A44" s="17" t="s">
        <v>287</v>
      </c>
      <c r="B44" s="17">
        <v>331096</v>
      </c>
      <c r="C44" s="17" t="s">
        <v>288</v>
      </c>
      <c r="D44" s="60">
        <v>43</v>
      </c>
      <c r="E44" s="2">
        <v>25743</v>
      </c>
      <c r="F44" s="71">
        <f>SUM(E44:E48)</f>
        <v>301623</v>
      </c>
      <c r="G44" s="60">
        <f>B44*E44/F44</f>
        <v>28258.469440327826</v>
      </c>
      <c r="H44" s="62">
        <v>51.415410999999999</v>
      </c>
      <c r="I44" s="62">
        <v>-5.4293000000000001E-2</v>
      </c>
    </row>
    <row r="45" spans="1:9" ht="15.6">
      <c r="A45" s="17"/>
      <c r="B45" s="17"/>
      <c r="C45" s="17" t="s">
        <v>289</v>
      </c>
      <c r="D45" s="60">
        <v>44</v>
      </c>
      <c r="E45" s="2">
        <v>77290</v>
      </c>
      <c r="F45" s="72"/>
      <c r="G45" s="60">
        <f>B44*E45/F44</f>
        <v>84842.368917489715</v>
      </c>
      <c r="H45" s="62">
        <v>51.408200000000001</v>
      </c>
      <c r="I45" s="62">
        <v>-2.6505999999999998E-2</v>
      </c>
    </row>
    <row r="46" spans="1:9" ht="15.6">
      <c r="A46" s="17"/>
      <c r="B46" s="17"/>
      <c r="C46" s="17" t="s">
        <v>287</v>
      </c>
      <c r="D46" s="60">
        <v>45</v>
      </c>
      <c r="E46" s="2">
        <v>68252</v>
      </c>
      <c r="F46" s="72"/>
      <c r="G46" s="60">
        <f>B44*E46/F44</f>
        <v>74921.223487598763</v>
      </c>
      <c r="H46" s="62">
        <v>51.390506999999999</v>
      </c>
      <c r="I46" s="62">
        <v>3.2198999999999998E-2</v>
      </c>
    </row>
    <row r="47" spans="1:9" ht="15.6">
      <c r="A47" s="17"/>
      <c r="B47" s="17"/>
      <c r="C47" s="17" t="s">
        <v>15</v>
      </c>
      <c r="D47" s="60">
        <v>46</v>
      </c>
      <c r="E47" s="2">
        <f>86892/2</f>
        <v>43446</v>
      </c>
      <c r="F47" s="72"/>
      <c r="G47" s="60">
        <f>B44*E47/F44</f>
        <v>47691.312718194567</v>
      </c>
      <c r="H47" s="62">
        <v>51.421385999999998</v>
      </c>
      <c r="I47" s="62">
        <v>0.103772</v>
      </c>
    </row>
    <row r="48" spans="1:9" ht="15.6">
      <c r="A48" s="17"/>
      <c r="B48" s="17"/>
      <c r="C48" s="17" t="s">
        <v>5</v>
      </c>
      <c r="D48" s="60">
        <v>47</v>
      </c>
      <c r="E48" s="2">
        <v>86892</v>
      </c>
      <c r="F48" s="72"/>
      <c r="G48" s="60">
        <f>B44*E48/F44</f>
        <v>95382.625436389135</v>
      </c>
      <c r="H48" s="62">
        <v>51.375408999999998</v>
      </c>
      <c r="I48" s="62">
        <v>9.6835000000000004E-2</v>
      </c>
    </row>
    <row r="49" spans="1:9" ht="15.6">
      <c r="A49" s="17" t="s">
        <v>290</v>
      </c>
      <c r="B49" s="17">
        <v>385346</v>
      </c>
      <c r="C49" s="17" t="s">
        <v>290</v>
      </c>
      <c r="D49" s="60">
        <v>48</v>
      </c>
      <c r="E49" s="2">
        <v>252501</v>
      </c>
      <c r="F49" s="71">
        <f>SUM(E49:E50)</f>
        <v>327427</v>
      </c>
      <c r="G49" s="60">
        <f>B49*E49/F49</f>
        <v>297166.23963814834</v>
      </c>
      <c r="H49" s="62">
        <v>51.375442</v>
      </c>
      <c r="I49" s="62">
        <v>-9.8594000000000001E-2</v>
      </c>
    </row>
    <row r="50" spans="1:9" ht="15.6">
      <c r="A50" s="17"/>
      <c r="B50" s="17"/>
      <c r="C50" s="17" t="s">
        <v>291</v>
      </c>
      <c r="D50" s="60">
        <v>49</v>
      </c>
      <c r="E50" s="2">
        <v>74926</v>
      </c>
      <c r="F50" s="72"/>
      <c r="G50" s="60">
        <f>B49*E50/F49</f>
        <v>88179.760361851644</v>
      </c>
      <c r="H50" s="62">
        <v>51.339587999999999</v>
      </c>
      <c r="I50" s="62">
        <v>-0.1229</v>
      </c>
    </row>
    <row r="51" spans="1:9" ht="15.6">
      <c r="A51" s="17" t="s">
        <v>292</v>
      </c>
      <c r="B51" s="17">
        <v>341982</v>
      </c>
      <c r="C51" s="17" t="s">
        <v>292</v>
      </c>
      <c r="D51" s="60">
        <v>50</v>
      </c>
      <c r="E51" s="2">
        <v>183077</v>
      </c>
      <c r="F51" s="5"/>
      <c r="G51" s="60">
        <f>B51/3</f>
        <v>113994</v>
      </c>
      <c r="H51" s="62">
        <v>51.513337999999997</v>
      </c>
      <c r="I51" s="62">
        <v>-0.30419800000000002</v>
      </c>
    </row>
    <row r="52" spans="1:9" ht="15.6">
      <c r="A52" s="17"/>
      <c r="B52" s="17"/>
      <c r="C52" s="17" t="s">
        <v>293</v>
      </c>
      <c r="D52" s="60">
        <v>51</v>
      </c>
      <c r="E52" s="2">
        <v>65586</v>
      </c>
      <c r="G52" s="60">
        <f>B51/3</f>
        <v>113994</v>
      </c>
      <c r="H52" s="62">
        <v>51.508417999999999</v>
      </c>
      <c r="I52" s="62">
        <v>-0.27455600000000002</v>
      </c>
    </row>
    <row r="53" spans="1:9" ht="15.6">
      <c r="A53" s="17"/>
      <c r="B53" s="17"/>
      <c r="C53" s="17" t="s">
        <v>294</v>
      </c>
      <c r="D53" s="60">
        <v>52</v>
      </c>
      <c r="E53" s="2" t="s">
        <v>4</v>
      </c>
      <c r="G53" s="60">
        <f>B51/3</f>
        <v>113994</v>
      </c>
      <c r="H53" s="62">
        <v>51.511826999999997</v>
      </c>
      <c r="I53" s="62">
        <v>-0.37137799999999999</v>
      </c>
    </row>
    <row r="54" spans="1:9" ht="15.6">
      <c r="A54" s="17" t="s">
        <v>6</v>
      </c>
      <c r="B54" s="17">
        <v>333869</v>
      </c>
      <c r="C54" s="17" t="s">
        <v>6</v>
      </c>
      <c r="D54" s="60">
        <v>53</v>
      </c>
      <c r="E54" s="2">
        <v>109542</v>
      </c>
      <c r="F54" s="5"/>
      <c r="G54" s="60">
        <f>B54/3</f>
        <v>111289.66666666667</v>
      </c>
      <c r="H54" s="62">
        <v>51.649554999999999</v>
      </c>
      <c r="I54" s="62">
        <v>-8.2655000000000006E-2</v>
      </c>
    </row>
    <row r="55" spans="1:9" ht="15.6">
      <c r="A55" s="17"/>
      <c r="B55" s="17"/>
      <c r="C55" s="17" t="s">
        <v>295</v>
      </c>
      <c r="D55" s="60">
        <v>54</v>
      </c>
      <c r="E55" s="2" t="s">
        <v>4</v>
      </c>
      <c r="G55" s="60">
        <f>B54/3</f>
        <v>111289.66666666667</v>
      </c>
      <c r="H55" s="62">
        <v>51.630161000000001</v>
      </c>
      <c r="I55" s="62">
        <v>-0.126577</v>
      </c>
    </row>
    <row r="56" spans="1:9" ht="15.6">
      <c r="A56" s="17"/>
      <c r="B56" s="17"/>
      <c r="C56" s="17" t="s">
        <v>296</v>
      </c>
      <c r="D56" s="60">
        <v>55</v>
      </c>
      <c r="E56" s="2">
        <v>91956</v>
      </c>
      <c r="G56" s="60">
        <f>B54/3</f>
        <v>111289.66666666667</v>
      </c>
      <c r="H56" s="62">
        <v>51.624445000000001</v>
      </c>
      <c r="I56" s="62">
        <v>-6.0706000000000003E-2</v>
      </c>
    </row>
    <row r="57" spans="1:9" ht="15.6">
      <c r="A57" s="17" t="s">
        <v>297</v>
      </c>
      <c r="B57" s="17">
        <v>270624</v>
      </c>
      <c r="C57" s="17" t="s">
        <v>298</v>
      </c>
      <c r="D57" s="60">
        <v>56</v>
      </c>
      <c r="E57" s="2">
        <v>47945</v>
      </c>
      <c r="F57" s="71">
        <f>SUM(E57:E59)</f>
        <v>259156</v>
      </c>
      <c r="G57" s="60">
        <f>B57*E57/F57</f>
        <v>50066.630446526418</v>
      </c>
      <c r="H57" s="62">
        <v>51.595002000000001</v>
      </c>
      <c r="I57" s="62">
        <v>-0.107348</v>
      </c>
    </row>
    <row r="58" spans="1:9" ht="15.6">
      <c r="A58" s="17"/>
      <c r="B58" s="17"/>
      <c r="C58" s="17" t="s">
        <v>299</v>
      </c>
      <c r="D58" s="60">
        <v>57</v>
      </c>
      <c r="E58" s="2">
        <v>97962</v>
      </c>
      <c r="F58" s="72"/>
      <c r="G58" s="60">
        <f>B57*E58/F57</f>
        <v>102296.94966738181</v>
      </c>
      <c r="H58" s="62">
        <v>51.587226999999999</v>
      </c>
      <c r="I58" s="62">
        <v>-0.11029</v>
      </c>
    </row>
    <row r="59" spans="1:9" ht="15.6">
      <c r="A59" s="17"/>
      <c r="B59" s="17"/>
      <c r="C59" s="17" t="s">
        <v>300</v>
      </c>
      <c r="D59" s="60">
        <v>58</v>
      </c>
      <c r="E59" s="2">
        <v>113249</v>
      </c>
      <c r="F59" s="72"/>
      <c r="G59" s="60">
        <f>B57*E59/F57</f>
        <v>118260.41988609177</v>
      </c>
      <c r="H59" s="62">
        <v>51.605511</v>
      </c>
      <c r="I59" s="62">
        <v>-6.7607E-2</v>
      </c>
    </row>
    <row r="60" spans="1:9" ht="15.6">
      <c r="A60" s="17" t="s">
        <v>301</v>
      </c>
      <c r="B60" s="17">
        <v>250149</v>
      </c>
      <c r="C60" s="17" t="s">
        <v>4</v>
      </c>
      <c r="D60" s="60">
        <v>59</v>
      </c>
      <c r="E60" t="s">
        <v>4</v>
      </c>
      <c r="F60" s="4" t="s">
        <v>4</v>
      </c>
      <c r="G60" s="60">
        <v>250149</v>
      </c>
      <c r="H60" s="62">
        <v>51.581018999999998</v>
      </c>
      <c r="I60" s="62">
        <v>-0.34067199999999997</v>
      </c>
    </row>
    <row r="61" spans="1:9" ht="15.6">
      <c r="A61" s="17" t="s">
        <v>302</v>
      </c>
      <c r="B61" s="17">
        <v>257810</v>
      </c>
      <c r="C61" s="17" t="s">
        <v>303</v>
      </c>
      <c r="D61" s="60">
        <v>60</v>
      </c>
      <c r="E61" s="2">
        <v>114584</v>
      </c>
      <c r="F61" s="71">
        <f>SUM(E61:E62)</f>
        <v>245598</v>
      </c>
      <c r="G61" s="60">
        <f>B61*E61/F61</f>
        <v>120281.52118502594</v>
      </c>
      <c r="H61" s="62">
        <v>51.576663000000003</v>
      </c>
      <c r="I61" s="62">
        <v>0.17952000000000001</v>
      </c>
    </row>
    <row r="62" spans="1:9" ht="15.6">
      <c r="A62" s="17"/>
      <c r="B62" s="17"/>
      <c r="C62" s="17" t="s">
        <v>304</v>
      </c>
      <c r="D62" s="60">
        <v>61</v>
      </c>
      <c r="E62" s="2">
        <v>131014</v>
      </c>
      <c r="F62" s="72"/>
      <c r="G62" s="60">
        <f>B61*E62/F61</f>
        <v>137528.47881497405</v>
      </c>
      <c r="H62" s="62">
        <v>51.563020000000002</v>
      </c>
      <c r="I62" s="62">
        <v>0.219528</v>
      </c>
    </row>
    <row r="63" spans="1:9" ht="15.6">
      <c r="A63" s="17" t="s">
        <v>305</v>
      </c>
      <c r="B63" s="17">
        <v>304824</v>
      </c>
      <c r="C63" s="17" t="s">
        <v>306</v>
      </c>
      <c r="D63" s="60">
        <v>62</v>
      </c>
      <c r="E63" s="2">
        <v>63941</v>
      </c>
      <c r="G63" s="60">
        <f>B63/4</f>
        <v>76206</v>
      </c>
      <c r="H63" s="62">
        <v>51.548870000000001</v>
      </c>
      <c r="I63" s="62">
        <v>-0.479684</v>
      </c>
    </row>
    <row r="64" spans="1:9" ht="15.6">
      <c r="A64" s="17"/>
      <c r="B64" s="17"/>
      <c r="C64" s="17" t="s">
        <v>307</v>
      </c>
      <c r="D64" s="60">
        <v>63</v>
      </c>
      <c r="E64" s="2">
        <v>72791</v>
      </c>
      <c r="G64" s="60">
        <f>B63/4</f>
        <v>76206</v>
      </c>
      <c r="H64" s="62">
        <v>51.600158999999998</v>
      </c>
      <c r="I64" s="62">
        <v>-0.449957</v>
      </c>
    </row>
    <row r="65" spans="1:9" ht="15.6">
      <c r="A65" s="17"/>
      <c r="B65" s="17"/>
      <c r="C65" s="17" t="s">
        <v>308</v>
      </c>
      <c r="D65" s="60">
        <v>64</v>
      </c>
      <c r="E65" s="2">
        <v>67915</v>
      </c>
      <c r="G65" s="60">
        <f>B63/4</f>
        <v>76206</v>
      </c>
      <c r="H65" s="62">
        <v>51.492919000000001</v>
      </c>
      <c r="I65" s="62">
        <v>-0.435172</v>
      </c>
    </row>
    <row r="66" spans="1:9" ht="15.6">
      <c r="A66" s="17"/>
      <c r="B66" s="17"/>
      <c r="C66" s="17" t="s">
        <v>309</v>
      </c>
      <c r="D66" s="60">
        <v>65</v>
      </c>
      <c r="E66" t="s">
        <v>4</v>
      </c>
      <c r="G66" s="60">
        <f>B63/4</f>
        <v>76206</v>
      </c>
      <c r="H66" s="62">
        <v>51.512739000000003</v>
      </c>
      <c r="I66" s="62">
        <v>-0.47310400000000002</v>
      </c>
    </row>
    <row r="67" spans="1:9" ht="15.6">
      <c r="A67" s="17" t="s">
        <v>310</v>
      </c>
      <c r="B67" s="17">
        <v>270782</v>
      </c>
      <c r="C67" s="17" t="s">
        <v>311</v>
      </c>
      <c r="D67" s="60">
        <v>66</v>
      </c>
      <c r="E67" s="2">
        <v>51047</v>
      </c>
      <c r="G67" s="60">
        <f>B67/3</f>
        <v>90260.666666666672</v>
      </c>
      <c r="H67" s="62">
        <v>51.444229999999997</v>
      </c>
      <c r="I67" s="62">
        <v>-0.41067599999999999</v>
      </c>
    </row>
    <row r="68" spans="1:9" ht="15.6">
      <c r="A68" s="17"/>
      <c r="B68" s="17"/>
      <c r="C68" s="17" t="s">
        <v>312</v>
      </c>
      <c r="D68" s="60">
        <v>67</v>
      </c>
      <c r="E68" t="s">
        <v>4</v>
      </c>
      <c r="G68" s="60">
        <f>B67/3</f>
        <v>90260.666666666672</v>
      </c>
      <c r="H68" s="62">
        <v>51.484240999999997</v>
      </c>
      <c r="I68" s="62">
        <v>-0.37207499999999999</v>
      </c>
    </row>
    <row r="69" spans="1:9" ht="15.6">
      <c r="A69" s="17"/>
      <c r="B69" s="17"/>
      <c r="C69" s="17" t="s">
        <v>313</v>
      </c>
      <c r="D69" s="60">
        <v>68</v>
      </c>
      <c r="E69" s="2">
        <v>54833</v>
      </c>
      <c r="G69" s="60">
        <f>B67/3</f>
        <v>90260.666666666672</v>
      </c>
      <c r="H69" s="62">
        <v>51.486109999999996</v>
      </c>
      <c r="I69" s="62">
        <v>-0.310278</v>
      </c>
    </row>
    <row r="70" spans="1:9" ht="15.6">
      <c r="A70" s="17" t="s">
        <v>314</v>
      </c>
      <c r="B70" s="17">
        <v>175470</v>
      </c>
      <c r="C70" s="17" t="s">
        <v>314</v>
      </c>
      <c r="D70" s="60">
        <v>69</v>
      </c>
      <c r="E70" s="2">
        <v>36461</v>
      </c>
      <c r="G70" s="60">
        <f>B70/3</f>
        <v>58490</v>
      </c>
      <c r="H70" s="62">
        <v>51.412896000000003</v>
      </c>
      <c r="I70" s="62">
        <v>-0.29933700000000002</v>
      </c>
    </row>
    <row r="71" spans="1:9" ht="15.6">
      <c r="A71" s="17"/>
      <c r="B71" s="17"/>
      <c r="C71" s="17" t="s">
        <v>315</v>
      </c>
      <c r="D71" s="60">
        <v>70</v>
      </c>
      <c r="E71" t="s">
        <v>4</v>
      </c>
      <c r="G71" s="60">
        <f>B70/3</f>
        <v>58490</v>
      </c>
      <c r="H71" s="62">
        <v>51.410221999999997</v>
      </c>
      <c r="I71" s="62">
        <v>-0.268181</v>
      </c>
    </row>
    <row r="72" spans="1:9" ht="15.6">
      <c r="A72" s="17"/>
      <c r="B72" s="17"/>
      <c r="C72" s="17" t="s">
        <v>316</v>
      </c>
      <c r="D72" s="60">
        <v>71</v>
      </c>
      <c r="E72" s="2">
        <v>62977</v>
      </c>
      <c r="G72" s="60">
        <f>B70/3</f>
        <v>58490</v>
      </c>
      <c r="H72" s="62">
        <v>51.393844000000001</v>
      </c>
      <c r="I72" s="62">
        <v>-0.302618</v>
      </c>
    </row>
    <row r="73" spans="1:9" ht="15.6">
      <c r="A73" s="17" t="s">
        <v>317</v>
      </c>
      <c r="B73" s="17">
        <v>206186</v>
      </c>
      <c r="C73" s="17" t="s">
        <v>318</v>
      </c>
      <c r="D73" s="60">
        <v>72</v>
      </c>
      <c r="E73" s="2">
        <v>57312</v>
      </c>
      <c r="G73" s="60">
        <f>B73/3</f>
        <v>68728.666666666672</v>
      </c>
      <c r="H73" s="62">
        <v>51.424872000000001</v>
      </c>
      <c r="I73" s="62">
        <v>-0.21681400000000001</v>
      </c>
    </row>
    <row r="74" spans="1:9" ht="15.6">
      <c r="A74" s="17"/>
      <c r="B74" s="17"/>
      <c r="C74" s="17" t="s">
        <v>319</v>
      </c>
      <c r="D74" s="60">
        <v>73</v>
      </c>
      <c r="E74" s="2">
        <v>68011</v>
      </c>
      <c r="G74" s="60">
        <f>B73/3</f>
        <v>68728.666666666672</v>
      </c>
      <c r="H74" s="62">
        <v>51.394499000000003</v>
      </c>
      <c r="I74" s="62">
        <v>-0.19459899999999999</v>
      </c>
    </row>
    <row r="75" spans="1:9" ht="15.6">
      <c r="A75" s="17"/>
      <c r="B75" s="17"/>
      <c r="C75" s="17" t="s">
        <v>320</v>
      </c>
      <c r="D75" s="60">
        <v>74</v>
      </c>
      <c r="E75" t="s">
        <v>4</v>
      </c>
      <c r="G75" s="60">
        <f>B73/3</f>
        <v>68728.666666666672</v>
      </c>
      <c r="H75" s="62">
        <v>51.403073999999997</v>
      </c>
      <c r="I75" s="62">
        <v>-0.16638600000000001</v>
      </c>
    </row>
    <row r="76" spans="1:9" ht="15.6">
      <c r="A76" s="17" t="s">
        <v>321</v>
      </c>
      <c r="B76" s="17">
        <v>352005</v>
      </c>
      <c r="C76" s="17" t="s">
        <v>322</v>
      </c>
      <c r="D76" s="60">
        <v>75</v>
      </c>
      <c r="E76" s="2">
        <v>157367</v>
      </c>
      <c r="F76" s="71">
        <f>SUM(E76:E79)</f>
        <v>372497</v>
      </c>
      <c r="G76" s="60">
        <f>B76*E76/F76</f>
        <v>148709.84420008751</v>
      </c>
      <c r="H76" s="62">
        <v>51.538017000000004</v>
      </c>
      <c r="I76" s="62">
        <v>1.2482E-2</v>
      </c>
    </row>
    <row r="77" spans="1:9" ht="15.6">
      <c r="A77" s="17"/>
      <c r="B77" s="17"/>
      <c r="C77" s="17" t="s">
        <v>323</v>
      </c>
      <c r="D77" s="60">
        <v>76</v>
      </c>
      <c r="E77" s="2">
        <v>105682</v>
      </c>
      <c r="F77" s="72"/>
      <c r="G77" s="60">
        <f>B76*E77/F76</f>
        <v>99868.166481877706</v>
      </c>
      <c r="H77" s="62">
        <v>51.533391000000002</v>
      </c>
      <c r="I77" s="62">
        <v>5.0042000000000003E-2</v>
      </c>
    </row>
    <row r="78" spans="1:9" ht="15.6">
      <c r="A78" s="17"/>
      <c r="B78" s="17"/>
      <c r="C78" s="17" t="s">
        <v>7</v>
      </c>
      <c r="D78" s="60">
        <v>77</v>
      </c>
      <c r="E78" s="2">
        <f>72293/2</f>
        <v>36146.5</v>
      </c>
      <c r="F78" s="72"/>
      <c r="G78" s="60">
        <f>B76*E78/F76</f>
        <v>34157.989816025365</v>
      </c>
      <c r="H78" s="62">
        <v>51.535023000000002</v>
      </c>
      <c r="I78" s="62">
        <v>7.8583E-2</v>
      </c>
    </row>
    <row r="79" spans="1:9" ht="15.6">
      <c r="A79" s="17"/>
      <c r="B79" s="17"/>
      <c r="C79" s="17" t="s">
        <v>8</v>
      </c>
      <c r="D79" s="60">
        <v>78</v>
      </c>
      <c r="E79" s="2">
        <f>146603/2</f>
        <v>73301.5</v>
      </c>
      <c r="F79" s="72"/>
      <c r="G79" s="60">
        <f>B76*E79/F76</f>
        <v>69268.999502009407</v>
      </c>
      <c r="H79" s="62">
        <v>51.492190000000001</v>
      </c>
      <c r="I79" s="62">
        <v>5.0072999999999999E-2</v>
      </c>
    </row>
    <row r="80" spans="1:9" ht="15.6">
      <c r="A80" s="17" t="s">
        <v>324</v>
      </c>
      <c r="B80" s="17">
        <v>303858</v>
      </c>
      <c r="C80" s="17" t="s">
        <v>325</v>
      </c>
      <c r="D80" s="60">
        <v>79</v>
      </c>
      <c r="E80" s="2">
        <v>178024</v>
      </c>
      <c r="F80" s="71">
        <f>SUM(E80:E83)</f>
        <v>347415</v>
      </c>
      <c r="G80" s="60">
        <f>B80*E80/F80</f>
        <v>155704.32074608176</v>
      </c>
      <c r="H80" s="62">
        <v>51.557318000000002</v>
      </c>
      <c r="I80" s="62">
        <v>7.7286999999999995E-2</v>
      </c>
    </row>
    <row r="81" spans="1:9" ht="15.6">
      <c r="A81" s="17"/>
      <c r="B81" s="17"/>
      <c r="C81" s="17" t="s">
        <v>326</v>
      </c>
      <c r="D81" s="60">
        <v>80</v>
      </c>
      <c r="E81" s="2">
        <v>61416</v>
      </c>
      <c r="F81" s="72"/>
      <c r="G81" s="60">
        <f>B80*E81/F80</f>
        <v>53715.996511376885</v>
      </c>
      <c r="H81" s="62">
        <v>51.578130000000002</v>
      </c>
      <c r="I81" s="62">
        <v>2.5264999999999999E-2</v>
      </c>
    </row>
    <row r="82" spans="1:9" ht="15.6">
      <c r="A82" s="17"/>
      <c r="B82" s="17"/>
      <c r="C82" s="17" t="s">
        <v>11</v>
      </c>
      <c r="D82" s="60">
        <v>81</v>
      </c>
      <c r="E82" s="2">
        <f>108368/2</f>
        <v>54184</v>
      </c>
      <c r="F82" s="72"/>
      <c r="G82" s="60">
        <f>B80*E82/F80</f>
        <v>47390.7052717931</v>
      </c>
      <c r="H82" s="62">
        <v>51.565821</v>
      </c>
      <c r="I82" s="62">
        <v>0.151196</v>
      </c>
    </row>
    <row r="83" spans="1:9" ht="15.6">
      <c r="A83" s="17"/>
      <c r="B83" s="17"/>
      <c r="C83" s="17" t="s">
        <v>327</v>
      </c>
      <c r="D83" s="60">
        <v>82</v>
      </c>
      <c r="E83" s="2">
        <v>53791</v>
      </c>
      <c r="F83" s="72"/>
      <c r="G83" s="60">
        <f>B80*E83/F80</f>
        <v>47046.977470748243</v>
      </c>
      <c r="H83" s="62">
        <v>51.625883999999999</v>
      </c>
      <c r="I83" s="62">
        <v>8.1209000000000003E-2</v>
      </c>
    </row>
    <row r="84" spans="1:9" ht="15.6">
      <c r="A84" s="17" t="s">
        <v>328</v>
      </c>
      <c r="B84" s="17">
        <v>196904</v>
      </c>
      <c r="C84" s="17" t="s">
        <v>329</v>
      </c>
      <c r="D84" s="60">
        <v>83</v>
      </c>
      <c r="E84" s="2">
        <v>39057</v>
      </c>
      <c r="F84" s="71">
        <f>SUM(E84:E86)</f>
        <v>181052</v>
      </c>
      <c r="G84" s="60">
        <f>B84*E84/F84</f>
        <v>42476.633939420717</v>
      </c>
      <c r="H84" s="62">
        <v>51.475321999999998</v>
      </c>
      <c r="I84" s="62">
        <v>-0.23926800000000001</v>
      </c>
    </row>
    <row r="85" spans="1:9" ht="15.6">
      <c r="A85" s="17"/>
      <c r="B85" s="17"/>
      <c r="C85" s="17" t="s">
        <v>330</v>
      </c>
      <c r="D85" s="60">
        <v>84</v>
      </c>
      <c r="E85" s="2">
        <v>41024</v>
      </c>
      <c r="F85" s="72"/>
      <c r="G85" s="60">
        <f>B84*E85/F84</f>
        <v>44615.854539027459</v>
      </c>
      <c r="H85" s="62">
        <v>51.461517999999998</v>
      </c>
      <c r="I85" s="62">
        <v>-0.30335099999999998</v>
      </c>
    </row>
    <row r="86" spans="1:9" ht="15.6">
      <c r="A86" s="17"/>
      <c r="B86" s="17"/>
      <c r="C86" s="17" t="s">
        <v>331</v>
      </c>
      <c r="D86" s="60">
        <v>85</v>
      </c>
      <c r="E86" s="2">
        <v>100971</v>
      </c>
      <c r="F86" s="72"/>
      <c r="G86" s="60">
        <f>B84*E86/F84</f>
        <v>109811.51152155182</v>
      </c>
      <c r="H86" s="62">
        <v>51.448901999999997</v>
      </c>
      <c r="I86" s="62">
        <v>-0.33055699999999999</v>
      </c>
    </row>
    <row r="87" spans="1:9" ht="15.6">
      <c r="A87" s="17" t="s">
        <v>332</v>
      </c>
      <c r="B87" s="17">
        <v>204525</v>
      </c>
      <c r="C87" s="17" t="s">
        <v>333</v>
      </c>
      <c r="D87" s="60">
        <v>86</v>
      </c>
      <c r="E87" s="2">
        <v>79008</v>
      </c>
      <c r="F87" s="71">
        <f>SUM(E87:E89)</f>
        <v>169095</v>
      </c>
      <c r="G87" s="60">
        <f>B87*E87/F87</f>
        <v>95562.324137319258</v>
      </c>
      <c r="H87" s="62">
        <v>51.362160000000003</v>
      </c>
      <c r="I87" s="62">
        <v>-0.20899999999999999</v>
      </c>
    </row>
    <row r="88" spans="1:9" ht="15.6">
      <c r="A88" s="17"/>
      <c r="B88" s="17"/>
      <c r="C88" s="17" t="s">
        <v>334</v>
      </c>
      <c r="D88" s="60">
        <v>87</v>
      </c>
      <c r="E88" s="2">
        <v>57484</v>
      </c>
      <c r="F88" s="72"/>
      <c r="G88" s="60">
        <f>B87*E88/F87</f>
        <v>69528.460924332481</v>
      </c>
      <c r="H88" s="62">
        <v>51.365160000000003</v>
      </c>
      <c r="I88" s="62">
        <v>-0.16450300000000001</v>
      </c>
    </row>
    <row r="89" spans="1:9" ht="15.6">
      <c r="A89" s="17"/>
      <c r="B89" s="17"/>
      <c r="C89" s="17" t="s">
        <v>335</v>
      </c>
      <c r="D89" s="60">
        <v>88</v>
      </c>
      <c r="E89" s="2">
        <v>32603</v>
      </c>
      <c r="F89" s="72"/>
      <c r="G89" s="60">
        <f>B87*E89/F87</f>
        <v>39434.214938348268</v>
      </c>
      <c r="H89" s="62">
        <v>51.369236999999998</v>
      </c>
      <c r="I89" s="62">
        <v>-0.12704499999999999</v>
      </c>
    </row>
    <row r="90" spans="1:9" ht="15.6">
      <c r="A90" s="17" t="s">
        <v>336</v>
      </c>
      <c r="B90" s="17">
        <v>276700</v>
      </c>
      <c r="C90" s="17" t="s">
        <v>337</v>
      </c>
      <c r="D90" s="60">
        <v>89</v>
      </c>
      <c r="E90" s="2">
        <v>45787</v>
      </c>
      <c r="F90" s="71">
        <f>SUM(E90:E92)</f>
        <v>248591</v>
      </c>
      <c r="G90" s="60">
        <f>B90*E90/F90</f>
        <v>50964.286317686478</v>
      </c>
      <c r="H90" s="62">
        <v>51.632258</v>
      </c>
      <c r="I90" s="62">
        <v>7.0920000000000002E-3</v>
      </c>
    </row>
    <row r="91" spans="1:9" ht="15.6">
      <c r="A91" s="17"/>
      <c r="B91" s="17"/>
      <c r="C91" s="17" t="s">
        <v>338</v>
      </c>
      <c r="D91" s="60">
        <v>90</v>
      </c>
      <c r="E91" s="2">
        <v>108845</v>
      </c>
      <c r="F91" s="72"/>
      <c r="G91" s="60">
        <f>B90*E91/F90</f>
        <v>121152.46127172746</v>
      </c>
      <c r="H91" s="62">
        <v>51.591161999999997</v>
      </c>
      <c r="I91" s="62">
        <v>-1.9309E-2</v>
      </c>
    </row>
    <row r="92" spans="1:9" ht="15.6">
      <c r="A92" s="17"/>
      <c r="B92" s="17"/>
      <c r="C92" s="17" t="s">
        <v>339</v>
      </c>
      <c r="D92" s="60">
        <v>91</v>
      </c>
      <c r="E92" s="2">
        <v>93959</v>
      </c>
      <c r="F92" s="72"/>
      <c r="G92" s="60">
        <f>B90*E92/F90</f>
        <v>104583.25241058606</v>
      </c>
      <c r="H92" s="62">
        <v>51.570422000000001</v>
      </c>
      <c r="I92" s="62">
        <v>-1.4465E-2</v>
      </c>
    </row>
    <row r="93" spans="1:9" ht="16.2" thickBot="1">
      <c r="A93" s="17"/>
      <c r="B93" s="17"/>
      <c r="C93" s="17"/>
      <c r="E93" s="2"/>
      <c r="G93" s="2"/>
      <c r="H93" s="2"/>
    </row>
    <row r="94" spans="1:9" ht="16.2" thickBot="1">
      <c r="A94" s="17"/>
      <c r="B94" s="17"/>
      <c r="C94" s="17"/>
      <c r="E94" s="2"/>
      <c r="F94" s="63" t="s">
        <v>121</v>
      </c>
      <c r="G94" s="65">
        <f>SUM(G2:G92)</f>
        <v>8899375.0000000037</v>
      </c>
      <c r="H94" s="2"/>
    </row>
    <row r="95" spans="1:9" ht="16.2" thickBot="1">
      <c r="E95" s="2"/>
      <c r="F95" s="64" t="s">
        <v>241</v>
      </c>
      <c r="G95" s="66">
        <v>9000000</v>
      </c>
      <c r="H95" s="2"/>
    </row>
    <row r="96" spans="1:9" ht="15.6">
      <c r="A96" s="28" t="s">
        <v>239</v>
      </c>
      <c r="B96" s="68"/>
      <c r="E96" s="2"/>
      <c r="G96" s="2"/>
      <c r="H96" s="2"/>
    </row>
    <row r="97" spans="1:8" ht="15.6">
      <c r="A97" s="17" t="s">
        <v>242</v>
      </c>
      <c r="B97" s="67" t="s">
        <v>240</v>
      </c>
      <c r="E97" s="2"/>
      <c r="G97" s="2"/>
      <c r="H97" s="2"/>
    </row>
    <row r="98" spans="1:8" ht="15.6">
      <c r="A98" s="37" t="s">
        <v>243</v>
      </c>
      <c r="B98" s="69" t="s">
        <v>244</v>
      </c>
      <c r="E98" s="2"/>
      <c r="G98" s="2"/>
      <c r="H98" s="2"/>
    </row>
    <row r="99" spans="1:8">
      <c r="E99" s="2"/>
      <c r="G99" s="2"/>
      <c r="H99" s="2"/>
    </row>
    <row r="100" spans="1:8">
      <c r="E100" s="2"/>
      <c r="G100" s="2"/>
      <c r="H100" s="2"/>
    </row>
    <row r="101" spans="1:8">
      <c r="E101" s="2"/>
      <c r="G101" s="2"/>
      <c r="H101" s="2"/>
    </row>
    <row r="102" spans="1:8">
      <c r="E102" s="2"/>
      <c r="G102" s="2"/>
      <c r="H102" s="2"/>
    </row>
    <row r="103" spans="1:8">
      <c r="E103" s="2"/>
      <c r="G103" s="2"/>
      <c r="H103" s="2"/>
    </row>
    <row r="104" spans="1:8">
      <c r="E104" s="2"/>
      <c r="G104" s="2"/>
      <c r="H104" s="2"/>
    </row>
    <row r="105" spans="1:8">
      <c r="E105" s="2"/>
      <c r="G105" s="2"/>
      <c r="H105" s="2"/>
    </row>
    <row r="106" spans="1:8">
      <c r="E106" s="2"/>
      <c r="G106" s="2"/>
      <c r="H106" s="2"/>
    </row>
    <row r="107" spans="1:8">
      <c r="E107" s="2"/>
      <c r="G107" s="2"/>
      <c r="H107" s="2"/>
    </row>
    <row r="108" spans="1:8">
      <c r="E108" s="2"/>
      <c r="G108" s="2"/>
      <c r="H108" s="2"/>
    </row>
    <row r="109" spans="1:8">
      <c r="E109" s="2"/>
      <c r="G109" s="2"/>
      <c r="H109" s="2"/>
    </row>
    <row r="110" spans="1:8">
      <c r="E110" s="2"/>
      <c r="G110" s="2"/>
      <c r="H110" s="2"/>
    </row>
    <row r="111" spans="1:8">
      <c r="E111" s="2"/>
      <c r="G111" s="2"/>
      <c r="H111" s="2"/>
    </row>
    <row r="112" spans="1:8">
      <c r="E112" s="2"/>
      <c r="G112" s="2"/>
      <c r="H112" s="2"/>
    </row>
    <row r="113" spans="5:8">
      <c r="E113" s="2"/>
      <c r="G113" s="2"/>
      <c r="H113" s="2"/>
    </row>
    <row r="114" spans="5:8">
      <c r="E114" s="2"/>
      <c r="G114" s="2"/>
      <c r="H114" s="2"/>
    </row>
    <row r="115" spans="5:8">
      <c r="E115" s="2"/>
      <c r="G115" s="2"/>
      <c r="H115" s="2"/>
    </row>
    <row r="116" spans="5:8">
      <c r="E116" s="2"/>
      <c r="G116" s="2"/>
      <c r="H116" s="2"/>
    </row>
    <row r="117" spans="5:8">
      <c r="E117" s="2"/>
      <c r="G117" s="2"/>
      <c r="H117" s="2"/>
    </row>
    <row r="118" spans="5:8">
      <c r="E118" s="2"/>
      <c r="G118" s="2"/>
      <c r="H118" s="2"/>
    </row>
    <row r="119" spans="5:8">
      <c r="E119" s="2"/>
      <c r="G119" s="2"/>
      <c r="H119" s="2"/>
    </row>
    <row r="120" spans="5:8">
      <c r="E120" s="2"/>
      <c r="G120" s="2"/>
      <c r="H120" s="2"/>
    </row>
    <row r="121" spans="5:8">
      <c r="E121" s="2"/>
      <c r="G121" s="2"/>
      <c r="H121" s="2"/>
    </row>
    <row r="122" spans="5:8">
      <c r="E122" s="2"/>
      <c r="G122" s="2"/>
      <c r="H122" s="2"/>
    </row>
    <row r="123" spans="5:8">
      <c r="E123" s="2"/>
      <c r="G123" s="2"/>
      <c r="H123" s="2"/>
    </row>
    <row r="124" spans="5:8">
      <c r="E124" s="2"/>
      <c r="G124" s="2"/>
      <c r="H124" s="2"/>
    </row>
    <row r="125" spans="5:8">
      <c r="E125" s="2"/>
      <c r="G125" s="2"/>
      <c r="H125" s="2"/>
    </row>
    <row r="126" spans="5:8">
      <c r="E126" s="2"/>
      <c r="G126" s="2"/>
      <c r="H126" s="2"/>
    </row>
    <row r="127" spans="5:8">
      <c r="E127" s="2"/>
      <c r="G127" s="2"/>
      <c r="H127" s="2"/>
    </row>
    <row r="128" spans="5:8">
      <c r="E128" s="2"/>
      <c r="G128" s="2"/>
      <c r="H128" s="2"/>
    </row>
    <row r="129" spans="5:8">
      <c r="E129" s="2"/>
      <c r="G129" s="2"/>
      <c r="H129" s="2"/>
    </row>
    <row r="130" spans="5:8">
      <c r="E130" s="2"/>
      <c r="G130" s="2"/>
      <c r="H130" s="2"/>
    </row>
    <row r="131" spans="5:8">
      <c r="E131" s="2"/>
      <c r="G131" s="2"/>
      <c r="H131" s="2"/>
    </row>
    <row r="132" spans="5:8">
      <c r="E132" s="2"/>
      <c r="G132" s="2"/>
      <c r="H132" s="2"/>
    </row>
    <row r="133" spans="5:8">
      <c r="E133" s="2"/>
      <c r="G133" s="2"/>
      <c r="H133" s="2"/>
    </row>
    <row r="134" spans="5:8">
      <c r="E134" s="2"/>
      <c r="G134" s="2"/>
      <c r="H134" s="2"/>
    </row>
    <row r="135" spans="5:8">
      <c r="E135" s="2"/>
      <c r="G135" s="2"/>
      <c r="H135" s="2"/>
    </row>
    <row r="136" spans="5:8">
      <c r="E136" s="2"/>
      <c r="G136" s="2"/>
      <c r="H136" s="2"/>
    </row>
    <row r="137" spans="5:8">
      <c r="E137" s="2"/>
      <c r="G137" s="2"/>
      <c r="H137" s="2"/>
    </row>
    <row r="138" spans="5:8">
      <c r="E138" s="2"/>
      <c r="G138" s="2"/>
      <c r="H138" s="2"/>
    </row>
    <row r="139" spans="5:8">
      <c r="E139" s="2"/>
      <c r="G139" s="2"/>
      <c r="H139" s="2"/>
    </row>
    <row r="140" spans="5:8">
      <c r="E140" s="2"/>
      <c r="G140" s="2"/>
      <c r="H140" s="2"/>
    </row>
    <row r="141" spans="5:8">
      <c r="E141" s="2"/>
      <c r="G141" s="2"/>
      <c r="H141" s="2"/>
    </row>
    <row r="142" spans="5:8">
      <c r="E142" s="2"/>
      <c r="G142" s="2"/>
      <c r="H142" s="2"/>
    </row>
    <row r="143" spans="5:8">
      <c r="E143" s="2"/>
      <c r="G143" s="2"/>
      <c r="H143" s="2"/>
    </row>
    <row r="144" spans="5:8">
      <c r="E144" s="2"/>
      <c r="G144" s="2"/>
      <c r="H144" s="2"/>
    </row>
    <row r="145" spans="5:8">
      <c r="E145" s="2"/>
      <c r="G145" s="2"/>
      <c r="H145" s="2"/>
    </row>
    <row r="146" spans="5:8">
      <c r="E146" s="2"/>
      <c r="G146" s="2"/>
      <c r="H146" s="2"/>
    </row>
    <row r="147" spans="5:8">
      <c r="E147" s="2"/>
      <c r="G147" s="2"/>
      <c r="H147" s="2"/>
    </row>
    <row r="148" spans="5:8">
      <c r="E148" s="2"/>
      <c r="G148" s="2"/>
      <c r="H148" s="2"/>
    </row>
    <row r="149" spans="5:8">
      <c r="E149" s="2"/>
      <c r="G149" s="2"/>
      <c r="H149" s="2"/>
    </row>
    <row r="150" spans="5:8">
      <c r="E150" s="2"/>
      <c r="G150" s="2"/>
      <c r="H150" s="2"/>
    </row>
    <row r="151" spans="5:8">
      <c r="E151" s="2"/>
      <c r="G151" s="2"/>
      <c r="H151" s="2"/>
    </row>
    <row r="152" spans="5:8">
      <c r="E152" s="2"/>
      <c r="G152" s="2"/>
      <c r="H152" s="2"/>
    </row>
    <row r="153" spans="5:8">
      <c r="E153" s="2"/>
      <c r="G153" s="2"/>
      <c r="H153" s="2"/>
    </row>
    <row r="154" spans="5:8">
      <c r="E154" s="2"/>
      <c r="G154" s="2"/>
      <c r="H154" s="2"/>
    </row>
    <row r="155" spans="5:8">
      <c r="G155" s="2"/>
      <c r="H155" s="2"/>
    </row>
    <row r="156" spans="5:8">
      <c r="G156" s="2"/>
      <c r="H156" s="2"/>
    </row>
    <row r="157" spans="5:8">
      <c r="G157" s="2"/>
      <c r="H157" s="2"/>
    </row>
    <row r="158" spans="5:8">
      <c r="G158" s="2"/>
      <c r="H158" s="2"/>
    </row>
    <row r="159" spans="5:8">
      <c r="G159" s="2"/>
      <c r="H159" s="2"/>
    </row>
    <row r="160" spans="5:8">
      <c r="G160" s="2"/>
      <c r="H160" s="2"/>
    </row>
    <row r="161" spans="7:8">
      <c r="G161" s="2"/>
      <c r="H161" s="2"/>
    </row>
    <row r="162" spans="7:8">
      <c r="G162" s="2"/>
      <c r="H162" s="2"/>
    </row>
    <row r="163" spans="7:8">
      <c r="G163" s="2"/>
      <c r="H163" s="2"/>
    </row>
    <row r="164" spans="7:8">
      <c r="G164" s="2"/>
      <c r="H164" s="2"/>
    </row>
    <row r="165" spans="7:8">
      <c r="G165" s="2"/>
      <c r="H165" s="2"/>
    </row>
    <row r="166" spans="7:8">
      <c r="G166" s="2"/>
      <c r="H166" s="2"/>
    </row>
    <row r="167" spans="7:8">
      <c r="G167" s="2"/>
      <c r="H167" s="2"/>
    </row>
    <row r="168" spans="7:8">
      <c r="G168" s="2"/>
      <c r="H168" s="2"/>
    </row>
    <row r="169" spans="7:8">
      <c r="G169" s="2"/>
      <c r="H169" s="2"/>
    </row>
    <row r="170" spans="7:8">
      <c r="G170" s="2"/>
      <c r="H170" s="2"/>
    </row>
    <row r="171" spans="7:8">
      <c r="G171" s="2"/>
      <c r="H171" s="2"/>
    </row>
    <row r="172" spans="7:8">
      <c r="G172" s="2"/>
      <c r="H172" s="2"/>
    </row>
    <row r="173" spans="7:8">
      <c r="G173" s="2"/>
      <c r="H173" s="2"/>
    </row>
    <row r="174" spans="7:8">
      <c r="G174" s="2"/>
      <c r="H174" s="2"/>
    </row>
    <row r="175" spans="7:8">
      <c r="G175" s="2"/>
      <c r="H175" s="2"/>
    </row>
    <row r="176" spans="7:8">
      <c r="G176" s="2"/>
      <c r="H176" s="2"/>
    </row>
    <row r="177" spans="7:8">
      <c r="G177" s="2"/>
      <c r="H177" s="2"/>
    </row>
    <row r="178" spans="7:8">
      <c r="G178" s="2"/>
      <c r="H178" s="2"/>
    </row>
    <row r="179" spans="7:8">
      <c r="G179" s="2"/>
      <c r="H179" s="2"/>
    </row>
    <row r="180" spans="7:8">
      <c r="G180" s="2"/>
      <c r="H180" s="2"/>
    </row>
    <row r="181" spans="7:8">
      <c r="G181" s="2"/>
      <c r="H181" s="2"/>
    </row>
    <row r="182" spans="7:8">
      <c r="G182" s="2"/>
      <c r="H182" s="2"/>
    </row>
    <row r="183" spans="7:8">
      <c r="G183" s="2"/>
      <c r="H183" s="2"/>
    </row>
    <row r="184" spans="7:8">
      <c r="G184" s="2"/>
      <c r="H184" s="2"/>
    </row>
    <row r="185" spans="7:8">
      <c r="G185" s="2"/>
      <c r="H185" s="2"/>
    </row>
    <row r="186" spans="7:8">
      <c r="G186" s="2"/>
      <c r="H186" s="2"/>
    </row>
    <row r="187" spans="7:8">
      <c r="G187" s="2"/>
      <c r="H187" s="2"/>
    </row>
    <row r="188" spans="7:8">
      <c r="G188" s="2"/>
      <c r="H188" s="2"/>
    </row>
    <row r="189" spans="7:8">
      <c r="G189" s="2"/>
      <c r="H189" s="2"/>
    </row>
    <row r="190" spans="7:8">
      <c r="G190" s="2"/>
      <c r="H190" s="2"/>
    </row>
    <row r="191" spans="7:8">
      <c r="G191" s="2"/>
      <c r="H191" s="2"/>
    </row>
    <row r="192" spans="7:8">
      <c r="G192" s="2"/>
      <c r="H192" s="2"/>
    </row>
    <row r="193" spans="7:8">
      <c r="G193" s="2"/>
      <c r="H193" s="2"/>
    </row>
    <row r="194" spans="7:8">
      <c r="G194" s="2"/>
      <c r="H194" s="2"/>
    </row>
    <row r="195" spans="7:8">
      <c r="G195" s="2"/>
      <c r="H195" s="2"/>
    </row>
    <row r="196" spans="7:8">
      <c r="G196" s="2"/>
      <c r="H196" s="2"/>
    </row>
    <row r="197" spans="7:8">
      <c r="G197" s="2"/>
      <c r="H197" s="2"/>
    </row>
    <row r="198" spans="7:8">
      <c r="G198" s="2"/>
      <c r="H198" s="2"/>
    </row>
    <row r="199" spans="7:8">
      <c r="G199" s="2"/>
      <c r="H199" s="2"/>
    </row>
    <row r="200" spans="7:8">
      <c r="G200" s="2"/>
      <c r="H200" s="2"/>
    </row>
    <row r="201" spans="7:8">
      <c r="G201" s="2"/>
      <c r="H201" s="2"/>
    </row>
    <row r="202" spans="7:8">
      <c r="G202" s="2"/>
      <c r="H202" s="2"/>
    </row>
    <row r="203" spans="7:8">
      <c r="G203" s="2"/>
      <c r="H203" s="2"/>
    </row>
    <row r="204" spans="7:8">
      <c r="G204" s="2"/>
      <c r="H204" s="2"/>
    </row>
    <row r="205" spans="7:8">
      <c r="G205" s="2"/>
      <c r="H205" s="2"/>
    </row>
    <row r="206" spans="7:8">
      <c r="G206" s="2"/>
      <c r="H206" s="2"/>
    </row>
    <row r="207" spans="7:8">
      <c r="G207" s="2"/>
      <c r="H207" s="2"/>
    </row>
    <row r="208" spans="7:8">
      <c r="G208" s="2"/>
      <c r="H208" s="2"/>
    </row>
    <row r="209" spans="7:8">
      <c r="G209" s="2"/>
      <c r="H209" s="2"/>
    </row>
    <row r="210" spans="7:8">
      <c r="G210" s="2"/>
      <c r="H210" s="2"/>
    </row>
    <row r="211" spans="7:8">
      <c r="G211" s="2"/>
      <c r="H211" s="2"/>
    </row>
    <row r="212" spans="7:8">
      <c r="G212" s="2"/>
      <c r="H212" s="2"/>
    </row>
    <row r="213" spans="7:8">
      <c r="G213" s="2"/>
      <c r="H213" s="2"/>
    </row>
    <row r="214" spans="7:8">
      <c r="G214" s="2"/>
      <c r="H214" s="2"/>
    </row>
    <row r="215" spans="7:8">
      <c r="G215" s="2"/>
      <c r="H215" s="2"/>
    </row>
    <row r="216" spans="7:8">
      <c r="G216" s="2"/>
      <c r="H216" s="2"/>
    </row>
    <row r="217" spans="7:8">
      <c r="G217" s="2"/>
      <c r="H217" s="2"/>
    </row>
    <row r="218" spans="7:8">
      <c r="G218" s="2"/>
      <c r="H218" s="2"/>
    </row>
    <row r="219" spans="7:8">
      <c r="G219" s="2"/>
      <c r="H219" s="2"/>
    </row>
    <row r="220" spans="7:8">
      <c r="G220" s="2"/>
      <c r="H220" s="2"/>
    </row>
    <row r="221" spans="7:8">
      <c r="G221" s="2"/>
      <c r="H221" s="2"/>
    </row>
    <row r="222" spans="7:8">
      <c r="G222" s="2"/>
      <c r="H222" s="2"/>
    </row>
    <row r="223" spans="7:8">
      <c r="G223" s="2"/>
      <c r="H223" s="2"/>
    </row>
    <row r="224" spans="7:8">
      <c r="G224" s="2"/>
      <c r="H224" s="2"/>
    </row>
    <row r="225" spans="7:8">
      <c r="G225" s="2"/>
      <c r="H225" s="2"/>
    </row>
    <row r="226" spans="7:8">
      <c r="G226" s="2"/>
      <c r="H226" s="2"/>
    </row>
    <row r="227" spans="7:8">
      <c r="G227" s="2"/>
      <c r="H227" s="2"/>
    </row>
    <row r="228" spans="7:8">
      <c r="G228" s="2"/>
      <c r="H228" s="2"/>
    </row>
    <row r="229" spans="7:8">
      <c r="G229" s="2"/>
      <c r="H229" s="2"/>
    </row>
    <row r="230" spans="7:8">
      <c r="G230" s="2"/>
      <c r="H230" s="2"/>
    </row>
    <row r="231" spans="7:8">
      <c r="G231" s="2"/>
      <c r="H231" s="2"/>
    </row>
    <row r="232" spans="7:8">
      <c r="G232" s="2"/>
      <c r="H232" s="2"/>
    </row>
    <row r="233" spans="7:8">
      <c r="G233" s="2"/>
      <c r="H233" s="2"/>
    </row>
    <row r="234" spans="7:8">
      <c r="G234" s="2"/>
      <c r="H234" s="2"/>
    </row>
    <row r="235" spans="7:8">
      <c r="G235" s="2"/>
      <c r="H235" s="2"/>
    </row>
    <row r="236" spans="7:8">
      <c r="G236" s="2"/>
      <c r="H236" s="2"/>
    </row>
    <row r="237" spans="7:8">
      <c r="G237" s="2"/>
      <c r="H237" s="2"/>
    </row>
    <row r="238" spans="7:8">
      <c r="G238" s="2"/>
      <c r="H238" s="2"/>
    </row>
    <row r="239" spans="7:8">
      <c r="G239" s="2"/>
      <c r="H239" s="2"/>
    </row>
    <row r="240" spans="7:8">
      <c r="G240" s="2"/>
      <c r="H240" s="2"/>
    </row>
    <row r="241" spans="7:8">
      <c r="G241" s="2"/>
      <c r="H241" s="2"/>
    </row>
    <row r="242" spans="7:8">
      <c r="G242" s="2"/>
      <c r="H242" s="2"/>
    </row>
    <row r="243" spans="7:8">
      <c r="G243" s="2"/>
      <c r="H243" s="2"/>
    </row>
    <row r="244" spans="7:8">
      <c r="G244" s="2"/>
      <c r="H244" s="2"/>
    </row>
    <row r="245" spans="7:8">
      <c r="G245" s="2"/>
      <c r="H245" s="2"/>
    </row>
    <row r="246" spans="7:8">
      <c r="G246" s="2"/>
      <c r="H246" s="2"/>
    </row>
    <row r="247" spans="7:8">
      <c r="G247" s="2"/>
      <c r="H247" s="2"/>
    </row>
    <row r="248" spans="7:8">
      <c r="G248" s="2"/>
      <c r="H248" s="2"/>
    </row>
    <row r="249" spans="7:8">
      <c r="G249" s="2"/>
      <c r="H249" s="2"/>
    </row>
    <row r="250" spans="7:8">
      <c r="G250" s="2"/>
      <c r="H250" s="2"/>
    </row>
    <row r="251" spans="7:8">
      <c r="G251" s="2"/>
      <c r="H251" s="2"/>
    </row>
    <row r="252" spans="7:8">
      <c r="G252" s="2"/>
      <c r="H252" s="2"/>
    </row>
    <row r="253" spans="7:8">
      <c r="G253" s="2"/>
      <c r="H253" s="2"/>
    </row>
    <row r="254" spans="7:8">
      <c r="G254" s="2"/>
      <c r="H254" s="2"/>
    </row>
    <row r="255" spans="7:8">
      <c r="G255" s="2"/>
      <c r="H255" s="2"/>
    </row>
    <row r="256" spans="7:8">
      <c r="G256" s="2"/>
      <c r="H256" s="2"/>
    </row>
    <row r="257" spans="7:8">
      <c r="G257" s="2"/>
      <c r="H257" s="2"/>
    </row>
    <row r="258" spans="7:8">
      <c r="G258" s="2"/>
      <c r="H258" s="2"/>
    </row>
    <row r="259" spans="7:8">
      <c r="G259" s="2"/>
      <c r="H259" s="2"/>
    </row>
    <row r="260" spans="7:8">
      <c r="G260" s="2"/>
      <c r="H260" s="2"/>
    </row>
    <row r="261" spans="7:8">
      <c r="G261" s="2"/>
      <c r="H261" s="2"/>
    </row>
    <row r="262" spans="7:8">
      <c r="G262" s="2"/>
      <c r="H262" s="2"/>
    </row>
    <row r="263" spans="7:8">
      <c r="G263" s="2"/>
      <c r="H263" s="2"/>
    </row>
    <row r="264" spans="7:8">
      <c r="G264" s="2"/>
      <c r="H264" s="2"/>
    </row>
    <row r="265" spans="7:8">
      <c r="G265" s="2"/>
      <c r="H265" s="2"/>
    </row>
    <row r="266" spans="7:8">
      <c r="G266" s="2"/>
      <c r="H266" s="2"/>
    </row>
    <row r="267" spans="7:8">
      <c r="G267" s="2"/>
      <c r="H267" s="2"/>
    </row>
    <row r="268" spans="7:8">
      <c r="G268" s="2"/>
      <c r="H268" s="2"/>
    </row>
    <row r="269" spans="7:8">
      <c r="G269" s="2"/>
      <c r="H269" s="2"/>
    </row>
    <row r="270" spans="7:8">
      <c r="G270" s="2"/>
      <c r="H270" s="2"/>
    </row>
    <row r="271" spans="7:8">
      <c r="G271" s="2"/>
      <c r="H271" s="2"/>
    </row>
    <row r="272" spans="7:8">
      <c r="G272" s="2"/>
      <c r="H272" s="2"/>
    </row>
    <row r="273" spans="7:8">
      <c r="G273" s="2"/>
      <c r="H273" s="2"/>
    </row>
    <row r="274" spans="7:8">
      <c r="G274" s="2"/>
      <c r="H274" s="2"/>
    </row>
    <row r="275" spans="7:8">
      <c r="G275" s="2"/>
      <c r="H275" s="2"/>
    </row>
    <row r="276" spans="7:8">
      <c r="G276" s="2"/>
      <c r="H276" s="2"/>
    </row>
    <row r="277" spans="7:8">
      <c r="G277" s="2"/>
      <c r="H277" s="2"/>
    </row>
    <row r="278" spans="7:8">
      <c r="G278" s="2"/>
      <c r="H278" s="2"/>
    </row>
    <row r="279" spans="7:8">
      <c r="G279" s="2"/>
      <c r="H279" s="2"/>
    </row>
    <row r="280" spans="7:8">
      <c r="G280" s="2"/>
      <c r="H280" s="2"/>
    </row>
    <row r="281" spans="7:8">
      <c r="G281" s="2"/>
      <c r="H281" s="2"/>
    </row>
    <row r="282" spans="7:8">
      <c r="G282" s="2"/>
      <c r="H282" s="2"/>
    </row>
    <row r="283" spans="7:8">
      <c r="G283" s="2"/>
      <c r="H283" s="2"/>
    </row>
    <row r="284" spans="7:8">
      <c r="G284" s="2"/>
      <c r="H284" s="2"/>
    </row>
    <row r="285" spans="7:8">
      <c r="G285" s="2"/>
      <c r="H285" s="2"/>
    </row>
    <row r="286" spans="7:8">
      <c r="G286" s="2"/>
      <c r="H286" s="2"/>
    </row>
    <row r="287" spans="7:8">
      <c r="G287" s="2"/>
      <c r="H287" s="2"/>
    </row>
    <row r="288" spans="7:8">
      <c r="G288" s="2"/>
      <c r="H288" s="2"/>
    </row>
    <row r="289" spans="7:8">
      <c r="G289" s="2"/>
      <c r="H289" s="2"/>
    </row>
    <row r="290" spans="7:8">
      <c r="G290" s="2"/>
      <c r="H290" s="2"/>
    </row>
    <row r="291" spans="7:8">
      <c r="G291" s="2"/>
      <c r="H291" s="2"/>
    </row>
    <row r="292" spans="7:8">
      <c r="G292" s="2"/>
      <c r="H292" s="2"/>
    </row>
    <row r="293" spans="7:8">
      <c r="G293" s="2"/>
      <c r="H293" s="2"/>
    </row>
    <row r="294" spans="7:8">
      <c r="G294" s="2"/>
      <c r="H294" s="2"/>
    </row>
    <row r="295" spans="7:8">
      <c r="G295" s="2"/>
      <c r="H295" s="2"/>
    </row>
    <row r="296" spans="7:8">
      <c r="G296" s="2"/>
      <c r="H296" s="2"/>
    </row>
    <row r="297" spans="7:8">
      <c r="G297" s="2"/>
      <c r="H297" s="2"/>
    </row>
    <row r="298" spans="7:8">
      <c r="G298" s="2"/>
      <c r="H298" s="2"/>
    </row>
    <row r="299" spans="7:8">
      <c r="G299" s="2"/>
      <c r="H299" s="2"/>
    </row>
    <row r="300" spans="7:8">
      <c r="G300" s="2"/>
      <c r="H300" s="2"/>
    </row>
    <row r="301" spans="7:8">
      <c r="G301" s="2"/>
      <c r="H301" s="2"/>
    </row>
    <row r="302" spans="7:8">
      <c r="G302" s="2"/>
      <c r="H302" s="2"/>
    </row>
    <row r="303" spans="7:8">
      <c r="G303" s="2"/>
      <c r="H303" s="2"/>
    </row>
    <row r="304" spans="7:8">
      <c r="G304" s="2"/>
      <c r="H304" s="2"/>
    </row>
    <row r="305" spans="7:8">
      <c r="G305" s="2"/>
      <c r="H305" s="2"/>
    </row>
    <row r="306" spans="7:8">
      <c r="G306" s="2"/>
      <c r="H306" s="2"/>
    </row>
    <row r="307" spans="7:8">
      <c r="G307" s="2"/>
      <c r="H307" s="2"/>
    </row>
    <row r="308" spans="7:8">
      <c r="G308" s="2"/>
      <c r="H308" s="2"/>
    </row>
    <row r="309" spans="7:8">
      <c r="G309" s="2"/>
      <c r="H309" s="2"/>
    </row>
    <row r="310" spans="7:8">
      <c r="G310" s="2"/>
      <c r="H310" s="2"/>
    </row>
    <row r="311" spans="7:8">
      <c r="G311" s="2"/>
      <c r="H311" s="2"/>
    </row>
    <row r="312" spans="7:8">
      <c r="G312" s="2"/>
      <c r="H312" s="2"/>
    </row>
    <row r="313" spans="7:8">
      <c r="G313" s="2"/>
      <c r="H313" s="2"/>
    </row>
    <row r="314" spans="7:8">
      <c r="G314" s="2"/>
      <c r="H314" s="2"/>
    </row>
    <row r="315" spans="7:8">
      <c r="G315" s="2"/>
      <c r="H315" s="2"/>
    </row>
    <row r="316" spans="7:8">
      <c r="G316" s="2"/>
      <c r="H316" s="2"/>
    </row>
    <row r="317" spans="7:8">
      <c r="G317" s="2"/>
      <c r="H317" s="2"/>
    </row>
    <row r="318" spans="7:8">
      <c r="G318" s="2"/>
      <c r="H318" s="2"/>
    </row>
    <row r="319" spans="7:8">
      <c r="G319" s="2"/>
      <c r="H319" s="2"/>
    </row>
    <row r="320" spans="7:8">
      <c r="G320" s="2"/>
      <c r="H320" s="2"/>
    </row>
    <row r="321" spans="7:8">
      <c r="G321" s="2"/>
      <c r="H321" s="2"/>
    </row>
    <row r="322" spans="7:8">
      <c r="G322" s="2"/>
      <c r="H322" s="2"/>
    </row>
    <row r="323" spans="7:8">
      <c r="G323" s="2"/>
      <c r="H323" s="2"/>
    </row>
    <row r="324" spans="7:8">
      <c r="G324" s="2"/>
      <c r="H324" s="2"/>
    </row>
    <row r="325" spans="7:8">
      <c r="G325" s="2"/>
      <c r="H325" s="2"/>
    </row>
    <row r="326" spans="7:8">
      <c r="G326" s="2"/>
      <c r="H326" s="2"/>
    </row>
    <row r="327" spans="7:8">
      <c r="G327" s="2"/>
      <c r="H327" s="2"/>
    </row>
    <row r="328" spans="7:8">
      <c r="G328" s="2"/>
      <c r="H328" s="2"/>
    </row>
    <row r="329" spans="7:8">
      <c r="G329" s="2"/>
      <c r="H329" s="2"/>
    </row>
    <row r="330" spans="7:8">
      <c r="G330" s="2"/>
      <c r="H330" s="2"/>
    </row>
    <row r="331" spans="7:8">
      <c r="G331" s="2"/>
      <c r="H331" s="2"/>
    </row>
    <row r="332" spans="7:8">
      <c r="G332" s="2"/>
      <c r="H332" s="2"/>
    </row>
    <row r="333" spans="7:8">
      <c r="G333" s="2"/>
      <c r="H333" s="2"/>
    </row>
    <row r="334" spans="7:8">
      <c r="G334" s="2"/>
      <c r="H334" s="2"/>
    </row>
    <row r="335" spans="7:8">
      <c r="G335" s="2"/>
      <c r="H335" s="2"/>
    </row>
    <row r="336" spans="7:8">
      <c r="G336" s="2"/>
      <c r="H336" s="2"/>
    </row>
    <row r="337" spans="7:8">
      <c r="G337" s="2"/>
      <c r="H337" s="2"/>
    </row>
    <row r="338" spans="7:8">
      <c r="G338" s="2"/>
      <c r="H338" s="2"/>
    </row>
    <row r="339" spans="7:8">
      <c r="G339" s="2"/>
      <c r="H339" s="2"/>
    </row>
  </sheetData>
  <mergeCells count="24">
    <mergeCell ref="F2:F4"/>
    <mergeCell ref="F5:F6"/>
    <mergeCell ref="F7:F9"/>
    <mergeCell ref="F10:F11"/>
    <mergeCell ref="F12:F13"/>
    <mergeCell ref="F14:F15"/>
    <mergeCell ref="F16:F17"/>
    <mergeCell ref="F18:F19"/>
    <mergeCell ref="F20:F22"/>
    <mergeCell ref="F23:F25"/>
    <mergeCell ref="F26:F27"/>
    <mergeCell ref="F28:F30"/>
    <mergeCell ref="F44:F48"/>
    <mergeCell ref="F31:F32"/>
    <mergeCell ref="F33:F37"/>
    <mergeCell ref="F42:F43"/>
    <mergeCell ref="F84:F86"/>
    <mergeCell ref="F87:F89"/>
    <mergeCell ref="F90:F92"/>
    <mergeCell ref="F57:F59"/>
    <mergeCell ref="F49:F50"/>
    <mergeCell ref="F61:F62"/>
    <mergeCell ref="F76:F79"/>
    <mergeCell ref="F80:F83"/>
  </mergeCells>
  <phoneticPr fontId="1" type="noConversion"/>
  <hyperlinks>
    <hyperlink ref="H2" r:id="rId1" display="https://en.wikipedia.org/wiki/Metropolitan_Borough_of_Hampstead" xr:uid="{3812C013-C3A3-4946-B729-F97945B2F973}"/>
    <hyperlink ref="H3" r:id="rId2" tooltip="Metropolitan Borough of St Pancras" display="https://en.wikipedia.org/wiki/Metropolitan_Borough_of_St_Pancras" xr:uid="{31A3D43C-D4E1-4D22-960D-1CEF8E009C4D}"/>
    <hyperlink ref="H4" r:id="rId3" tooltip="Metropolitan Borough of Holborn" display="https://en.wikipedia.org/wiki/Metropolitan_Borough_of_Holborn" xr:uid="{C3A982D7-F398-461F-830A-CC56BBB8CA0A}"/>
    <hyperlink ref="B97" r:id="rId4" xr:uid="{3458A271-4FA9-4318-93E7-24DFE628A63D}"/>
    <hyperlink ref="B98" r:id="rId5" xr:uid="{DD5159F9-A23A-4B0E-AA57-C7BA1902CC6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77D33-B726-4AC8-B12E-7442525D7903}">
  <dimension ref="A1:D22"/>
  <sheetViews>
    <sheetView workbookViewId="0">
      <selection activeCell="H17" sqref="H17"/>
    </sheetView>
  </sheetViews>
  <sheetFormatPr defaultRowHeight="13.8"/>
  <cols>
    <col min="2" max="2" width="62.109375" customWidth="1"/>
    <col min="3" max="4" width="17.6640625" customWidth="1"/>
  </cols>
  <sheetData>
    <row r="1" spans="1:4" ht="15.6">
      <c r="A1" s="73" t="s">
        <v>41</v>
      </c>
      <c r="B1" s="73"/>
      <c r="C1" s="73"/>
      <c r="D1" s="73"/>
    </row>
    <row r="2" spans="1:4" s="3" customFormat="1" ht="15.6">
      <c r="A2" s="28" t="s">
        <v>16</v>
      </c>
      <c r="B2" s="28" t="s">
        <v>118</v>
      </c>
      <c r="C2" s="28" t="s">
        <v>38</v>
      </c>
      <c r="D2" s="28" t="s">
        <v>39</v>
      </c>
    </row>
    <row r="3" spans="1:4" ht="15.6">
      <c r="A3" s="6">
        <v>1</v>
      </c>
      <c r="B3" s="6" t="s">
        <v>17</v>
      </c>
      <c r="C3" s="6">
        <v>51.652183000000001</v>
      </c>
      <c r="D3" s="6">
        <v>-0.38744699999999999</v>
      </c>
    </row>
    <row r="4" spans="1:4" ht="15.6">
      <c r="A4" s="6">
        <v>2</v>
      </c>
      <c r="B4" s="6" t="s">
        <v>18</v>
      </c>
      <c r="C4" s="6">
        <v>51.648038999999997</v>
      </c>
      <c r="D4" s="6">
        <v>-4.7931000000000001E-2</v>
      </c>
    </row>
    <row r="5" spans="1:4" ht="15.6">
      <c r="A5" s="6">
        <v>3</v>
      </c>
      <c r="B5" s="6" t="s">
        <v>19</v>
      </c>
      <c r="C5" s="6">
        <v>51.610154000000001</v>
      </c>
      <c r="D5" s="6">
        <v>-4.8035000000000001E-2</v>
      </c>
    </row>
    <row r="6" spans="1:4" ht="15.6">
      <c r="A6" s="6">
        <v>4</v>
      </c>
      <c r="B6" s="6" t="s">
        <v>20</v>
      </c>
      <c r="C6" s="6">
        <v>51.566184</v>
      </c>
      <c r="D6" s="6">
        <v>0.11192100000000001</v>
      </c>
    </row>
    <row r="7" spans="1:4" ht="15.6">
      <c r="A7" s="6">
        <v>5</v>
      </c>
      <c r="B7" s="6" t="s">
        <v>36</v>
      </c>
      <c r="C7" s="6">
        <v>51.520009000000002</v>
      </c>
      <c r="D7" s="6">
        <v>0.190779</v>
      </c>
    </row>
    <row r="8" spans="1:4" ht="15.6">
      <c r="A8" s="6">
        <v>6</v>
      </c>
      <c r="B8" s="6" t="s">
        <v>37</v>
      </c>
      <c r="C8" s="6">
        <v>51.517344000000001</v>
      </c>
      <c r="D8" s="6">
        <v>7.5836000000000001E-2</v>
      </c>
    </row>
    <row r="9" spans="1:4" ht="15.6">
      <c r="A9" s="6">
        <v>7</v>
      </c>
      <c r="B9" s="6" t="s">
        <v>21</v>
      </c>
      <c r="C9" s="6">
        <v>51.494613000000001</v>
      </c>
      <c r="D9" s="6">
        <v>-4.6523000000000002E-2</v>
      </c>
    </row>
    <row r="10" spans="1:4" ht="15.6">
      <c r="A10" s="6">
        <v>8</v>
      </c>
      <c r="B10" s="6" t="s">
        <v>22</v>
      </c>
      <c r="C10" s="6">
        <v>51.554105</v>
      </c>
      <c r="D10" s="6">
        <v>-0.25590400000000002</v>
      </c>
    </row>
    <row r="11" spans="1:4" ht="15.6">
      <c r="A11" s="6">
        <v>9</v>
      </c>
      <c r="B11" s="6" t="s">
        <v>23</v>
      </c>
      <c r="C11" s="6">
        <v>51.499003000000002</v>
      </c>
      <c r="D11" s="6">
        <v>-0.40773799999999999</v>
      </c>
    </row>
    <row r="12" spans="1:4" ht="15.6">
      <c r="A12" s="6">
        <v>10</v>
      </c>
      <c r="B12" s="6" t="s">
        <v>24</v>
      </c>
      <c r="C12" s="6">
        <v>51.485429000000003</v>
      </c>
      <c r="D12" s="6">
        <v>-0.330511</v>
      </c>
    </row>
    <row r="13" spans="1:4" ht="15.6">
      <c r="A13" s="6">
        <v>11</v>
      </c>
      <c r="B13" s="6" t="s">
        <v>25</v>
      </c>
      <c r="C13" s="6">
        <v>51.458626000000002</v>
      </c>
      <c r="D13" s="6">
        <v>-0.33756000000000003</v>
      </c>
    </row>
    <row r="14" spans="1:4" ht="15.6">
      <c r="A14" s="6">
        <v>12</v>
      </c>
      <c r="B14" s="6" t="s">
        <v>26</v>
      </c>
      <c r="C14" s="6">
        <v>51.445300000000003</v>
      </c>
      <c r="D14" s="6">
        <v>-0.47314000000000001</v>
      </c>
    </row>
    <row r="15" spans="1:4" ht="15.6">
      <c r="A15" s="6">
        <v>13</v>
      </c>
      <c r="B15" s="6" t="s">
        <v>27</v>
      </c>
      <c r="C15" s="6">
        <v>51.424826000000003</v>
      </c>
      <c r="D15" s="6">
        <v>-0.13120899999999999</v>
      </c>
    </row>
    <row r="16" spans="1:4" ht="15.6">
      <c r="A16" s="6">
        <v>14</v>
      </c>
      <c r="B16" s="6" t="s">
        <v>28</v>
      </c>
      <c r="C16" s="6">
        <v>51.402396000000003</v>
      </c>
      <c r="D16" s="6">
        <v>-0.23941100000000001</v>
      </c>
    </row>
    <row r="17" spans="1:4" ht="15.6">
      <c r="A17" s="6">
        <v>15</v>
      </c>
      <c r="B17" s="6" t="s">
        <v>29</v>
      </c>
      <c r="C17" s="6">
        <v>51.374975999999997</v>
      </c>
      <c r="D17" s="6">
        <v>-0.206066</v>
      </c>
    </row>
    <row r="18" spans="1:4" ht="15.6">
      <c r="A18" s="6">
        <v>16</v>
      </c>
      <c r="B18" s="6" t="s">
        <v>30</v>
      </c>
      <c r="C18" s="6">
        <v>51.371842000000001</v>
      </c>
      <c r="D18" s="6">
        <v>-0.48766999999999999</v>
      </c>
    </row>
    <row r="19" spans="1:4" ht="15.6">
      <c r="A19" s="6">
        <v>17</v>
      </c>
      <c r="B19" s="6" t="s">
        <v>31</v>
      </c>
      <c r="C19" s="6">
        <v>51.344842999999997</v>
      </c>
      <c r="D19" s="6">
        <v>-0.47528300000000001</v>
      </c>
    </row>
    <row r="20" spans="1:4" ht="15.6">
      <c r="A20" s="6">
        <v>18</v>
      </c>
      <c r="B20" s="6" t="s">
        <v>32</v>
      </c>
      <c r="C20" s="6">
        <v>51.373561000000002</v>
      </c>
      <c r="D20" s="6">
        <v>9.6620999999999999E-2</v>
      </c>
    </row>
    <row r="21" spans="1:4" ht="15.6">
      <c r="A21" s="6">
        <v>19</v>
      </c>
      <c r="B21" s="6" t="s">
        <v>33</v>
      </c>
      <c r="C21" s="6">
        <v>51.488765000000001</v>
      </c>
      <c r="D21" s="6">
        <v>6.6073999999999994E-2</v>
      </c>
    </row>
    <row r="22" spans="1:4" ht="15.6">
      <c r="A22" s="6">
        <v>20</v>
      </c>
      <c r="B22" s="6" t="s">
        <v>34</v>
      </c>
      <c r="C22" s="6">
        <v>51.511136999999998</v>
      </c>
      <c r="D22" s="6">
        <v>-0.58983799999999997</v>
      </c>
    </row>
  </sheetData>
  <mergeCells count="1">
    <mergeCell ref="A1:D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0B01-AFF9-4866-9AA0-F3B49858207B}">
  <dimension ref="A1:CN21"/>
  <sheetViews>
    <sheetView workbookViewId="0">
      <selection activeCell="A2" sqref="A2:XFD2"/>
    </sheetView>
  </sheetViews>
  <sheetFormatPr defaultRowHeight="13.8"/>
  <cols>
    <col min="1" max="1" width="10.77734375" customWidth="1"/>
  </cols>
  <sheetData>
    <row r="1" spans="1:92" s="43" customFormat="1" ht="15.6">
      <c r="A1" s="47" t="s">
        <v>122</v>
      </c>
      <c r="B1" s="43" t="s">
        <v>143</v>
      </c>
      <c r="C1" s="43" t="s">
        <v>144</v>
      </c>
      <c r="D1" s="43" t="s">
        <v>145</v>
      </c>
      <c r="E1" s="43" t="s">
        <v>146</v>
      </c>
      <c r="F1" s="43" t="s">
        <v>147</v>
      </c>
      <c r="G1" s="43" t="s">
        <v>148</v>
      </c>
      <c r="H1" s="43" t="s">
        <v>149</v>
      </c>
      <c r="I1" s="43" t="s">
        <v>150</v>
      </c>
      <c r="J1" s="43" t="s">
        <v>151</v>
      </c>
      <c r="K1" s="43" t="s">
        <v>152</v>
      </c>
      <c r="L1" s="43" t="s">
        <v>153</v>
      </c>
      <c r="M1" s="43" t="s">
        <v>154</v>
      </c>
      <c r="N1" s="43" t="s">
        <v>155</v>
      </c>
      <c r="O1" s="43" t="s">
        <v>156</v>
      </c>
      <c r="P1" s="43" t="s">
        <v>157</v>
      </c>
      <c r="Q1" s="43" t="s">
        <v>158</v>
      </c>
      <c r="R1" s="43" t="s">
        <v>159</v>
      </c>
      <c r="S1" s="43" t="s">
        <v>160</v>
      </c>
      <c r="T1" s="43" t="s">
        <v>161</v>
      </c>
      <c r="U1" s="43" t="s">
        <v>162</v>
      </c>
      <c r="V1" s="43" t="s">
        <v>163</v>
      </c>
      <c r="W1" s="43" t="s">
        <v>164</v>
      </c>
      <c r="X1" s="43" t="s">
        <v>165</v>
      </c>
      <c r="Y1" s="43" t="s">
        <v>166</v>
      </c>
      <c r="Z1" s="43" t="s">
        <v>167</v>
      </c>
      <c r="AA1" s="43" t="s">
        <v>168</v>
      </c>
      <c r="AB1" s="43" t="s">
        <v>169</v>
      </c>
      <c r="AC1" s="43" t="s">
        <v>170</v>
      </c>
      <c r="AD1" s="43" t="s">
        <v>171</v>
      </c>
      <c r="AE1" s="43" t="s">
        <v>172</v>
      </c>
      <c r="AF1" s="43" t="s">
        <v>173</v>
      </c>
      <c r="AG1" s="43" t="s">
        <v>174</v>
      </c>
      <c r="AH1" s="43" t="s">
        <v>175</v>
      </c>
      <c r="AI1" s="43" t="s">
        <v>176</v>
      </c>
      <c r="AJ1" s="43" t="s">
        <v>177</v>
      </c>
      <c r="AK1" s="43" t="s">
        <v>178</v>
      </c>
      <c r="AL1" s="43" t="s">
        <v>179</v>
      </c>
      <c r="AM1" s="43" t="s">
        <v>180</v>
      </c>
      <c r="AN1" s="43" t="s">
        <v>181</v>
      </c>
      <c r="AO1" s="43" t="s">
        <v>182</v>
      </c>
      <c r="AP1" s="43" t="s">
        <v>183</v>
      </c>
      <c r="AQ1" s="43" t="s">
        <v>184</v>
      </c>
      <c r="AR1" s="43" t="s">
        <v>185</v>
      </c>
      <c r="AS1" s="43" t="s">
        <v>186</v>
      </c>
      <c r="AT1" s="43" t="s">
        <v>187</v>
      </c>
      <c r="AU1" s="43" t="s">
        <v>188</v>
      </c>
      <c r="AV1" s="43" t="s">
        <v>189</v>
      </c>
      <c r="AW1" s="43" t="s">
        <v>190</v>
      </c>
      <c r="AX1" s="43" t="s">
        <v>191</v>
      </c>
      <c r="AY1" s="43" t="s">
        <v>192</v>
      </c>
      <c r="AZ1" s="43" t="s">
        <v>193</v>
      </c>
      <c r="BA1" s="43" t="s">
        <v>194</v>
      </c>
      <c r="BB1" s="43" t="s">
        <v>195</v>
      </c>
      <c r="BC1" s="43" t="s">
        <v>196</v>
      </c>
      <c r="BD1" s="43" t="s">
        <v>197</v>
      </c>
      <c r="BE1" s="43" t="s">
        <v>198</v>
      </c>
      <c r="BF1" s="43" t="s">
        <v>199</v>
      </c>
      <c r="BG1" s="43" t="s">
        <v>200</v>
      </c>
      <c r="BH1" s="43" t="s">
        <v>201</v>
      </c>
      <c r="BI1" s="43" t="s">
        <v>202</v>
      </c>
      <c r="BJ1" s="43" t="s">
        <v>203</v>
      </c>
      <c r="BK1" s="43" t="s">
        <v>204</v>
      </c>
      <c r="BL1" s="43" t="s">
        <v>205</v>
      </c>
      <c r="BM1" s="43" t="s">
        <v>206</v>
      </c>
      <c r="BN1" s="43" t="s">
        <v>207</v>
      </c>
      <c r="BO1" s="43" t="s">
        <v>208</v>
      </c>
      <c r="BP1" s="43" t="s">
        <v>209</v>
      </c>
      <c r="BQ1" s="43" t="s">
        <v>210</v>
      </c>
      <c r="BR1" s="43" t="s">
        <v>211</v>
      </c>
      <c r="BS1" s="43" t="s">
        <v>212</v>
      </c>
      <c r="BT1" s="43" t="s">
        <v>213</v>
      </c>
      <c r="BU1" s="43" t="s">
        <v>214</v>
      </c>
      <c r="BV1" s="43" t="s">
        <v>215</v>
      </c>
      <c r="BW1" s="43" t="s">
        <v>216</v>
      </c>
      <c r="BX1" s="43" t="s">
        <v>217</v>
      </c>
      <c r="BY1" s="43" t="s">
        <v>218</v>
      </c>
      <c r="BZ1" s="43" t="s">
        <v>219</v>
      </c>
      <c r="CA1" s="43" t="s">
        <v>220</v>
      </c>
      <c r="CB1" s="43" t="s">
        <v>221</v>
      </c>
      <c r="CC1" s="43" t="s">
        <v>222</v>
      </c>
      <c r="CD1" s="43" t="s">
        <v>223</v>
      </c>
      <c r="CE1" s="43" t="s">
        <v>224</v>
      </c>
      <c r="CF1" s="43" t="s">
        <v>225</v>
      </c>
      <c r="CG1" s="43" t="s">
        <v>226</v>
      </c>
      <c r="CH1" s="43" t="s">
        <v>227</v>
      </c>
      <c r="CI1" s="43" t="s">
        <v>228</v>
      </c>
      <c r="CJ1" s="43" t="s">
        <v>229</v>
      </c>
      <c r="CK1" s="43" t="s">
        <v>230</v>
      </c>
      <c r="CL1" s="43" t="s">
        <v>231</v>
      </c>
      <c r="CM1" s="43" t="s">
        <v>232</v>
      </c>
      <c r="CN1" s="43" t="s">
        <v>233</v>
      </c>
    </row>
    <row r="2" spans="1:92" ht="15.6">
      <c r="A2" s="48" t="s">
        <v>123</v>
      </c>
      <c r="B2">
        <v>18.1664108093068</v>
      </c>
      <c r="C2">
        <v>22.936514832528999</v>
      </c>
      <c r="D2">
        <v>24.240220885107401</v>
      </c>
      <c r="E2">
        <v>32.341135098913597</v>
      </c>
      <c r="F2">
        <v>36.330758884426103</v>
      </c>
      <c r="G2">
        <v>32.324865677740704</v>
      </c>
      <c r="H2">
        <v>25.756296536169</v>
      </c>
      <c r="I2">
        <v>23.595402996601202</v>
      </c>
      <c r="J2">
        <v>20.675514314572698</v>
      </c>
      <c r="K2">
        <v>23.299802693414399</v>
      </c>
      <c r="L2">
        <v>23.268120746811501</v>
      </c>
      <c r="M2">
        <v>25.511204773439399</v>
      </c>
      <c r="N2">
        <v>21.700197879595301</v>
      </c>
      <c r="O2">
        <v>23.817598413300299</v>
      </c>
      <c r="P2">
        <v>26.817740072446501</v>
      </c>
      <c r="Q2">
        <v>27.4231512124489</v>
      </c>
      <c r="R2">
        <v>33.859804096572297</v>
      </c>
      <c r="S2">
        <v>31.643754683213999</v>
      </c>
      <c r="T2">
        <v>27.051897029050998</v>
      </c>
      <c r="U2">
        <v>28.556362673737802</v>
      </c>
      <c r="V2">
        <v>28.498014637142798</v>
      </c>
      <c r="W2">
        <v>27.103779727948101</v>
      </c>
      <c r="X2">
        <v>27.671254556814699</v>
      </c>
      <c r="Y2">
        <v>30.511640518712099</v>
      </c>
      <c r="Z2">
        <v>26.155115972880299</v>
      </c>
      <c r="AA2">
        <v>25.2185133448451</v>
      </c>
      <c r="AB2">
        <v>24.6773804859207</v>
      </c>
      <c r="AC2">
        <v>21.493745689395698</v>
      </c>
      <c r="AD2">
        <v>21.1207891325265</v>
      </c>
      <c r="AE2">
        <v>35.446543911265501</v>
      </c>
      <c r="AF2">
        <v>39.166961902163798</v>
      </c>
      <c r="AG2">
        <v>13.299142975019899</v>
      </c>
      <c r="AH2">
        <v>16.510297783298299</v>
      </c>
      <c r="AI2">
        <v>13.103591851568201</v>
      </c>
      <c r="AJ2">
        <v>14.488735498180899</v>
      </c>
      <c r="AK2">
        <v>16.7075315024167</v>
      </c>
      <c r="AL2">
        <v>43.379936277713298</v>
      </c>
      <c r="AM2">
        <v>42.593994648794798</v>
      </c>
      <c r="AN2">
        <v>45.416921730880198</v>
      </c>
      <c r="AO2">
        <v>41.357723710091904</v>
      </c>
      <c r="AP2">
        <v>12.665025690162301</v>
      </c>
      <c r="AQ2">
        <v>15.6279683643043</v>
      </c>
      <c r="AR2">
        <v>35.048349248048702</v>
      </c>
      <c r="AS2">
        <v>36.935934834144902</v>
      </c>
      <c r="AT2">
        <v>41.182715958936797</v>
      </c>
      <c r="AU2">
        <v>42.6739147837147</v>
      </c>
      <c r="AV2">
        <v>45.590476644555899</v>
      </c>
      <c r="AW2">
        <v>36.744077297091202</v>
      </c>
      <c r="AX2">
        <v>39.333588745546002</v>
      </c>
      <c r="AY2">
        <v>16.4906424586936</v>
      </c>
      <c r="AZ2">
        <v>17.807141433500501</v>
      </c>
      <c r="BA2">
        <v>15.655867331649301</v>
      </c>
      <c r="BB2">
        <v>21.097308463241301</v>
      </c>
      <c r="BC2">
        <v>18.224706299646702</v>
      </c>
      <c r="BD2">
        <v>22.830213378790901</v>
      </c>
      <c r="BE2">
        <v>20.414530559977798</v>
      </c>
      <c r="BF2">
        <v>20.511178751943699</v>
      </c>
      <c r="BG2">
        <v>22.748126079508399</v>
      </c>
      <c r="BH2">
        <v>8.5550535878165999</v>
      </c>
      <c r="BI2">
        <v>40.161026873196299</v>
      </c>
      <c r="BJ2">
        <v>43.204112185651198</v>
      </c>
      <c r="BK2">
        <v>13.151982549129499</v>
      </c>
      <c r="BL2">
        <v>7.2279606883686904</v>
      </c>
      <c r="BM2">
        <v>18.0261686541375</v>
      </c>
      <c r="BN2">
        <v>16.6120297946858</v>
      </c>
      <c r="BO2">
        <v>23.1929970155348</v>
      </c>
      <c r="BP2">
        <v>18.715765223894699</v>
      </c>
      <c r="BQ2">
        <v>19.2365718840867</v>
      </c>
      <c r="BR2">
        <v>27.316141909737102</v>
      </c>
      <c r="BS2">
        <v>28.164091101855099</v>
      </c>
      <c r="BT2">
        <v>29.339592192887601</v>
      </c>
      <c r="BU2">
        <v>27.924573069684499</v>
      </c>
      <c r="BV2">
        <v>31.640393744760999</v>
      </c>
      <c r="BW2">
        <v>31.678523386387202</v>
      </c>
      <c r="BX2">
        <v>30.486065605032199</v>
      </c>
      <c r="BY2">
        <v>33.073748464523099</v>
      </c>
      <c r="BZ2">
        <v>34.826881225985403</v>
      </c>
      <c r="CA2">
        <v>35.1712762484511</v>
      </c>
      <c r="CB2">
        <v>33.883565055920698</v>
      </c>
      <c r="CC2">
        <v>29.7506887389535</v>
      </c>
      <c r="CD2">
        <v>38.5320395221637</v>
      </c>
      <c r="CE2">
        <v>32.576749866190703</v>
      </c>
      <c r="CF2">
        <v>22.199011426549699</v>
      </c>
      <c r="CG2">
        <v>22.000713427482999</v>
      </c>
      <c r="CH2">
        <v>22.958832131927199</v>
      </c>
      <c r="CI2">
        <v>34.564688898005997</v>
      </c>
      <c r="CJ2">
        <v>35.487611961865902</v>
      </c>
      <c r="CK2">
        <v>36.3021719169435</v>
      </c>
      <c r="CL2">
        <v>27.401872525139801</v>
      </c>
      <c r="CM2">
        <v>26.384396111777502</v>
      </c>
      <c r="CN2">
        <v>27.391919547670899</v>
      </c>
    </row>
    <row r="3" spans="1:92" ht="15.6">
      <c r="A3" s="48" t="s">
        <v>126</v>
      </c>
      <c r="B3">
        <v>13.545683184122</v>
      </c>
      <c r="C3">
        <v>14.5506961178474</v>
      </c>
      <c r="D3">
        <v>15.311309075857199</v>
      </c>
      <c r="E3">
        <v>18.787332887963601</v>
      </c>
      <c r="F3">
        <v>19.407642183002501</v>
      </c>
      <c r="G3">
        <v>12.830635566258</v>
      </c>
      <c r="H3">
        <v>14.098659876753301</v>
      </c>
      <c r="I3">
        <v>9.8535173274294294</v>
      </c>
      <c r="J3">
        <v>21.034975496614301</v>
      </c>
      <c r="K3">
        <v>21.437391419169899</v>
      </c>
      <c r="L3">
        <v>12.5563310284063</v>
      </c>
      <c r="M3">
        <v>14.546715865793299</v>
      </c>
      <c r="N3">
        <v>19.254815614745901</v>
      </c>
      <c r="O3">
        <v>19.710042303775701</v>
      </c>
      <c r="P3">
        <v>19.5708180813204</v>
      </c>
      <c r="Q3">
        <v>23.348244729447501</v>
      </c>
      <c r="R3">
        <v>20.982109599245</v>
      </c>
      <c r="S3">
        <v>18.672185804016301</v>
      </c>
      <c r="T3">
        <v>17.538474114344599</v>
      </c>
      <c r="U3">
        <v>17.370154154190399</v>
      </c>
      <c r="V3">
        <v>19.583925534054199</v>
      </c>
      <c r="W3">
        <v>13.0304374520008</v>
      </c>
      <c r="X3">
        <v>14.002172357145801</v>
      </c>
      <c r="Y3">
        <v>15.327082432209</v>
      </c>
      <c r="Z3">
        <v>25.837027105676999</v>
      </c>
      <c r="AA3">
        <v>21.1624989496759</v>
      </c>
      <c r="AB3">
        <v>17.849299937482499</v>
      </c>
      <c r="AC3">
        <v>16.309038987747702</v>
      </c>
      <c r="AD3">
        <v>17.064031510516202</v>
      </c>
      <c r="AE3">
        <v>15.07480202514</v>
      </c>
      <c r="AF3">
        <v>18.298671501671201</v>
      </c>
      <c r="AG3">
        <v>10.2709439184635</v>
      </c>
      <c r="AH3">
        <v>7.39695631885595</v>
      </c>
      <c r="AI3">
        <v>14.401450167224199</v>
      </c>
      <c r="AJ3">
        <v>11.820078462225901</v>
      </c>
      <c r="AK3">
        <v>8.2557422134648206</v>
      </c>
      <c r="AL3">
        <v>24.159854047191299</v>
      </c>
      <c r="AM3">
        <v>24.5702924521831</v>
      </c>
      <c r="AN3">
        <v>27.159840847317</v>
      </c>
      <c r="AO3">
        <v>25.118635702011101</v>
      </c>
      <c r="AP3">
        <v>20.8299331021143</v>
      </c>
      <c r="AQ3">
        <v>17.2094660764153</v>
      </c>
      <c r="AR3">
        <v>25.885901224043099</v>
      </c>
      <c r="AS3">
        <v>26.7258102866831</v>
      </c>
      <c r="AT3">
        <v>29.187789195113901</v>
      </c>
      <c r="AU3">
        <v>27.326266723700499</v>
      </c>
      <c r="AV3">
        <v>31.9543325046292</v>
      </c>
      <c r="AW3">
        <v>30.532306650089598</v>
      </c>
      <c r="AX3">
        <v>34.7108530326582</v>
      </c>
      <c r="AY3">
        <v>23.241548043200801</v>
      </c>
      <c r="AZ3">
        <v>22.0935237195905</v>
      </c>
      <c r="BA3">
        <v>27.062638522719599</v>
      </c>
      <c r="BB3">
        <v>2.4093357112357698</v>
      </c>
      <c r="BC3">
        <v>5.7968211692323699</v>
      </c>
      <c r="BD3">
        <v>2.77013052924922</v>
      </c>
      <c r="BE3">
        <v>7.1940823883274403</v>
      </c>
      <c r="BF3">
        <v>8.0270861875919302</v>
      </c>
      <c r="BG3">
        <v>4.9240178097936402</v>
      </c>
      <c r="BH3">
        <v>21.605002213476102</v>
      </c>
      <c r="BI3">
        <v>17.643829450345901</v>
      </c>
      <c r="BJ3">
        <v>20.804578037396801</v>
      </c>
      <c r="BK3">
        <v>31.8866324214918</v>
      </c>
      <c r="BL3">
        <v>28.346522325968401</v>
      </c>
      <c r="BM3">
        <v>31.9175197324967</v>
      </c>
      <c r="BN3">
        <v>33.094382596194102</v>
      </c>
      <c r="BO3">
        <v>33.873479853035903</v>
      </c>
      <c r="BP3">
        <v>28.9362653596726</v>
      </c>
      <c r="BQ3">
        <v>25.602624328291</v>
      </c>
      <c r="BR3">
        <v>31.445424258038798</v>
      </c>
      <c r="BS3">
        <v>30.556819541907799</v>
      </c>
      <c r="BT3">
        <v>33.351837922106398</v>
      </c>
      <c r="BU3">
        <v>27.455803837187201</v>
      </c>
      <c r="BV3">
        <v>29.989415697571701</v>
      </c>
      <c r="BW3">
        <v>28.4675797805983</v>
      </c>
      <c r="BX3">
        <v>12.937283812035799</v>
      </c>
      <c r="BY3">
        <v>14.450370606955101</v>
      </c>
      <c r="BZ3">
        <v>15.329185305828201</v>
      </c>
      <c r="CA3">
        <v>18.6236947975083</v>
      </c>
      <c r="CB3">
        <v>13.309827865575</v>
      </c>
      <c r="CC3">
        <v>9.2847838095886406</v>
      </c>
      <c r="CD3">
        <v>16.552594078787301</v>
      </c>
      <c r="CE3">
        <v>9.2744124828191801</v>
      </c>
      <c r="CF3">
        <v>23.352364357182601</v>
      </c>
      <c r="CG3">
        <v>27.2853959439331</v>
      </c>
      <c r="CH3">
        <v>29.584492262086901</v>
      </c>
      <c r="CI3">
        <v>33.715541389490198</v>
      </c>
      <c r="CJ3">
        <v>32.496960065838302</v>
      </c>
      <c r="CK3">
        <v>31.501874169317801</v>
      </c>
      <c r="CL3">
        <v>4.1944380550279101</v>
      </c>
      <c r="CM3">
        <v>6.6314423744503301</v>
      </c>
      <c r="CN3">
        <v>8.9415461271712697</v>
      </c>
    </row>
    <row r="4" spans="1:92" ht="15.6">
      <c r="A4" s="48" t="s">
        <v>125</v>
      </c>
      <c r="B4">
        <v>10.7125818040018</v>
      </c>
      <c r="C4">
        <v>10.7415004200548</v>
      </c>
      <c r="D4">
        <v>11.354226775731201</v>
      </c>
      <c r="E4">
        <v>14.624964061164899</v>
      </c>
      <c r="F4">
        <v>15.658862061207101</v>
      </c>
      <c r="G4">
        <v>9.5096048865825207</v>
      </c>
      <c r="H4">
        <v>9.9535909408927701</v>
      </c>
      <c r="I4">
        <v>5.8161306104963701</v>
      </c>
      <c r="J4">
        <v>17.8072330484557</v>
      </c>
      <c r="K4">
        <v>17.863803668270801</v>
      </c>
      <c r="L4">
        <v>8.6384245400502095</v>
      </c>
      <c r="M4">
        <v>10.434018702452301</v>
      </c>
      <c r="N4">
        <v>15.7980429464503</v>
      </c>
      <c r="O4">
        <v>15.987107371136499</v>
      </c>
      <c r="P4">
        <v>15.5317831059117</v>
      </c>
      <c r="Q4">
        <v>19.426160160629099</v>
      </c>
      <c r="R4">
        <v>16.8158500239944</v>
      </c>
      <c r="S4">
        <v>14.4811712464584</v>
      </c>
      <c r="T4">
        <v>13.409125471896299</v>
      </c>
      <c r="U4">
        <v>13.167709243384</v>
      </c>
      <c r="V4">
        <v>15.4331353532347</v>
      </c>
      <c r="W4">
        <v>8.8152808168573706</v>
      </c>
      <c r="X4">
        <v>9.7871220513114991</v>
      </c>
      <c r="Y4">
        <v>11.2059437561261</v>
      </c>
      <c r="Z4">
        <v>22.177423572071799</v>
      </c>
      <c r="AA4">
        <v>17.348231045336199</v>
      </c>
      <c r="AB4">
        <v>13.942613063256101</v>
      </c>
      <c r="AC4">
        <v>12.780545222623299</v>
      </c>
      <c r="AD4">
        <v>13.6186758508026</v>
      </c>
      <c r="AE4">
        <v>12.2184771963959</v>
      </c>
      <c r="AF4">
        <v>15.7666821891616</v>
      </c>
      <c r="AG4">
        <v>11.5054101157184</v>
      </c>
      <c r="AH4">
        <v>7.5300733870000798</v>
      </c>
      <c r="AI4">
        <v>12.9301215241326</v>
      </c>
      <c r="AJ4">
        <v>10.475588992826401</v>
      </c>
      <c r="AK4">
        <v>7.35450582202572</v>
      </c>
      <c r="AL4">
        <v>21.099169866327401</v>
      </c>
      <c r="AM4">
        <v>21.187193076913601</v>
      </c>
      <c r="AN4">
        <v>23.882634915644399</v>
      </c>
      <c r="AO4">
        <v>21.385808297438299</v>
      </c>
      <c r="AP4">
        <v>18.9827075778473</v>
      </c>
      <c r="AQ4">
        <v>14.8223630800014</v>
      </c>
      <c r="AR4">
        <v>21.671341083466999</v>
      </c>
      <c r="AS4">
        <v>22.518928361548401</v>
      </c>
      <c r="AT4">
        <v>25.064871630289101</v>
      </c>
      <c r="AU4">
        <v>23.497792395660099</v>
      </c>
      <c r="AV4">
        <v>27.988609744474299</v>
      </c>
      <c r="AW4">
        <v>26.348924849931201</v>
      </c>
      <c r="AX4">
        <v>30.549077262063999</v>
      </c>
      <c r="AY4">
        <v>20.7749634878646</v>
      </c>
      <c r="AZ4">
        <v>19.362620203466498</v>
      </c>
      <c r="BA4">
        <v>24.949694367619401</v>
      </c>
      <c r="BB4">
        <v>4.9964632828040898</v>
      </c>
      <c r="BC4">
        <v>5.8778014283376203</v>
      </c>
      <c r="BD4">
        <v>1.8161688038553101</v>
      </c>
      <c r="BE4">
        <v>4.4418657411083204</v>
      </c>
      <c r="BF4">
        <v>5.0115217104180001</v>
      </c>
      <c r="BG4">
        <v>1.4509873345848801</v>
      </c>
      <c r="BH4">
        <v>20.536096622873501</v>
      </c>
      <c r="BI4">
        <v>16.203633661454699</v>
      </c>
      <c r="BJ4">
        <v>19.271901544310001</v>
      </c>
      <c r="BK4">
        <v>30.689107241191198</v>
      </c>
      <c r="BL4">
        <v>27.868032548622299</v>
      </c>
      <c r="BM4">
        <v>29.853170135044401</v>
      </c>
      <c r="BN4">
        <v>31.406960627927699</v>
      </c>
      <c r="BO4">
        <v>31.2118587871351</v>
      </c>
      <c r="BP4">
        <v>26.4865102909258</v>
      </c>
      <c r="BQ4">
        <v>22.8340126875168</v>
      </c>
      <c r="BR4">
        <v>28.0362420207436</v>
      </c>
      <c r="BS4">
        <v>26.988879169002601</v>
      </c>
      <c r="BT4">
        <v>29.861261065278999</v>
      </c>
      <c r="BU4">
        <v>23.7110318502612</v>
      </c>
      <c r="BV4">
        <v>26.062687494658899</v>
      </c>
      <c r="BW4">
        <v>24.461048841287401</v>
      </c>
      <c r="BX4">
        <v>9.0564511529521106</v>
      </c>
      <c r="BY4">
        <v>10.917031844092699</v>
      </c>
      <c r="BZ4">
        <v>12.1217642211179</v>
      </c>
      <c r="CA4">
        <v>14.7839843433627</v>
      </c>
      <c r="CB4">
        <v>10.4887437902962</v>
      </c>
      <c r="CC4">
        <v>6.2045992308275304</v>
      </c>
      <c r="CD4">
        <v>14.662728139799301</v>
      </c>
      <c r="CE4">
        <v>9.12126189513687</v>
      </c>
      <c r="CF4">
        <v>20.026341704336701</v>
      </c>
      <c r="CG4">
        <v>24.234630427230499</v>
      </c>
      <c r="CH4">
        <v>26.575647134072302</v>
      </c>
      <c r="CI4">
        <v>29.770918794640998</v>
      </c>
      <c r="CJ4">
        <v>28.432926573245801</v>
      </c>
      <c r="CK4">
        <v>27.360174191400201</v>
      </c>
      <c r="CL4">
        <v>4.5416026237416496</v>
      </c>
      <c r="CM4">
        <v>2.9028673689546798</v>
      </c>
      <c r="CN4">
        <v>4.99545759735883</v>
      </c>
    </row>
    <row r="5" spans="1:92" ht="15.6">
      <c r="A5" s="48" t="s">
        <v>130</v>
      </c>
      <c r="B5">
        <v>19.978918949505299</v>
      </c>
      <c r="C5">
        <v>17.033065629165598</v>
      </c>
      <c r="D5">
        <v>16.5906273721445</v>
      </c>
      <c r="E5">
        <v>12.7587990908529</v>
      </c>
      <c r="F5">
        <v>9.1789974134576209</v>
      </c>
      <c r="G5">
        <v>4.7149170707412997</v>
      </c>
      <c r="H5">
        <v>14.112244778744</v>
      </c>
      <c r="I5">
        <v>13.2788821692962</v>
      </c>
      <c r="J5">
        <v>24.808954422396599</v>
      </c>
      <c r="K5">
        <v>23.5474724722446</v>
      </c>
      <c r="L5">
        <v>15.206182740871199</v>
      </c>
      <c r="M5">
        <v>14.7514185878838</v>
      </c>
      <c r="N5">
        <v>22.320369875149002</v>
      </c>
      <c r="O5">
        <v>21.311048828584202</v>
      </c>
      <c r="P5">
        <v>18.859978373896499</v>
      </c>
      <c r="Q5">
        <v>22.8981632245413</v>
      </c>
      <c r="R5">
        <v>14.323735896500599</v>
      </c>
      <c r="S5">
        <v>13.3335125676156</v>
      </c>
      <c r="T5">
        <v>16.372827315088099</v>
      </c>
      <c r="U5">
        <v>14.790739229848301</v>
      </c>
      <c r="V5">
        <v>17.465928811477099</v>
      </c>
      <c r="W5">
        <v>11.7827398335945</v>
      </c>
      <c r="X5">
        <v>12.0676689201511</v>
      </c>
      <c r="Y5">
        <v>10.2823399734287</v>
      </c>
      <c r="Z5">
        <v>26.832038908531899</v>
      </c>
      <c r="AA5">
        <v>21.902892395209399</v>
      </c>
      <c r="AB5">
        <v>18.703715249872101</v>
      </c>
      <c r="AC5">
        <v>19.674070145703201</v>
      </c>
      <c r="AD5">
        <v>20.621026592680899</v>
      </c>
      <c r="AE5">
        <v>2.5682317269577299</v>
      </c>
      <c r="AF5">
        <v>4.0580452391264599</v>
      </c>
      <c r="AG5">
        <v>23.610120655352699</v>
      </c>
      <c r="AH5">
        <v>19.626036297821599</v>
      </c>
      <c r="AI5">
        <v>23.854257019980999</v>
      </c>
      <c r="AJ5">
        <v>21.744202762179899</v>
      </c>
      <c r="AK5">
        <v>19.1875664254773</v>
      </c>
      <c r="AL5">
        <v>10.4325671522567</v>
      </c>
      <c r="AM5">
        <v>11.6627718827138</v>
      </c>
      <c r="AN5">
        <v>13.7732021454957</v>
      </c>
      <c r="AO5">
        <v>13.627225756782201</v>
      </c>
      <c r="AP5">
        <v>28.945457211607501</v>
      </c>
      <c r="AQ5">
        <v>24.276235580587102</v>
      </c>
      <c r="AR5">
        <v>20.363434232437498</v>
      </c>
      <c r="AS5">
        <v>20.035179381664999</v>
      </c>
      <c r="AT5">
        <v>20.315251241806301</v>
      </c>
      <c r="AU5">
        <v>16.120094585952401</v>
      </c>
      <c r="AV5">
        <v>21.251315375672998</v>
      </c>
      <c r="AW5">
        <v>25.774687358883199</v>
      </c>
      <c r="AX5">
        <v>30.0338086403662</v>
      </c>
      <c r="AY5">
        <v>29.4632764484316</v>
      </c>
      <c r="AZ5">
        <v>27.574949656047401</v>
      </c>
      <c r="BA5">
        <v>34.073182613259497</v>
      </c>
      <c r="BB5">
        <v>16.3629242446593</v>
      </c>
      <c r="BC5">
        <v>17.993919943909699</v>
      </c>
      <c r="BD5">
        <v>13.605797432864801</v>
      </c>
      <c r="BE5">
        <v>15.533948443912299</v>
      </c>
      <c r="BF5">
        <v>15.581605669140799</v>
      </c>
      <c r="BG5">
        <v>13.190105631330701</v>
      </c>
      <c r="BH5">
        <v>31.421425322396001</v>
      </c>
      <c r="BI5">
        <v>4.82966419185035</v>
      </c>
      <c r="BJ5">
        <v>7.47010170977837</v>
      </c>
      <c r="BK5">
        <v>41.075170151890397</v>
      </c>
      <c r="BL5">
        <v>39.129551243140703</v>
      </c>
      <c r="BM5">
        <v>38.831329768584702</v>
      </c>
      <c r="BN5">
        <v>41.022883879120798</v>
      </c>
      <c r="BO5">
        <v>38.739400220096201</v>
      </c>
      <c r="BP5">
        <v>34.805909607341199</v>
      </c>
      <c r="BQ5">
        <v>30.6256099355694</v>
      </c>
      <c r="BR5">
        <v>33.268617348067202</v>
      </c>
      <c r="BS5">
        <v>31.593259380483602</v>
      </c>
      <c r="BT5">
        <v>34.597866653752</v>
      </c>
      <c r="BU5">
        <v>27.720020682261101</v>
      </c>
      <c r="BV5">
        <v>28.606109123490899</v>
      </c>
      <c r="BW5">
        <v>26.515493648215799</v>
      </c>
      <c r="BX5">
        <v>7.5758790974477099</v>
      </c>
      <c r="BY5">
        <v>5.6334471794505401</v>
      </c>
      <c r="BZ5">
        <v>4.16745699279193</v>
      </c>
      <c r="CA5">
        <v>9.2842145290794793</v>
      </c>
      <c r="CB5">
        <v>2.5964821627829902</v>
      </c>
      <c r="CC5">
        <v>6.1532634304095399</v>
      </c>
      <c r="CD5">
        <v>2.7236837462787702</v>
      </c>
      <c r="CE5">
        <v>6.9750026450415099</v>
      </c>
      <c r="CF5">
        <v>26.389001373167201</v>
      </c>
      <c r="CG5">
        <v>31.091330933753898</v>
      </c>
      <c r="CH5">
        <v>33.377389058772401</v>
      </c>
      <c r="CI5">
        <v>31.8224480648346</v>
      </c>
      <c r="CJ5">
        <v>29.482710784977598</v>
      </c>
      <c r="CK5">
        <v>27.493444638077602</v>
      </c>
      <c r="CL5">
        <v>10.3346953900786</v>
      </c>
      <c r="CM5">
        <v>9.5121007130883406</v>
      </c>
      <c r="CN5">
        <v>8.7759573073598496</v>
      </c>
    </row>
    <row r="6" spans="1:92" ht="15.6">
      <c r="A6" s="48" t="s">
        <v>124</v>
      </c>
      <c r="B6">
        <v>25.7391054013858</v>
      </c>
      <c r="C6">
        <v>21.9421887184157</v>
      </c>
      <c r="D6">
        <v>21.1335613196383</v>
      </c>
      <c r="E6">
        <v>14.6593989219223</v>
      </c>
      <c r="F6">
        <v>9.3217100541298095</v>
      </c>
      <c r="G6">
        <v>10.370651219155899</v>
      </c>
      <c r="H6">
        <v>18.745176796032901</v>
      </c>
      <c r="I6">
        <v>19.311919296899902</v>
      </c>
      <c r="J6">
        <v>29.143862406039201</v>
      </c>
      <c r="K6">
        <v>27.340323565602201</v>
      </c>
      <c r="L6">
        <v>20.5457964865622</v>
      </c>
      <c r="M6">
        <v>19.2914905589274</v>
      </c>
      <c r="N6">
        <v>26.648626997682701</v>
      </c>
      <c r="O6">
        <v>25.175552976003001</v>
      </c>
      <c r="P6">
        <v>22.091021758851301</v>
      </c>
      <c r="Q6">
        <v>25.6130955334201</v>
      </c>
      <c r="R6">
        <v>15.242898086790101</v>
      </c>
      <c r="S6">
        <v>15.4747798305405</v>
      </c>
      <c r="T6">
        <v>19.9098395383972</v>
      </c>
      <c r="U6">
        <v>18.042319644271998</v>
      </c>
      <c r="V6">
        <v>20.286216430174999</v>
      </c>
      <c r="W6">
        <v>16.633368108829099</v>
      </c>
      <c r="X6">
        <v>16.511212373190901</v>
      </c>
      <c r="Y6">
        <v>13.870843583428201</v>
      </c>
      <c r="Z6">
        <v>29.778036957861001</v>
      </c>
      <c r="AA6">
        <v>25.3100580827908</v>
      </c>
      <c r="AB6">
        <v>22.6652077846203</v>
      </c>
      <c r="AC6">
        <v>24.466290110810501</v>
      </c>
      <c r="AD6">
        <v>25.351909959202501</v>
      </c>
      <c r="AE6">
        <v>7.2545489538424004</v>
      </c>
      <c r="AF6">
        <v>3.59362854158501</v>
      </c>
      <c r="AG6">
        <v>30.851367632546399</v>
      </c>
      <c r="AH6">
        <v>26.753636986369301</v>
      </c>
      <c r="AI6">
        <v>30.146388703962</v>
      </c>
      <c r="AJ6">
        <v>28.283900710787702</v>
      </c>
      <c r="AK6">
        <v>26.101676892292598</v>
      </c>
      <c r="AL6">
        <v>4.4871276461560097</v>
      </c>
      <c r="AM6">
        <v>6.9622790058745201</v>
      </c>
      <c r="AN6">
        <v>7.7835096368088399</v>
      </c>
      <c r="AO6">
        <v>10.319299461355</v>
      </c>
      <c r="AP6">
        <v>34.5493143341183</v>
      </c>
      <c r="AQ6">
        <v>29.831065290809999</v>
      </c>
      <c r="AR6">
        <v>20.626550018778499</v>
      </c>
      <c r="AS6">
        <v>19.564457793637899</v>
      </c>
      <c r="AT6">
        <v>18.141105196513401</v>
      </c>
      <c r="AU6">
        <v>12.5280860220342</v>
      </c>
      <c r="AV6">
        <v>17.363173420452199</v>
      </c>
      <c r="AW6">
        <v>25.756866683246301</v>
      </c>
      <c r="AX6">
        <v>29.645723778467399</v>
      </c>
      <c r="AY6">
        <v>34.367216773877502</v>
      </c>
      <c r="AZ6">
        <v>32.329039139149401</v>
      </c>
      <c r="BA6">
        <v>39.0337666818982</v>
      </c>
      <c r="BB6">
        <v>23.810408367098301</v>
      </c>
      <c r="BC6">
        <v>25.1846168691165</v>
      </c>
      <c r="BD6">
        <v>20.952817702595901</v>
      </c>
      <c r="BE6">
        <v>22.296269173828701</v>
      </c>
      <c r="BF6">
        <v>22.180863331592299</v>
      </c>
      <c r="BG6">
        <v>20.2866741084847</v>
      </c>
      <c r="BH6">
        <v>37.483564556176198</v>
      </c>
      <c r="BI6">
        <v>6.3515170002070498</v>
      </c>
      <c r="BJ6">
        <v>5.1844466746794504</v>
      </c>
      <c r="BK6">
        <v>46.633188101763999</v>
      </c>
      <c r="BL6">
        <v>45.320948826215002</v>
      </c>
      <c r="BM6">
        <v>43.564838842764303</v>
      </c>
      <c r="BN6">
        <v>46.091199919264398</v>
      </c>
      <c r="BO6">
        <v>42.624048338274299</v>
      </c>
      <c r="BP6">
        <v>39.285400765060899</v>
      </c>
      <c r="BQ6">
        <v>34.995367836990802</v>
      </c>
      <c r="BR6">
        <v>36.0837812376488</v>
      </c>
      <c r="BS6">
        <v>34.153852244716802</v>
      </c>
      <c r="BT6">
        <v>37.055746154147002</v>
      </c>
      <c r="BU6">
        <v>30.2342310059379</v>
      </c>
      <c r="BV6">
        <v>30.207406363723099</v>
      </c>
      <c r="BW6">
        <v>28.025515624336499</v>
      </c>
      <c r="BX6">
        <v>12.5344446457262</v>
      </c>
      <c r="BY6">
        <v>9.8800521834170105</v>
      </c>
      <c r="BZ6">
        <v>7.9634959563001004</v>
      </c>
      <c r="CA6">
        <v>10.248046224736999</v>
      </c>
      <c r="CB6">
        <v>8.9014597658497294</v>
      </c>
      <c r="CC6">
        <v>13.176995217417099</v>
      </c>
      <c r="CD6">
        <v>5.7897170497176704</v>
      </c>
      <c r="CE6">
        <v>14.0168350218766</v>
      </c>
      <c r="CF6">
        <v>30.275430424320099</v>
      </c>
      <c r="CG6">
        <v>34.931318462868902</v>
      </c>
      <c r="CH6">
        <v>37.068414144614302</v>
      </c>
      <c r="CI6">
        <v>32.879916964699198</v>
      </c>
      <c r="CJ6">
        <v>30.116560780086299</v>
      </c>
      <c r="CK6">
        <v>27.742661275658602</v>
      </c>
      <c r="CL6">
        <v>17.836323197326202</v>
      </c>
      <c r="CM6">
        <v>16.582661759424099</v>
      </c>
      <c r="CN6">
        <v>15.3032158966351</v>
      </c>
    </row>
    <row r="7" spans="1:92" ht="15.6">
      <c r="A7" s="48" t="s">
        <v>129</v>
      </c>
      <c r="B7">
        <v>17.972241342989602</v>
      </c>
      <c r="C7">
        <v>13.989865133594799</v>
      </c>
      <c r="D7">
        <v>13.152306543036</v>
      </c>
      <c r="E7">
        <v>7.2600017036632698</v>
      </c>
      <c r="F7">
        <v>3.2489562798598901</v>
      </c>
      <c r="G7">
        <v>4.0621943902473499</v>
      </c>
      <c r="H7">
        <v>10.7821428931729</v>
      </c>
      <c r="I7">
        <v>11.848403943306799</v>
      </c>
      <c r="J7">
        <v>21.176208913689798</v>
      </c>
      <c r="K7">
        <v>19.446795429816898</v>
      </c>
      <c r="L7">
        <v>12.7078872833356</v>
      </c>
      <c r="M7">
        <v>11.3162385694137</v>
      </c>
      <c r="N7">
        <v>18.676028946862001</v>
      </c>
      <c r="O7">
        <v>17.256393609160199</v>
      </c>
      <c r="P7">
        <v>14.296140705160999</v>
      </c>
      <c r="Q7">
        <v>18.041035474263602</v>
      </c>
      <c r="R7">
        <v>8.5152351102019708</v>
      </c>
      <c r="S7">
        <v>7.9755742368069704</v>
      </c>
      <c r="T7">
        <v>12.0117982019412</v>
      </c>
      <c r="U7">
        <v>10.185244361754</v>
      </c>
      <c r="V7">
        <v>12.603945070266301</v>
      </c>
      <c r="W7">
        <v>8.7434336341080492</v>
      </c>
      <c r="X7">
        <v>8.5486176501275501</v>
      </c>
      <c r="Y7">
        <v>5.8917174869638904</v>
      </c>
      <c r="Z7">
        <v>22.150246172437001</v>
      </c>
      <c r="AA7">
        <v>17.496007108437901</v>
      </c>
      <c r="AB7">
        <v>14.716635521650201</v>
      </c>
      <c r="AC7">
        <v>16.490603230909201</v>
      </c>
      <c r="AD7">
        <v>17.371047057215101</v>
      </c>
      <c r="AE7">
        <v>3.4206229091208402</v>
      </c>
      <c r="AF7">
        <v>5.36012298629326</v>
      </c>
      <c r="AG7">
        <v>24.452749389402001</v>
      </c>
      <c r="AH7">
        <v>20.2168285224747</v>
      </c>
      <c r="AI7">
        <v>22.600148074862901</v>
      </c>
      <c r="AJ7">
        <v>20.954399189874501</v>
      </c>
      <c r="AK7">
        <v>19.236670168960298</v>
      </c>
      <c r="AL7">
        <v>7.9646710395390699</v>
      </c>
      <c r="AM7">
        <v>7.7555128524450296</v>
      </c>
      <c r="AN7">
        <v>10.4724426098531</v>
      </c>
      <c r="AO7">
        <v>8.4552071775054003</v>
      </c>
      <c r="AP7">
        <v>26.6648101344935</v>
      </c>
      <c r="AQ7">
        <v>21.957212761802399</v>
      </c>
      <c r="AR7">
        <v>14.504891816673901</v>
      </c>
      <c r="AS7">
        <v>14.072877034445</v>
      </c>
      <c r="AT7">
        <v>14.434070242693901</v>
      </c>
      <c r="AU7">
        <v>10.851313126281401</v>
      </c>
      <c r="AV7">
        <v>15.858875196655699</v>
      </c>
      <c r="AW7">
        <v>19.907704148781701</v>
      </c>
      <c r="AX7">
        <v>24.128356999539601</v>
      </c>
      <c r="AY7">
        <v>26.384919544829099</v>
      </c>
      <c r="AZ7">
        <v>24.345031605316301</v>
      </c>
      <c r="BA7">
        <v>31.051195586876698</v>
      </c>
      <c r="BB7">
        <v>18.359361147566201</v>
      </c>
      <c r="BC7">
        <v>18.827859952242601</v>
      </c>
      <c r="BD7">
        <v>15.2189167417354</v>
      </c>
      <c r="BE7">
        <v>15.3644875573607</v>
      </c>
      <c r="BF7">
        <v>15.0705855246024</v>
      </c>
      <c r="BG7">
        <v>13.9705857864554</v>
      </c>
      <c r="BH7">
        <v>29.7476677034368</v>
      </c>
      <c r="BI7">
        <v>9.7616653993789093</v>
      </c>
      <c r="BJ7">
        <v>11.1899201196634</v>
      </c>
      <c r="BK7">
        <v>38.707218964218796</v>
      </c>
      <c r="BL7">
        <v>37.610933792472601</v>
      </c>
      <c r="BM7">
        <v>35.584848022171997</v>
      </c>
      <c r="BN7">
        <v>38.109845218885397</v>
      </c>
      <c r="BO7">
        <v>34.763209078059297</v>
      </c>
      <c r="BP7">
        <v>31.320195484783198</v>
      </c>
      <c r="BQ7">
        <v>27.035408188909599</v>
      </c>
      <c r="BR7">
        <v>28.544755307335599</v>
      </c>
      <c r="BS7">
        <v>26.7138024981336</v>
      </c>
      <c r="BT7">
        <v>29.678126844818401</v>
      </c>
      <c r="BU7">
        <v>22.789400190748999</v>
      </c>
      <c r="BV7">
        <v>23.2409926525158</v>
      </c>
      <c r="BW7">
        <v>21.096043069288999</v>
      </c>
      <c r="BX7">
        <v>4.9619927832935096</v>
      </c>
      <c r="BY7">
        <v>2.5283008395855999</v>
      </c>
      <c r="BZ7">
        <v>1.9761797459635599</v>
      </c>
      <c r="CA7">
        <v>3.3214632732272</v>
      </c>
      <c r="CB7">
        <v>4.4486306354553999</v>
      </c>
      <c r="CC7">
        <v>7.6187579538547796</v>
      </c>
      <c r="CD7">
        <v>7.5116966990630498</v>
      </c>
      <c r="CE7">
        <v>12.082073451384201</v>
      </c>
      <c r="CF7">
        <v>22.376778869991099</v>
      </c>
      <c r="CG7">
        <v>27.059704310072899</v>
      </c>
      <c r="CH7">
        <v>29.239700195619299</v>
      </c>
      <c r="CI7">
        <v>26.274537270762298</v>
      </c>
      <c r="CJ7">
        <v>23.789399397650499</v>
      </c>
      <c r="CK7">
        <v>21.691028460529299</v>
      </c>
      <c r="CL7">
        <v>13.6448510181286</v>
      </c>
      <c r="CM7">
        <v>10.535738572497699</v>
      </c>
      <c r="CN7">
        <v>8.6092541250262897</v>
      </c>
    </row>
    <row r="8" spans="1:92" ht="15.6">
      <c r="A8" s="48" t="s">
        <v>127</v>
      </c>
      <c r="B8">
        <v>11.263301761459999</v>
      </c>
      <c r="C8">
        <v>6.5092174623462604</v>
      </c>
      <c r="D8">
        <v>5.2653914841685401</v>
      </c>
      <c r="E8">
        <v>2.92281960805352</v>
      </c>
      <c r="F8">
        <v>7.8567115584697804</v>
      </c>
      <c r="G8">
        <v>9.0500268723867592</v>
      </c>
      <c r="H8">
        <v>3.8757778402894498</v>
      </c>
      <c r="I8">
        <v>7.8032833237189898</v>
      </c>
      <c r="J8">
        <v>12.5440552928172</v>
      </c>
      <c r="K8">
        <v>10.6244766207691</v>
      </c>
      <c r="L8">
        <v>6.4654491256512303</v>
      </c>
      <c r="M8">
        <v>3.9603805829606902</v>
      </c>
      <c r="N8">
        <v>10.100828488158401</v>
      </c>
      <c r="O8">
        <v>8.4764687989779208</v>
      </c>
      <c r="P8">
        <v>5.4374252639140099</v>
      </c>
      <c r="Q8">
        <v>9.3367984574165508</v>
      </c>
      <c r="R8">
        <v>4.6093448895364597</v>
      </c>
      <c r="S8">
        <v>2.2284505713937901</v>
      </c>
      <c r="T8">
        <v>3.2103479475718202</v>
      </c>
      <c r="U8">
        <v>1.32635058289473</v>
      </c>
      <c r="V8">
        <v>3.89011214109519</v>
      </c>
      <c r="W8">
        <v>4.0415935090506299</v>
      </c>
      <c r="X8">
        <v>3.0684346228433501</v>
      </c>
      <c r="Y8">
        <v>3.29437148955137</v>
      </c>
      <c r="Z8">
        <v>13.3577522551565</v>
      </c>
      <c r="AA8">
        <v>8.6319617541211695</v>
      </c>
      <c r="AB8">
        <v>6.0476986876330097</v>
      </c>
      <c r="AC8">
        <v>8.4713826345525405</v>
      </c>
      <c r="AD8">
        <v>9.2059967712609403</v>
      </c>
      <c r="AE8">
        <v>11.334661508252699</v>
      </c>
      <c r="AF8">
        <v>14.197258903151999</v>
      </c>
      <c r="AG8">
        <v>20.890183695923799</v>
      </c>
      <c r="AH8">
        <v>16.853150146220901</v>
      </c>
      <c r="AI8">
        <v>16.346606184035299</v>
      </c>
      <c r="AJ8">
        <v>15.5049649662103</v>
      </c>
      <c r="AK8">
        <v>15.247887331887901</v>
      </c>
      <c r="AL8">
        <v>15.43495973315</v>
      </c>
      <c r="AM8">
        <v>13.885203465246899</v>
      </c>
      <c r="AN8">
        <v>16.6020307977656</v>
      </c>
      <c r="AO8">
        <v>12.0277805602455</v>
      </c>
      <c r="AP8">
        <v>18.974408624509401</v>
      </c>
      <c r="AQ8">
        <v>14.466723350412</v>
      </c>
      <c r="AR8">
        <v>8.8284354970808696</v>
      </c>
      <c r="AS8">
        <v>9.7143564974078398</v>
      </c>
      <c r="AT8">
        <v>12.8108571179149</v>
      </c>
      <c r="AU8">
        <v>13.247735605316301</v>
      </c>
      <c r="AV8">
        <v>16.591491018548499</v>
      </c>
      <c r="AW8">
        <v>13.744386166849001</v>
      </c>
      <c r="AX8">
        <v>18.0477768363853</v>
      </c>
      <c r="AY8">
        <v>18.0126130344117</v>
      </c>
      <c r="AZ8">
        <v>15.908688467763699</v>
      </c>
      <c r="BA8">
        <v>22.637900497885902</v>
      </c>
      <c r="BB8">
        <v>17.419983672938798</v>
      </c>
      <c r="BC8">
        <v>16.070576493320502</v>
      </c>
      <c r="BD8">
        <v>14.4785644004257</v>
      </c>
      <c r="BE8">
        <v>11.939756573552</v>
      </c>
      <c r="BF8">
        <v>11.2138229123627</v>
      </c>
      <c r="BG8">
        <v>12.4248690337397</v>
      </c>
      <c r="BH8">
        <v>22.560094875478399</v>
      </c>
      <c r="BI8">
        <v>18.147654817343099</v>
      </c>
      <c r="BJ8">
        <v>19.970421729431699</v>
      </c>
      <c r="BK8">
        <v>30.664961462651402</v>
      </c>
      <c r="BL8">
        <v>30.349913363264001</v>
      </c>
      <c r="BM8">
        <v>26.992569259324199</v>
      </c>
      <c r="BN8">
        <v>29.688459469749102</v>
      </c>
      <c r="BO8">
        <v>25.9175555827991</v>
      </c>
      <c r="BP8">
        <v>22.641383867154101</v>
      </c>
      <c r="BQ8">
        <v>18.343717577245901</v>
      </c>
      <c r="BR8">
        <v>19.7859593880282</v>
      </c>
      <c r="BS8">
        <v>18.043538956432698</v>
      </c>
      <c r="BT8">
        <v>21.0409244041366</v>
      </c>
      <c r="BU8">
        <v>14.152410710131701</v>
      </c>
      <c r="BV8">
        <v>15.1675274543189</v>
      </c>
      <c r="BW8">
        <v>13.158935679145801</v>
      </c>
      <c r="BX8">
        <v>6.3321958527175299</v>
      </c>
      <c r="BY8">
        <v>7.9719174330824796</v>
      </c>
      <c r="BZ8">
        <v>9.7794520479107998</v>
      </c>
      <c r="CA8">
        <v>6.7141247077038004</v>
      </c>
      <c r="CB8">
        <v>11.0681983283742</v>
      </c>
      <c r="CC8">
        <v>10.542964877692601</v>
      </c>
      <c r="CD8">
        <v>15.8438005694154</v>
      </c>
      <c r="CE8">
        <v>17.0816676695807</v>
      </c>
      <c r="CF8">
        <v>13.5597736715526</v>
      </c>
      <c r="CG8">
        <v>18.2189467734059</v>
      </c>
      <c r="CH8">
        <v>20.380562731835699</v>
      </c>
      <c r="CI8">
        <v>18.5703991478311</v>
      </c>
      <c r="CJ8">
        <v>16.5759798964997</v>
      </c>
      <c r="CK8">
        <v>15.0311486111348</v>
      </c>
      <c r="CL8">
        <v>15.7593442894284</v>
      </c>
      <c r="CM8">
        <v>10.9066750165057</v>
      </c>
      <c r="CN8">
        <v>8.7229024605078092</v>
      </c>
    </row>
    <row r="9" spans="1:92" ht="15.6">
      <c r="A9" s="48" t="s">
        <v>131</v>
      </c>
      <c r="B9">
        <v>5.5669712916000602</v>
      </c>
      <c r="C9">
        <v>9.5767538014930604</v>
      </c>
      <c r="D9">
        <v>10.7153391483386</v>
      </c>
      <c r="E9">
        <v>18.8717363977097</v>
      </c>
      <c r="F9">
        <v>23.5096566575304</v>
      </c>
      <c r="G9">
        <v>21.167170150920501</v>
      </c>
      <c r="H9">
        <v>12.740849308671599</v>
      </c>
      <c r="I9">
        <v>12.267691361777199</v>
      </c>
      <c r="J9">
        <v>6.8207928780725897</v>
      </c>
      <c r="K9">
        <v>9.2443726074316892</v>
      </c>
      <c r="L9">
        <v>10.6822384853076</v>
      </c>
      <c r="M9">
        <v>12.3223559780616</v>
      </c>
      <c r="N9">
        <v>7.4906879249703104</v>
      </c>
      <c r="O9">
        <v>9.6000469980927008</v>
      </c>
      <c r="P9">
        <v>12.6702794890462</v>
      </c>
      <c r="Q9">
        <v>13.309625714788799</v>
      </c>
      <c r="R9">
        <v>20.115552315817901</v>
      </c>
      <c r="S9">
        <v>18.095379097656</v>
      </c>
      <c r="T9">
        <v>13.219348879194699</v>
      </c>
      <c r="U9">
        <v>14.912829582255201</v>
      </c>
      <c r="V9">
        <v>14.4437777678052</v>
      </c>
      <c r="W9">
        <v>14.6356391002323</v>
      </c>
      <c r="X9">
        <v>14.9178313177162</v>
      </c>
      <c r="Y9">
        <v>17.769782466974799</v>
      </c>
      <c r="Z9">
        <v>12.7509599951194</v>
      </c>
      <c r="AA9">
        <v>11.026013031315699</v>
      </c>
      <c r="AB9">
        <v>10.623452834483601</v>
      </c>
      <c r="AC9">
        <v>7.5727247550283101</v>
      </c>
      <c r="AD9">
        <v>7.03721265936528</v>
      </c>
      <c r="AE9">
        <v>24.3389533291815</v>
      </c>
      <c r="AF9">
        <v>27.983143169255399</v>
      </c>
      <c r="AG9">
        <v>12.2751516869639</v>
      </c>
      <c r="AH9">
        <v>11.236113987765201</v>
      </c>
      <c r="AI9">
        <v>3.9846926829404801</v>
      </c>
      <c r="AJ9">
        <v>6.26278697580406</v>
      </c>
      <c r="AK9">
        <v>9.7227928978118303</v>
      </c>
      <c r="AL9">
        <v>30.972373463102699</v>
      </c>
      <c r="AM9">
        <v>29.733726507809301</v>
      </c>
      <c r="AN9">
        <v>32.502963967955303</v>
      </c>
      <c r="AO9">
        <v>27.983860244219098</v>
      </c>
      <c r="AP9">
        <v>3.4062851133817098</v>
      </c>
      <c r="AQ9">
        <v>1.50613462712866</v>
      </c>
      <c r="AR9">
        <v>20.8386413544183</v>
      </c>
      <c r="AS9">
        <v>22.748243769236101</v>
      </c>
      <c r="AT9">
        <v>27.056226776992901</v>
      </c>
      <c r="AU9">
        <v>29.020619133478299</v>
      </c>
      <c r="AV9">
        <v>31.562462354298098</v>
      </c>
      <c r="AW9">
        <v>22.685743677012301</v>
      </c>
      <c r="AX9">
        <v>25.595553588069901</v>
      </c>
      <c r="AY9">
        <v>5.6394167306157801</v>
      </c>
      <c r="AZ9">
        <v>5.2453531492349699</v>
      </c>
      <c r="BA9">
        <v>9.2915405444046506</v>
      </c>
      <c r="BB9">
        <v>16.0272789008534</v>
      </c>
      <c r="BC9">
        <v>12.326213911565601</v>
      </c>
      <c r="BD9">
        <v>15.628925616473801</v>
      </c>
      <c r="BE9">
        <v>11.259492853816401</v>
      </c>
      <c r="BF9">
        <v>10.7475476903972</v>
      </c>
      <c r="BG9">
        <v>14.250861968195199</v>
      </c>
      <c r="BH9">
        <v>6.59659024236948</v>
      </c>
      <c r="BI9">
        <v>30.297219586595102</v>
      </c>
      <c r="BJ9">
        <v>32.987166594503002</v>
      </c>
      <c r="BK9">
        <v>15.5330215381501</v>
      </c>
      <c r="BL9">
        <v>14.3954754717469</v>
      </c>
      <c r="BM9">
        <v>14.1827826337089</v>
      </c>
      <c r="BN9">
        <v>15.7586853823786</v>
      </c>
      <c r="BO9">
        <v>16.277461888277902</v>
      </c>
      <c r="BP9">
        <v>11.200154947836801</v>
      </c>
      <c r="BQ9">
        <v>8.4543294996419593</v>
      </c>
      <c r="BR9">
        <v>15.9978598944816</v>
      </c>
      <c r="BS9">
        <v>16.0309759643829</v>
      </c>
      <c r="BT9">
        <v>18.123449878919399</v>
      </c>
      <c r="BU9">
        <v>14.6324807556745</v>
      </c>
      <c r="BV9">
        <v>18.2612867151072</v>
      </c>
      <c r="BW9">
        <v>17.917498966414499</v>
      </c>
      <c r="BX9">
        <v>18.704142125974698</v>
      </c>
      <c r="BY9">
        <v>21.3497005808659</v>
      </c>
      <c r="BZ9">
        <v>23.3014681018518</v>
      </c>
      <c r="CA9">
        <v>22.3259848216485</v>
      </c>
      <c r="CB9">
        <v>23.111759264321599</v>
      </c>
      <c r="CC9">
        <v>19.6788841361302</v>
      </c>
      <c r="CD9">
        <v>28.2624894367707</v>
      </c>
      <c r="CE9">
        <v>24.6907386880088</v>
      </c>
      <c r="CF9">
        <v>8.8411671456489405</v>
      </c>
      <c r="CG9">
        <v>10.815113814001499</v>
      </c>
      <c r="CH9">
        <v>12.801377860019899</v>
      </c>
      <c r="CI9">
        <v>21.6029338523653</v>
      </c>
      <c r="CJ9">
        <v>21.960638279497399</v>
      </c>
      <c r="CK9">
        <v>22.433286726679398</v>
      </c>
      <c r="CL9">
        <v>20.193596713366201</v>
      </c>
      <c r="CM9">
        <v>16.913575963073999</v>
      </c>
      <c r="CN9">
        <v>16.841140349559701</v>
      </c>
    </row>
    <row r="10" spans="1:92" ht="15.6">
      <c r="A10" s="48" t="s">
        <v>128</v>
      </c>
      <c r="B10">
        <v>17.303037187990999</v>
      </c>
      <c r="C10">
        <v>19.850718326979401</v>
      </c>
      <c r="D10">
        <v>20.513735220170801</v>
      </c>
      <c r="E10">
        <v>27.647676929361701</v>
      </c>
      <c r="F10">
        <v>32.935606493382203</v>
      </c>
      <c r="G10">
        <v>32.213198608209098</v>
      </c>
      <c r="H10">
        <v>22.958574922254801</v>
      </c>
      <c r="I10">
        <v>23.8258904788226</v>
      </c>
      <c r="J10">
        <v>12.5477871249182</v>
      </c>
      <c r="K10">
        <v>14.7620558452045</v>
      </c>
      <c r="L10">
        <v>21.622931131442201</v>
      </c>
      <c r="M10">
        <v>22.375093637826399</v>
      </c>
      <c r="N10">
        <v>15.0012158810587</v>
      </c>
      <c r="O10">
        <v>16.6975238673318</v>
      </c>
      <c r="P10">
        <v>20.1127972756994</v>
      </c>
      <c r="Q10">
        <v>18.003344297033799</v>
      </c>
      <c r="R10">
        <v>28.129013420874902</v>
      </c>
      <c r="S10">
        <v>26.791571383339999</v>
      </c>
      <c r="T10">
        <v>21.8915834220156</v>
      </c>
      <c r="U10">
        <v>23.796501389260399</v>
      </c>
      <c r="V10">
        <v>22.107965054924001</v>
      </c>
      <c r="W10">
        <v>25.206762114364999</v>
      </c>
      <c r="X10">
        <v>25.171416933468599</v>
      </c>
      <c r="Y10">
        <v>27.748338100985301</v>
      </c>
      <c r="Z10">
        <v>14.566284934195201</v>
      </c>
      <c r="AA10">
        <v>17.0711664004779</v>
      </c>
      <c r="AB10">
        <v>19.043293008333102</v>
      </c>
      <c r="AC10">
        <v>17.236348216844199</v>
      </c>
      <c r="AD10">
        <v>16.316075706062701</v>
      </c>
      <c r="AE10">
        <v>35.259730179026903</v>
      </c>
      <c r="AF10">
        <v>38.701545363277503</v>
      </c>
      <c r="AG10">
        <v>22.9938340327002</v>
      </c>
      <c r="AH10">
        <v>23.080880152215101</v>
      </c>
      <c r="AI10">
        <v>15.659459038847301</v>
      </c>
      <c r="AJ10">
        <v>18.206233894968999</v>
      </c>
      <c r="AK10">
        <v>21.767839865892999</v>
      </c>
      <c r="AL10">
        <v>40.497703146927797</v>
      </c>
      <c r="AM10">
        <v>38.744581136171398</v>
      </c>
      <c r="AN10">
        <v>41.305993368639797</v>
      </c>
      <c r="AO10">
        <v>36.237146648668798</v>
      </c>
      <c r="AP10">
        <v>9.1757920237750596</v>
      </c>
      <c r="AQ10">
        <v>13.036728567588399</v>
      </c>
      <c r="AR10">
        <v>26.268165261469001</v>
      </c>
      <c r="AS10">
        <v>28.360506277801701</v>
      </c>
      <c r="AT10">
        <v>32.882513173841097</v>
      </c>
      <c r="AU10">
        <v>36.5846531935344</v>
      </c>
      <c r="AV10">
        <v>37.684706423572102</v>
      </c>
      <c r="AW10">
        <v>25.5166886906066</v>
      </c>
      <c r="AX10">
        <v>26.593044609673001</v>
      </c>
      <c r="AY10">
        <v>7.3637887245142997</v>
      </c>
      <c r="AZ10">
        <v>9.3067372687953007</v>
      </c>
      <c r="BA10">
        <v>2.8998855270729602</v>
      </c>
      <c r="BB10">
        <v>28.080521281474802</v>
      </c>
      <c r="BC10">
        <v>24.352987921802502</v>
      </c>
      <c r="BD10">
        <v>27.8199499747383</v>
      </c>
      <c r="BE10">
        <v>23.4158684531216</v>
      </c>
      <c r="BF10">
        <v>22.851290115497601</v>
      </c>
      <c r="BG10">
        <v>26.400963630729599</v>
      </c>
      <c r="BH10">
        <v>10.2430404824768</v>
      </c>
      <c r="BI10">
        <v>41.652067969388</v>
      </c>
      <c r="BJ10">
        <v>44.1073051413087</v>
      </c>
      <c r="BK10">
        <v>7.4643660624874704</v>
      </c>
      <c r="BL10">
        <v>11.6295402421062</v>
      </c>
      <c r="BM10">
        <v>2.0219379827638102</v>
      </c>
      <c r="BN10">
        <v>4.7889304077814696</v>
      </c>
      <c r="BO10">
        <v>6.0974165923956196</v>
      </c>
      <c r="BP10">
        <v>2.97200507923176</v>
      </c>
      <c r="BQ10">
        <v>6.9192355353258002</v>
      </c>
      <c r="BR10">
        <v>12.188190609030899</v>
      </c>
      <c r="BS10">
        <v>13.8445053328703</v>
      </c>
      <c r="BT10">
        <v>13.7947706400446</v>
      </c>
      <c r="BU10">
        <v>15.6235030014982</v>
      </c>
      <c r="BV10">
        <v>18.834952854935601</v>
      </c>
      <c r="BW10">
        <v>19.884754400216998</v>
      </c>
      <c r="BX10">
        <v>29.489949829546699</v>
      </c>
      <c r="BY10">
        <v>32.006988851112602</v>
      </c>
      <c r="BZ10">
        <v>33.995136815875199</v>
      </c>
      <c r="CA10">
        <v>31.803018257522702</v>
      </c>
      <c r="CB10">
        <v>34.279518244943503</v>
      </c>
      <c r="CC10">
        <v>31.306205015426698</v>
      </c>
      <c r="CD10">
        <v>39.491459590970798</v>
      </c>
      <c r="CE10">
        <v>36.728044930545799</v>
      </c>
      <c r="CF10">
        <v>11.995036343837601</v>
      </c>
      <c r="CG10">
        <v>8.3656492282923907</v>
      </c>
      <c r="CH10">
        <v>7.7349610646455398</v>
      </c>
      <c r="CI10">
        <v>20.562919181418401</v>
      </c>
      <c r="CJ10">
        <v>22.536289672986399</v>
      </c>
      <c r="CK10">
        <v>24.278864944077299</v>
      </c>
      <c r="CL10">
        <v>32.360985801318598</v>
      </c>
      <c r="CM10">
        <v>28.831274151035</v>
      </c>
      <c r="CN10">
        <v>28.421949100848799</v>
      </c>
    </row>
    <row r="11" spans="1:92" ht="15.6">
      <c r="A11" s="48" t="s">
        <v>132</v>
      </c>
      <c r="B11">
        <v>13.301727081760101</v>
      </c>
      <c r="C11">
        <v>14.967858297836599</v>
      </c>
      <c r="D11">
        <v>15.455391591040501</v>
      </c>
      <c r="E11">
        <v>22.2186241654749</v>
      </c>
      <c r="F11">
        <v>27.5590633239289</v>
      </c>
      <c r="G11">
        <v>27.313822754673101</v>
      </c>
      <c r="H11">
        <v>17.9355755981755</v>
      </c>
      <c r="I11">
        <v>19.3812830577128</v>
      </c>
      <c r="J11">
        <v>7.2663393819111697</v>
      </c>
      <c r="K11">
        <v>9.26194774417392</v>
      </c>
      <c r="L11">
        <v>16.9168964069788</v>
      </c>
      <c r="M11">
        <v>17.320659473415802</v>
      </c>
      <c r="N11">
        <v>9.7743954238267303</v>
      </c>
      <c r="O11">
        <v>11.288615353362401</v>
      </c>
      <c r="P11">
        <v>14.637971571684099</v>
      </c>
      <c r="Q11">
        <v>12.434770991977</v>
      </c>
      <c r="R11">
        <v>22.612154495817499</v>
      </c>
      <c r="S11">
        <v>21.361136487666201</v>
      </c>
      <c r="T11">
        <v>16.5410911663528</v>
      </c>
      <c r="U11">
        <v>18.440084438950102</v>
      </c>
      <c r="V11">
        <v>16.620078006699</v>
      </c>
      <c r="W11">
        <v>20.240370481244899</v>
      </c>
      <c r="X11">
        <v>20.100803700270799</v>
      </c>
      <c r="Y11">
        <v>22.550701443005501</v>
      </c>
      <c r="Z11">
        <v>9.1336707013485707</v>
      </c>
      <c r="AA11">
        <v>11.5421662522955</v>
      </c>
      <c r="AB11">
        <v>13.7384253095505</v>
      </c>
      <c r="AC11">
        <v>12.327109892909601</v>
      </c>
      <c r="AD11">
        <v>11.376314493783999</v>
      </c>
      <c r="AE11">
        <v>30.271585064724299</v>
      </c>
      <c r="AF11">
        <v>33.606090345987397</v>
      </c>
      <c r="AG11">
        <v>21.342926342719799</v>
      </c>
      <c r="AH11">
        <v>20.4390436196054</v>
      </c>
      <c r="AI11">
        <v>13.1872107984368</v>
      </c>
      <c r="AJ11">
        <v>15.473686502940399</v>
      </c>
      <c r="AK11">
        <v>18.8425995473992</v>
      </c>
      <c r="AL11">
        <v>35.092776506266397</v>
      </c>
      <c r="AM11">
        <v>33.272886672407999</v>
      </c>
      <c r="AN11">
        <v>35.802575891216698</v>
      </c>
      <c r="AO11">
        <v>30.7025521558671</v>
      </c>
      <c r="AP11">
        <v>7.4777567337149096</v>
      </c>
      <c r="AQ11">
        <v>9.4955316141893</v>
      </c>
      <c r="AR11">
        <v>20.721787571589001</v>
      </c>
      <c r="AS11">
        <v>22.814903023517701</v>
      </c>
      <c r="AT11">
        <v>27.343080662980899</v>
      </c>
      <c r="AU11">
        <v>31.0174576952592</v>
      </c>
      <c r="AV11">
        <v>32.142658607112601</v>
      </c>
      <c r="AW11">
        <v>20.245825317461399</v>
      </c>
      <c r="AX11">
        <v>21.7238672451765</v>
      </c>
      <c r="AY11">
        <v>3.6028679256595599</v>
      </c>
      <c r="AZ11">
        <v>4.6520862263862499</v>
      </c>
      <c r="BA11">
        <v>4.0841196858651898</v>
      </c>
      <c r="BB11">
        <v>25.0761293078723</v>
      </c>
      <c r="BC11">
        <v>21.432398348260499</v>
      </c>
      <c r="BD11">
        <v>24.277638893388598</v>
      </c>
      <c r="BE11">
        <v>19.706549938517</v>
      </c>
      <c r="BF11">
        <v>19.020139355465201</v>
      </c>
      <c r="BG11">
        <v>22.608175505108498</v>
      </c>
      <c r="BH11">
        <v>10.658752682627799</v>
      </c>
      <c r="BI11">
        <v>36.8198467568266</v>
      </c>
      <c r="BJ11">
        <v>39.138958022445799</v>
      </c>
      <c r="BK11">
        <v>12.5317769733046</v>
      </c>
      <c r="BL11">
        <v>15.2189187093273</v>
      </c>
      <c r="BM11">
        <v>7.3171345504681602</v>
      </c>
      <c r="BN11">
        <v>10.357752466936899</v>
      </c>
      <c r="BO11">
        <v>7.2143867877914403</v>
      </c>
      <c r="BP11">
        <v>2.89024444506143</v>
      </c>
      <c r="BQ11">
        <v>1.4076590585170401</v>
      </c>
      <c r="BR11">
        <v>8.3558469706072191</v>
      </c>
      <c r="BS11">
        <v>9.4228576492411502</v>
      </c>
      <c r="BT11">
        <v>10.3725078542915</v>
      </c>
      <c r="BU11">
        <v>10.385189286673</v>
      </c>
      <c r="BV11">
        <v>13.843978247582999</v>
      </c>
      <c r="BW11">
        <v>14.634349654136299</v>
      </c>
      <c r="BX11">
        <v>24.520020462973498</v>
      </c>
      <c r="BY11">
        <v>26.954092989969599</v>
      </c>
      <c r="BZ11">
        <v>28.932615981011601</v>
      </c>
      <c r="CA11">
        <v>26.445370143515301</v>
      </c>
      <c r="CB11">
        <v>29.413086059151201</v>
      </c>
      <c r="CC11">
        <v>26.756123500457601</v>
      </c>
      <c r="CD11">
        <v>34.60731038062</v>
      </c>
      <c r="CE11">
        <v>32.551877242932299</v>
      </c>
      <c r="CF11">
        <v>6.4377724839111403</v>
      </c>
      <c r="CG11">
        <v>3.2617236202792901</v>
      </c>
      <c r="CH11">
        <v>4.0639969346123701</v>
      </c>
      <c r="CI11">
        <v>16.109852051218599</v>
      </c>
      <c r="CJ11">
        <v>17.674076774812502</v>
      </c>
      <c r="CK11">
        <v>19.167073811962901</v>
      </c>
      <c r="CL11">
        <v>28.549269168938</v>
      </c>
      <c r="CM11">
        <v>24.588766441433201</v>
      </c>
      <c r="CN11">
        <v>23.884856724600699</v>
      </c>
    </row>
    <row r="12" spans="1:92" ht="15.6">
      <c r="A12" s="48" t="s">
        <v>133</v>
      </c>
      <c r="B12">
        <v>15.6017798776225</v>
      </c>
      <c r="C12">
        <v>16.566901061287499</v>
      </c>
      <c r="D12">
        <v>16.8405355837996</v>
      </c>
      <c r="E12">
        <v>22.842223266738699</v>
      </c>
      <c r="F12">
        <v>28.254091120355898</v>
      </c>
      <c r="G12">
        <v>28.7078294688794</v>
      </c>
      <c r="H12">
        <v>19.310687478615002</v>
      </c>
      <c r="I12">
        <v>21.274402351806</v>
      </c>
      <c r="J12">
        <v>8.69878803703938</v>
      </c>
      <c r="K12">
        <v>10.0016655347364</v>
      </c>
      <c r="L12">
        <v>18.6416954616471</v>
      </c>
      <c r="M12">
        <v>18.668951986035601</v>
      </c>
      <c r="N12">
        <v>11.127567150951901</v>
      </c>
      <c r="O12">
        <v>12.2088173567479</v>
      </c>
      <c r="P12">
        <v>15.2615098164892</v>
      </c>
      <c r="Q12">
        <v>12.332832855066499</v>
      </c>
      <c r="R12">
        <v>22.948462172338001</v>
      </c>
      <c r="S12">
        <v>21.9917615861232</v>
      </c>
      <c r="T12">
        <v>17.436614577319599</v>
      </c>
      <c r="U12">
        <v>19.2865817039931</v>
      </c>
      <c r="V12">
        <v>17.154912918582699</v>
      </c>
      <c r="W12">
        <v>21.642786943721401</v>
      </c>
      <c r="X12">
        <v>21.379197239419302</v>
      </c>
      <c r="Y12">
        <v>23.617644120247402</v>
      </c>
      <c r="Z12">
        <v>8.4403287317045006</v>
      </c>
      <c r="AA12">
        <v>12.046254752363801</v>
      </c>
      <c r="AB12">
        <v>14.7951001453046</v>
      </c>
      <c r="AC12">
        <v>13.9790284672683</v>
      </c>
      <c r="AD12">
        <v>13.031864818195301</v>
      </c>
      <c r="AE12">
        <v>31.5426158743633</v>
      </c>
      <c r="AF12">
        <v>34.7223495359666</v>
      </c>
      <c r="AG12">
        <v>24.2539613940307</v>
      </c>
      <c r="AH12">
        <v>23.149858174538501</v>
      </c>
      <c r="AI12">
        <v>16.0238663202305</v>
      </c>
      <c r="AJ12">
        <v>18.215318981638202</v>
      </c>
      <c r="AK12">
        <v>21.486440417100699</v>
      </c>
      <c r="AL12">
        <v>35.675958325744901</v>
      </c>
      <c r="AM12">
        <v>33.689120052737202</v>
      </c>
      <c r="AN12">
        <v>36.100705645759199</v>
      </c>
      <c r="AO12">
        <v>30.8936350970971</v>
      </c>
      <c r="AP12">
        <v>10.493092256355499</v>
      </c>
      <c r="AQ12">
        <v>12.122736992010401</v>
      </c>
      <c r="AR12">
        <v>20.275834637728</v>
      </c>
      <c r="AS12">
        <v>22.3471472065652</v>
      </c>
      <c r="AT12">
        <v>26.812349795038699</v>
      </c>
      <c r="AU12">
        <v>30.9653534139904</v>
      </c>
      <c r="AV12">
        <v>31.606215911833399</v>
      </c>
      <c r="AW12">
        <v>19.026818690063902</v>
      </c>
      <c r="AX12">
        <v>19.9645882181965</v>
      </c>
      <c r="AY12">
        <v>6.5134132700679004</v>
      </c>
      <c r="AZ12">
        <v>7.0600644848421901</v>
      </c>
      <c r="BA12">
        <v>6.3682063300004801</v>
      </c>
      <c r="BB12">
        <v>27.6375624971657</v>
      </c>
      <c r="BC12">
        <v>24.051493775417601</v>
      </c>
      <c r="BD12">
        <v>26.632579312574801</v>
      </c>
      <c r="BE12">
        <v>22.033657018276301</v>
      </c>
      <c r="BF12">
        <v>21.2964748166732</v>
      </c>
      <c r="BG12">
        <v>24.859305073550502</v>
      </c>
      <c r="BH12">
        <v>13.6192032445063</v>
      </c>
      <c r="BI12">
        <v>38.219757123944802</v>
      </c>
      <c r="BJ12">
        <v>40.381959035233898</v>
      </c>
      <c r="BK12">
        <v>14.078305256743199</v>
      </c>
      <c r="BL12">
        <v>17.573009784967201</v>
      </c>
      <c r="BM12">
        <v>7.7814751091693699</v>
      </c>
      <c r="BN12">
        <v>11.175640908824899</v>
      </c>
      <c r="BO12">
        <v>5.3290535448913499</v>
      </c>
      <c r="BP12">
        <v>3.7247331844536999</v>
      </c>
      <c r="BQ12">
        <v>3.5977578477951799</v>
      </c>
      <c r="BR12">
        <v>5.7402844066168202</v>
      </c>
      <c r="BS12">
        <v>7.2304339962544004</v>
      </c>
      <c r="BT12">
        <v>7.6062143067236301</v>
      </c>
      <c r="BU12">
        <v>9.1971728519983103</v>
      </c>
      <c r="BV12">
        <v>12.2381728261142</v>
      </c>
      <c r="BW12">
        <v>13.4133175829664</v>
      </c>
      <c r="BX12">
        <v>25.863267744438598</v>
      </c>
      <c r="BY12">
        <v>28.1738084999844</v>
      </c>
      <c r="BZ12">
        <v>30.123454523523399</v>
      </c>
      <c r="CA12">
        <v>27.189790046750201</v>
      </c>
      <c r="CB12">
        <v>30.824426163331399</v>
      </c>
      <c r="CC12">
        <v>28.4790834700954</v>
      </c>
      <c r="CD12">
        <v>35.965611506041299</v>
      </c>
      <c r="CE12">
        <v>34.501781533054697</v>
      </c>
      <c r="CF12">
        <v>7.0785412057347497</v>
      </c>
      <c r="CG12">
        <v>2.39927665944625</v>
      </c>
      <c r="CH12">
        <v>1.1863855193455699</v>
      </c>
      <c r="CI12">
        <v>13.9713810870626</v>
      </c>
      <c r="CJ12">
        <v>15.909367508796899</v>
      </c>
      <c r="CK12">
        <v>17.7034210016249</v>
      </c>
      <c r="CL12">
        <v>30.738409397948601</v>
      </c>
      <c r="CM12">
        <v>26.557581231754401</v>
      </c>
      <c r="CN12">
        <v>25.6470072468593</v>
      </c>
    </row>
    <row r="13" spans="1:92" ht="15.6">
      <c r="A13" s="48" t="s">
        <v>134</v>
      </c>
      <c r="B13">
        <v>24.042043018221001</v>
      </c>
      <c r="C13">
        <v>25.7999734421605</v>
      </c>
      <c r="D13">
        <v>26.206272207185901</v>
      </c>
      <c r="E13">
        <v>32.376101247087398</v>
      </c>
      <c r="F13">
        <v>37.790742495004203</v>
      </c>
      <c r="G13">
        <v>38.092447710634303</v>
      </c>
      <c r="H13">
        <v>28.689071920955399</v>
      </c>
      <c r="I13">
        <v>30.2485518135883</v>
      </c>
      <c r="J13">
        <v>17.9823312364</v>
      </c>
      <c r="K13">
        <v>19.526937827806801</v>
      </c>
      <c r="L13">
        <v>27.779823389567898</v>
      </c>
      <c r="M13">
        <v>28.059098481723101</v>
      </c>
      <c r="N13">
        <v>20.478323435235001</v>
      </c>
      <c r="O13">
        <v>21.715833166053802</v>
      </c>
      <c r="P13">
        <v>24.801720224757201</v>
      </c>
      <c r="Q13">
        <v>21.732491102004801</v>
      </c>
      <c r="R13">
        <v>32.422522089565199</v>
      </c>
      <c r="S13">
        <v>31.527093099822</v>
      </c>
      <c r="T13">
        <v>26.9634151951172</v>
      </c>
      <c r="U13">
        <v>28.821523409496301</v>
      </c>
      <c r="V13">
        <v>26.687114741884798</v>
      </c>
      <c r="W13">
        <v>31.012091599313901</v>
      </c>
      <c r="X13">
        <v>30.808250247439801</v>
      </c>
      <c r="Y13">
        <v>33.121821491686198</v>
      </c>
      <c r="Z13">
        <v>17.662433140327401</v>
      </c>
      <c r="AA13">
        <v>21.585231953002801</v>
      </c>
      <c r="AB13">
        <v>24.2813475830865</v>
      </c>
      <c r="AC13">
        <v>23.165435427972199</v>
      </c>
      <c r="AD13">
        <v>22.211893737079201</v>
      </c>
      <c r="AE13">
        <v>40.989348507976501</v>
      </c>
      <c r="AF13">
        <v>44.224582877119403</v>
      </c>
      <c r="AG13">
        <v>30.495536498821199</v>
      </c>
      <c r="AH13">
        <v>30.441999429192801</v>
      </c>
      <c r="AI13">
        <v>23.0078231133283</v>
      </c>
      <c r="AJ13">
        <v>25.512396778681101</v>
      </c>
      <c r="AK13">
        <v>29.0420772590988</v>
      </c>
      <c r="AL13">
        <v>45.191325252260299</v>
      </c>
      <c r="AM13">
        <v>43.161955692031</v>
      </c>
      <c r="AN13">
        <v>45.522887496079299</v>
      </c>
      <c r="AO13">
        <v>40.280348965177701</v>
      </c>
      <c r="AP13">
        <v>16.561579608452298</v>
      </c>
      <c r="AQ13">
        <v>19.9726279569811</v>
      </c>
      <c r="AR13">
        <v>29.31874979825</v>
      </c>
      <c r="AS13">
        <v>31.337526327361498</v>
      </c>
      <c r="AT13">
        <v>35.6790534044043</v>
      </c>
      <c r="AU13">
        <v>40.2080174936413</v>
      </c>
      <c r="AV13">
        <v>40.412527567826103</v>
      </c>
      <c r="AW13">
        <v>27.194320528886202</v>
      </c>
      <c r="AX13">
        <v>27.067264579556401</v>
      </c>
      <c r="AY13">
        <v>13.966256598305099</v>
      </c>
      <c r="AZ13">
        <v>15.481250335367999</v>
      </c>
      <c r="BA13">
        <v>10.2355989160104</v>
      </c>
      <c r="BB13">
        <v>35.357835726319998</v>
      </c>
      <c r="BC13">
        <v>31.642317710952302</v>
      </c>
      <c r="BD13">
        <v>34.874843928864898</v>
      </c>
      <c r="BE13">
        <v>30.365361856214999</v>
      </c>
      <c r="BF13">
        <v>29.7282497987119</v>
      </c>
      <c r="BG13">
        <v>33.3146732059692</v>
      </c>
      <c r="BH13">
        <v>17.679980537018501</v>
      </c>
      <c r="BI13">
        <v>47.609175848079701</v>
      </c>
      <c r="BJ13">
        <v>49.846528047527698</v>
      </c>
      <c r="BK13">
        <v>11.532094276259301</v>
      </c>
      <c r="BL13">
        <v>17.304674302159899</v>
      </c>
      <c r="BM13">
        <v>5.9185979633146104</v>
      </c>
      <c r="BN13">
        <v>7.5031812149713399</v>
      </c>
      <c r="BO13">
        <v>4.3444559994608296</v>
      </c>
      <c r="BP13">
        <v>8.2522876445473106</v>
      </c>
      <c r="BQ13">
        <v>12.1946283054041</v>
      </c>
      <c r="BR13">
        <v>12.613989393875601</v>
      </c>
      <c r="BS13">
        <v>14.7796745621753</v>
      </c>
      <c r="BT13">
        <v>13.1713109798544</v>
      </c>
      <c r="BU13">
        <v>17.9692521944893</v>
      </c>
      <c r="BV13">
        <v>20.1836361128892</v>
      </c>
      <c r="BW13">
        <v>21.847773530582199</v>
      </c>
      <c r="BX13">
        <v>35.2704353857143</v>
      </c>
      <c r="BY13">
        <v>37.637215785440503</v>
      </c>
      <c r="BZ13">
        <v>39.5992676941501</v>
      </c>
      <c r="CA13">
        <v>36.729646859053197</v>
      </c>
      <c r="CB13">
        <v>40.201683714831198</v>
      </c>
      <c r="CC13">
        <v>37.624812593196701</v>
      </c>
      <c r="CD13">
        <v>45.3756476040775</v>
      </c>
      <c r="CE13">
        <v>43.395897776128798</v>
      </c>
      <c r="CF13">
        <v>16.594102774620001</v>
      </c>
      <c r="CG13">
        <v>11.939513509247099</v>
      </c>
      <c r="CH13">
        <v>9.9207036197276892</v>
      </c>
      <c r="CI13">
        <v>20.577113033844199</v>
      </c>
      <c r="CJ13">
        <v>23.2538439507479</v>
      </c>
      <c r="CK13">
        <v>25.5256443985731</v>
      </c>
      <c r="CL13">
        <v>39.279384149156598</v>
      </c>
      <c r="CM13">
        <v>35.4363299764495</v>
      </c>
      <c r="CN13">
        <v>34.755142883271603</v>
      </c>
    </row>
    <row r="14" spans="1:92" ht="15.6">
      <c r="A14" s="48" t="s">
        <v>135</v>
      </c>
      <c r="B14">
        <v>14.906132990779399</v>
      </c>
      <c r="C14">
        <v>11.3129786530658</v>
      </c>
      <c r="D14">
        <v>10.2891010798034</v>
      </c>
      <c r="E14">
        <v>10.4338037246395</v>
      </c>
      <c r="F14">
        <v>15.456488177628099</v>
      </c>
      <c r="G14">
        <v>18.7219833601396</v>
      </c>
      <c r="H14">
        <v>11.486211444914201</v>
      </c>
      <c r="I14">
        <v>15.644785466207299</v>
      </c>
      <c r="J14">
        <v>10.308182306322999</v>
      </c>
      <c r="K14">
        <v>7.6260752909970204</v>
      </c>
      <c r="L14">
        <v>13.025755130138499</v>
      </c>
      <c r="M14">
        <v>10.9796500773136</v>
      </c>
      <c r="N14">
        <v>9.3592531059866193</v>
      </c>
      <c r="O14">
        <v>7.4252341053849298</v>
      </c>
      <c r="P14">
        <v>5.9651956838870497</v>
      </c>
      <c r="Q14">
        <v>3.49583287217094</v>
      </c>
      <c r="R14">
        <v>9.5097923487597598</v>
      </c>
      <c r="S14">
        <v>9.7696555434710195</v>
      </c>
      <c r="T14">
        <v>8.0326236740362909</v>
      </c>
      <c r="U14">
        <v>8.7953137261524805</v>
      </c>
      <c r="V14">
        <v>6.13103595328087</v>
      </c>
      <c r="W14">
        <v>13.13629447033</v>
      </c>
      <c r="X14">
        <v>12.3092281444668</v>
      </c>
      <c r="Y14">
        <v>12.9454505915363</v>
      </c>
      <c r="Z14">
        <v>6.4021693945238001</v>
      </c>
      <c r="AA14">
        <v>5.8255544238004999</v>
      </c>
      <c r="AB14">
        <v>8.0027666094621903</v>
      </c>
      <c r="AC14">
        <v>10.7695554430989</v>
      </c>
      <c r="AD14">
        <v>10.627589669811901</v>
      </c>
      <c r="AE14">
        <v>20.6708515295322</v>
      </c>
      <c r="AF14">
        <v>22.964384350768199</v>
      </c>
      <c r="AG14">
        <v>26.303952363174702</v>
      </c>
      <c r="AH14">
        <v>23.012365890432498</v>
      </c>
      <c r="AI14">
        <v>19.244198561258401</v>
      </c>
      <c r="AJ14">
        <v>19.7276854876181</v>
      </c>
      <c r="AK14">
        <v>21.124886561648399</v>
      </c>
      <c r="AL14">
        <v>22.157028670699301</v>
      </c>
      <c r="AM14">
        <v>19.827265512544599</v>
      </c>
      <c r="AN14">
        <v>21.937069308604698</v>
      </c>
      <c r="AO14">
        <v>16.644670478031401</v>
      </c>
      <c r="AP14">
        <v>18.474349484044598</v>
      </c>
      <c r="AQ14">
        <v>15.5081187765119</v>
      </c>
      <c r="AR14">
        <v>5.4520905542282296</v>
      </c>
      <c r="AS14">
        <v>7.5152288876131204</v>
      </c>
      <c r="AT14">
        <v>11.994217471552099</v>
      </c>
      <c r="AU14">
        <v>16.349381816470999</v>
      </c>
      <c r="AV14">
        <v>16.795712928912799</v>
      </c>
      <c r="AW14">
        <v>5.9447424069511401</v>
      </c>
      <c r="AX14">
        <v>9.5010732172822099</v>
      </c>
      <c r="AY14">
        <v>15.539505564085299</v>
      </c>
      <c r="AZ14">
        <v>13.628209356659299</v>
      </c>
      <c r="BA14">
        <v>19.293155678152601</v>
      </c>
      <c r="BB14">
        <v>25.2293033252623</v>
      </c>
      <c r="BC14">
        <v>22.847892273840799</v>
      </c>
      <c r="BD14">
        <v>22.742213246421802</v>
      </c>
      <c r="BE14">
        <v>19.0060454625511</v>
      </c>
      <c r="BF14">
        <v>18.126945211596901</v>
      </c>
      <c r="BG14">
        <v>20.5820850195223</v>
      </c>
      <c r="BH14">
        <v>22.661350838400502</v>
      </c>
      <c r="BI14">
        <v>27.403505906144701</v>
      </c>
      <c r="BJ14">
        <v>28.805479097369901</v>
      </c>
      <c r="BK14">
        <v>27.863543438725699</v>
      </c>
      <c r="BL14">
        <v>29.4992564907146</v>
      </c>
      <c r="BM14">
        <v>22.443892392634702</v>
      </c>
      <c r="BN14">
        <v>25.692530633340098</v>
      </c>
      <c r="BO14">
        <v>19.553926238063202</v>
      </c>
      <c r="BP14">
        <v>18.000460479470501</v>
      </c>
      <c r="BQ14">
        <v>14.1921472053118</v>
      </c>
      <c r="BR14">
        <v>11.7709031358944</v>
      </c>
      <c r="BS14">
        <v>9.6662873972472507</v>
      </c>
      <c r="BT14">
        <v>12.4146484231375</v>
      </c>
      <c r="BU14">
        <v>5.9543240506935398</v>
      </c>
      <c r="BV14">
        <v>5.5532410822795804</v>
      </c>
      <c r="BW14">
        <v>3.44196649886032</v>
      </c>
      <c r="BX14">
        <v>16.0698863479357</v>
      </c>
      <c r="BY14">
        <v>17.4487610514579</v>
      </c>
      <c r="BZ14">
        <v>19.045693417475601</v>
      </c>
      <c r="CA14">
        <v>14.6605319961173</v>
      </c>
      <c r="CB14">
        <v>20.663914081694902</v>
      </c>
      <c r="CC14">
        <v>20.2233030924268</v>
      </c>
      <c r="CD14">
        <v>25.114432948236701</v>
      </c>
      <c r="CE14">
        <v>26.790731855047898</v>
      </c>
      <c r="CF14">
        <v>9.3805368165338603</v>
      </c>
      <c r="CG14">
        <v>12.6457391014018</v>
      </c>
      <c r="CH14">
        <v>14.1186008143456</v>
      </c>
      <c r="CI14">
        <v>8.8276032130563191</v>
      </c>
      <c r="CJ14">
        <v>7.03113386452286</v>
      </c>
      <c r="CK14">
        <v>6.1914920874481201</v>
      </c>
      <c r="CL14">
        <v>24.9950723836142</v>
      </c>
      <c r="CM14">
        <v>20.0710900055014</v>
      </c>
      <c r="CN14">
        <v>18.1144496013885</v>
      </c>
    </row>
    <row r="15" spans="1:92" ht="15.6">
      <c r="A15" s="48" t="s">
        <v>136</v>
      </c>
      <c r="B15">
        <v>17.642272847452201</v>
      </c>
      <c r="C15">
        <v>15.920497146487</v>
      </c>
      <c r="D15">
        <v>15.4276243335887</v>
      </c>
      <c r="E15">
        <v>18.133162776948499</v>
      </c>
      <c r="F15">
        <v>23.319879940326899</v>
      </c>
      <c r="G15">
        <v>25.907479737069099</v>
      </c>
      <c r="H15">
        <v>17.419567212911598</v>
      </c>
      <c r="I15">
        <v>20.917776030615101</v>
      </c>
      <c r="J15">
        <v>10.3919746270407</v>
      </c>
      <c r="K15">
        <v>9.0511749173056604</v>
      </c>
      <c r="L15">
        <v>18.048023358468601</v>
      </c>
      <c r="M15">
        <v>16.7933237546825</v>
      </c>
      <c r="N15">
        <v>11.351602283032699</v>
      </c>
      <c r="O15">
        <v>10.6877221748118</v>
      </c>
      <c r="P15">
        <v>11.8118689928547</v>
      </c>
      <c r="Q15">
        <v>7.6436114720061497</v>
      </c>
      <c r="R15">
        <v>17.409076347094299</v>
      </c>
      <c r="S15">
        <v>17.394258323190101</v>
      </c>
      <c r="T15">
        <v>14.333340337369499</v>
      </c>
      <c r="U15">
        <v>15.704289312157901</v>
      </c>
      <c r="V15">
        <v>12.996108261808001</v>
      </c>
      <c r="W15">
        <v>19.5180660934926</v>
      </c>
      <c r="X15">
        <v>18.8761742290685</v>
      </c>
      <c r="Y15">
        <v>20.178600489025399</v>
      </c>
      <c r="Z15">
        <v>4.6065456196295704</v>
      </c>
      <c r="AA15">
        <v>9.3399026791202999</v>
      </c>
      <c r="AB15">
        <v>12.8197756266282</v>
      </c>
      <c r="AC15">
        <v>14.127517022857701</v>
      </c>
      <c r="AD15">
        <v>13.4706048929829</v>
      </c>
      <c r="AE15">
        <v>28.165911378089099</v>
      </c>
      <c r="AF15">
        <v>30.702642106629899</v>
      </c>
      <c r="AG15">
        <v>28.581539566407798</v>
      </c>
      <c r="AH15">
        <v>26.189212768101701</v>
      </c>
      <c r="AI15">
        <v>20.467396397841402</v>
      </c>
      <c r="AJ15">
        <v>21.865810021073202</v>
      </c>
      <c r="AK15">
        <v>24.2956717275753</v>
      </c>
      <c r="AL15">
        <v>30.084762161140201</v>
      </c>
      <c r="AM15">
        <v>27.730975640821601</v>
      </c>
      <c r="AN15">
        <v>29.765156207492002</v>
      </c>
      <c r="AO15">
        <v>24.4775999914606</v>
      </c>
      <c r="AP15">
        <v>17.110449193053601</v>
      </c>
      <c r="AQ15">
        <v>16.159003340387201</v>
      </c>
      <c r="AR15">
        <v>12.961594347934</v>
      </c>
      <c r="AS15">
        <v>14.829101316147</v>
      </c>
      <c r="AT15">
        <v>18.949947965566601</v>
      </c>
      <c r="AU15">
        <v>23.970347634381898</v>
      </c>
      <c r="AV15">
        <v>23.597953900334002</v>
      </c>
      <c r="AW15">
        <v>10.2508239647055</v>
      </c>
      <c r="AX15">
        <v>10.7080951365229</v>
      </c>
      <c r="AY15">
        <v>13.1389769676281</v>
      </c>
      <c r="AZ15">
        <v>12.0461275617747</v>
      </c>
      <c r="BA15">
        <v>15.2436582308745</v>
      </c>
      <c r="BB15">
        <v>29.572604301370902</v>
      </c>
      <c r="BC15">
        <v>26.523979408790598</v>
      </c>
      <c r="BD15">
        <v>27.644901391183499</v>
      </c>
      <c r="BE15">
        <v>23.309082549817301</v>
      </c>
      <c r="BF15">
        <v>22.4342548832044</v>
      </c>
      <c r="BG15">
        <v>25.553718594764401</v>
      </c>
      <c r="BH15">
        <v>21.081243861291401</v>
      </c>
      <c r="BI15">
        <v>34.965612361032797</v>
      </c>
      <c r="BJ15">
        <v>36.548309306868603</v>
      </c>
      <c r="BK15">
        <v>23.329343405619401</v>
      </c>
      <c r="BL15">
        <v>26.417533083524699</v>
      </c>
      <c r="BM15">
        <v>16.930759069492002</v>
      </c>
      <c r="BN15">
        <v>20.360478823861701</v>
      </c>
      <c r="BO15">
        <v>12.7897575696304</v>
      </c>
      <c r="BP15">
        <v>12.9613233870271</v>
      </c>
      <c r="BQ15">
        <v>10.536797698613301</v>
      </c>
      <c r="BR15">
        <v>4.3303178615185098</v>
      </c>
      <c r="BS15">
        <v>2.1830900389608301</v>
      </c>
      <c r="BT15">
        <v>4.5006787898716798</v>
      </c>
      <c r="BU15">
        <v>2.9539236830040898</v>
      </c>
      <c r="BV15">
        <v>3.2401130499066899</v>
      </c>
      <c r="BW15">
        <v>5.0822974602141899</v>
      </c>
      <c r="BX15">
        <v>23.109224278728099</v>
      </c>
      <c r="BY15">
        <v>24.839170197554001</v>
      </c>
      <c r="BZ15">
        <v>26.5708564154912</v>
      </c>
      <c r="CA15">
        <v>22.4684779086856</v>
      </c>
      <c r="CB15">
        <v>27.949246826324501</v>
      </c>
      <c r="CC15">
        <v>26.837016081244499</v>
      </c>
      <c r="CD15">
        <v>32.662377156381403</v>
      </c>
      <c r="CE15">
        <v>33.371644250727698</v>
      </c>
      <c r="CF15">
        <v>8.1136101070473394</v>
      </c>
      <c r="CG15">
        <v>7.9397894377206004</v>
      </c>
      <c r="CH15">
        <v>8.1830464099741</v>
      </c>
      <c r="CI15">
        <v>4.9520208254556897</v>
      </c>
      <c r="CJ15">
        <v>6.6602037397431104</v>
      </c>
      <c r="CK15">
        <v>8.6486448072110296</v>
      </c>
      <c r="CL15">
        <v>30.7706542575933</v>
      </c>
      <c r="CM15">
        <v>25.975311389220799</v>
      </c>
      <c r="CN15">
        <v>24.364390924402699</v>
      </c>
    </row>
    <row r="16" spans="1:92" ht="15.6">
      <c r="A16" s="48" t="s">
        <v>137</v>
      </c>
      <c r="B16">
        <v>20.238909784901299</v>
      </c>
      <c r="C16">
        <v>17.764408180274401</v>
      </c>
      <c r="D16">
        <v>17.022154370380498</v>
      </c>
      <c r="E16">
        <v>17.9747330429751</v>
      </c>
      <c r="F16">
        <v>22.7777776125874</v>
      </c>
      <c r="G16">
        <v>26.3297063149232</v>
      </c>
      <c r="H16">
        <v>18.663673483120501</v>
      </c>
      <c r="I16">
        <v>22.559060039374</v>
      </c>
      <c r="J16">
        <v>13.487466277241399</v>
      </c>
      <c r="K16">
        <v>11.6358374951173</v>
      </c>
      <c r="L16">
        <v>19.760591131675799</v>
      </c>
      <c r="M16">
        <v>18.089946551922601</v>
      </c>
      <c r="N16">
        <v>13.9431081351991</v>
      </c>
      <c r="O16">
        <v>12.792797749237</v>
      </c>
      <c r="P16">
        <v>12.9260802362052</v>
      </c>
      <c r="Q16">
        <v>8.95659703759293</v>
      </c>
      <c r="R16">
        <v>16.820438481986301</v>
      </c>
      <c r="S16">
        <v>17.3467297471264</v>
      </c>
      <c r="T16">
        <v>15.3066244632027</v>
      </c>
      <c r="U16">
        <v>16.317209300380899</v>
      </c>
      <c r="V16">
        <v>13.5939765112405</v>
      </c>
      <c r="W16">
        <v>20.527698440942601</v>
      </c>
      <c r="X16">
        <v>19.759226196642601</v>
      </c>
      <c r="Y16">
        <v>20.551142321496599</v>
      </c>
      <c r="Z16">
        <v>7.49223767617592</v>
      </c>
      <c r="AA16">
        <v>11.214512646473899</v>
      </c>
      <c r="AB16">
        <v>14.4555731687734</v>
      </c>
      <c r="AC16">
        <v>16.397820249814899</v>
      </c>
      <c r="AD16">
        <v>15.894180289785201</v>
      </c>
      <c r="AE16">
        <v>28.248738807566301</v>
      </c>
      <c r="AF16">
        <v>30.4077915175131</v>
      </c>
      <c r="AG16">
        <v>31.477815409996801</v>
      </c>
      <c r="AH16">
        <v>28.7683253742339</v>
      </c>
      <c r="AI16">
        <v>23.570994168108001</v>
      </c>
      <c r="AJ16">
        <v>24.731323913839699</v>
      </c>
      <c r="AK16">
        <v>26.85616690102</v>
      </c>
      <c r="AL16">
        <v>28.983528198815101</v>
      </c>
      <c r="AM16">
        <v>26.476293535628798</v>
      </c>
      <c r="AN16">
        <v>28.244636483269598</v>
      </c>
      <c r="AO16">
        <v>23.036369893532701</v>
      </c>
      <c r="AP16">
        <v>20.715926307745399</v>
      </c>
      <c r="AQ16">
        <v>19.327399009652002</v>
      </c>
      <c r="AR16">
        <v>11.481528333546599</v>
      </c>
      <c r="AS16">
        <v>13.033611461926499</v>
      </c>
      <c r="AT16">
        <v>16.677674051356799</v>
      </c>
      <c r="AU16">
        <v>22.173115118806798</v>
      </c>
      <c r="AV16">
        <v>21.091379717158102</v>
      </c>
      <c r="AW16">
        <v>7.48360530056864</v>
      </c>
      <c r="AX16">
        <v>7.0046335353761098</v>
      </c>
      <c r="AY16">
        <v>16.8381198781147</v>
      </c>
      <c r="AZ16">
        <v>15.5915506978987</v>
      </c>
      <c r="BA16">
        <v>19.076943608236501</v>
      </c>
      <c r="BB16">
        <v>31.728118909784101</v>
      </c>
      <c r="BC16">
        <v>28.923339503429201</v>
      </c>
      <c r="BD16">
        <v>29.534172210743101</v>
      </c>
      <c r="BE16">
        <v>25.4221574623975</v>
      </c>
      <c r="BF16">
        <v>24.534236285913199</v>
      </c>
      <c r="BG16">
        <v>27.392654508185501</v>
      </c>
      <c r="BH16">
        <v>24.758279218057599</v>
      </c>
      <c r="BI16">
        <v>34.945839535054297</v>
      </c>
      <c r="BJ16">
        <v>36.225885815513202</v>
      </c>
      <c r="BK16">
        <v>27.1280384160988</v>
      </c>
      <c r="BL16">
        <v>30.243659345235098</v>
      </c>
      <c r="BM16">
        <v>20.640514527116501</v>
      </c>
      <c r="BN16">
        <v>24.0754968951751</v>
      </c>
      <c r="BO16">
        <v>16.187802039884001</v>
      </c>
      <c r="BP16">
        <v>16.7655770102749</v>
      </c>
      <c r="BQ16">
        <v>14.332128526028701</v>
      </c>
      <c r="BR16">
        <v>7.74236645793441</v>
      </c>
      <c r="BS16">
        <v>5.8369642632077197</v>
      </c>
      <c r="BT16">
        <v>7.0418332858340102</v>
      </c>
      <c r="BU16">
        <v>5.6014971161074403</v>
      </c>
      <c r="BV16">
        <v>2.3141488235874901</v>
      </c>
      <c r="BW16">
        <v>4.1715852828787199</v>
      </c>
      <c r="BX16">
        <v>23.660172870123102</v>
      </c>
      <c r="BY16">
        <v>25.051148415737199</v>
      </c>
      <c r="BZ16">
        <v>26.6186224313191</v>
      </c>
      <c r="CA16">
        <v>22.076015005699102</v>
      </c>
      <c r="CB16">
        <v>28.271857250158298</v>
      </c>
      <c r="CC16">
        <v>27.734337046069701</v>
      </c>
      <c r="CD16">
        <v>32.666674285646501</v>
      </c>
      <c r="CE16">
        <v>34.310930541623698</v>
      </c>
      <c r="CF16">
        <v>11.400651394213901</v>
      </c>
      <c r="CG16">
        <v>11.7689910321916</v>
      </c>
      <c r="CH16">
        <v>11.944425295477</v>
      </c>
      <c r="CI16">
        <v>1.4404558380393599</v>
      </c>
      <c r="CJ16">
        <v>3.0935746602259102</v>
      </c>
      <c r="CK16">
        <v>5.5395986441589198</v>
      </c>
      <c r="CL16">
        <v>32.225090966490299</v>
      </c>
      <c r="CM16">
        <v>27.328314038867202</v>
      </c>
      <c r="CN16">
        <v>25.496690962695698</v>
      </c>
    </row>
    <row r="17" spans="1:92" ht="15.6">
      <c r="A17" s="48" t="s">
        <v>138</v>
      </c>
      <c r="B17">
        <v>29.822580767025801</v>
      </c>
      <c r="C17">
        <v>30.509188222706801</v>
      </c>
      <c r="D17">
        <v>30.591512614830801</v>
      </c>
      <c r="E17">
        <v>35.315746630480398</v>
      </c>
      <c r="F17">
        <v>40.657883724818298</v>
      </c>
      <c r="G17">
        <v>42.242308384814898</v>
      </c>
      <c r="H17">
        <v>32.990889478656101</v>
      </c>
      <c r="I17">
        <v>35.367739760956503</v>
      </c>
      <c r="J17">
        <v>22.748267822356901</v>
      </c>
      <c r="K17">
        <v>23.462894692219699</v>
      </c>
      <c r="L17">
        <v>32.646976204072899</v>
      </c>
      <c r="M17">
        <v>32.335944812624298</v>
      </c>
      <c r="N17">
        <v>25.0353597277627</v>
      </c>
      <c r="O17">
        <v>25.684541490745399</v>
      </c>
      <c r="P17">
        <v>28.1600121574483</v>
      </c>
      <c r="Q17">
        <v>24.370632771850701</v>
      </c>
      <c r="R17">
        <v>34.857527199802902</v>
      </c>
      <c r="S17">
        <v>34.516713836209199</v>
      </c>
      <c r="T17">
        <v>30.5937550633687</v>
      </c>
      <c r="U17">
        <v>32.288778386081901</v>
      </c>
      <c r="V17">
        <v>29.786617903754699</v>
      </c>
      <c r="W17">
        <v>35.303513330435898</v>
      </c>
      <c r="X17">
        <v>34.9004073438593</v>
      </c>
      <c r="Y17">
        <v>36.795910669317003</v>
      </c>
      <c r="Z17">
        <v>20.240514670180399</v>
      </c>
      <c r="AA17">
        <v>25.045363079582401</v>
      </c>
      <c r="AB17">
        <v>28.276547550092399</v>
      </c>
      <c r="AC17">
        <v>28.005454347470302</v>
      </c>
      <c r="AD17">
        <v>27.078461142538799</v>
      </c>
      <c r="AE17">
        <v>44.864378819337603</v>
      </c>
      <c r="AF17">
        <v>47.748772593685501</v>
      </c>
      <c r="AG17">
        <v>37.732698433817397</v>
      </c>
      <c r="AH17">
        <v>37.130038028334397</v>
      </c>
      <c r="AI17">
        <v>29.799591068214401</v>
      </c>
      <c r="AJ17">
        <v>32.158030457854103</v>
      </c>
      <c r="AK17">
        <v>35.550903252843803</v>
      </c>
      <c r="AL17">
        <v>47.636453440964303</v>
      </c>
      <c r="AM17">
        <v>45.325596515796299</v>
      </c>
      <c r="AN17">
        <v>47.377653933480701</v>
      </c>
      <c r="AO17">
        <v>42.090663951676099</v>
      </c>
      <c r="AP17">
        <v>23.613723284791899</v>
      </c>
      <c r="AQ17">
        <v>26.199412549003998</v>
      </c>
      <c r="AR17">
        <v>30.551220959358499</v>
      </c>
      <c r="AS17">
        <v>32.354653214590797</v>
      </c>
      <c r="AT17">
        <v>36.253691022620401</v>
      </c>
      <c r="AU17">
        <v>41.530718673743202</v>
      </c>
      <c r="AV17">
        <v>40.702852560157801</v>
      </c>
      <c r="AW17">
        <v>27.095606822106099</v>
      </c>
      <c r="AX17">
        <v>25.662301248291602</v>
      </c>
      <c r="AY17">
        <v>20.262215245310301</v>
      </c>
      <c r="AZ17">
        <v>21.224373262847401</v>
      </c>
      <c r="BA17">
        <v>17.5482984934835</v>
      </c>
      <c r="BB17">
        <v>41.776943571286502</v>
      </c>
      <c r="BC17">
        <v>38.1408676857396</v>
      </c>
      <c r="BD17">
        <v>40.853004377862902</v>
      </c>
      <c r="BE17">
        <v>36.255233909147499</v>
      </c>
      <c r="BF17">
        <v>35.5189574689255</v>
      </c>
      <c r="BG17">
        <v>39.078907644456301</v>
      </c>
      <c r="BH17">
        <v>25.415162738460399</v>
      </c>
      <c r="BI17">
        <v>51.654523416240004</v>
      </c>
      <c r="BJ17">
        <v>53.5488635119737</v>
      </c>
      <c r="BK17">
        <v>19.703698263479399</v>
      </c>
      <c r="BL17">
        <v>25.5371619757221</v>
      </c>
      <c r="BM17">
        <v>13.9567403814419</v>
      </c>
      <c r="BN17">
        <v>15.7086034055905</v>
      </c>
      <c r="BO17">
        <v>9.6727858209844602</v>
      </c>
      <c r="BP17">
        <v>14.866684497382</v>
      </c>
      <c r="BQ17">
        <v>17.715459973802901</v>
      </c>
      <c r="BR17">
        <v>13.8818050436756</v>
      </c>
      <c r="BS17">
        <v>15.8634018254936</v>
      </c>
      <c r="BT17">
        <v>13.113659383370999</v>
      </c>
      <c r="BU17">
        <v>19.752195809522998</v>
      </c>
      <c r="BV17">
        <v>20.558330954351</v>
      </c>
      <c r="BW17">
        <v>22.633568533890799</v>
      </c>
      <c r="BX17">
        <v>39.375587186046999</v>
      </c>
      <c r="BY17">
        <v>41.474748791324799</v>
      </c>
      <c r="BZ17">
        <v>43.346355953992898</v>
      </c>
      <c r="CA17">
        <v>39.721633664333403</v>
      </c>
      <c r="CB17">
        <v>44.354179861182701</v>
      </c>
      <c r="CC17">
        <v>42.389128541217197</v>
      </c>
      <c r="CD17">
        <v>49.361496019772503</v>
      </c>
      <c r="CE17">
        <v>48.574493303757897</v>
      </c>
      <c r="CF17">
        <v>20.762505556204701</v>
      </c>
      <c r="CG17">
        <v>16.246948870607</v>
      </c>
      <c r="CH17">
        <v>13.892531125032701</v>
      </c>
      <c r="CI17">
        <v>19.437379009027701</v>
      </c>
      <c r="CJ17">
        <v>22.5179391155541</v>
      </c>
      <c r="CK17">
        <v>25.114818302582002</v>
      </c>
      <c r="CL17">
        <v>44.941642194298403</v>
      </c>
      <c r="CM17">
        <v>40.669950227060397</v>
      </c>
      <c r="CN17">
        <v>39.613851053999298</v>
      </c>
    </row>
    <row r="18" spans="1:92" ht="15.6">
      <c r="A18" s="48" t="s">
        <v>139</v>
      </c>
      <c r="B18">
        <v>31.386245703977998</v>
      </c>
      <c r="C18">
        <v>31.636323337265299</v>
      </c>
      <c r="D18">
        <v>31.590742668932499</v>
      </c>
      <c r="E18">
        <v>35.682433871104003</v>
      </c>
      <c r="F18">
        <v>40.932216944719499</v>
      </c>
      <c r="G18">
        <v>43.008108936768203</v>
      </c>
      <c r="H18">
        <v>33.920918207844203</v>
      </c>
      <c r="I18">
        <v>36.594159469186202</v>
      </c>
      <c r="J18">
        <v>24.059352445489399</v>
      </c>
      <c r="K18">
        <v>24.446391692186602</v>
      </c>
      <c r="L18">
        <v>33.805308967063702</v>
      </c>
      <c r="M18">
        <v>33.265684014247697</v>
      </c>
      <c r="N18">
        <v>26.2098008251488</v>
      </c>
      <c r="O18">
        <v>26.621696338836699</v>
      </c>
      <c r="P18">
        <v>28.809894663297701</v>
      </c>
      <c r="Q18">
        <v>24.843430932652499</v>
      </c>
      <c r="R18">
        <v>35.036377510355599</v>
      </c>
      <c r="S18">
        <v>34.9139928225162</v>
      </c>
      <c r="T18">
        <v>31.300782731907901</v>
      </c>
      <c r="U18">
        <v>32.904462501857999</v>
      </c>
      <c r="V18">
        <v>30.3049687177744</v>
      </c>
      <c r="W18">
        <v>36.198681031833701</v>
      </c>
      <c r="X18">
        <v>35.721992599565901</v>
      </c>
      <c r="Y18">
        <v>37.429287058100201</v>
      </c>
      <c r="Z18">
        <v>20.837341972743999</v>
      </c>
      <c r="AA18">
        <v>25.8074746749691</v>
      </c>
      <c r="AB18">
        <v>29.1670158736861</v>
      </c>
      <c r="AC18">
        <v>29.2261100359243</v>
      </c>
      <c r="AD18">
        <v>28.326870157022601</v>
      </c>
      <c r="AE18">
        <v>45.497662057841801</v>
      </c>
      <c r="AF18">
        <v>48.219654989423901</v>
      </c>
      <c r="AG18">
        <v>39.874927867498101</v>
      </c>
      <c r="AH18">
        <v>39.011945226136902</v>
      </c>
      <c r="AI18">
        <v>31.7890741224289</v>
      </c>
      <c r="AJ18">
        <v>34.060228727182299</v>
      </c>
      <c r="AK18">
        <v>37.3633311810108</v>
      </c>
      <c r="AL18">
        <v>47.683986043278601</v>
      </c>
      <c r="AM18">
        <v>45.283122703419799</v>
      </c>
      <c r="AN18">
        <v>47.199593033069903</v>
      </c>
      <c r="AO18">
        <v>41.942651372632497</v>
      </c>
      <c r="AP18">
        <v>25.789470516696301</v>
      </c>
      <c r="AQ18">
        <v>27.996620003523699</v>
      </c>
      <c r="AR18">
        <v>30.343970944541201</v>
      </c>
      <c r="AS18">
        <v>32.0329324740487</v>
      </c>
      <c r="AT18">
        <v>35.7054497718566</v>
      </c>
      <c r="AU18">
        <v>41.202706610773902</v>
      </c>
      <c r="AV18">
        <v>39.994934278306097</v>
      </c>
      <c r="AW18">
        <v>26.457750431058798</v>
      </c>
      <c r="AX18">
        <v>24.5614601072973</v>
      </c>
      <c r="AY18">
        <v>22.2037767994379</v>
      </c>
      <c r="AZ18">
        <v>22.9371851037596</v>
      </c>
      <c r="BA18">
        <v>19.934286412455201</v>
      </c>
      <c r="BB18">
        <v>43.506049716910901</v>
      </c>
      <c r="BC18">
        <v>39.9294475945388</v>
      </c>
      <c r="BD18">
        <v>42.391617118918298</v>
      </c>
      <c r="BE18">
        <v>37.792635993961298</v>
      </c>
      <c r="BF18">
        <v>37.021331151065603</v>
      </c>
      <c r="BG18">
        <v>40.538555803482303</v>
      </c>
      <c r="BH18">
        <v>27.892314563487101</v>
      </c>
      <c r="BI18">
        <v>52.309479942990798</v>
      </c>
      <c r="BJ18">
        <v>54.053657338560598</v>
      </c>
      <c r="BK18">
        <v>22.701753572094098</v>
      </c>
      <c r="BL18">
        <v>28.460709006792801</v>
      </c>
      <c r="BM18">
        <v>16.709198892279201</v>
      </c>
      <c r="BN18">
        <v>18.6803494385444</v>
      </c>
      <c r="BO18">
        <v>11.936878969397201</v>
      </c>
      <c r="BP18">
        <v>17.090579667068099</v>
      </c>
      <c r="BQ18">
        <v>19.4627492145388</v>
      </c>
      <c r="BR18">
        <v>14.401195214693599</v>
      </c>
      <c r="BS18">
        <v>16.1506403332634</v>
      </c>
      <c r="BT18">
        <v>13.2024769169567</v>
      </c>
      <c r="BU18">
        <v>20.0760898652583</v>
      </c>
      <c r="BV18">
        <v>20.3123091558619</v>
      </c>
      <c r="BW18">
        <v>22.4637867067885</v>
      </c>
      <c r="BX18">
        <v>40.150740617916298</v>
      </c>
      <c r="BY18">
        <v>42.1226069332428</v>
      </c>
      <c r="BZ18">
        <v>43.941211775145902</v>
      </c>
      <c r="CA18">
        <v>40.0545661334248</v>
      </c>
      <c r="CB18">
        <v>45.103239435325698</v>
      </c>
      <c r="CC18">
        <v>43.403385408486798</v>
      </c>
      <c r="CD18">
        <v>50.006686744610498</v>
      </c>
      <c r="CE18">
        <v>49.718851068216502</v>
      </c>
      <c r="CF18">
        <v>21.9179591931569</v>
      </c>
      <c r="CG18">
        <v>17.6536772726629</v>
      </c>
      <c r="CH18">
        <v>15.3457267575322</v>
      </c>
      <c r="CI18">
        <v>18.650072465079401</v>
      </c>
      <c r="CJ18">
        <v>21.7670719815934</v>
      </c>
      <c r="CK18">
        <v>24.409027847494201</v>
      </c>
      <c r="CL18">
        <v>46.315636662506598</v>
      </c>
      <c r="CM18">
        <v>41.892674323756701</v>
      </c>
      <c r="CN18">
        <v>40.690957292732698</v>
      </c>
    </row>
    <row r="19" spans="1:92" ht="15.6">
      <c r="A19" s="48" t="s">
        <v>140</v>
      </c>
      <c r="B19">
        <v>27.742866828259299</v>
      </c>
      <c r="C19">
        <v>22.9583136402644</v>
      </c>
      <c r="D19">
        <v>21.613180493631098</v>
      </c>
      <c r="E19">
        <v>14.0736900243073</v>
      </c>
      <c r="F19">
        <v>12.991027918653399</v>
      </c>
      <c r="G19">
        <v>19.889203749512301</v>
      </c>
      <c r="H19">
        <v>20.623161020922801</v>
      </c>
      <c r="I19">
        <v>24.2430467972281</v>
      </c>
      <c r="J19">
        <v>26.285428524251799</v>
      </c>
      <c r="K19">
        <v>23.607360468456999</v>
      </c>
      <c r="L19">
        <v>23.2120855661517</v>
      </c>
      <c r="M19">
        <v>20.6695103726022</v>
      </c>
      <c r="N19">
        <v>24.491656066351599</v>
      </c>
      <c r="O19">
        <v>22.347101138705899</v>
      </c>
      <c r="P19">
        <v>19.034079919131901</v>
      </c>
      <c r="Q19">
        <v>19.830861457057601</v>
      </c>
      <c r="R19">
        <v>12.1384055195107</v>
      </c>
      <c r="S19">
        <v>14.561323740754601</v>
      </c>
      <c r="T19">
        <v>18.695966408362199</v>
      </c>
      <c r="U19">
        <v>17.3558951052079</v>
      </c>
      <c r="V19">
        <v>17.244081045849601</v>
      </c>
      <c r="W19">
        <v>20.1975261656222</v>
      </c>
      <c r="X19">
        <v>19.319703164710699</v>
      </c>
      <c r="Y19">
        <v>17.101146055939001</v>
      </c>
      <c r="Z19">
        <v>23.2482362351851</v>
      </c>
      <c r="AA19">
        <v>21.310573194535401</v>
      </c>
      <c r="AB19">
        <v>21.071090223623099</v>
      </c>
      <c r="AC19">
        <v>24.228452357545301</v>
      </c>
      <c r="AD19">
        <v>24.654220122730599</v>
      </c>
      <c r="AE19">
        <v>19.1572873210763</v>
      </c>
      <c r="AF19">
        <v>18.486713441925399</v>
      </c>
      <c r="AG19">
        <v>37.569210052688</v>
      </c>
      <c r="AH19">
        <v>33.445466372851897</v>
      </c>
      <c r="AI19">
        <v>32.818407982650101</v>
      </c>
      <c r="AJ19">
        <v>32.208162988673202</v>
      </c>
      <c r="AK19">
        <v>31.930712972577901</v>
      </c>
      <c r="AL19">
        <v>13.1228744626587</v>
      </c>
      <c r="AM19">
        <v>10.624206144108699</v>
      </c>
      <c r="AN19">
        <v>10.3849308873572</v>
      </c>
      <c r="AO19">
        <v>7.8381207994274797</v>
      </c>
      <c r="AP19">
        <v>34.150924500010397</v>
      </c>
      <c r="AQ19">
        <v>30.202222153272999</v>
      </c>
      <c r="AR19">
        <v>11.4896739095581</v>
      </c>
      <c r="AS19">
        <v>9.3972075422727794</v>
      </c>
      <c r="AT19">
        <v>4.86529275862463</v>
      </c>
      <c r="AU19">
        <v>5.34414796030633</v>
      </c>
      <c r="AV19">
        <v>0.20626810604559401</v>
      </c>
      <c r="AW19">
        <v>13.5948823061628</v>
      </c>
      <c r="AX19">
        <v>15.751958613906501</v>
      </c>
      <c r="AY19">
        <v>31.913376428238301</v>
      </c>
      <c r="AZ19">
        <v>29.852798455878101</v>
      </c>
      <c r="BA19">
        <v>35.9922976275097</v>
      </c>
      <c r="BB19">
        <v>33.133428261023298</v>
      </c>
      <c r="BC19">
        <v>32.4848660677212</v>
      </c>
      <c r="BD19">
        <v>29.9751407624384</v>
      </c>
      <c r="BE19">
        <v>28.4210032377331</v>
      </c>
      <c r="BF19">
        <v>27.780297364781202</v>
      </c>
      <c r="BG19">
        <v>28.215186765487299</v>
      </c>
      <c r="BH19">
        <v>38.154759591534699</v>
      </c>
      <c r="BI19">
        <v>23.3194783185603</v>
      </c>
      <c r="BJ19">
        <v>22.743582101504298</v>
      </c>
      <c r="BK19">
        <v>44.549940082122703</v>
      </c>
      <c r="BL19">
        <v>45.574350878011899</v>
      </c>
      <c r="BM19">
        <v>39.2942553281176</v>
      </c>
      <c r="BN19">
        <v>42.530644719256102</v>
      </c>
      <c r="BO19">
        <v>36.162659547397901</v>
      </c>
      <c r="BP19">
        <v>34.845860256487903</v>
      </c>
      <c r="BQ19">
        <v>30.945663865264802</v>
      </c>
      <c r="BR19">
        <v>27.905421203391601</v>
      </c>
      <c r="BS19">
        <v>25.7178170012502</v>
      </c>
      <c r="BT19">
        <v>27.8857267152618</v>
      </c>
      <c r="BU19">
        <v>22.548058689167402</v>
      </c>
      <c r="BV19">
        <v>20.407479225644099</v>
      </c>
      <c r="BW19">
        <v>18.6003867868661</v>
      </c>
      <c r="BX19">
        <v>19.209178457749601</v>
      </c>
      <c r="BY19">
        <v>18.074916341183801</v>
      </c>
      <c r="BZ19">
        <v>18.007836761947299</v>
      </c>
      <c r="CA19">
        <v>13.5897623104793</v>
      </c>
      <c r="CB19">
        <v>20.488756070633499</v>
      </c>
      <c r="CC19">
        <v>23.293879943631801</v>
      </c>
      <c r="CD19">
        <v>21.7242537773331</v>
      </c>
      <c r="CE19">
        <v>28.093786721381299</v>
      </c>
      <c r="CF19">
        <v>25.961910597619799</v>
      </c>
      <c r="CG19">
        <v>29.495422012696</v>
      </c>
      <c r="CH19">
        <v>30.8808489561487</v>
      </c>
      <c r="CI19">
        <v>21.321907056113599</v>
      </c>
      <c r="CJ19">
        <v>18.208693242927101</v>
      </c>
      <c r="CK19">
        <v>15.582861552099899</v>
      </c>
      <c r="CL19">
        <v>29.446265590943099</v>
      </c>
      <c r="CM19">
        <v>25.514480356094602</v>
      </c>
      <c r="CN19">
        <v>23.2228776727728</v>
      </c>
    </row>
    <row r="20" spans="1:92" ht="15.6">
      <c r="A20" s="48" t="s">
        <v>141</v>
      </c>
      <c r="B20">
        <v>18.3677857180793</v>
      </c>
      <c r="C20">
        <v>13.9256003352089</v>
      </c>
      <c r="D20">
        <v>12.858277504185301</v>
      </c>
      <c r="E20">
        <v>5.41028225433051</v>
      </c>
      <c r="F20">
        <v>1.32032006585027E-2</v>
      </c>
      <c r="G20">
        <v>6.8969657953142702</v>
      </c>
      <c r="H20">
        <v>10.7788448079446</v>
      </c>
      <c r="I20">
        <v>12.9534591990486</v>
      </c>
      <c r="J20">
        <v>20.378432435138301</v>
      </c>
      <c r="K20">
        <v>18.340964104692699</v>
      </c>
      <c r="L20">
        <v>13.105397362359801</v>
      </c>
      <c r="M20">
        <v>11.178555066751199</v>
      </c>
      <c r="N20">
        <v>17.9470799740558</v>
      </c>
      <c r="O20">
        <v>16.261267763289599</v>
      </c>
      <c r="P20">
        <v>12.990782339303999</v>
      </c>
      <c r="Q20">
        <v>16.324534583567601</v>
      </c>
      <c r="R20">
        <v>5.9580847666778798</v>
      </c>
      <c r="S20">
        <v>6.2550750225521696</v>
      </c>
      <c r="T20">
        <v>11.0348136107333</v>
      </c>
      <c r="U20">
        <v>9.1299362588197894</v>
      </c>
      <c r="V20">
        <v>11.097746155371199</v>
      </c>
      <c r="W20">
        <v>9.2192634529598898</v>
      </c>
      <c r="X20">
        <v>8.6921938150225806</v>
      </c>
      <c r="Y20">
        <v>5.8222704752540801</v>
      </c>
      <c r="Z20">
        <v>20.499105694590099</v>
      </c>
      <c r="AA20">
        <v>16.199197750900701</v>
      </c>
      <c r="AB20">
        <v>13.891946937157099</v>
      </c>
      <c r="AC20">
        <v>16.186709973283499</v>
      </c>
      <c r="AD20">
        <v>16.980241952111299</v>
      </c>
      <c r="AE20">
        <v>6.6439172747274799</v>
      </c>
      <c r="AF20">
        <v>7.7272994850063297</v>
      </c>
      <c r="AG20">
        <v>26.127685913626799</v>
      </c>
      <c r="AH20">
        <v>21.879855691548499</v>
      </c>
      <c r="AI20">
        <v>23.271920309038499</v>
      </c>
      <c r="AJ20">
        <v>21.924194904662301</v>
      </c>
      <c r="AK20">
        <v>20.6806648427692</v>
      </c>
      <c r="AL20">
        <v>7.5894292860278298</v>
      </c>
      <c r="AM20">
        <v>6.2835623777037899</v>
      </c>
      <c r="AN20">
        <v>9.0996164707708598</v>
      </c>
      <c r="AO20">
        <v>5.73243023937387</v>
      </c>
      <c r="AP20">
        <v>26.6422885338282</v>
      </c>
      <c r="AQ20">
        <v>22.022600665094402</v>
      </c>
      <c r="AR20">
        <v>11.6882884882117</v>
      </c>
      <c r="AS20">
        <v>11.0348779981733</v>
      </c>
      <c r="AT20">
        <v>11.182928659588899</v>
      </c>
      <c r="AU20">
        <v>7.9413268491161402</v>
      </c>
      <c r="AV20">
        <v>12.791981030122599</v>
      </c>
      <c r="AW20">
        <v>17.032568256900198</v>
      </c>
      <c r="AX20">
        <v>21.173546202666898</v>
      </c>
      <c r="AY20">
        <v>25.856512452683301</v>
      </c>
      <c r="AZ20">
        <v>23.755347209031601</v>
      </c>
      <c r="BA20">
        <v>30.485170656796701</v>
      </c>
      <c r="BB20">
        <v>20.64896953889</v>
      </c>
      <c r="BC20">
        <v>20.639673727702</v>
      </c>
      <c r="BD20">
        <v>17.469876468958901</v>
      </c>
      <c r="BE20">
        <v>16.866234905975102</v>
      </c>
      <c r="BF20">
        <v>16.423990720115999</v>
      </c>
      <c r="BG20">
        <v>15.9597619508079</v>
      </c>
      <c r="BH20">
        <v>30.0319222147697</v>
      </c>
      <c r="BI20">
        <v>12.554291229705999</v>
      </c>
      <c r="BJ20">
        <v>13.4787390209764</v>
      </c>
      <c r="BK20">
        <v>38.4681774951354</v>
      </c>
      <c r="BL20">
        <v>37.883715172907102</v>
      </c>
      <c r="BM20">
        <v>34.817128913582202</v>
      </c>
      <c r="BN20">
        <v>37.535393168575098</v>
      </c>
      <c r="BO20">
        <v>33.498785595063403</v>
      </c>
      <c r="BP20">
        <v>30.438741123100101</v>
      </c>
      <c r="BQ20">
        <v>26.143170814186998</v>
      </c>
      <c r="BR20">
        <v>26.767607160106401</v>
      </c>
      <c r="BS20">
        <v>24.8255195957816</v>
      </c>
      <c r="BT20">
        <v>27.7253686658287</v>
      </c>
      <c r="BU20">
        <v>20.908255646518398</v>
      </c>
      <c r="BV20">
        <v>20.940271704776102</v>
      </c>
      <c r="BW20">
        <v>18.763920064978102</v>
      </c>
      <c r="BX20">
        <v>6.6234039074634197</v>
      </c>
      <c r="BY20">
        <v>5.0883224140541801</v>
      </c>
      <c r="BZ20">
        <v>5.2194318852386399</v>
      </c>
      <c r="CA20">
        <v>1.17507394233062</v>
      </c>
      <c r="CB20">
        <v>7.6667925989242303</v>
      </c>
      <c r="CC20">
        <v>10.338123327955399</v>
      </c>
      <c r="CD20">
        <v>10.411446323198801</v>
      </c>
      <c r="CE20">
        <v>15.292032636130999</v>
      </c>
      <c r="CF20">
        <v>21.264309342182798</v>
      </c>
      <c r="CG20">
        <v>25.845652387606599</v>
      </c>
      <c r="CH20">
        <v>27.915848318588601</v>
      </c>
      <c r="CI20">
        <v>23.7585331996818</v>
      </c>
      <c r="CJ20">
        <v>21.1260098621899</v>
      </c>
      <c r="CK20">
        <v>18.900981672187601</v>
      </c>
      <c r="CL20">
        <v>16.480791175213099</v>
      </c>
      <c r="CM20">
        <v>12.840790476051</v>
      </c>
      <c r="CN20">
        <v>10.6666702399787</v>
      </c>
    </row>
    <row r="21" spans="1:92" ht="15.6">
      <c r="A21" s="48" t="s">
        <v>142</v>
      </c>
      <c r="B21">
        <v>29.1658735926875</v>
      </c>
      <c r="C21">
        <v>32.296943579131401</v>
      </c>
      <c r="D21">
        <v>33.063899240475202</v>
      </c>
      <c r="E21">
        <v>40.357421204877298</v>
      </c>
      <c r="F21">
        <v>45.624613312496301</v>
      </c>
      <c r="G21">
        <v>44.553680888360397</v>
      </c>
      <c r="H21">
        <v>35.4663137868992</v>
      </c>
      <c r="I21">
        <v>35.858372462311699</v>
      </c>
      <c r="J21">
        <v>25.244443930693901</v>
      </c>
      <c r="K21">
        <v>27.4725370887605</v>
      </c>
      <c r="L21">
        <v>33.915731303800499</v>
      </c>
      <c r="M21">
        <v>34.908147814215603</v>
      </c>
      <c r="N21">
        <v>27.6703909081752</v>
      </c>
      <c r="O21">
        <v>29.409445813508398</v>
      </c>
      <c r="P21">
        <v>32.8283021719839</v>
      </c>
      <c r="Q21">
        <v>30.575432620189002</v>
      </c>
      <c r="R21">
        <v>40.8377227188655</v>
      </c>
      <c r="S21">
        <v>39.501932538911603</v>
      </c>
      <c r="T21">
        <v>34.582369252539003</v>
      </c>
      <c r="U21">
        <v>36.486608274523199</v>
      </c>
      <c r="V21">
        <v>34.822681874188099</v>
      </c>
      <c r="W21">
        <v>37.655768245322101</v>
      </c>
      <c r="X21">
        <v>37.696165884632897</v>
      </c>
      <c r="Y21">
        <v>40.346330782324003</v>
      </c>
      <c r="Z21">
        <v>26.883359506723501</v>
      </c>
      <c r="AA21">
        <v>29.771950365215901</v>
      </c>
      <c r="AB21">
        <v>31.723676977650999</v>
      </c>
      <c r="AC21">
        <v>29.7354425851427</v>
      </c>
      <c r="AD21">
        <v>28.845431562421201</v>
      </c>
      <c r="AE21">
        <v>47.662501054027402</v>
      </c>
      <c r="AF21">
        <v>51.185596294755101</v>
      </c>
      <c r="AG21">
        <v>31.834751292258499</v>
      </c>
      <c r="AH21">
        <v>33.2120399411709</v>
      </c>
      <c r="AI21">
        <v>26.2808277491099</v>
      </c>
      <c r="AJ21">
        <v>28.8286751464973</v>
      </c>
      <c r="AK21">
        <v>32.323825179598899</v>
      </c>
      <c r="AL21">
        <v>53.194754034774498</v>
      </c>
      <c r="AM21">
        <v>51.459814333382703</v>
      </c>
      <c r="AN21">
        <v>54.019697358472001</v>
      </c>
      <c r="AO21">
        <v>48.936263715988602</v>
      </c>
      <c r="AP21">
        <v>20.2699106386269</v>
      </c>
      <c r="AQ21">
        <v>24.831016274730398</v>
      </c>
      <c r="AR21">
        <v>38.712587385395501</v>
      </c>
      <c r="AS21">
        <v>40.793552944670402</v>
      </c>
      <c r="AT21">
        <v>45.276355622201798</v>
      </c>
      <c r="AU21">
        <v>49.224085190946703</v>
      </c>
      <c r="AV21">
        <v>50.0737709600918</v>
      </c>
      <c r="AW21">
        <v>37.342808640369498</v>
      </c>
      <c r="AX21">
        <v>37.670822566048201</v>
      </c>
      <c r="AY21">
        <v>19.831437262470399</v>
      </c>
      <c r="AZ21">
        <v>21.891009948588898</v>
      </c>
      <c r="BA21">
        <v>15.166552733079399</v>
      </c>
      <c r="BB21">
        <v>38.382499595380601</v>
      </c>
      <c r="BC21">
        <v>34.742587321444503</v>
      </c>
      <c r="BD21">
        <v>38.7944163422613</v>
      </c>
      <c r="BE21">
        <v>34.742195043895698</v>
      </c>
      <c r="BF21">
        <v>34.3249007006957</v>
      </c>
      <c r="BG21">
        <v>37.709317349222403</v>
      </c>
      <c r="BH21">
        <v>18.953220779263201</v>
      </c>
      <c r="BI21">
        <v>53.869105598706902</v>
      </c>
      <c r="BJ21">
        <v>56.453322650221502</v>
      </c>
      <c r="BK21">
        <v>8.7211816188318103</v>
      </c>
      <c r="BL21">
        <v>13.864611075801401</v>
      </c>
      <c r="BM21">
        <v>10.929352664587601</v>
      </c>
      <c r="BN21">
        <v>8.1060237549838003</v>
      </c>
      <c r="BO21">
        <v>14.503421312890801</v>
      </c>
      <c r="BP21">
        <v>15.415759431595401</v>
      </c>
      <c r="BQ21">
        <v>19.6122765132349</v>
      </c>
      <c r="BR21">
        <v>22.958322713401</v>
      </c>
      <c r="BS21">
        <v>25.016538341648801</v>
      </c>
      <c r="BT21">
        <v>23.8521486937756</v>
      </c>
      <c r="BU21">
        <v>27.641236640955398</v>
      </c>
      <c r="BV21">
        <v>30.384747815437201</v>
      </c>
      <c r="BW21">
        <v>31.793521972077698</v>
      </c>
      <c r="BX21">
        <v>41.910044754794598</v>
      </c>
      <c r="BY21">
        <v>44.481194309021198</v>
      </c>
      <c r="BZ21">
        <v>46.468377698888702</v>
      </c>
      <c r="CA21">
        <v>44.4843953297271</v>
      </c>
      <c r="CB21">
        <v>46.575356483906297</v>
      </c>
      <c r="CC21">
        <v>43.317761944137999</v>
      </c>
      <c r="CD21">
        <v>51.773413195934701</v>
      </c>
      <c r="CE21">
        <v>48.248107863286101</v>
      </c>
      <c r="CF21">
        <v>24.671544839621799</v>
      </c>
      <c r="CG21">
        <v>20.651537357746999</v>
      </c>
      <c r="CH21">
        <v>19.297705178984199</v>
      </c>
      <c r="CI21">
        <v>31.241818916280099</v>
      </c>
      <c r="CJ21">
        <v>33.741637696044997</v>
      </c>
      <c r="CK21">
        <v>35.843126923691798</v>
      </c>
      <c r="CL21">
        <v>43.525170734836401</v>
      </c>
      <c r="CM21">
        <v>40.5630027957029</v>
      </c>
      <c r="CN21">
        <v>40.460115532937799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59272-58D7-4435-89B0-1A09DE3C89D7}">
  <dimension ref="A1:CN29"/>
  <sheetViews>
    <sheetView workbookViewId="0">
      <selection activeCell="E8" sqref="E8"/>
    </sheetView>
  </sheetViews>
  <sheetFormatPr defaultRowHeight="13.8"/>
  <cols>
    <col min="1" max="1" width="26.44140625" customWidth="1"/>
  </cols>
  <sheetData>
    <row r="1" spans="1:92" s="50" customFormat="1" ht="15.6">
      <c r="A1" s="49" t="s">
        <v>122</v>
      </c>
      <c r="B1" s="50" t="s">
        <v>143</v>
      </c>
      <c r="C1" s="50" t="s">
        <v>144</v>
      </c>
      <c r="D1" s="50" t="s">
        <v>145</v>
      </c>
      <c r="E1" s="50" t="s">
        <v>146</v>
      </c>
      <c r="F1" s="50" t="s">
        <v>147</v>
      </c>
      <c r="G1" s="50" t="s">
        <v>148</v>
      </c>
      <c r="H1" s="50" t="s">
        <v>149</v>
      </c>
      <c r="I1" s="50" t="s">
        <v>150</v>
      </c>
      <c r="J1" s="50" t="s">
        <v>151</v>
      </c>
      <c r="K1" s="50" t="s">
        <v>152</v>
      </c>
      <c r="L1" s="50" t="s">
        <v>153</v>
      </c>
      <c r="M1" s="50" t="s">
        <v>154</v>
      </c>
      <c r="N1" s="50" t="s">
        <v>155</v>
      </c>
      <c r="O1" s="50" t="s">
        <v>156</v>
      </c>
      <c r="P1" s="50" t="s">
        <v>157</v>
      </c>
      <c r="Q1" s="50" t="s">
        <v>158</v>
      </c>
      <c r="R1" s="50" t="s">
        <v>159</v>
      </c>
      <c r="S1" s="50" t="s">
        <v>160</v>
      </c>
      <c r="T1" s="50" t="s">
        <v>161</v>
      </c>
      <c r="U1" s="50" t="s">
        <v>162</v>
      </c>
      <c r="V1" s="50" t="s">
        <v>163</v>
      </c>
      <c r="W1" s="50" t="s">
        <v>164</v>
      </c>
      <c r="X1" s="50" t="s">
        <v>165</v>
      </c>
      <c r="Y1" s="50" t="s">
        <v>166</v>
      </c>
      <c r="Z1" s="50" t="s">
        <v>167</v>
      </c>
      <c r="AA1" s="50" t="s">
        <v>168</v>
      </c>
      <c r="AB1" s="50" t="s">
        <v>169</v>
      </c>
      <c r="AC1" s="50" t="s">
        <v>170</v>
      </c>
      <c r="AD1" s="50" t="s">
        <v>171</v>
      </c>
      <c r="AE1" s="50" t="s">
        <v>172</v>
      </c>
      <c r="AF1" s="50" t="s">
        <v>173</v>
      </c>
      <c r="AG1" s="50" t="s">
        <v>174</v>
      </c>
      <c r="AH1" s="50" t="s">
        <v>175</v>
      </c>
      <c r="AI1" s="50" t="s">
        <v>176</v>
      </c>
      <c r="AJ1" s="50" t="s">
        <v>177</v>
      </c>
      <c r="AK1" s="50" t="s">
        <v>178</v>
      </c>
      <c r="AL1" s="50" t="s">
        <v>179</v>
      </c>
      <c r="AM1" s="50" t="s">
        <v>180</v>
      </c>
      <c r="AN1" s="50" t="s">
        <v>181</v>
      </c>
      <c r="AO1" s="50" t="s">
        <v>182</v>
      </c>
      <c r="AP1" s="50" t="s">
        <v>183</v>
      </c>
      <c r="AQ1" s="50" t="s">
        <v>184</v>
      </c>
      <c r="AR1" s="50" t="s">
        <v>185</v>
      </c>
      <c r="AS1" s="50" t="s">
        <v>186</v>
      </c>
      <c r="AT1" s="50" t="s">
        <v>187</v>
      </c>
      <c r="AU1" s="50" t="s">
        <v>188</v>
      </c>
      <c r="AV1" s="50" t="s">
        <v>189</v>
      </c>
      <c r="AW1" s="50" t="s">
        <v>190</v>
      </c>
      <c r="AX1" s="50" t="s">
        <v>191</v>
      </c>
      <c r="AY1" s="50" t="s">
        <v>192</v>
      </c>
      <c r="AZ1" s="50" t="s">
        <v>193</v>
      </c>
      <c r="BA1" s="50" t="s">
        <v>194</v>
      </c>
      <c r="BB1" s="50" t="s">
        <v>195</v>
      </c>
      <c r="BC1" s="50" t="s">
        <v>196</v>
      </c>
      <c r="BD1" s="50" t="s">
        <v>197</v>
      </c>
      <c r="BE1" s="50" t="s">
        <v>198</v>
      </c>
      <c r="BF1" s="50" t="s">
        <v>199</v>
      </c>
      <c r="BG1" s="50" t="s">
        <v>200</v>
      </c>
      <c r="BH1" s="50" t="s">
        <v>201</v>
      </c>
      <c r="BI1" s="50" t="s">
        <v>202</v>
      </c>
      <c r="BJ1" s="50" t="s">
        <v>203</v>
      </c>
      <c r="BK1" s="50" t="s">
        <v>204</v>
      </c>
      <c r="BL1" s="50" t="s">
        <v>205</v>
      </c>
      <c r="BM1" s="50" t="s">
        <v>206</v>
      </c>
      <c r="BN1" s="50" t="s">
        <v>207</v>
      </c>
      <c r="BO1" s="50" t="s">
        <v>208</v>
      </c>
      <c r="BP1" s="50" t="s">
        <v>209</v>
      </c>
      <c r="BQ1" s="50" t="s">
        <v>210</v>
      </c>
      <c r="BR1" s="50" t="s">
        <v>211</v>
      </c>
      <c r="BS1" s="50" t="s">
        <v>212</v>
      </c>
      <c r="BT1" s="50" t="s">
        <v>213</v>
      </c>
      <c r="BU1" s="50" t="s">
        <v>214</v>
      </c>
      <c r="BV1" s="50" t="s">
        <v>215</v>
      </c>
      <c r="BW1" s="50" t="s">
        <v>216</v>
      </c>
      <c r="BX1" s="50" t="s">
        <v>217</v>
      </c>
      <c r="BY1" s="50" t="s">
        <v>218</v>
      </c>
      <c r="BZ1" s="50" t="s">
        <v>219</v>
      </c>
      <c r="CA1" s="50" t="s">
        <v>220</v>
      </c>
      <c r="CB1" s="50" t="s">
        <v>221</v>
      </c>
      <c r="CC1" s="50" t="s">
        <v>222</v>
      </c>
      <c r="CD1" s="50" t="s">
        <v>223</v>
      </c>
      <c r="CE1" s="50" t="s">
        <v>224</v>
      </c>
      <c r="CF1" s="50" t="s">
        <v>225</v>
      </c>
      <c r="CG1" s="50" t="s">
        <v>226</v>
      </c>
      <c r="CH1" s="50" t="s">
        <v>227</v>
      </c>
      <c r="CI1" s="50" t="s">
        <v>228</v>
      </c>
      <c r="CJ1" s="50" t="s">
        <v>229</v>
      </c>
      <c r="CK1" s="50" t="s">
        <v>230</v>
      </c>
      <c r="CL1" s="50" t="s">
        <v>231</v>
      </c>
      <c r="CM1" s="50" t="s">
        <v>232</v>
      </c>
      <c r="CN1" s="50" t="s">
        <v>233</v>
      </c>
    </row>
    <row r="2" spans="1:92" s="58" customFormat="1" ht="31.2">
      <c r="A2" s="56" t="s">
        <v>234</v>
      </c>
      <c r="B2" s="57">
        <v>26.065799999999999</v>
      </c>
      <c r="C2" s="57">
        <v>30.570999999999998</v>
      </c>
      <c r="D2" s="57">
        <v>33.3063</v>
      </c>
      <c r="E2" s="57">
        <v>54.706000000000003</v>
      </c>
      <c r="F2" s="57">
        <v>59.854800000000004</v>
      </c>
      <c r="G2" s="57">
        <v>32.340900000000005</v>
      </c>
      <c r="H2" s="57">
        <v>32.18</v>
      </c>
      <c r="I2" s="57">
        <v>30.249200000000002</v>
      </c>
      <c r="J2" s="57">
        <v>38.937799999999996</v>
      </c>
      <c r="K2" s="57">
        <v>37.489699999999999</v>
      </c>
      <c r="L2" s="57">
        <v>29.605599999999999</v>
      </c>
      <c r="M2" s="57">
        <v>32.340900000000005</v>
      </c>
      <c r="N2" s="57">
        <v>37.006999999999998</v>
      </c>
      <c r="O2" s="57">
        <v>39.581400000000002</v>
      </c>
      <c r="P2" s="57">
        <v>34.271700000000003</v>
      </c>
      <c r="Q2" s="57">
        <v>41.029499999999999</v>
      </c>
      <c r="R2" s="57">
        <v>60.498400000000004</v>
      </c>
      <c r="S2" s="57">
        <v>40.064099999999996</v>
      </c>
      <c r="T2" s="57">
        <v>35.0762</v>
      </c>
      <c r="U2" s="57">
        <v>36.8461</v>
      </c>
      <c r="V2" s="57">
        <v>36.524299999999997</v>
      </c>
      <c r="W2" s="57">
        <v>34.271700000000003</v>
      </c>
      <c r="X2" s="57">
        <v>34.915300000000002</v>
      </c>
      <c r="Y2" s="57">
        <v>57.602199999999996</v>
      </c>
      <c r="Z2" s="57">
        <v>41.029499999999999</v>
      </c>
      <c r="AA2" s="57">
        <v>41.029499999999999</v>
      </c>
      <c r="AB2" s="57">
        <v>32.019099999999995</v>
      </c>
      <c r="AC2" s="57">
        <v>30.0883</v>
      </c>
      <c r="AD2" s="57">
        <v>29.122900000000001</v>
      </c>
      <c r="AE2" s="57">
        <v>46.017400000000002</v>
      </c>
      <c r="AF2" s="57">
        <v>52.292499999999997</v>
      </c>
      <c r="AG2" s="57">
        <v>18.342600000000001</v>
      </c>
      <c r="AH2" s="57">
        <v>22.043299999999999</v>
      </c>
      <c r="AI2" s="57">
        <v>22.526</v>
      </c>
      <c r="AJ2" s="57">
        <v>20.273399999999999</v>
      </c>
      <c r="AK2" s="57">
        <v>25.261299999999999</v>
      </c>
      <c r="AL2" s="57">
        <v>60.981099999999998</v>
      </c>
      <c r="AM2" s="57">
        <v>68.900000000000006</v>
      </c>
      <c r="AN2" s="57">
        <v>58.2</v>
      </c>
      <c r="AO2" s="57">
        <v>67.8</v>
      </c>
      <c r="AP2" s="57">
        <v>16</v>
      </c>
      <c r="AQ2" s="57">
        <v>24.8</v>
      </c>
      <c r="AR2" s="57">
        <v>45.1</v>
      </c>
      <c r="AS2" s="57">
        <v>47.4</v>
      </c>
      <c r="AT2" s="57">
        <v>66.400000000000006</v>
      </c>
      <c r="AU2" s="57">
        <v>67.8</v>
      </c>
      <c r="AV2" s="57">
        <v>88.4</v>
      </c>
      <c r="AW2" s="57">
        <v>49.6</v>
      </c>
      <c r="AX2" s="57">
        <v>66.3</v>
      </c>
      <c r="AY2" s="57">
        <v>30.2</v>
      </c>
      <c r="AZ2" s="57">
        <v>30.9</v>
      </c>
      <c r="BA2" s="57">
        <v>20.5</v>
      </c>
      <c r="BB2" s="57">
        <v>20.5</v>
      </c>
      <c r="BC2" s="57">
        <v>27.1</v>
      </c>
      <c r="BD2" s="57">
        <v>31.5</v>
      </c>
      <c r="BE2" s="57">
        <v>27.6</v>
      </c>
      <c r="BF2" s="57">
        <v>29.1</v>
      </c>
      <c r="BG2" s="57">
        <v>31.5</v>
      </c>
      <c r="BH2" s="57">
        <v>10.5</v>
      </c>
      <c r="BI2" s="57">
        <v>50.3</v>
      </c>
      <c r="BJ2" s="57">
        <v>54.7</v>
      </c>
      <c r="BK2" s="57">
        <v>17.5</v>
      </c>
      <c r="BL2" s="57">
        <v>10.199999999999999</v>
      </c>
      <c r="BM2" s="57">
        <v>24.5</v>
      </c>
      <c r="BN2" s="57">
        <v>21.9</v>
      </c>
      <c r="BO2" s="57">
        <v>29.3</v>
      </c>
      <c r="BP2" s="57">
        <v>25.4</v>
      </c>
      <c r="BQ2" s="57">
        <v>35.200000000000003</v>
      </c>
      <c r="BR2" s="57">
        <v>42.7</v>
      </c>
      <c r="BS2" s="57">
        <v>48.6</v>
      </c>
      <c r="BT2" s="57">
        <v>45</v>
      </c>
      <c r="BU2" s="57">
        <v>44.5</v>
      </c>
      <c r="BV2" s="57">
        <v>49.3</v>
      </c>
      <c r="BW2" s="57">
        <v>49.9</v>
      </c>
      <c r="BX2" s="57">
        <v>40.799999999999997</v>
      </c>
      <c r="BY2" s="57">
        <v>45.8</v>
      </c>
      <c r="BZ2" s="57">
        <v>46</v>
      </c>
      <c r="CA2" s="57">
        <v>49.3</v>
      </c>
      <c r="CB2" s="57">
        <v>44.5</v>
      </c>
      <c r="CC2" s="57">
        <v>39.700000000000003</v>
      </c>
      <c r="CD2" s="57">
        <v>52.4</v>
      </c>
      <c r="CE2" s="57">
        <v>46.9</v>
      </c>
      <c r="CF2" s="57">
        <v>38.1</v>
      </c>
      <c r="CG2" s="57">
        <v>37.4</v>
      </c>
      <c r="CH2" s="57">
        <v>39.5</v>
      </c>
      <c r="CI2" s="57">
        <v>52.8</v>
      </c>
      <c r="CJ2" s="57">
        <v>53.4</v>
      </c>
      <c r="CK2" s="57">
        <v>54.9</v>
      </c>
      <c r="CL2" s="57">
        <v>37.200000000000003</v>
      </c>
      <c r="CM2" s="57">
        <v>35.799999999999997</v>
      </c>
      <c r="CN2" s="57">
        <v>37.5</v>
      </c>
    </row>
    <row r="3" spans="1:92" s="58" customFormat="1" ht="31.2">
      <c r="A3" s="56" t="s">
        <v>235</v>
      </c>
      <c r="B3" s="58">
        <v>18.1664108093068</v>
      </c>
      <c r="C3" s="58">
        <v>22.936514832528999</v>
      </c>
      <c r="D3" s="58">
        <v>24.240220885107401</v>
      </c>
      <c r="E3" s="58">
        <v>32.341135098913597</v>
      </c>
      <c r="F3" s="58">
        <v>36.330758884426103</v>
      </c>
      <c r="G3" s="58">
        <v>32.324865677740704</v>
      </c>
      <c r="H3" s="58">
        <v>25.756296536169</v>
      </c>
      <c r="I3" s="58">
        <v>23.595402996601202</v>
      </c>
      <c r="J3" s="58">
        <v>20.675514314572698</v>
      </c>
      <c r="K3" s="58">
        <v>23.299802693414399</v>
      </c>
      <c r="L3" s="58">
        <v>23.268120746811501</v>
      </c>
      <c r="M3" s="58">
        <v>25.511204773439399</v>
      </c>
      <c r="N3" s="58">
        <v>21.700197879595301</v>
      </c>
      <c r="O3" s="58">
        <v>23.817598413300299</v>
      </c>
      <c r="P3" s="58">
        <v>26.817740072446501</v>
      </c>
      <c r="Q3" s="58">
        <v>27.4231512124489</v>
      </c>
      <c r="R3" s="58">
        <v>33.859804096572297</v>
      </c>
      <c r="S3" s="58">
        <v>31.643754683213999</v>
      </c>
      <c r="T3" s="58">
        <v>27.051897029050998</v>
      </c>
      <c r="U3" s="58">
        <v>28.556362673737802</v>
      </c>
      <c r="V3" s="58">
        <v>28.498014637142798</v>
      </c>
      <c r="W3" s="58">
        <v>27.103779727948101</v>
      </c>
      <c r="X3" s="58">
        <v>27.671254556814699</v>
      </c>
      <c r="Y3" s="58">
        <v>30.511640518712099</v>
      </c>
      <c r="Z3" s="58">
        <v>26.155115972880299</v>
      </c>
      <c r="AA3" s="58">
        <v>25.2185133448451</v>
      </c>
      <c r="AB3" s="58">
        <v>24.6773804859207</v>
      </c>
      <c r="AC3" s="58">
        <v>21.493745689395698</v>
      </c>
      <c r="AD3" s="58">
        <v>21.1207891325265</v>
      </c>
      <c r="AE3" s="58">
        <v>35.446543911265501</v>
      </c>
      <c r="AF3" s="58">
        <v>39.166961902163798</v>
      </c>
      <c r="AG3" s="58">
        <v>13.299142975019899</v>
      </c>
      <c r="AH3" s="58">
        <v>16.510297783298299</v>
      </c>
      <c r="AI3" s="58">
        <v>13.103591851568201</v>
      </c>
      <c r="AJ3" s="58">
        <v>14.488735498180899</v>
      </c>
      <c r="AK3" s="58">
        <v>16.7075315024167</v>
      </c>
      <c r="AL3" s="58">
        <v>43.379936277713298</v>
      </c>
      <c r="AM3" s="58">
        <v>42.593994648794798</v>
      </c>
      <c r="AN3" s="58">
        <v>45.416921730880198</v>
      </c>
      <c r="AO3" s="58">
        <v>41.357723710091904</v>
      </c>
      <c r="AP3" s="58">
        <v>12.665025690162301</v>
      </c>
      <c r="AQ3" s="58">
        <v>15.6279683643043</v>
      </c>
      <c r="AR3" s="58">
        <v>35.048349248048702</v>
      </c>
      <c r="AS3" s="58">
        <v>36.935934834144902</v>
      </c>
      <c r="AT3" s="58">
        <v>41.182715958936797</v>
      </c>
      <c r="AU3" s="58">
        <v>42.6739147837147</v>
      </c>
      <c r="AV3" s="58">
        <v>45.590476644555899</v>
      </c>
      <c r="AW3" s="58">
        <v>36.744077297091202</v>
      </c>
      <c r="AX3" s="58">
        <v>39.333588745546002</v>
      </c>
      <c r="AY3" s="58">
        <v>16.4906424586936</v>
      </c>
      <c r="AZ3" s="58">
        <v>17.807141433500501</v>
      </c>
      <c r="BA3" s="58">
        <v>15.655867331649301</v>
      </c>
      <c r="BB3" s="58">
        <v>21.097308463241301</v>
      </c>
      <c r="BC3" s="58">
        <v>18.224706299646702</v>
      </c>
      <c r="BD3" s="58">
        <v>22.830213378790901</v>
      </c>
      <c r="BE3" s="58">
        <v>20.414530559977798</v>
      </c>
      <c r="BF3" s="58">
        <v>20.511178751943699</v>
      </c>
      <c r="BG3" s="58">
        <v>22.748126079508399</v>
      </c>
      <c r="BH3" s="58">
        <v>8.5550535878165999</v>
      </c>
      <c r="BI3" s="58">
        <v>40.161026873196299</v>
      </c>
      <c r="BJ3" s="58">
        <v>43.204112185651198</v>
      </c>
      <c r="BK3" s="58">
        <v>13.151982549129499</v>
      </c>
      <c r="BL3" s="58">
        <v>7.2279606883686904</v>
      </c>
      <c r="BM3" s="58">
        <v>18.0261686541375</v>
      </c>
      <c r="BN3" s="58">
        <v>16.6120297946858</v>
      </c>
      <c r="BO3" s="58">
        <v>23.1929970155348</v>
      </c>
      <c r="BP3" s="58">
        <v>18.715765223894699</v>
      </c>
      <c r="BQ3" s="58">
        <v>19.2365718840867</v>
      </c>
      <c r="BR3" s="58">
        <v>27.316141909737102</v>
      </c>
      <c r="BS3" s="58">
        <v>28.164091101855099</v>
      </c>
      <c r="BT3" s="58">
        <v>29.339592192887601</v>
      </c>
      <c r="BU3" s="58">
        <v>27.924573069684499</v>
      </c>
      <c r="BV3" s="58">
        <v>31.640393744760999</v>
      </c>
      <c r="BW3" s="58">
        <v>31.678523386387202</v>
      </c>
      <c r="BX3" s="58">
        <v>30.486065605032199</v>
      </c>
      <c r="BY3" s="58">
        <v>33.073748464523099</v>
      </c>
      <c r="BZ3" s="58">
        <v>34.826881225985403</v>
      </c>
      <c r="CA3" s="58">
        <v>35.1712762484511</v>
      </c>
      <c r="CB3" s="58">
        <v>33.883565055920698</v>
      </c>
      <c r="CC3" s="58">
        <v>29.7506887389535</v>
      </c>
      <c r="CD3" s="58">
        <v>38.5320395221637</v>
      </c>
      <c r="CE3" s="58">
        <v>32.576749866190703</v>
      </c>
      <c r="CF3" s="58">
        <v>22.199011426549699</v>
      </c>
      <c r="CG3" s="58">
        <v>22.000713427482999</v>
      </c>
      <c r="CH3" s="58">
        <v>22.958832131927199</v>
      </c>
      <c r="CI3" s="58">
        <v>34.564688898005997</v>
      </c>
      <c r="CJ3" s="58">
        <v>35.487611961865902</v>
      </c>
      <c r="CK3" s="58">
        <v>36.3021719169435</v>
      </c>
      <c r="CL3" s="58">
        <v>27.401872525139801</v>
      </c>
      <c r="CM3" s="58">
        <v>26.384396111777502</v>
      </c>
      <c r="CN3" s="58">
        <v>27.391919547670899</v>
      </c>
    </row>
    <row r="4" spans="1:92" ht="15.6">
      <c r="A4" s="19" t="s">
        <v>236</v>
      </c>
      <c r="B4">
        <f>B2/B3</f>
        <v>1.4348348869577625</v>
      </c>
      <c r="C4">
        <f t="shared" ref="C4:S4" si="0">C2/C3</f>
        <v>1.3328528864657165</v>
      </c>
      <c r="D4">
        <f t="shared" si="0"/>
        <v>1.3740097566710943</v>
      </c>
      <c r="E4">
        <f t="shared" si="0"/>
        <v>1.6915299921503895</v>
      </c>
      <c r="F4">
        <f t="shared" si="0"/>
        <v>1.6474965521751859</v>
      </c>
      <c r="G4">
        <f t="shared" si="0"/>
        <v>1.0004960367792137</v>
      </c>
      <c r="H4">
        <f t="shared" si="0"/>
        <v>1.2494032266948913</v>
      </c>
      <c r="I4">
        <f t="shared" si="0"/>
        <v>1.2819954804059608</v>
      </c>
      <c r="J4">
        <f t="shared" si="0"/>
        <v>1.8832808416550737</v>
      </c>
      <c r="K4">
        <f t="shared" si="0"/>
        <v>1.6090136252783085</v>
      </c>
      <c r="L4">
        <f t="shared" si="0"/>
        <v>1.2723674731684955</v>
      </c>
      <c r="M4">
        <f t="shared" si="0"/>
        <v>1.26771355124989</v>
      </c>
      <c r="N4">
        <f t="shared" si="0"/>
        <v>1.7053761539565353</v>
      </c>
      <c r="O4">
        <f t="shared" si="0"/>
        <v>1.6618552094612877</v>
      </c>
      <c r="P4">
        <f t="shared" si="0"/>
        <v>1.2779488468236726</v>
      </c>
      <c r="Q4">
        <f t="shared" si="0"/>
        <v>1.4961628473016046</v>
      </c>
      <c r="R4">
        <f t="shared" si="0"/>
        <v>1.7867321331054125</v>
      </c>
      <c r="S4">
        <f t="shared" si="0"/>
        <v>1.2660981732756487</v>
      </c>
      <c r="T4">
        <f>T2/T3</f>
        <v>1.2966262573871146</v>
      </c>
      <c r="U4">
        <f t="shared" ref="U4" si="1">U2/U3</f>
        <v>1.2902938802456783</v>
      </c>
      <c r="V4">
        <f t="shared" ref="V4" si="2">V2/V3</f>
        <v>1.2816436676397858</v>
      </c>
      <c r="W4">
        <f t="shared" ref="W4" si="3">W2/W3</f>
        <v>1.2644620176226082</v>
      </c>
      <c r="X4">
        <f t="shared" ref="X4" si="4">X2/X3</f>
        <v>1.2617895559564098</v>
      </c>
      <c r="Y4">
        <f t="shared" ref="Y4" si="5">Y2/Y3</f>
        <v>1.8878762013689125</v>
      </c>
      <c r="Z4">
        <f t="shared" ref="Z4" si="6">Z2/Z3</f>
        <v>1.5686988366842893</v>
      </c>
      <c r="AA4">
        <f t="shared" ref="AA4" si="7">AA2/AA3</f>
        <v>1.6269595054613644</v>
      </c>
      <c r="AB4">
        <f t="shared" ref="AB4" si="8">AB2/AB3</f>
        <v>1.2975080567513233</v>
      </c>
      <c r="AC4">
        <f t="shared" ref="AC4" si="9">AC2/AC3</f>
        <v>1.3998630315443144</v>
      </c>
      <c r="AD4">
        <f t="shared" ref="AD4" si="10">AD2/AD3</f>
        <v>1.3788736688417607</v>
      </c>
      <c r="AE4">
        <f t="shared" ref="AE4" si="11">AE2/AE3</f>
        <v>1.2982196547905172</v>
      </c>
      <c r="AF4">
        <f t="shared" ref="AF4" si="12">AF2/AF3</f>
        <v>1.3351175955547134</v>
      </c>
      <c r="AG4">
        <f t="shared" ref="AG4" si="13">AG2/AG3</f>
        <v>1.3792317320336618</v>
      </c>
      <c r="AH4">
        <f t="shared" ref="AH4" si="14">AH2/AH3</f>
        <v>1.3351243138872302</v>
      </c>
      <c r="AI4">
        <f t="shared" ref="AI4" si="15">AI2/AI3</f>
        <v>1.7190706376667366</v>
      </c>
      <c r="AJ4">
        <f t="shared" ref="AJ4" si="16">AJ2/AJ3</f>
        <v>1.3992525436429826</v>
      </c>
      <c r="AK4">
        <f t="shared" ref="AK4" si="17">AK2/AK3</f>
        <v>1.5119708136624503</v>
      </c>
      <c r="AL4">
        <f t="shared" ref="AL4:AN4" si="18">AL2/AL3</f>
        <v>1.4057443424906413</v>
      </c>
      <c r="AM4">
        <f t="shared" si="18"/>
        <v>1.6175989260483588</v>
      </c>
      <c r="AN4">
        <f t="shared" si="18"/>
        <v>1.281460693106117</v>
      </c>
      <c r="AO4">
        <f t="shared" ref="AO4" si="19">AO2/AO3</f>
        <v>1.6393552139199523</v>
      </c>
      <c r="AP4">
        <f t="shared" ref="AP4" si="20">AP2/AP3</f>
        <v>1.2633215590259859</v>
      </c>
      <c r="AQ4">
        <f t="shared" ref="AQ4" si="21">AQ2/AQ3</f>
        <v>1.5868985284514303</v>
      </c>
      <c r="AR4">
        <f t="shared" ref="AR4" si="22">AR2/AR3</f>
        <v>1.2867938424378409</v>
      </c>
      <c r="AS4">
        <f t="shared" ref="AS4" si="23">AS2/AS3</f>
        <v>1.2833031088245732</v>
      </c>
      <c r="AT4">
        <f t="shared" ref="AT4" si="24">AT2/AT3</f>
        <v>1.612326881651208</v>
      </c>
      <c r="AU4">
        <f t="shared" ref="AU4" si="25">AU2/AU3</f>
        <v>1.5887925994986043</v>
      </c>
      <c r="AV4">
        <f t="shared" ref="AV4" si="26">AV2/AV3</f>
        <v>1.9390014429813189</v>
      </c>
      <c r="AW4">
        <f t="shared" ref="AW4" si="27">AW2/AW3</f>
        <v>1.3498774128674751</v>
      </c>
      <c r="AX4">
        <f t="shared" ref="AX4" si="28">AX2/AX3</f>
        <v>1.685582274958513</v>
      </c>
      <c r="AY4">
        <f t="shared" ref="AY4" si="29">AY2/AY3</f>
        <v>1.8313416275712804</v>
      </c>
      <c r="AZ4">
        <f t="shared" ref="AZ4" si="30">AZ2/AZ3</f>
        <v>1.7352588631585728</v>
      </c>
      <c r="BA4">
        <f t="shared" ref="BA4" si="31">BA2/BA3</f>
        <v>1.3094132420602458</v>
      </c>
      <c r="BB4">
        <f t="shared" ref="BB4" si="32">BB2/BB3</f>
        <v>0.97168793051104052</v>
      </c>
      <c r="BC4">
        <f t="shared" ref="BC4" si="33">BC2/BC3</f>
        <v>1.4869924131795393</v>
      </c>
      <c r="BD4">
        <f t="shared" ref="BD4" si="34">BD2/BD3</f>
        <v>1.3797505733898776</v>
      </c>
      <c r="BE4">
        <f t="shared" ref="BE4:BG4" si="35">BE2/BE3</f>
        <v>1.3519781862684193</v>
      </c>
      <c r="BF4">
        <f t="shared" si="35"/>
        <v>1.4187385499354785</v>
      </c>
      <c r="BG4">
        <f t="shared" si="35"/>
        <v>1.3847294449618566</v>
      </c>
      <c r="BH4">
        <f t="shared" ref="BH4" si="36">BH2/BH3</f>
        <v>1.2273447374956519</v>
      </c>
      <c r="BI4">
        <f t="shared" ref="BI4" si="37">BI2/BI3</f>
        <v>1.2524580150506686</v>
      </c>
      <c r="BJ4">
        <f t="shared" ref="BJ4" si="38">BJ2/BJ3</f>
        <v>1.2660831859002251</v>
      </c>
      <c r="BK4">
        <f>BK2/BK3</f>
        <v>1.3305978725738414</v>
      </c>
      <c r="BL4">
        <f t="shared" ref="BL4" si="39">BL2/BL3</f>
        <v>1.4111864244660248</v>
      </c>
      <c r="BM4">
        <f t="shared" ref="BM4" si="40">BM2/BM3</f>
        <v>1.3591351811953993</v>
      </c>
      <c r="BN4">
        <f t="shared" ref="BN4" si="41">BN2/BN3</f>
        <v>1.3183217385635695</v>
      </c>
      <c r="BO4">
        <f t="shared" ref="BO4" si="42">BO2/BO3</f>
        <v>1.2633123688316217</v>
      </c>
      <c r="BP4">
        <f t="shared" ref="BP4" si="43">BP2/BP3</f>
        <v>1.3571446155763611</v>
      </c>
      <c r="BQ4">
        <f t="shared" ref="BQ4" si="44">BQ2/BQ3</f>
        <v>1.8298478654150909</v>
      </c>
      <c r="BR4">
        <f t="shared" ref="BR4" si="45">BR2/BR3</f>
        <v>1.5631782900051188</v>
      </c>
      <c r="BS4">
        <f t="shared" ref="BS4" si="46">BS2/BS3</f>
        <v>1.7256015762851598</v>
      </c>
      <c r="BT4">
        <f t="shared" ref="BT4" si="47">BT2/BT3</f>
        <v>1.5337636496157141</v>
      </c>
      <c r="BU4">
        <f t="shared" ref="BU4" si="48">BU2/BU3</f>
        <v>1.5935785263019879</v>
      </c>
      <c r="BV4">
        <f t="shared" ref="BV4" si="49">BV2/BV3</f>
        <v>1.5581348448978474</v>
      </c>
      <c r="BW4">
        <f t="shared" ref="BW4" si="50">BW2/BW3</f>
        <v>1.5751996831216848</v>
      </c>
      <c r="BX4">
        <f t="shared" ref="BX4" si="51">BX2/BX3</f>
        <v>1.3383163484784117</v>
      </c>
      <c r="BY4">
        <f t="shared" ref="BY4" si="52">BY2/BY3</f>
        <v>1.3847840697321576</v>
      </c>
      <c r="BZ4">
        <f t="shared" ref="BZ4" si="53">BZ2/BZ3</f>
        <v>1.320818815256934</v>
      </c>
      <c r="CA4">
        <f t="shared" ref="CA4" si="54">CA2/CA3</f>
        <v>1.4017120007742427</v>
      </c>
      <c r="CB4">
        <f t="shared" ref="CB4" si="55">CB2/CB3</f>
        <v>1.3133210725187319</v>
      </c>
      <c r="CC4">
        <f>CC2/CC3</f>
        <v>1.334422888436178</v>
      </c>
      <c r="CD4">
        <f t="shared" ref="CD4" si="56">CD2/CD3</f>
        <v>1.3599072525050075</v>
      </c>
      <c r="CE4">
        <f t="shared" ref="CE4" si="57">CE2/CE3</f>
        <v>1.4396770762166937</v>
      </c>
      <c r="CF4">
        <f t="shared" ref="CF4" si="58">CF2/CF3</f>
        <v>1.716292643303609</v>
      </c>
      <c r="CG4">
        <f t="shared" ref="CG4" si="59">CG2/CG3</f>
        <v>1.6999448733003546</v>
      </c>
      <c r="CH4">
        <f t="shared" ref="CH4" si="60">CH2/CH3</f>
        <v>1.7204707875828835</v>
      </c>
      <c r="CI4">
        <f t="shared" ref="CI4" si="61">CI2/CI3</f>
        <v>1.5275705259724175</v>
      </c>
      <c r="CJ4">
        <f t="shared" ref="CJ4" si="62">CJ2/CJ3</f>
        <v>1.5047504480544451</v>
      </c>
      <c r="CK4">
        <f t="shared" ref="CK4" si="63">CK2/CK3</f>
        <v>1.5123062092705324</v>
      </c>
      <c r="CL4">
        <f t="shared" ref="CL4" si="64">CL2/CL3</f>
        <v>1.357571456690448</v>
      </c>
      <c r="CM4">
        <f t="shared" ref="CM4" si="65">CM2/CM3</f>
        <v>1.3568625883394596</v>
      </c>
      <c r="CN4">
        <f t="shared" ref="CN4" si="66">CN2/CN3</f>
        <v>1.3690168713710529</v>
      </c>
    </row>
    <row r="5" spans="1:92" ht="15.6">
      <c r="A5" s="52" t="s">
        <v>237</v>
      </c>
      <c r="B5" s="53">
        <f>AVERAGE(B4:BJ4)</f>
        <v>1.4414357908207034</v>
      </c>
    </row>
    <row r="6" spans="1:92" ht="15.6">
      <c r="A6" s="52"/>
      <c r="B6" s="53"/>
    </row>
    <row r="7" spans="1:92" ht="15.6">
      <c r="A7" s="52"/>
      <c r="B7" s="53"/>
    </row>
    <row r="8" spans="1:92" s="54" customFormat="1" ht="17.399999999999999">
      <c r="A8" s="55" t="s">
        <v>238</v>
      </c>
    </row>
    <row r="9" spans="1:92" s="50" customFormat="1" ht="15.6">
      <c r="A9" s="49" t="s">
        <v>122</v>
      </c>
      <c r="B9" s="50" t="s">
        <v>143</v>
      </c>
      <c r="C9" s="50" t="s">
        <v>144</v>
      </c>
      <c r="D9" s="50" t="s">
        <v>145</v>
      </c>
      <c r="E9" s="50" t="s">
        <v>146</v>
      </c>
      <c r="F9" s="50" t="s">
        <v>147</v>
      </c>
      <c r="G9" s="50" t="s">
        <v>148</v>
      </c>
      <c r="H9" s="50" t="s">
        <v>149</v>
      </c>
      <c r="I9" s="50" t="s">
        <v>150</v>
      </c>
      <c r="J9" s="50" t="s">
        <v>151</v>
      </c>
      <c r="K9" s="50" t="s">
        <v>152</v>
      </c>
      <c r="L9" s="50" t="s">
        <v>153</v>
      </c>
      <c r="M9" s="50" t="s">
        <v>154</v>
      </c>
      <c r="N9" s="50" t="s">
        <v>155</v>
      </c>
      <c r="O9" s="50" t="s">
        <v>156</v>
      </c>
      <c r="P9" s="50" t="s">
        <v>157</v>
      </c>
      <c r="Q9" s="50" t="s">
        <v>158</v>
      </c>
      <c r="R9" s="50" t="s">
        <v>159</v>
      </c>
      <c r="S9" s="50" t="s">
        <v>160</v>
      </c>
      <c r="T9" s="50" t="s">
        <v>161</v>
      </c>
      <c r="U9" s="50" t="s">
        <v>162</v>
      </c>
      <c r="V9" s="50" t="s">
        <v>163</v>
      </c>
      <c r="W9" s="50" t="s">
        <v>164</v>
      </c>
      <c r="X9" s="50" t="s">
        <v>165</v>
      </c>
      <c r="Y9" s="50" t="s">
        <v>166</v>
      </c>
      <c r="Z9" s="50" t="s">
        <v>167</v>
      </c>
      <c r="AA9" s="50" t="s">
        <v>168</v>
      </c>
      <c r="AB9" s="50" t="s">
        <v>169</v>
      </c>
      <c r="AC9" s="50" t="s">
        <v>170</v>
      </c>
      <c r="AD9" s="50" t="s">
        <v>171</v>
      </c>
      <c r="AE9" s="50" t="s">
        <v>172</v>
      </c>
      <c r="AF9" s="50" t="s">
        <v>173</v>
      </c>
      <c r="AG9" s="50" t="s">
        <v>174</v>
      </c>
      <c r="AH9" s="50" t="s">
        <v>175</v>
      </c>
      <c r="AI9" s="50" t="s">
        <v>176</v>
      </c>
      <c r="AJ9" s="50" t="s">
        <v>177</v>
      </c>
      <c r="AK9" s="50" t="s">
        <v>178</v>
      </c>
      <c r="AL9" s="50" t="s">
        <v>179</v>
      </c>
      <c r="AM9" s="50" t="s">
        <v>180</v>
      </c>
      <c r="AN9" s="50" t="s">
        <v>181</v>
      </c>
      <c r="AO9" s="50" t="s">
        <v>182</v>
      </c>
      <c r="AP9" s="50" t="s">
        <v>183</v>
      </c>
      <c r="AQ9" s="50" t="s">
        <v>184</v>
      </c>
      <c r="AR9" s="50" t="s">
        <v>185</v>
      </c>
      <c r="AS9" s="50" t="s">
        <v>186</v>
      </c>
      <c r="AT9" s="50" t="s">
        <v>187</v>
      </c>
      <c r="AU9" s="50" t="s">
        <v>188</v>
      </c>
      <c r="AV9" s="50" t="s">
        <v>189</v>
      </c>
      <c r="AW9" s="50" t="s">
        <v>190</v>
      </c>
      <c r="AX9" s="50" t="s">
        <v>191</v>
      </c>
      <c r="AY9" s="50" t="s">
        <v>192</v>
      </c>
      <c r="AZ9" s="50" t="s">
        <v>193</v>
      </c>
      <c r="BA9" s="50" t="s">
        <v>194</v>
      </c>
      <c r="BB9" s="50" t="s">
        <v>195</v>
      </c>
      <c r="BC9" s="50" t="s">
        <v>196</v>
      </c>
      <c r="BD9" s="50" t="s">
        <v>197</v>
      </c>
      <c r="BE9" s="50" t="s">
        <v>198</v>
      </c>
      <c r="BF9" s="50" t="s">
        <v>199</v>
      </c>
      <c r="BG9" s="50" t="s">
        <v>200</v>
      </c>
      <c r="BH9" s="50" t="s">
        <v>201</v>
      </c>
      <c r="BI9" s="50" t="s">
        <v>202</v>
      </c>
      <c r="BJ9" s="50" t="s">
        <v>203</v>
      </c>
      <c r="BK9" s="50" t="s">
        <v>204</v>
      </c>
      <c r="BL9" s="50" t="s">
        <v>205</v>
      </c>
      <c r="BM9" s="50" t="s">
        <v>206</v>
      </c>
      <c r="BN9" s="50" t="s">
        <v>207</v>
      </c>
      <c r="BO9" s="50" t="s">
        <v>208</v>
      </c>
      <c r="BP9" s="50" t="s">
        <v>209</v>
      </c>
      <c r="BQ9" s="50" t="s">
        <v>210</v>
      </c>
      <c r="BR9" s="50" t="s">
        <v>211</v>
      </c>
      <c r="BS9" s="50" t="s">
        <v>212</v>
      </c>
      <c r="BT9" s="50" t="s">
        <v>213</v>
      </c>
      <c r="BU9" s="50" t="s">
        <v>214</v>
      </c>
      <c r="BV9" s="50" t="s">
        <v>215</v>
      </c>
      <c r="BW9" s="50" t="s">
        <v>216</v>
      </c>
      <c r="BX9" s="50" t="s">
        <v>217</v>
      </c>
      <c r="BY9" s="50" t="s">
        <v>218</v>
      </c>
      <c r="BZ9" s="50" t="s">
        <v>219</v>
      </c>
      <c r="CA9" s="50" t="s">
        <v>220</v>
      </c>
      <c r="CB9" s="50" t="s">
        <v>221</v>
      </c>
      <c r="CC9" s="50" t="s">
        <v>222</v>
      </c>
      <c r="CD9" s="50" t="s">
        <v>223</v>
      </c>
      <c r="CE9" s="50" t="s">
        <v>224</v>
      </c>
      <c r="CF9" s="50" t="s">
        <v>225</v>
      </c>
      <c r="CG9" s="50" t="s">
        <v>226</v>
      </c>
      <c r="CH9" s="50" t="s">
        <v>227</v>
      </c>
      <c r="CI9" s="50" t="s">
        <v>228</v>
      </c>
      <c r="CJ9" s="50" t="s">
        <v>229</v>
      </c>
      <c r="CK9" s="50" t="s">
        <v>230</v>
      </c>
      <c r="CL9" s="50" t="s">
        <v>231</v>
      </c>
      <c r="CM9" s="50" t="s">
        <v>232</v>
      </c>
      <c r="CN9" s="50" t="s">
        <v>233</v>
      </c>
    </row>
    <row r="10" spans="1:92" ht="15.6">
      <c r="A10" s="48" t="s">
        <v>123</v>
      </c>
      <c r="B10">
        <v>26.1832478994539</v>
      </c>
      <c r="C10">
        <v>33.058398828124098</v>
      </c>
      <c r="D10">
        <v>34.937430361705303</v>
      </c>
      <c r="E10">
        <v>46.6132780180642</v>
      </c>
      <c r="F10">
        <v>52.363522780123397</v>
      </c>
      <c r="G10">
        <v>46.5898289013276</v>
      </c>
      <c r="H10">
        <v>37.122550197580402</v>
      </c>
      <c r="I10">
        <v>34.008054339001298</v>
      </c>
      <c r="J10">
        <v>29.799618781593701</v>
      </c>
      <c r="K10">
        <v>33.582005622018102</v>
      </c>
      <c r="L10">
        <v>33.536342432379499</v>
      </c>
      <c r="M10">
        <v>36.769299439958203</v>
      </c>
      <c r="N10">
        <v>31.276495203860701</v>
      </c>
      <c r="O10">
        <v>34.328304593089698</v>
      </c>
      <c r="P10">
        <v>38.652408766417103</v>
      </c>
      <c r="Q10">
        <v>39.524987842502597</v>
      </c>
      <c r="R10">
        <v>48.802135644389601</v>
      </c>
      <c r="S10">
        <v>45.608143624916302</v>
      </c>
      <c r="T10">
        <v>38.989899187971197</v>
      </c>
      <c r="U10">
        <v>41.1582855216583</v>
      </c>
      <c r="V10">
        <v>41.074188496513997</v>
      </c>
      <c r="W10">
        <v>39.064677721891599</v>
      </c>
      <c r="X10">
        <v>39.882579192737097</v>
      </c>
      <c r="Y10">
        <v>43.976427479619801</v>
      </c>
      <c r="Z10">
        <v>37.697368651712402</v>
      </c>
      <c r="AA10">
        <v>36.347443283925301</v>
      </c>
      <c r="AB10">
        <v>35.567508494357497</v>
      </c>
      <c r="AC10">
        <v>30.978935662126101</v>
      </c>
      <c r="AD10">
        <v>30.441393376710401</v>
      </c>
      <c r="AE10">
        <v>51.089103739306999</v>
      </c>
      <c r="AF10">
        <v>56.451342189588701</v>
      </c>
      <c r="AG10">
        <v>19.168054769896202</v>
      </c>
      <c r="AH10">
        <v>23.796292195067899</v>
      </c>
      <c r="AI10">
        <v>18.8862069356653</v>
      </c>
      <c r="AJ10">
        <v>20.8826144735282</v>
      </c>
      <c r="AK10">
        <v>24.080565154433099</v>
      </c>
      <c r="AL10">
        <v>62.523502157068201</v>
      </c>
      <c r="AM10">
        <v>61.390724487307999</v>
      </c>
      <c r="AN10">
        <v>65.459409290717602</v>
      </c>
      <c r="AO10">
        <v>59.608887183355499</v>
      </c>
      <c r="AP10">
        <v>18.254101527231001</v>
      </c>
      <c r="AQ10">
        <v>22.524590803471799</v>
      </c>
      <c r="AR10">
        <v>50.5151857712126</v>
      </c>
      <c r="AS10">
        <v>53.235762876453101</v>
      </c>
      <c r="AT10">
        <v>59.356648511615603</v>
      </c>
      <c r="AU10">
        <v>61.505913377767897</v>
      </c>
      <c r="AV10">
        <v>65.7095539877985</v>
      </c>
      <c r="AW10">
        <v>52.959238608297603</v>
      </c>
      <c r="AX10">
        <v>56.6915014589555</v>
      </c>
      <c r="AY10">
        <v>23.767962975715101</v>
      </c>
      <c r="AZ10">
        <v>25.6654329481043</v>
      </c>
      <c r="BA10">
        <v>22.564801585106199</v>
      </c>
      <c r="BB10">
        <v>30.407550688069701</v>
      </c>
      <c r="BC10">
        <v>26.2672691896808</v>
      </c>
      <c r="BD10">
        <v>32.905186542851297</v>
      </c>
      <c r="BE10">
        <v>29.423462896096101</v>
      </c>
      <c r="BF10">
        <v>29.5627619351765</v>
      </c>
      <c r="BG10">
        <v>32.786874118395502</v>
      </c>
      <c r="BH10">
        <v>12.330398736120101</v>
      </c>
      <c r="BI10">
        <v>57.8840880323378</v>
      </c>
      <c r="BJ10">
        <v>62.270086893178998</v>
      </c>
      <c r="BK10">
        <v>18.955952448060302</v>
      </c>
      <c r="BL10">
        <v>10.417659740145799</v>
      </c>
      <c r="BM10">
        <v>25.981116881208401</v>
      </c>
      <c r="BN10">
        <v>23.942918543080602</v>
      </c>
      <c r="BO10">
        <v>33.428066598490297</v>
      </c>
      <c r="BP10">
        <v>26.9750324171995</v>
      </c>
      <c r="BQ10">
        <v>27.7256710565342</v>
      </c>
      <c r="BR10">
        <v>39.370755334504103</v>
      </c>
      <c r="BS10">
        <v>40.592904505103697</v>
      </c>
      <c r="BT10">
        <v>42.287154227609001</v>
      </c>
      <c r="BU10">
        <v>40.247687165336302</v>
      </c>
      <c r="BV10">
        <v>45.603299504323999</v>
      </c>
      <c r="BW10">
        <v>45.658255756799903</v>
      </c>
      <c r="BX10">
        <v>43.939566356533</v>
      </c>
      <c r="BY10">
        <v>47.669193661917198</v>
      </c>
      <c r="BZ10">
        <v>50.195983911012803</v>
      </c>
      <c r="CA10">
        <v>50.692360456892501</v>
      </c>
      <c r="CB10">
        <v>48.836382315098398</v>
      </c>
      <c r="CC10">
        <v>42.879667679453597</v>
      </c>
      <c r="CD10">
        <v>55.5362285632945</v>
      </c>
      <c r="CE10">
        <v>46.9528695821407</v>
      </c>
      <c r="CF10">
        <v>31.9954351690861</v>
      </c>
      <c r="CG10">
        <v>31.709628263031199</v>
      </c>
      <c r="CH10">
        <v>33.090564751746598</v>
      </c>
      <c r="CI10">
        <v>49.818086108696001</v>
      </c>
      <c r="CJ10">
        <v>51.1482951206373</v>
      </c>
      <c r="CK10">
        <v>52.322320383890599</v>
      </c>
      <c r="CL10">
        <v>39.494318870484001</v>
      </c>
      <c r="CM10">
        <v>38.027830115904898</v>
      </c>
      <c r="CN10">
        <v>39.479973644058099</v>
      </c>
    </row>
    <row r="11" spans="1:92" ht="15.6">
      <c r="A11" s="48" t="s">
        <v>126</v>
      </c>
      <c r="B11">
        <v>19.523393173275</v>
      </c>
      <c r="C11">
        <v>20.971918314653401</v>
      </c>
      <c r="D11">
        <v>22.068189771033001</v>
      </c>
      <c r="E11">
        <v>27.078182891421999</v>
      </c>
      <c r="F11">
        <v>27.972234678361499</v>
      </c>
      <c r="G11">
        <v>18.4927950416476</v>
      </c>
      <c r="H11">
        <v>20.320398480364499</v>
      </c>
      <c r="I11">
        <v>14.201874524023999</v>
      </c>
      <c r="J11">
        <v>30.317710183270201</v>
      </c>
      <c r="K11">
        <v>30.897712252449601</v>
      </c>
      <c r="L11">
        <v>18.097439911241999</v>
      </c>
      <c r="M11">
        <v>20.966181577367902</v>
      </c>
      <c r="N11">
        <v>27.751965745533202</v>
      </c>
      <c r="O11">
        <v>28.4080839724319</v>
      </c>
      <c r="P11">
        <v>28.207420100607099</v>
      </c>
      <c r="Q11">
        <v>33.651825128552602</v>
      </c>
      <c r="R11">
        <v>30.241514565391899</v>
      </c>
      <c r="S11">
        <v>26.912221399328601</v>
      </c>
      <c r="T11">
        <v>25.2782027410049</v>
      </c>
      <c r="U11">
        <v>25.035603182434699</v>
      </c>
      <c r="V11">
        <v>28.226311872232301</v>
      </c>
      <c r="W11">
        <v>18.780769499568802</v>
      </c>
      <c r="X11">
        <v>20.1813310183543</v>
      </c>
      <c r="Y11">
        <v>22.090923909542902</v>
      </c>
      <c r="Z11">
        <v>37.238907167412201</v>
      </c>
      <c r="AA11">
        <v>30.5015097361679</v>
      </c>
      <c r="AB11">
        <v>25.726195999893601</v>
      </c>
      <c r="AC11">
        <v>23.506217893040802</v>
      </c>
      <c r="AD11">
        <v>24.594388616107</v>
      </c>
      <c r="AE11">
        <v>21.727312158834199</v>
      </c>
      <c r="AF11">
        <v>26.3738752353587</v>
      </c>
      <c r="AG11">
        <v>14.803511469681499</v>
      </c>
      <c r="AH11">
        <v>10.661233142367101</v>
      </c>
      <c r="AI11">
        <v>20.756810126020198</v>
      </c>
      <c r="AJ11">
        <v>17.036279087606101</v>
      </c>
      <c r="AK11">
        <v>11.8990012522668</v>
      </c>
      <c r="AL11">
        <v>34.821597638216801</v>
      </c>
      <c r="AM11">
        <v>35.4131625113315</v>
      </c>
      <c r="AN11">
        <v>39.145478613237998</v>
      </c>
      <c r="AO11">
        <v>36.2034896373085</v>
      </c>
      <c r="AP11">
        <v>30.022182580077299</v>
      </c>
      <c r="AQ11">
        <v>24.804003455937401</v>
      </c>
      <c r="AR11">
        <v>37.309349434213303</v>
      </c>
      <c r="AS11">
        <v>38.519910366196399</v>
      </c>
      <c r="AT11">
        <v>42.068360566917697</v>
      </c>
      <c r="AU11">
        <v>39.385348228869503</v>
      </c>
      <c r="AV11">
        <v>46.055779438922102</v>
      </c>
      <c r="AW11">
        <v>44.0062135747742</v>
      </c>
      <c r="AX11">
        <v>50.0287524759703</v>
      </c>
      <c r="AY11">
        <v>33.4980431946653</v>
      </c>
      <c r="AZ11">
        <v>31.8433957370457</v>
      </c>
      <c r="BA11">
        <v>39.0053809027958</v>
      </c>
      <c r="BB11">
        <v>3.4725755606041102</v>
      </c>
      <c r="BC11">
        <v>8.3549583512146093</v>
      </c>
      <c r="BD11">
        <v>3.9925891318068998</v>
      </c>
      <c r="BE11">
        <v>10.368830946296301</v>
      </c>
      <c r="BF11">
        <v>11.569439322176301</v>
      </c>
      <c r="BG11">
        <v>7.09698686925557</v>
      </c>
      <c r="BH11">
        <v>31.139289690283</v>
      </c>
      <c r="BI11">
        <v>25.4300513867835</v>
      </c>
      <c r="BJ11">
        <v>29.985638325299998</v>
      </c>
      <c r="BK11">
        <v>45.958203309096099</v>
      </c>
      <c r="BL11">
        <v>40.855842628418301</v>
      </c>
      <c r="BM11">
        <v>46.002721190447403</v>
      </c>
      <c r="BN11">
        <v>47.698933635894498</v>
      </c>
      <c r="BO11">
        <v>48.821846512180599</v>
      </c>
      <c r="BP11">
        <v>41.705839262896099</v>
      </c>
      <c r="BQ11">
        <v>36.901062444365799</v>
      </c>
      <c r="BR11">
        <v>45.322289983111297</v>
      </c>
      <c r="BS11">
        <v>44.041544005751703</v>
      </c>
      <c r="BT11">
        <v>48.070003997131899</v>
      </c>
      <c r="BU11">
        <v>39.572050070537998</v>
      </c>
      <c r="BV11">
        <v>43.223744844910101</v>
      </c>
      <c r="BW11">
        <v>41.030322737776302</v>
      </c>
      <c r="BX11">
        <v>18.6465071582871</v>
      </c>
      <c r="BY11">
        <v>20.8273191558043</v>
      </c>
      <c r="BZ11">
        <v>22.093954781290201</v>
      </c>
      <c r="CA11">
        <v>26.842331311648699</v>
      </c>
      <c r="CB11">
        <v>19.183454902653299</v>
      </c>
      <c r="CC11">
        <v>13.3821589047601</v>
      </c>
      <c r="CD11">
        <v>23.857253845756102</v>
      </c>
      <c r="CE11">
        <v>13.367210711487299</v>
      </c>
      <c r="CF11">
        <v>33.657762748007201</v>
      </c>
      <c r="CG11">
        <v>39.326441173990801</v>
      </c>
      <c r="CH11">
        <v>42.640128697345801</v>
      </c>
      <c r="CI11">
        <v>48.594209804672197</v>
      </c>
      <c r="CJ11">
        <v>46.8378685428927</v>
      </c>
      <c r="CK11">
        <v>45.403651240237799</v>
      </c>
      <c r="CL11">
        <v>6.0454435687117298</v>
      </c>
      <c r="CM11">
        <v>9.5578978942952606</v>
      </c>
      <c r="CN11">
        <v>12.887450433092001</v>
      </c>
    </row>
    <row r="12" spans="1:92" ht="15.6">
      <c r="A12" s="48" t="s">
        <v>125</v>
      </c>
      <c r="B12">
        <v>15.440044154107801</v>
      </c>
      <c r="C12">
        <v>15.481724555424901</v>
      </c>
      <c r="D12">
        <v>16.3648470518614</v>
      </c>
      <c r="E12">
        <v>21.078960701357001</v>
      </c>
      <c r="F12">
        <v>22.5691178888178</v>
      </c>
      <c r="G12">
        <v>13.7061935230314</v>
      </c>
      <c r="H12">
        <v>14.3461106231088</v>
      </c>
      <c r="I12">
        <v>8.3827890489084105</v>
      </c>
      <c r="J12">
        <v>25.665564992739199</v>
      </c>
      <c r="K12">
        <v>25.7471002270787</v>
      </c>
      <c r="L12">
        <v>12.4505612895744</v>
      </c>
      <c r="M12">
        <v>15.0385511558445</v>
      </c>
      <c r="N12">
        <v>22.769719298718801</v>
      </c>
      <c r="O12">
        <v>23.0422178540191</v>
      </c>
      <c r="P12">
        <v>22.385958990550499</v>
      </c>
      <c r="Q12">
        <v>27.998924639514701</v>
      </c>
      <c r="R12">
        <v>24.236684639583199</v>
      </c>
      <c r="S12">
        <v>20.871712117520499</v>
      </c>
      <c r="T12">
        <v>19.326572542644101</v>
      </c>
      <c r="U12">
        <v>18.978619332489298</v>
      </c>
      <c r="V12">
        <v>22.2437779846172</v>
      </c>
      <c r="W12">
        <v>12.7054642413365</v>
      </c>
      <c r="X12">
        <v>14.1061790125553</v>
      </c>
      <c r="Y12">
        <v>16.151126735704601</v>
      </c>
      <c r="Z12">
        <v>31.964320594427001</v>
      </c>
      <c r="AA12">
        <v>25.004005405643099</v>
      </c>
      <c r="AB12">
        <v>20.095488208071</v>
      </c>
      <c r="AC12">
        <v>18.4205998293669</v>
      </c>
      <c r="AD12">
        <v>19.628597503761799</v>
      </c>
      <c r="AE12">
        <v>17.6104911831655</v>
      </c>
      <c r="AF12">
        <v>22.7245190392387</v>
      </c>
      <c r="AG12">
        <v>16.582747599784899</v>
      </c>
      <c r="AH12">
        <v>10.8530947726832</v>
      </c>
      <c r="AI12">
        <v>18.636184152732302</v>
      </c>
      <c r="AJ12">
        <v>15.098466415360701</v>
      </c>
      <c r="AK12">
        <v>10.600049241285699</v>
      </c>
      <c r="AL12">
        <v>30.410233528337699</v>
      </c>
      <c r="AM12">
        <v>30.537101381755601</v>
      </c>
      <c r="AN12">
        <v>34.422041703918197</v>
      </c>
      <c r="AO12">
        <v>30.8233654990978</v>
      </c>
      <c r="AP12">
        <v>27.359776431951399</v>
      </c>
      <c r="AQ12">
        <v>21.363471907206002</v>
      </c>
      <c r="AR12">
        <v>31.234903903601001</v>
      </c>
      <c r="AS12">
        <v>32.4565314474997</v>
      </c>
      <c r="AT12">
        <v>36.1259994807357</v>
      </c>
      <c r="AU12">
        <v>33.867368179864798</v>
      </c>
      <c r="AV12">
        <v>40.339983224710799</v>
      </c>
      <c r="AW12">
        <v>37.9767053862059</v>
      </c>
      <c r="AX12">
        <v>44.0303850578129</v>
      </c>
      <c r="AY12">
        <v>29.942954875059201</v>
      </c>
      <c r="AZ12">
        <v>27.9073444992563</v>
      </c>
      <c r="BA12">
        <v>35.959994492049901</v>
      </c>
      <c r="BB12">
        <v>7.2014025295055397</v>
      </c>
      <c r="BC12">
        <v>8.4716751986630108</v>
      </c>
      <c r="BD12">
        <v>2.6176440969966599</v>
      </c>
      <c r="BE12">
        <v>6.4020610926594204</v>
      </c>
      <c r="BF12">
        <v>7.2231062412254596</v>
      </c>
      <c r="BG12">
        <v>2.09130804533718</v>
      </c>
      <c r="BH12">
        <v>29.5986760625476</v>
      </c>
      <c r="BI12">
        <v>23.354297196254699</v>
      </c>
      <c r="BJ12">
        <v>27.776591695813899</v>
      </c>
      <c r="BK12">
        <v>44.232210266728799</v>
      </c>
      <c r="BL12">
        <v>40.1661953123293</v>
      </c>
      <c r="BM12">
        <v>43.027374115639503</v>
      </c>
      <c r="BN12">
        <v>45.2668523530321</v>
      </c>
      <c r="BO12">
        <v>44.985652069897903</v>
      </c>
      <c r="BP12">
        <v>38.175007282311398</v>
      </c>
      <c r="BQ12">
        <v>32.910662486518</v>
      </c>
      <c r="BR12">
        <v>40.408635624497698</v>
      </c>
      <c r="BS12">
        <v>38.899071546283402</v>
      </c>
      <c r="BT12">
        <v>43.039035573386698</v>
      </c>
      <c r="BU12">
        <v>34.174710205781402</v>
      </c>
      <c r="BV12">
        <v>37.564151486051799</v>
      </c>
      <c r="BW12">
        <v>35.255709694947498</v>
      </c>
      <c r="BX12">
        <v>13.0530630467499</v>
      </c>
      <c r="BY12">
        <v>15.734717996890801</v>
      </c>
      <c r="BZ12">
        <v>17.4710987718972</v>
      </c>
      <c r="CA12">
        <v>21.308156634088601</v>
      </c>
      <c r="CB12">
        <v>15.1174264249539</v>
      </c>
      <c r="CC12">
        <v>8.9426888713917201</v>
      </c>
      <c r="CD12">
        <v>21.133390067892702</v>
      </c>
      <c r="CE12">
        <v>13.1464747694608</v>
      </c>
      <c r="CF12">
        <v>28.8639662984605</v>
      </c>
      <c r="CG12">
        <v>34.9293728347673</v>
      </c>
      <c r="CH12">
        <v>38.303480214338499</v>
      </c>
      <c r="CI12">
        <v>42.908825258716099</v>
      </c>
      <c r="CJ12">
        <v>40.980377070019202</v>
      </c>
      <c r="CK12">
        <v>39.434219062065097</v>
      </c>
      <c r="CL12">
        <v>6.5458118615988399</v>
      </c>
      <c r="CM12">
        <v>4.1839027388743801</v>
      </c>
      <c r="CN12">
        <v>7.1999530350732801</v>
      </c>
    </row>
    <row r="13" spans="1:92" ht="15.6">
      <c r="A13" s="48" t="s">
        <v>130</v>
      </c>
      <c r="B13">
        <v>28.795615881922</v>
      </c>
      <c r="C13">
        <v>24.549757491316399</v>
      </c>
      <c r="D13">
        <v>23.912071231471899</v>
      </c>
      <c r="E13">
        <v>18.3892571296463</v>
      </c>
      <c r="F13">
        <v>13.229688972016501</v>
      </c>
      <c r="G13">
        <v>6.79560997405944</v>
      </c>
      <c r="H13">
        <v>20.339978399603801</v>
      </c>
      <c r="I13">
        <v>19.138852870606701</v>
      </c>
      <c r="J13">
        <v>35.757146009000202</v>
      </c>
      <c r="K13">
        <v>33.938972074246202</v>
      </c>
      <c r="L13">
        <v>21.916671184417599</v>
      </c>
      <c r="M13">
        <v>21.2612196107169</v>
      </c>
      <c r="N13">
        <v>32.170349101052203</v>
      </c>
      <c r="O13">
        <v>30.715614676638499</v>
      </c>
      <c r="P13">
        <v>27.1828868302971</v>
      </c>
      <c r="Q13">
        <v>33.003122655531399</v>
      </c>
      <c r="R13">
        <v>20.6448005476263</v>
      </c>
      <c r="S13">
        <v>19.217591663704301</v>
      </c>
      <c r="T13">
        <v>23.598156009236501</v>
      </c>
      <c r="U13">
        <v>21.317892451980399</v>
      </c>
      <c r="V13">
        <v>25.173643195981899</v>
      </c>
      <c r="W13">
        <v>16.982462922159801</v>
      </c>
      <c r="X13">
        <v>17.3931312146137</v>
      </c>
      <c r="Y13">
        <v>14.8199366037028</v>
      </c>
      <c r="Z13">
        <v>38.673017678867097</v>
      </c>
      <c r="AA13">
        <v>31.568638809215301</v>
      </c>
      <c r="AB13">
        <v>26.957664789640699</v>
      </c>
      <c r="AC13">
        <v>28.356237301002</v>
      </c>
      <c r="AD13">
        <v>29.721085628030899</v>
      </c>
      <c r="AE13">
        <v>3.7015923880641699</v>
      </c>
      <c r="AF13">
        <v>5.8488606031529704</v>
      </c>
      <c r="AG13">
        <v>34.029266900559797</v>
      </c>
      <c r="AH13">
        <v>28.2870061160503</v>
      </c>
      <c r="AI13">
        <v>34.3811406428986</v>
      </c>
      <c r="AJ13">
        <v>31.339919441129901</v>
      </c>
      <c r="AK13">
        <v>27.655039489040501</v>
      </c>
      <c r="AL13">
        <v>15.0364590365475</v>
      </c>
      <c r="AM13">
        <v>16.809553114555499</v>
      </c>
      <c r="AN13">
        <v>19.851316252303</v>
      </c>
      <c r="AO13">
        <v>19.640920483250198</v>
      </c>
      <c r="AP13">
        <v>41.7190874790899</v>
      </c>
      <c r="AQ13">
        <v>34.989338342300101</v>
      </c>
      <c r="AR13">
        <v>29.349817759212101</v>
      </c>
      <c r="AS13">
        <v>28.876704042793701</v>
      </c>
      <c r="AT13">
        <v>29.2803716148155</v>
      </c>
      <c r="AU13">
        <v>23.233892326733201</v>
      </c>
      <c r="AV13">
        <v>30.629520850957501</v>
      </c>
      <c r="AW13">
        <v>37.149056890358402</v>
      </c>
      <c r="AX13">
        <v>43.287728393359899</v>
      </c>
      <c r="AY13">
        <v>42.4654203451245</v>
      </c>
      <c r="AZ13">
        <v>39.743774939261101</v>
      </c>
      <c r="BA13">
        <v>49.109678100490903</v>
      </c>
      <c r="BB13">
        <v>23.583882713827499</v>
      </c>
      <c r="BC13">
        <v>25.934636815156999</v>
      </c>
      <c r="BD13">
        <v>19.610035839988001</v>
      </c>
      <c r="BE13">
        <v>22.389079892210798</v>
      </c>
      <c r="BF13">
        <v>22.457768250932698</v>
      </c>
      <c r="BG13">
        <v>19.010899246436999</v>
      </c>
      <c r="BH13">
        <v>45.287700317169403</v>
      </c>
      <c r="BI13">
        <v>6.9609949997139102</v>
      </c>
      <c r="BJ13">
        <v>10.7666575943036</v>
      </c>
      <c r="BK13">
        <v>59.201642739919599</v>
      </c>
      <c r="BL13">
        <v>56.397422206738703</v>
      </c>
      <c r="BM13">
        <v>55.967595595461098</v>
      </c>
      <c r="BN13">
        <v>59.126282534976802</v>
      </c>
      <c r="BO13">
        <v>55.835097537224698</v>
      </c>
      <c r="BP13">
        <v>50.165757517060896</v>
      </c>
      <c r="BQ13">
        <v>44.140691600136201</v>
      </c>
      <c r="BR13">
        <v>47.950058183769301</v>
      </c>
      <c r="BS13">
        <v>45.535364745090902</v>
      </c>
      <c r="BT13">
        <v>49.865905208052801</v>
      </c>
      <c r="BU13">
        <v>39.952865809342903</v>
      </c>
      <c r="BV13">
        <v>41.229985079687502</v>
      </c>
      <c r="BW13">
        <v>38.216780995173401</v>
      </c>
      <c r="BX13">
        <v>10.9191145431514</v>
      </c>
      <c r="BY13">
        <v>8.1194874197420699</v>
      </c>
      <c r="BZ13">
        <v>6.0065557637110096</v>
      </c>
      <c r="CA13">
        <v>13.381338400762299</v>
      </c>
      <c r="CB13">
        <v>3.74230974121912</v>
      </c>
      <c r="CC13">
        <v>8.8686985822492694</v>
      </c>
      <c r="CD13">
        <v>3.9256453835116001</v>
      </c>
      <c r="CE13">
        <v>10.0530713122983</v>
      </c>
      <c r="CF13">
        <v>38.034467679145898</v>
      </c>
      <c r="CG13">
        <v>44.811935274819596</v>
      </c>
      <c r="CH13">
        <v>48.106830850408699</v>
      </c>
      <c r="CI13">
        <v>45.865694395846099</v>
      </c>
      <c r="CJ13">
        <v>42.493431054388203</v>
      </c>
      <c r="CK13">
        <v>39.626301756861302</v>
      </c>
      <c r="CL13">
        <v>14.8953964657202</v>
      </c>
      <c r="CM13">
        <v>13.709790757774201</v>
      </c>
      <c r="CN13">
        <v>12.648787267097701</v>
      </c>
    </row>
    <row r="14" spans="1:92" ht="15.6">
      <c r="A14" s="48" t="s">
        <v>124</v>
      </c>
      <c r="B14">
        <v>37.097772615017398</v>
      </c>
      <c r="C14">
        <v>31.625276599852601</v>
      </c>
      <c r="D14">
        <v>30.4598019299947</v>
      </c>
      <c r="E14">
        <v>21.128591666166699</v>
      </c>
      <c r="F14">
        <v>13.4353807010173</v>
      </c>
      <c r="G14">
        <v>14.947219602169399</v>
      </c>
      <c r="H14">
        <v>27.017423316122201</v>
      </c>
      <c r="I14">
        <v>27.834269282621801</v>
      </c>
      <c r="J14">
        <v>42.005048885824301</v>
      </c>
      <c r="K14">
        <v>39.405608355102501</v>
      </c>
      <c r="L14">
        <v>29.612656476082101</v>
      </c>
      <c r="M14">
        <v>27.804825342582099</v>
      </c>
      <c r="N14">
        <v>38.408666091759997</v>
      </c>
      <c r="O14">
        <v>36.285524504313102</v>
      </c>
      <c r="P14">
        <v>31.839789661032398</v>
      </c>
      <c r="Q14">
        <v>36.9161545923183</v>
      </c>
      <c r="R14">
        <v>21.969589012490601</v>
      </c>
      <c r="S14">
        <v>22.303800169757999</v>
      </c>
      <c r="T14">
        <v>28.696051726691799</v>
      </c>
      <c r="U14">
        <v>26.004395303289201</v>
      </c>
      <c r="V14">
        <v>29.238523740811299</v>
      </c>
      <c r="W14">
        <v>23.973673455255401</v>
      </c>
      <c r="X14">
        <v>23.797610393480099</v>
      </c>
      <c r="Y14">
        <v>19.992046856795099</v>
      </c>
      <c r="Z14">
        <v>42.919084667364999</v>
      </c>
      <c r="AA14">
        <v>36.479386714726402</v>
      </c>
      <c r="AB14">
        <v>32.667363979973203</v>
      </c>
      <c r="AC14">
        <v>35.263263936711198</v>
      </c>
      <c r="AD14">
        <v>36.539707824198501</v>
      </c>
      <c r="AE14">
        <v>10.455981407173001</v>
      </c>
      <c r="AF14">
        <v>5.1794968169864797</v>
      </c>
      <c r="AG14">
        <v>44.466076168789201</v>
      </c>
      <c r="AH14">
        <v>38.560016988454102</v>
      </c>
      <c r="AI14">
        <v>43.449990039020499</v>
      </c>
      <c r="AJ14">
        <v>40.7655860944583</v>
      </c>
      <c r="AK14">
        <v>37.6203469048614</v>
      </c>
      <c r="AL14">
        <v>6.4672970764046598</v>
      </c>
      <c r="AM14">
        <v>10.034732731166899</v>
      </c>
      <c r="AN14">
        <v>11.218372439532599</v>
      </c>
      <c r="AO14">
        <v>14.873206313651</v>
      </c>
      <c r="AP14">
        <v>49.795926749764703</v>
      </c>
      <c r="AQ14">
        <v>42.995514403644499</v>
      </c>
      <c r="AR14">
        <v>29.729046542065401</v>
      </c>
      <c r="AS14">
        <v>28.198253017970298</v>
      </c>
      <c r="AT14">
        <v>26.146774919734799</v>
      </c>
      <c r="AU14">
        <v>18.056730383557898</v>
      </c>
      <c r="AV14">
        <v>25.025541850897799</v>
      </c>
      <c r="AW14">
        <v>37.123371950562898</v>
      </c>
      <c r="AX14">
        <v>42.728381681905098</v>
      </c>
      <c r="AY14">
        <v>49.5334695361896</v>
      </c>
      <c r="AZ14">
        <v>46.595844111256</v>
      </c>
      <c r="BA14">
        <v>56.259367918619901</v>
      </c>
      <c r="BB14">
        <v>34.3179415794988</v>
      </c>
      <c r="BC14">
        <v>36.298588293457698</v>
      </c>
      <c r="BD14">
        <v>30.199296154751501</v>
      </c>
      <c r="BE14">
        <v>32.135612760239297</v>
      </c>
      <c r="BF14">
        <v>31.969278319823999</v>
      </c>
      <c r="BG14">
        <v>29.239183392558999</v>
      </c>
      <c r="BH14">
        <v>54.025061594816798</v>
      </c>
      <c r="BI14">
        <v>9.1544414523984194</v>
      </c>
      <c r="BJ14">
        <v>7.4723429922154896</v>
      </c>
      <c r="BK14">
        <v>67.212414011072397</v>
      </c>
      <c r="BL14">
        <v>65.321083543223594</v>
      </c>
      <c r="BM14">
        <v>62.790002224076197</v>
      </c>
      <c r="BN14">
        <v>66.4312464436358</v>
      </c>
      <c r="BO14">
        <v>61.434040869954799</v>
      </c>
      <c r="BP14">
        <v>56.622048122682301</v>
      </c>
      <c r="BQ14">
        <v>50.438823663454798</v>
      </c>
      <c r="BR14">
        <v>52.007553897823101</v>
      </c>
      <c r="BS14">
        <v>49.225947240310298</v>
      </c>
      <c r="BT14">
        <v>53.408446931972101</v>
      </c>
      <c r="BU14">
        <v>43.576597148858298</v>
      </c>
      <c r="BV14">
        <v>43.537934792034001</v>
      </c>
      <c r="BW14">
        <v>40.393175669356197</v>
      </c>
      <c r="BX14">
        <v>18.065895067885201</v>
      </c>
      <c r="BY14">
        <v>14.2401192119589</v>
      </c>
      <c r="BZ14">
        <v>11.477786721815299</v>
      </c>
      <c r="CA14">
        <v>14.770509023713499</v>
      </c>
      <c r="CB14">
        <v>12.8296739605192</v>
      </c>
      <c r="CC14">
        <v>18.992003206863298</v>
      </c>
      <c r="CD14">
        <v>8.3447191837580803</v>
      </c>
      <c r="CE14">
        <v>20.202464317030699</v>
      </c>
      <c r="CF14">
        <v>43.635977870572603</v>
      </c>
      <c r="CG14">
        <v>50.346509300533</v>
      </c>
      <c r="CH14">
        <v>53.426705306632599</v>
      </c>
      <c r="CI14">
        <v>47.3898243212209</v>
      </c>
      <c r="CJ14">
        <v>43.406999052338399</v>
      </c>
      <c r="CK14">
        <v>39.9854976966067</v>
      </c>
      <c r="CL14">
        <v>25.707492624306301</v>
      </c>
      <c r="CM14">
        <v>23.900590393858</v>
      </c>
      <c r="CN14">
        <v>22.0565250718202</v>
      </c>
    </row>
    <row r="15" spans="1:92" ht="15.6">
      <c r="A15" s="48" t="s">
        <v>129</v>
      </c>
      <c r="B15">
        <v>25.903391447651</v>
      </c>
      <c r="C15">
        <v>20.163592617050199</v>
      </c>
      <c r="D15">
        <v>18.9564194204778</v>
      </c>
      <c r="E15">
        <v>10.463840455489899</v>
      </c>
      <c r="F15">
        <v>4.6827206861620603</v>
      </c>
      <c r="G15">
        <v>5.8548407746635096</v>
      </c>
      <c r="H15">
        <v>15.5403025519301</v>
      </c>
      <c r="I15">
        <v>17.077104603487999</v>
      </c>
      <c r="J15">
        <v>30.5212699073011</v>
      </c>
      <c r="K15">
        <v>28.028666252994999</v>
      </c>
      <c r="L15">
        <v>18.315877941471602</v>
      </c>
      <c r="M15">
        <v>16.310094650095898</v>
      </c>
      <c r="N15">
        <v>26.9177605211122</v>
      </c>
      <c r="O15">
        <v>24.871640108882598</v>
      </c>
      <c r="P15">
        <v>20.605027598348599</v>
      </c>
      <c r="Q15">
        <v>26.002544429056101</v>
      </c>
      <c r="R15">
        <v>12.2730083643341</v>
      </c>
      <c r="S15">
        <v>11.4951951475099</v>
      </c>
      <c r="T15">
        <v>17.3126047484579</v>
      </c>
      <c r="U15">
        <v>14.6799926985961</v>
      </c>
      <c r="V15">
        <v>18.1660660297748</v>
      </c>
      <c r="W15">
        <v>12.6019108968399</v>
      </c>
      <c r="X15">
        <v>12.321122619128801</v>
      </c>
      <c r="Y15">
        <v>8.4917324139610599</v>
      </c>
      <c r="Z15">
        <v>31.925149808333501</v>
      </c>
      <c r="AA15">
        <v>25.216995045391499</v>
      </c>
      <c r="AB15">
        <v>21.211086777354399</v>
      </c>
      <c r="AC15">
        <v>23.767906436709399</v>
      </c>
      <c r="AD15">
        <v>25.036890123564099</v>
      </c>
      <c r="AE15">
        <v>4.9301437989158696</v>
      </c>
      <c r="AF15">
        <v>7.7255452601444699</v>
      </c>
      <c r="AG15">
        <v>35.2437476949451</v>
      </c>
      <c r="AH15">
        <v>29.1385149494429</v>
      </c>
      <c r="AI15">
        <v>32.5735934202999</v>
      </c>
      <c r="AJ15">
        <v>30.201575552366201</v>
      </c>
      <c r="AK15">
        <v>27.725812714522402</v>
      </c>
      <c r="AL15">
        <v>11.4794803692877</v>
      </c>
      <c r="AM15">
        <v>11.178020674229</v>
      </c>
      <c r="AN15">
        <v>15.0939315335812</v>
      </c>
      <c r="AO15">
        <v>12.1864901049385</v>
      </c>
      <c r="AP15">
        <v>38.431990846845402</v>
      </c>
      <c r="AQ15">
        <v>31.646930753585799</v>
      </c>
      <c r="AR15">
        <v>20.905900575372101</v>
      </c>
      <c r="AS15">
        <v>20.283237669745599</v>
      </c>
      <c r="AT15">
        <v>20.8038254407947</v>
      </c>
      <c r="AU15">
        <v>15.6399976089094</v>
      </c>
      <c r="AV15">
        <v>22.857396820939801</v>
      </c>
      <c r="AW15">
        <v>28.692973989639</v>
      </c>
      <c r="AX15">
        <v>34.7762009434364</v>
      </c>
      <c r="AY15">
        <v>38.028584539962203</v>
      </c>
      <c r="AZ15">
        <v>35.088494052742398</v>
      </c>
      <c r="BA15">
        <v>44.754088199365398</v>
      </c>
      <c r="BB15">
        <v>26.4613472219872</v>
      </c>
      <c r="BC15">
        <v>27.136594549167199</v>
      </c>
      <c r="BD15">
        <v>21.935024699863199</v>
      </c>
      <c r="BE15">
        <v>22.144835916423901</v>
      </c>
      <c r="BF15">
        <v>21.7212349166095</v>
      </c>
      <c r="BG15">
        <v>20.135805294018201</v>
      </c>
      <c r="BH15">
        <v>42.875313460963497</v>
      </c>
      <c r="BI15">
        <v>14.069488340124799</v>
      </c>
      <c r="BJ15">
        <v>16.128031868470799</v>
      </c>
      <c r="BK15">
        <v>55.788714693128597</v>
      </c>
      <c r="BL15">
        <v>54.208638875090699</v>
      </c>
      <c r="BM15">
        <v>51.288441454356601</v>
      </c>
      <c r="BN15">
        <v>54.927719913979502</v>
      </c>
      <c r="BO15">
        <v>50.104213244206903</v>
      </c>
      <c r="BP15">
        <v>45.141797752218103</v>
      </c>
      <c r="BQ15">
        <v>38.966133822675502</v>
      </c>
      <c r="BR15">
        <v>41.141555824462799</v>
      </c>
      <c r="BS15">
        <v>38.502603540559903</v>
      </c>
      <c r="BT15">
        <v>42.775084221436799</v>
      </c>
      <c r="BU15">
        <v>32.846362494926503</v>
      </c>
      <c r="BV15">
        <v>33.497242710070999</v>
      </c>
      <c r="BW15">
        <v>30.405726875766199</v>
      </c>
      <c r="BX15">
        <v>7.1517201985609402</v>
      </c>
      <c r="BY15">
        <v>3.6440400000947299</v>
      </c>
      <c r="BZ15">
        <v>2.8482678678572899</v>
      </c>
      <c r="CA15">
        <v>4.7872250157023704</v>
      </c>
      <c r="CB15">
        <v>6.4118113348818699</v>
      </c>
      <c r="CC15">
        <v>10.980915838890899</v>
      </c>
      <c r="CD15">
        <v>10.826608452359601</v>
      </c>
      <c r="CE15">
        <v>17.4138924654801</v>
      </c>
      <c r="CF15">
        <v>32.251651385318198</v>
      </c>
      <c r="CG15">
        <v>39.001151822108</v>
      </c>
      <c r="CH15">
        <v>42.143179891946097</v>
      </c>
      <c r="CI15">
        <v>37.869490568349697</v>
      </c>
      <c r="CJ15">
        <v>34.287661351833698</v>
      </c>
      <c r="CK15">
        <v>31.263279320160901</v>
      </c>
      <c r="CL15">
        <v>19.6663237724288</v>
      </c>
      <c r="CM15">
        <v>15.185160004541</v>
      </c>
      <c r="CN15">
        <v>12.4085179704004</v>
      </c>
    </row>
    <row r="16" spans="1:92" ht="15.6">
      <c r="A16" s="48" t="s">
        <v>127</v>
      </c>
      <c r="B16">
        <v>16.2337968287923</v>
      </c>
      <c r="C16">
        <v>9.3817351284796597</v>
      </c>
      <c r="D16">
        <v>7.5890087461321096</v>
      </c>
      <c r="E16">
        <v>4.2126599010875401</v>
      </c>
      <c r="F16">
        <v>11.3238783692225</v>
      </c>
      <c r="G16">
        <v>13.043803731171</v>
      </c>
      <c r="H16">
        <v>5.5861586012091804</v>
      </c>
      <c r="I16">
        <v>11.2468722544762</v>
      </c>
      <c r="J16">
        <v>18.079746893537401</v>
      </c>
      <c r="K16">
        <v>15.313058153514501</v>
      </c>
      <c r="L16">
        <v>9.3186518248011101</v>
      </c>
      <c r="M16">
        <v>5.7080965342212497</v>
      </c>
      <c r="N16">
        <v>14.5583240999827</v>
      </c>
      <c r="O16">
        <v>12.2171344799669</v>
      </c>
      <c r="P16">
        <v>7.8369610328792598</v>
      </c>
      <c r="Q16">
        <v>13.4571276166745</v>
      </c>
      <c r="R16">
        <v>6.64344878928891</v>
      </c>
      <c r="S16">
        <v>3.2118658085498799</v>
      </c>
      <c r="T16">
        <v>4.6270744968352604</v>
      </c>
      <c r="U16">
        <v>1.9116690951261801</v>
      </c>
      <c r="V16">
        <v>5.6068186289605002</v>
      </c>
      <c r="W16">
        <v>5.82514872459467</v>
      </c>
      <c r="X16">
        <v>4.4225348219041196</v>
      </c>
      <c r="Y16">
        <v>4.7481776278903798</v>
      </c>
      <c r="Z16">
        <v>19.252528325357101</v>
      </c>
      <c r="AA16">
        <v>12.441246476214801</v>
      </c>
      <c r="AB16">
        <v>8.7165481184854592</v>
      </c>
      <c r="AC16">
        <v>12.209803791180599</v>
      </c>
      <c r="AD16">
        <v>13.2686031464184</v>
      </c>
      <c r="AE16">
        <v>16.336647631844599</v>
      </c>
      <c r="AF16">
        <v>20.462509257112998</v>
      </c>
      <c r="AG16">
        <v>30.109021760935001</v>
      </c>
      <c r="AH16">
        <v>24.2904453057482</v>
      </c>
      <c r="AI16">
        <v>23.560363493050101</v>
      </c>
      <c r="AJ16">
        <v>22.347306005798899</v>
      </c>
      <c r="AK16">
        <v>21.97678001145</v>
      </c>
      <c r="AL16">
        <v>22.246407463389101</v>
      </c>
      <c r="AM16">
        <v>20.012743754460299</v>
      </c>
      <c r="AN16">
        <v>23.9285069888195</v>
      </c>
      <c r="AO16">
        <v>17.335640121481902</v>
      </c>
      <c r="AP16">
        <v>27.3478151505055</v>
      </c>
      <c r="AQ16">
        <v>20.850888364948801</v>
      </c>
      <c r="AR16">
        <v>12.724424081942701</v>
      </c>
      <c r="AS16">
        <v>14.001302019713901</v>
      </c>
      <c r="AT16">
        <v>18.464288364050802</v>
      </c>
      <c r="AU16">
        <v>19.093961327942399</v>
      </c>
      <c r="AV16">
        <v>23.913316005034002</v>
      </c>
      <c r="AW16">
        <v>19.809783782279499</v>
      </c>
      <c r="AX16">
        <v>26.012260754282199</v>
      </c>
      <c r="AY16">
        <v>25.9615791664976</v>
      </c>
      <c r="AZ16">
        <v>22.9291926885879</v>
      </c>
      <c r="BA16">
        <v>32.628005987602997</v>
      </c>
      <c r="BB16">
        <v>25.1074224678066</v>
      </c>
      <c r="BC16">
        <v>23.162521899822899</v>
      </c>
      <c r="BD16">
        <v>20.867954870333499</v>
      </c>
      <c r="BE16">
        <v>17.2087711494605</v>
      </c>
      <c r="BF16">
        <v>16.162482963588399</v>
      </c>
      <c r="BG16">
        <v>17.907963738329101</v>
      </c>
      <c r="BH16">
        <v>32.515864744026999</v>
      </c>
      <c r="BI16">
        <v>26.156214888236601</v>
      </c>
      <c r="BJ16">
        <v>28.783368838629901</v>
      </c>
      <c r="BK16">
        <v>44.197408956119503</v>
      </c>
      <c r="BL16">
        <v>43.743330130472302</v>
      </c>
      <c r="BM16">
        <v>38.904390073464</v>
      </c>
      <c r="BN16">
        <v>42.789976633749397</v>
      </c>
      <c r="BO16">
        <v>37.354972861488399</v>
      </c>
      <c r="BP16">
        <v>32.633026567729203</v>
      </c>
      <c r="BQ16">
        <v>26.438800144084599</v>
      </c>
      <c r="BR16">
        <v>28.5175032659651</v>
      </c>
      <c r="BS16">
        <v>26.006152697906501</v>
      </c>
      <c r="BT16">
        <v>30.326284343682101</v>
      </c>
      <c r="BU16">
        <v>20.397869556512799</v>
      </c>
      <c r="BV16">
        <v>21.8609573199099</v>
      </c>
      <c r="BW16">
        <v>18.965973994352801</v>
      </c>
      <c r="BX16">
        <v>9.1265938825217692</v>
      </c>
      <c r="BY16">
        <v>11.489924596301799</v>
      </c>
      <c r="BZ16">
        <v>14.095124236653801</v>
      </c>
      <c r="CA16">
        <v>9.6770679412134797</v>
      </c>
      <c r="CB16">
        <v>15.952594250685801</v>
      </c>
      <c r="CC16">
        <v>15.1955752782183</v>
      </c>
      <c r="CD16">
        <v>22.835669760698401</v>
      </c>
      <c r="CE16">
        <v>24.6198076121666</v>
      </c>
      <c r="CF16">
        <v>19.5437017928088</v>
      </c>
      <c r="CG16">
        <v>26.258967984509901</v>
      </c>
      <c r="CH16">
        <v>29.374505065394899</v>
      </c>
      <c r="CI16">
        <v>26.765516291769</v>
      </c>
      <c r="CJ16">
        <v>23.890959824825</v>
      </c>
      <c r="CK16">
        <v>21.6643944932285</v>
      </c>
      <c r="CL16">
        <v>22.713942924353098</v>
      </c>
      <c r="CM16">
        <v>15.7197907012897</v>
      </c>
      <c r="CN16">
        <v>12.572319316329899</v>
      </c>
    </row>
    <row r="17" spans="1:92" ht="15.6">
      <c r="A17" s="48" t="s">
        <v>131</v>
      </c>
      <c r="B17">
        <v>8.0236757225831603</v>
      </c>
      <c r="C17">
        <v>13.802975254092001</v>
      </c>
      <c r="D17">
        <v>15.4440183145005</v>
      </c>
      <c r="E17">
        <v>27.199833670019</v>
      </c>
      <c r="F17">
        <v>33.884468140498598</v>
      </c>
      <c r="G17">
        <v>30.508242338521701</v>
      </c>
      <c r="H17">
        <v>18.363386108588401</v>
      </c>
      <c r="I17">
        <v>17.681423559729399</v>
      </c>
      <c r="J17">
        <v>9.8308087751660196</v>
      </c>
      <c r="K17">
        <v>13.3239142390913</v>
      </c>
      <c r="L17">
        <v>15.3963103288739</v>
      </c>
      <c r="M17">
        <v>17.760211671180201</v>
      </c>
      <c r="N17">
        <v>10.7963285062597</v>
      </c>
      <c r="O17">
        <v>13.836547738350999</v>
      </c>
      <c r="P17">
        <v>18.261673827562301</v>
      </c>
      <c r="Q17">
        <v>19.183163542725101</v>
      </c>
      <c r="R17">
        <v>28.9925455527884</v>
      </c>
      <c r="S17">
        <v>26.080869893451599</v>
      </c>
      <c r="T17">
        <v>19.0530475395834</v>
      </c>
      <c r="U17">
        <v>21.493861276904401</v>
      </c>
      <c r="V17">
        <v>20.8178168967377</v>
      </c>
      <c r="W17">
        <v>21.094346635164801</v>
      </c>
      <c r="X17">
        <v>21.5010702782244</v>
      </c>
      <c r="Y17">
        <v>25.611587469650701</v>
      </c>
      <c r="Z17">
        <v>18.377958640965499</v>
      </c>
      <c r="AA17">
        <v>15.891792582035301</v>
      </c>
      <c r="AB17">
        <v>15.3115825703412</v>
      </c>
      <c r="AC17">
        <v>10.914568189422299</v>
      </c>
      <c r="AD17">
        <v>10.1427346059432</v>
      </c>
      <c r="AE17">
        <v>35.079733433349297</v>
      </c>
      <c r="AF17">
        <v>40.332104249847902</v>
      </c>
      <c r="AG17">
        <v>17.692176126421099</v>
      </c>
      <c r="AH17">
        <v>16.194611090565999</v>
      </c>
      <c r="AI17">
        <v>5.7431375639221098</v>
      </c>
      <c r="AJ17">
        <v>9.0265548682263894</v>
      </c>
      <c r="AK17">
        <v>14.0134614036162</v>
      </c>
      <c r="AL17">
        <v>44.640481872369897</v>
      </c>
      <c r="AM17">
        <v>42.855220015705598</v>
      </c>
      <c r="AN17">
        <v>46.846521967013899</v>
      </c>
      <c r="AO17">
        <v>40.333137769993002</v>
      </c>
      <c r="AP17">
        <v>4.9094787339170596</v>
      </c>
      <c r="AQ17">
        <v>2.17079183808054</v>
      </c>
      <c r="AR17">
        <v>30.034733784123102</v>
      </c>
      <c r="AS17">
        <v>32.787043744599998</v>
      </c>
      <c r="AT17">
        <v>38.996139653679897</v>
      </c>
      <c r="AU17">
        <v>41.827418357082301</v>
      </c>
      <c r="AV17">
        <v>45.490976991249802</v>
      </c>
      <c r="AW17">
        <v>32.696962361677798</v>
      </c>
      <c r="AX17">
        <v>36.890871386485202</v>
      </c>
      <c r="AY17">
        <v>8.1280913338365206</v>
      </c>
      <c r="AZ17">
        <v>7.5601274939923604</v>
      </c>
      <c r="BA17">
        <v>13.391897386650401</v>
      </c>
      <c r="BB17">
        <v>23.1001170798</v>
      </c>
      <c r="BC17">
        <v>17.765772110739402</v>
      </c>
      <c r="BD17">
        <v>22.525970491023699</v>
      </c>
      <c r="BE17">
        <v>16.228307050205601</v>
      </c>
      <c r="BF17">
        <v>15.490440486169501</v>
      </c>
      <c r="BG17">
        <v>20.5397673547597</v>
      </c>
      <c r="BH17">
        <v>9.5076655163271209</v>
      </c>
      <c r="BI17">
        <v>43.667382590159598</v>
      </c>
      <c r="BJ17">
        <v>47.544403212657201</v>
      </c>
      <c r="BK17">
        <v>22.3877439429357</v>
      </c>
      <c r="BL17">
        <v>20.748198797428799</v>
      </c>
      <c r="BM17">
        <v>20.441644609964602</v>
      </c>
      <c r="BN17">
        <v>22.7129932416223</v>
      </c>
      <c r="BO17">
        <v>23.460705819574901</v>
      </c>
      <c r="BP17">
        <v>16.1427833263172</v>
      </c>
      <c r="BQ17">
        <v>12.185225107834</v>
      </c>
      <c r="BR17">
        <v>23.057715465916399</v>
      </c>
      <c r="BS17">
        <v>23.105445657465101</v>
      </c>
      <c r="BT17">
        <v>26.1213283104866</v>
      </c>
      <c r="BU17">
        <v>21.089794513153699</v>
      </c>
      <c r="BV17">
        <v>26.319992542484002</v>
      </c>
      <c r="BW17">
        <v>25.8244912602932</v>
      </c>
      <c r="BX17">
        <v>26.958280046167399</v>
      </c>
      <c r="BY17">
        <v>30.771323447202001</v>
      </c>
      <c r="BZ17">
        <v>33.584405975198997</v>
      </c>
      <c r="CA17">
        <v>32.178441923442001</v>
      </c>
      <c r="CB17">
        <v>33.310978627666799</v>
      </c>
      <c r="CC17">
        <v>28.363175705404501</v>
      </c>
      <c r="CD17">
        <v>40.734726025217597</v>
      </c>
      <c r="CE17">
        <v>35.586761671027098</v>
      </c>
      <c r="CF17">
        <v>12.7427742070238</v>
      </c>
      <c r="CG17">
        <v>15.5878235401204</v>
      </c>
      <c r="CH17">
        <v>18.4506259096467</v>
      </c>
      <c r="CI17">
        <v>31.136308561414101</v>
      </c>
      <c r="CJ17">
        <v>31.651867952239598</v>
      </c>
      <c r="CK17">
        <v>32.333096159162999</v>
      </c>
      <c r="CL17">
        <v>29.105030942974601</v>
      </c>
      <c r="CM17">
        <v>24.377537035578499</v>
      </c>
      <c r="CN17">
        <v>24.273135585820398</v>
      </c>
    </row>
    <row r="18" spans="1:92" ht="15.6">
      <c r="A18" s="48" t="s">
        <v>128</v>
      </c>
      <c r="B18">
        <v>24.938867499051501</v>
      </c>
      <c r="C18">
        <v>28.610840324675401</v>
      </c>
      <c r="D18">
        <v>29.566446572832199</v>
      </c>
      <c r="E18">
        <v>39.848596758288998</v>
      </c>
      <c r="F18">
        <v>47.470089638911801</v>
      </c>
      <c r="G18">
        <v>46.4288831540118</v>
      </c>
      <c r="H18">
        <v>33.090194035445897</v>
      </c>
      <c r="I18">
        <v>34.340255947126998</v>
      </c>
      <c r="J18">
        <v>18.085125583144499</v>
      </c>
      <c r="K18">
        <v>21.276551089693299</v>
      </c>
      <c r="L18">
        <v>31.165130639747598</v>
      </c>
      <c r="M18">
        <v>32.249222460199199</v>
      </c>
      <c r="N18">
        <v>21.621252449369798</v>
      </c>
      <c r="O18">
        <v>24.066141149985299</v>
      </c>
      <c r="P18">
        <v>28.988574713465599</v>
      </c>
      <c r="Q18">
        <v>25.948220135314799</v>
      </c>
      <c r="R18">
        <v>40.542347043507</v>
      </c>
      <c r="S18">
        <v>38.614691834807999</v>
      </c>
      <c r="T18">
        <v>31.552339186151102</v>
      </c>
      <c r="U18">
        <v>34.297897452340997</v>
      </c>
      <c r="V18">
        <v>31.864210033661902</v>
      </c>
      <c r="W18">
        <v>36.330506235434299</v>
      </c>
      <c r="X18">
        <v>36.279563226208197</v>
      </c>
      <c r="Y18">
        <v>39.993679704950097</v>
      </c>
      <c r="Z18">
        <v>20.994386475655599</v>
      </c>
      <c r="AA18">
        <v>24.604672133008801</v>
      </c>
      <c r="AB18">
        <v>27.4470982129105</v>
      </c>
      <c r="AC18">
        <v>24.842748684937501</v>
      </c>
      <c r="AD18">
        <v>23.516359915148101</v>
      </c>
      <c r="AE18">
        <v>50.819849107031501</v>
      </c>
      <c r="AF18">
        <v>55.780537332091903</v>
      </c>
      <c r="AG18">
        <v>33.141012991330697</v>
      </c>
      <c r="AH18">
        <v>33.266472563387602</v>
      </c>
      <c r="AI18">
        <v>22.569978312690601</v>
      </c>
      <c r="AJ18">
        <v>26.240644912818802</v>
      </c>
      <c r="AK18">
        <v>31.373987598711601</v>
      </c>
      <c r="AL18">
        <v>58.369339545667103</v>
      </c>
      <c r="AM18">
        <v>55.842564791563802</v>
      </c>
      <c r="AN18">
        <v>59.534328242220603</v>
      </c>
      <c r="AO18">
        <v>52.2285994647264</v>
      </c>
      <c r="AP18">
        <v>13.225069043867</v>
      </c>
      <c r="AQ18">
        <v>18.7898368844651</v>
      </c>
      <c r="AR18">
        <v>37.860306591355297</v>
      </c>
      <c r="AS18">
        <v>40.875997698195597</v>
      </c>
      <c r="AT18">
        <v>47.393566237457101</v>
      </c>
      <c r="AU18">
        <v>52.729460647841101</v>
      </c>
      <c r="AV18">
        <v>54.314967368294496</v>
      </c>
      <c r="AW18">
        <v>36.777203409771303</v>
      </c>
      <c r="AX18">
        <v>38.328555195921602</v>
      </c>
      <c r="AY18">
        <v>10.6134286886425</v>
      </c>
      <c r="AZ18">
        <v>13.413800425514699</v>
      </c>
      <c r="BA18">
        <v>4.1796050101702598</v>
      </c>
      <c r="BB18">
        <v>40.472455322989703</v>
      </c>
      <c r="BC18">
        <v>35.099961491694003</v>
      </c>
      <c r="BD18">
        <v>40.096893898590302</v>
      </c>
      <c r="BE18">
        <v>33.749291201484098</v>
      </c>
      <c r="BF18">
        <v>32.935564443466703</v>
      </c>
      <c r="BG18">
        <v>38.051708880970601</v>
      </c>
      <c r="BH18">
        <v>14.7632942473938</v>
      </c>
      <c r="BI18">
        <v>60.033125564278897</v>
      </c>
      <c r="BJ18">
        <v>63.571858900168301</v>
      </c>
      <c r="BK18">
        <v>10.758390805863201</v>
      </c>
      <c r="BL18">
        <v>16.7616563509477</v>
      </c>
      <c r="BM18">
        <v>2.9142192145574799</v>
      </c>
      <c r="BN18">
        <v>6.9022853967354401</v>
      </c>
      <c r="BO18">
        <v>8.7882065346198104</v>
      </c>
      <c r="BP18">
        <v>4.2835509206967304</v>
      </c>
      <c r="BQ18">
        <v>9.9726941770650708</v>
      </c>
      <c r="BR18">
        <v>17.5668391247962</v>
      </c>
      <c r="BS18">
        <v>19.954085536266</v>
      </c>
      <c r="BT18">
        <v>19.882402923496301</v>
      </c>
      <c r="BU18">
        <v>22.518154876059299</v>
      </c>
      <c r="BV18">
        <v>27.146817549818699</v>
      </c>
      <c r="BW18">
        <v>28.659896517032699</v>
      </c>
      <c r="BX18">
        <v>42.503864689325702</v>
      </c>
      <c r="BY18">
        <v>46.131673031108598</v>
      </c>
      <c r="BZ18">
        <v>48.997190692720899</v>
      </c>
      <c r="CA18">
        <v>45.837690214567502</v>
      </c>
      <c r="CB18">
        <v>49.407069646437101</v>
      </c>
      <c r="CC18">
        <v>45.1216332887345</v>
      </c>
      <c r="CD18">
        <v>56.919040708466198</v>
      </c>
      <c r="CE18">
        <v>52.936131158395703</v>
      </c>
      <c r="CF18">
        <v>17.2884458823731</v>
      </c>
      <c r="CG18">
        <v>12.0574102327378</v>
      </c>
      <c r="CH18">
        <v>11.148399382473601</v>
      </c>
      <c r="CI18">
        <v>29.637335416178299</v>
      </c>
      <c r="CJ18">
        <v>32.481554305675402</v>
      </c>
      <c r="CK18">
        <v>34.9931280438987</v>
      </c>
      <c r="CL18">
        <v>46.641888835440497</v>
      </c>
      <c r="CM18">
        <v>41.554515433886799</v>
      </c>
      <c r="CN18">
        <v>40.964555239053396</v>
      </c>
    </row>
    <row r="19" spans="1:92" ht="15.6">
      <c r="A19" s="48" t="s">
        <v>132</v>
      </c>
      <c r="B19">
        <v>19.1717792429409</v>
      </c>
      <c r="C19">
        <v>21.573174164671801</v>
      </c>
      <c r="D19">
        <v>22.2758559001667</v>
      </c>
      <c r="E19">
        <v>32.023703009698998</v>
      </c>
      <c r="F19">
        <v>39.720877968778801</v>
      </c>
      <c r="G19">
        <v>39.367412736310399</v>
      </c>
      <c r="H19">
        <v>25.850545109650401</v>
      </c>
      <c r="I19">
        <v>27.934243271081399</v>
      </c>
      <c r="J19">
        <v>10.472974951148601</v>
      </c>
      <c r="K19">
        <v>13.349245283677901</v>
      </c>
      <c r="L19">
        <v>24.382322791378499</v>
      </c>
      <c r="M19">
        <v>24.9642664990341</v>
      </c>
      <c r="N19">
        <v>14.0878361243615</v>
      </c>
      <c r="O19">
        <v>16.270281308801199</v>
      </c>
      <c r="P19">
        <v>21.097708426268301</v>
      </c>
      <c r="Q19">
        <v>17.922235430736499</v>
      </c>
      <c r="R19">
        <v>32.590898274821697</v>
      </c>
      <c r="S19">
        <v>30.787806019673301</v>
      </c>
      <c r="T19">
        <v>23.840674698064301</v>
      </c>
      <c r="U19">
        <v>26.577693701858699</v>
      </c>
      <c r="V19">
        <v>23.954518431055298</v>
      </c>
      <c r="W19">
        <v>29.172445974618299</v>
      </c>
      <c r="X19">
        <v>28.971288373200199</v>
      </c>
      <c r="Y19">
        <v>32.5023259898039</v>
      </c>
      <c r="Z19">
        <v>13.1643595818537</v>
      </c>
      <c r="AA19">
        <v>16.635724219433499</v>
      </c>
      <c r="AB19">
        <v>19.8011923986552</v>
      </c>
      <c r="AC19">
        <v>17.767063488650599</v>
      </c>
      <c r="AD19">
        <v>16.396682079890802</v>
      </c>
      <c r="AE19">
        <v>43.630435553787201</v>
      </c>
      <c r="AF19">
        <v>48.436458015671597</v>
      </c>
      <c r="AG19">
        <v>30.761559737762099</v>
      </c>
      <c r="AH19">
        <v>29.458793568937299</v>
      </c>
      <c r="AI19">
        <v>19.0067269237869</v>
      </c>
      <c r="AJ19">
        <v>22.302224356688001</v>
      </c>
      <c r="AK19">
        <v>27.157838727666501</v>
      </c>
      <c r="AL19">
        <v>50.579218778481803</v>
      </c>
      <c r="AM19">
        <v>47.956211560941703</v>
      </c>
      <c r="AN19">
        <v>51.602252632010703</v>
      </c>
      <c r="AO19">
        <v>44.251588422251203</v>
      </c>
      <c r="AP19">
        <v>10.777690780303301</v>
      </c>
      <c r="AQ19">
        <v>13.685909715531</v>
      </c>
      <c r="AR19">
        <v>29.866312426931302</v>
      </c>
      <c r="AS19">
        <v>32.883119727796</v>
      </c>
      <c r="AT19">
        <v>39.409582159554397</v>
      </c>
      <c r="AU19">
        <v>44.705461776177103</v>
      </c>
      <c r="AV19">
        <v>46.327213850431399</v>
      </c>
      <c r="AW19">
        <v>29.180308030057098</v>
      </c>
      <c r="AX19">
        <v>31.310609860472901</v>
      </c>
      <c r="AY19">
        <v>5.1928135412531198</v>
      </c>
      <c r="AZ19">
        <v>6.7050518780905</v>
      </c>
      <c r="BA19">
        <v>5.8864417032374998</v>
      </c>
      <c r="BB19">
        <v>36.142225171436301</v>
      </c>
      <c r="BC19">
        <v>30.890515739347901</v>
      </c>
      <c r="BD19">
        <v>34.991360937041001</v>
      </c>
      <c r="BE19">
        <v>28.403050426384599</v>
      </c>
      <c r="BF19">
        <v>27.4137268530319</v>
      </c>
      <c r="BG19">
        <v>32.585163355512897</v>
      </c>
      <c r="BH19">
        <v>15.3624602414714</v>
      </c>
      <c r="BI19">
        <v>53.068445130614201</v>
      </c>
      <c r="BJ19">
        <v>56.410980197751101</v>
      </c>
      <c r="BK19">
        <v>18.0620501516239</v>
      </c>
      <c r="BL19">
        <v>21.935027535753399</v>
      </c>
      <c r="BM19">
        <v>10.546186027589799</v>
      </c>
      <c r="BN19">
        <v>14.928628630596201</v>
      </c>
      <c r="BO19">
        <v>10.3980956772438</v>
      </c>
      <c r="BP19">
        <v>4.1657093186670497</v>
      </c>
      <c r="BQ19">
        <v>2.0288590010405998</v>
      </c>
      <c r="BR19">
        <v>12.0432822387362</v>
      </c>
      <c r="BS19">
        <v>13.581164729851301</v>
      </c>
      <c r="BT19">
        <v>14.9498955703904</v>
      </c>
      <c r="BU19">
        <v>14.968173318881799</v>
      </c>
      <c r="BV19">
        <v>19.953325848241299</v>
      </c>
      <c r="BW19">
        <v>21.0924881565067</v>
      </c>
      <c r="BX19">
        <v>35.3407054932837</v>
      </c>
      <c r="BY19">
        <v>38.848934226443198</v>
      </c>
      <c r="BZ19">
        <v>41.700579413432003</v>
      </c>
      <c r="CA19">
        <v>38.115711987848599</v>
      </c>
      <c r="CB19">
        <v>42.393080937054698</v>
      </c>
      <c r="CC19">
        <v>38.563600801209503</v>
      </c>
      <c r="CD19">
        <v>49.879516451587698</v>
      </c>
      <c r="CE19">
        <v>46.917020670238401</v>
      </c>
      <c r="CF19">
        <v>9.2787614810611192</v>
      </c>
      <c r="CG19">
        <v>4.70112225390855</v>
      </c>
      <c r="CH19">
        <v>5.8574387818568097</v>
      </c>
      <c r="CI19">
        <v>23.2191297614213</v>
      </c>
      <c r="CJ19">
        <v>25.473646855537201</v>
      </c>
      <c r="CK19">
        <v>27.625503485182101</v>
      </c>
      <c r="CL19">
        <v>41.148061653190403</v>
      </c>
      <c r="CM19">
        <v>35.439789072037698</v>
      </c>
      <c r="CN19">
        <v>34.425243997166902</v>
      </c>
    </row>
    <row r="20" spans="1:92" ht="15.6">
      <c r="A20" s="48" t="s">
        <v>133</v>
      </c>
      <c r="B20">
        <v>22.4868453376173</v>
      </c>
      <c r="C20">
        <v>23.877874499633599</v>
      </c>
      <c r="D20">
        <v>24.272263936930301</v>
      </c>
      <c r="E20">
        <v>32.922496394350503</v>
      </c>
      <c r="F20">
        <v>40.722621531768901</v>
      </c>
      <c r="G20">
        <v>41.376594613495897</v>
      </c>
      <c r="H20">
        <v>27.832493862927802</v>
      </c>
      <c r="I20">
        <v>30.662796109658</v>
      </c>
      <c r="J20">
        <v>12.5375631977849</v>
      </c>
      <c r="K20">
        <v>14.4154005352155</v>
      </c>
      <c r="L20">
        <v>26.868275668871998</v>
      </c>
      <c r="M20">
        <v>26.907560497473099</v>
      </c>
      <c r="N20">
        <v>16.038162534666998</v>
      </c>
      <c r="O20">
        <v>17.596568456280799</v>
      </c>
      <c r="P20">
        <v>21.996414098505898</v>
      </c>
      <c r="Q20">
        <v>17.775311994007399</v>
      </c>
      <c r="R20">
        <v>33.075618528990802</v>
      </c>
      <c r="S20">
        <v>31.696725974079399</v>
      </c>
      <c r="T20">
        <v>25.131392590290702</v>
      </c>
      <c r="U20">
        <v>27.797750209965301</v>
      </c>
      <c r="V20">
        <v>24.7253759895532</v>
      </c>
      <c r="W20">
        <v>31.193748821985601</v>
      </c>
      <c r="X20">
        <v>30.813836981175001</v>
      </c>
      <c r="Y20">
        <v>34.040110470512602</v>
      </c>
      <c r="Z20">
        <v>12.1650458010057</v>
      </c>
      <c r="AA20">
        <v>17.362266974581999</v>
      </c>
      <c r="AB20">
        <v>21.324177839427499</v>
      </c>
      <c r="AC20">
        <v>20.147973729873801</v>
      </c>
      <c r="AD20">
        <v>18.782826762465</v>
      </c>
      <c r="AE20">
        <v>45.4623722597198</v>
      </c>
      <c r="AF20">
        <v>50.045322386188701</v>
      </c>
      <c r="AG20">
        <v>34.957234557216402</v>
      </c>
      <c r="AH20">
        <v>33.365890586962301</v>
      </c>
      <c r="AI20">
        <v>23.095198527348199</v>
      </c>
      <c r="AJ20">
        <v>26.2537392482351</v>
      </c>
      <c r="AK20">
        <v>30.968406573167201</v>
      </c>
      <c r="AL20">
        <v>51.419758734896099</v>
      </c>
      <c r="AM20">
        <v>48.556128732010201</v>
      </c>
      <c r="AN20">
        <v>52.031947047232698</v>
      </c>
      <c r="AO20">
        <v>44.526996265446101</v>
      </c>
      <c r="AP20">
        <v>15.1236938690852</v>
      </c>
      <c r="AQ20">
        <v>17.4725008265846</v>
      </c>
      <c r="AR20">
        <v>29.223560463357401</v>
      </c>
      <c r="AS20">
        <v>32.208943268822402</v>
      </c>
      <c r="AT20">
        <v>38.644639759589197</v>
      </c>
      <c r="AU20">
        <v>44.630363875584401</v>
      </c>
      <c r="AV20">
        <v>45.554038993725598</v>
      </c>
      <c r="AW20">
        <v>27.423353777989099</v>
      </c>
      <c r="AX20">
        <v>28.774960998886701</v>
      </c>
      <c r="AY20">
        <v>9.3877825461488609</v>
      </c>
      <c r="AZ20">
        <v>10.1756709420031</v>
      </c>
      <c r="BA20">
        <v>9.1784957834296907</v>
      </c>
      <c r="BB20">
        <v>39.834018827165004</v>
      </c>
      <c r="BC20">
        <v>34.665417978509304</v>
      </c>
      <c r="BD20">
        <v>38.385536563214004</v>
      </c>
      <c r="BE20">
        <v>31.757109860441599</v>
      </c>
      <c r="BF20">
        <v>30.694609153270999</v>
      </c>
      <c r="BG20">
        <v>35.829716402508303</v>
      </c>
      <c r="BH20">
        <v>19.629357636306899</v>
      </c>
      <c r="BI20">
        <v>55.086135942741599</v>
      </c>
      <c r="BJ20">
        <v>58.202517557482601</v>
      </c>
      <c r="BK20">
        <v>20.291061366544</v>
      </c>
      <c r="BL20">
        <v>25.327979003073199</v>
      </c>
      <c r="BM20">
        <v>11.2154400748458</v>
      </c>
      <c r="BN20">
        <v>16.107451241889301</v>
      </c>
      <c r="BO20">
        <v>7.6807648742519001</v>
      </c>
      <c r="BP20">
        <v>5.3684579387531199</v>
      </c>
      <c r="BQ20">
        <v>5.1854483860271996</v>
      </c>
      <c r="BR20">
        <v>8.2734719152568204</v>
      </c>
      <c r="BS20">
        <v>10.4212245188015</v>
      </c>
      <c r="BT20">
        <v>10.9628366802808</v>
      </c>
      <c r="BU20">
        <v>13.2558852315852</v>
      </c>
      <c r="BV20">
        <v>17.638878494278401</v>
      </c>
      <c r="BW20">
        <v>19.332614632329399</v>
      </c>
      <c r="BX20">
        <v>37.276727800059298</v>
      </c>
      <c r="BY20">
        <v>40.606910191027602</v>
      </c>
      <c r="BZ20">
        <v>43.416935004754301</v>
      </c>
      <c r="CA20">
        <v>39.1886443943811</v>
      </c>
      <c r="CB20">
        <v>44.427245429209499</v>
      </c>
      <c r="CC20">
        <v>41.046903005448598</v>
      </c>
      <c r="CD20">
        <v>51.837235863657398</v>
      </c>
      <c r="CE20">
        <v>49.727417723591699</v>
      </c>
      <c r="CF20">
        <v>10.202301439825501</v>
      </c>
      <c r="CG20">
        <v>3.4580774492598798</v>
      </c>
      <c r="CH20">
        <v>1.7099374490327699</v>
      </c>
      <c r="CI20">
        <v>20.136951560783299</v>
      </c>
      <c r="CJ20">
        <v>22.930171390428999</v>
      </c>
      <c r="CK20">
        <v>25.515940689642001</v>
      </c>
      <c r="CL20">
        <v>44.303269465263398</v>
      </c>
      <c r="CM20">
        <v>38.2774418293276</v>
      </c>
      <c r="CN20">
        <v>36.965031544898402</v>
      </c>
    </row>
    <row r="21" spans="1:92" ht="15.6">
      <c r="A21" s="48" t="s">
        <v>134</v>
      </c>
      <c r="B21">
        <v>34.651796602162001</v>
      </c>
      <c r="C21">
        <v>37.185501722185897</v>
      </c>
      <c r="D21">
        <v>37.7711001322171</v>
      </c>
      <c r="E21">
        <v>46.6636747274271</v>
      </c>
      <c r="F21">
        <v>54.467797158049599</v>
      </c>
      <c r="G21">
        <v>54.902644885337203</v>
      </c>
      <c r="H21">
        <v>41.349559359673002</v>
      </c>
      <c r="I21">
        <v>43.597237728924902</v>
      </c>
      <c r="J21">
        <v>25.917934011023299</v>
      </c>
      <c r="K21">
        <v>28.144175491217901</v>
      </c>
      <c r="L21">
        <v>40.039059451384198</v>
      </c>
      <c r="M21">
        <v>40.441578641707501</v>
      </c>
      <c r="N21">
        <v>29.5154075672042</v>
      </c>
      <c r="O21">
        <v>31.299030342233301</v>
      </c>
      <c r="P21">
        <v>35.746719359942603</v>
      </c>
      <c r="Q21">
        <v>31.3230394253195</v>
      </c>
      <c r="R21">
        <v>46.730581087690297</v>
      </c>
      <c r="S21">
        <v>45.4399992847734</v>
      </c>
      <c r="T21">
        <v>38.862370320722398</v>
      </c>
      <c r="U21">
        <v>41.540461690107001</v>
      </c>
      <c r="V21">
        <v>38.4641384774785</v>
      </c>
      <c r="W21">
        <v>44.697727622091101</v>
      </c>
      <c r="X21">
        <v>44.403931081635001</v>
      </c>
      <c r="Y21">
        <v>47.738481315967299</v>
      </c>
      <c r="Z21">
        <v>25.456864885153902</v>
      </c>
      <c r="AA21">
        <v>31.110794813862899</v>
      </c>
      <c r="AB21">
        <v>34.996706271502603</v>
      </c>
      <c r="AC21">
        <v>33.388342082336301</v>
      </c>
      <c r="AD21">
        <v>32.014002443252302</v>
      </c>
      <c r="AE21">
        <v>59.077948004546599</v>
      </c>
      <c r="AF21">
        <v>63.7408913007921</v>
      </c>
      <c r="AG21">
        <v>43.9532167557511</v>
      </c>
      <c r="AH21">
        <v>43.876053777295603</v>
      </c>
      <c r="AI21">
        <v>33.161175453239998</v>
      </c>
      <c r="AJ21">
        <v>36.771017477113098</v>
      </c>
      <c r="AK21">
        <v>41.8583459535391</v>
      </c>
      <c r="AL21">
        <v>65.134257086082798</v>
      </c>
      <c r="AM21">
        <v>62.209326738924197</v>
      </c>
      <c r="AN21">
        <v>65.612137748099002</v>
      </c>
      <c r="AO21">
        <v>58.056066963510602</v>
      </c>
      <c r="AP21">
        <v>23.870204689662302</v>
      </c>
      <c r="AQ21">
        <v>28.786548674396901</v>
      </c>
      <c r="AR21">
        <v>42.257114084217797</v>
      </c>
      <c r="AS21">
        <v>45.166776695626098</v>
      </c>
      <c r="AT21">
        <v>51.424219671767901</v>
      </c>
      <c r="AU21">
        <v>57.951815613585303</v>
      </c>
      <c r="AV21">
        <v>58.246575983507803</v>
      </c>
      <c r="AW21">
        <v>39.1951741782837</v>
      </c>
      <c r="AX21">
        <v>39.012048438514597</v>
      </c>
      <c r="AY21">
        <v>20.129565635137201</v>
      </c>
      <c r="AZ21">
        <v>22.3131261083658</v>
      </c>
      <c r="BA21">
        <v>14.752568717645801</v>
      </c>
      <c r="BB21">
        <v>50.961248632344997</v>
      </c>
      <c r="BC21">
        <v>45.6060725167955</v>
      </c>
      <c r="BD21">
        <v>50.265112554673003</v>
      </c>
      <c r="BE21">
        <v>43.765596043362699</v>
      </c>
      <c r="BF21">
        <v>42.847326434883499</v>
      </c>
      <c r="BG21">
        <v>48.016438491763402</v>
      </c>
      <c r="BH21">
        <v>25.482155948004699</v>
      </c>
      <c r="BI21">
        <v>68.619105149837296</v>
      </c>
      <c r="BJ21">
        <v>71.843800874901703</v>
      </c>
      <c r="BK21">
        <v>16.6212074803726</v>
      </c>
      <c r="BL21">
        <v>24.9412270717031</v>
      </c>
      <c r="BM21">
        <v>8.5304752445253502</v>
      </c>
      <c r="BN21">
        <v>10.8143350851382</v>
      </c>
      <c r="BO21">
        <v>6.26166443202289</v>
      </c>
      <c r="BP21">
        <v>11.894022182085999</v>
      </c>
      <c r="BQ21">
        <v>17.576117776579</v>
      </c>
      <c r="BR21">
        <v>18.180542913392902</v>
      </c>
      <c r="BS21">
        <v>21.301944946463198</v>
      </c>
      <c r="BT21">
        <v>18.9838105152641</v>
      </c>
      <c r="BU21">
        <v>25.899083187917501</v>
      </c>
      <c r="BV21">
        <v>29.090674729507199</v>
      </c>
      <c r="BW21">
        <v>31.4891959896282</v>
      </c>
      <c r="BX21">
        <v>50.835278521429998</v>
      </c>
      <c r="BY21">
        <v>54.246519111555301</v>
      </c>
      <c r="BZ21">
        <v>57.0744245275786</v>
      </c>
      <c r="CA21">
        <v>52.938440017953397</v>
      </c>
      <c r="CB21">
        <v>57.942686738186197</v>
      </c>
      <c r="CC21">
        <v>54.2286423905744</v>
      </c>
      <c r="CD21">
        <v>65.399920891756906</v>
      </c>
      <c r="CE21">
        <v>62.546507464734503</v>
      </c>
      <c r="CF21">
        <v>23.9170803290598</v>
      </c>
      <c r="CG21">
        <v>17.208420820877802</v>
      </c>
      <c r="CH21">
        <v>14.2987101271135</v>
      </c>
      <c r="CI21">
        <v>29.657793015679701</v>
      </c>
      <c r="CJ21">
        <v>33.515765286212897</v>
      </c>
      <c r="CK21">
        <v>36.790111271663498</v>
      </c>
      <c r="CL21">
        <v>56.613376374179403</v>
      </c>
      <c r="CM21">
        <v>51.074382395056602</v>
      </c>
      <c r="CN21">
        <v>50.092587437659297</v>
      </c>
    </row>
    <row r="22" spans="1:92" ht="15.6">
      <c r="A22" s="48" t="s">
        <v>135</v>
      </c>
      <c r="B22">
        <v>21.484209479610399</v>
      </c>
      <c r="C22">
        <v>16.305396132663802</v>
      </c>
      <c r="D22">
        <v>14.829681386320599</v>
      </c>
      <c r="E22">
        <v>15.038241308322901</v>
      </c>
      <c r="F22">
        <v>22.277436410415302</v>
      </c>
      <c r="G22">
        <v>26.983994616969301</v>
      </c>
      <c r="H22">
        <v>16.555076555554798</v>
      </c>
      <c r="I22">
        <v>22.548829292444498</v>
      </c>
      <c r="J22">
        <v>14.8571831581033</v>
      </c>
      <c r="K22">
        <v>10.991462316913999</v>
      </c>
      <c r="L22">
        <v>18.7740208690687</v>
      </c>
      <c r="M22">
        <v>15.824969656432099</v>
      </c>
      <c r="N22">
        <v>13.489491501658501</v>
      </c>
      <c r="O22">
        <v>10.7019899160913</v>
      </c>
      <c r="P22">
        <v>8.5976365391864</v>
      </c>
      <c r="Q22">
        <v>5.0385439186599701</v>
      </c>
      <c r="R22">
        <v>13.7064637122674</v>
      </c>
      <c r="S22">
        <v>14.0810045348048</v>
      </c>
      <c r="T22">
        <v>11.577420501388501</v>
      </c>
      <c r="U22">
        <v>12.6766856735036</v>
      </c>
      <c r="V22">
        <v>8.8366621194637105</v>
      </c>
      <c r="W22">
        <v>18.9333412200867</v>
      </c>
      <c r="X22">
        <v>17.741290524619998</v>
      </c>
      <c r="Y22">
        <v>18.6582779375813</v>
      </c>
      <c r="Z22">
        <v>9.2274467483271501</v>
      </c>
      <c r="AA22">
        <v>8.3963715910236605</v>
      </c>
      <c r="AB22">
        <v>11.534387514217901</v>
      </c>
      <c r="AC22">
        <v>15.5221602601385</v>
      </c>
      <c r="AD22">
        <v>15.317544991099901</v>
      </c>
      <c r="AE22">
        <v>29.792898309514801</v>
      </c>
      <c r="AF22">
        <v>33.098567164762201</v>
      </c>
      <c r="AG22">
        <v>37.9118865410437</v>
      </c>
      <c r="AH22">
        <v>33.167722957880301</v>
      </c>
      <c r="AI22">
        <v>27.7366633863417</v>
      </c>
      <c r="AJ22">
        <v>28.433513093304001</v>
      </c>
      <c r="AK22">
        <v>30.447299001303801</v>
      </c>
      <c r="AL22">
        <v>31.934925423078901</v>
      </c>
      <c r="AM22">
        <v>28.577037783230502</v>
      </c>
      <c r="AN22">
        <v>31.617897994492001</v>
      </c>
      <c r="AO22">
        <v>23.989963559986698</v>
      </c>
      <c r="AP22">
        <v>26.627079911353501</v>
      </c>
      <c r="AQ22">
        <v>22.351851592586499</v>
      </c>
      <c r="AR22">
        <v>7.8580981158091499</v>
      </c>
      <c r="AS22">
        <v>10.8316993957168</v>
      </c>
      <c r="AT22">
        <v>17.287265641748</v>
      </c>
      <c r="AU22">
        <v>23.564364012079601</v>
      </c>
      <c r="AV22">
        <v>24.207661044442101</v>
      </c>
      <c r="AW22">
        <v>8.5681572311386809</v>
      </c>
      <c r="AX22">
        <v>13.693896828068899</v>
      </c>
      <c r="AY22">
        <v>22.397089369516099</v>
      </c>
      <c r="AZ22">
        <v>19.642338145753001</v>
      </c>
      <c r="BA22">
        <v>27.807225278921401</v>
      </c>
      <c r="BB22">
        <v>36.362994882700598</v>
      </c>
      <c r="BC22">
        <v>32.9306671342868</v>
      </c>
      <c r="BD22">
        <v>32.778351952067702</v>
      </c>
      <c r="BE22">
        <v>27.393413325174901</v>
      </c>
      <c r="BF22">
        <v>26.126366133474601</v>
      </c>
      <c r="BG22">
        <v>29.664959138637499</v>
      </c>
      <c r="BH22">
        <v>32.6618049633867</v>
      </c>
      <c r="BI22">
        <v>39.496673062526298</v>
      </c>
      <c r="BJ22">
        <v>41.517337023039303</v>
      </c>
      <c r="BK22">
        <v>40.159725158235297</v>
      </c>
      <c r="BL22">
        <v>42.517278380066998</v>
      </c>
      <c r="BM22">
        <v>32.348382105504399</v>
      </c>
      <c r="BN22">
        <v>37.030644401833101</v>
      </c>
      <c r="BO22">
        <v>28.1830738869205</v>
      </c>
      <c r="BP22">
        <v>25.944063689060901</v>
      </c>
      <c r="BQ22">
        <v>20.455141767015899</v>
      </c>
      <c r="BR22">
        <v>16.965402689764598</v>
      </c>
      <c r="BS22">
        <v>13.9320200256525</v>
      </c>
      <c r="BT22">
        <v>17.893232772268099</v>
      </c>
      <c r="BU22">
        <v>8.5819672542645993</v>
      </c>
      <c r="BV22">
        <v>8.0038863718895605</v>
      </c>
      <c r="BW22">
        <v>4.9609063148073798</v>
      </c>
      <c r="BX22">
        <v>23.161527193279699</v>
      </c>
      <c r="BY22">
        <v>25.148899303466202</v>
      </c>
      <c r="BZ22">
        <v>27.450557922607601</v>
      </c>
      <c r="CA22">
        <v>21.130224766003799</v>
      </c>
      <c r="CB22">
        <v>29.7828993659469</v>
      </c>
      <c r="CC22">
        <v>29.147846747114802</v>
      </c>
      <c r="CD22">
        <v>36.197432208293598</v>
      </c>
      <c r="CE22">
        <v>38.613481822680498</v>
      </c>
      <c r="CF22">
        <v>13.5201677136703</v>
      </c>
      <c r="CG22">
        <v>18.2263037668504</v>
      </c>
      <c r="CH22">
        <v>20.3491393537163</v>
      </c>
      <c r="CI22">
        <v>12.723224510978101</v>
      </c>
      <c r="CJ22">
        <v>10.1339732389368</v>
      </c>
      <c r="CK22">
        <v>8.9237975456389798</v>
      </c>
      <c r="CL22">
        <v>36.025397826503202</v>
      </c>
      <c r="CM22">
        <v>28.9284620249291</v>
      </c>
      <c r="CN22">
        <v>26.108356210481301</v>
      </c>
    </row>
    <row r="23" spans="1:92" ht="15.6">
      <c r="A23" s="48" t="s">
        <v>136</v>
      </c>
      <c r="B23">
        <v>25.427807855032899</v>
      </c>
      <c r="C23">
        <v>22.946212537231698</v>
      </c>
      <c r="D23">
        <v>22.235834952001301</v>
      </c>
      <c r="E23">
        <v>26.135327510415902</v>
      </c>
      <c r="F23">
        <v>33.610942957993203</v>
      </c>
      <c r="G23">
        <v>37.340450545037697</v>
      </c>
      <c r="H23">
        <v>25.106822223969498</v>
      </c>
      <c r="I23">
        <v>30.1487905929256</v>
      </c>
      <c r="J23">
        <v>14.977953029953801</v>
      </c>
      <c r="K23">
        <v>13.045458408312699</v>
      </c>
      <c r="L23">
        <v>26.012616066560799</v>
      </c>
      <c r="M23">
        <v>24.204217527623801</v>
      </c>
      <c r="N23">
        <v>16.3610643705351</v>
      </c>
      <c r="O23">
        <v>15.404213970556199</v>
      </c>
      <c r="P23">
        <v>17.024446779401401</v>
      </c>
      <c r="Q23">
        <v>11.0167372146025</v>
      </c>
      <c r="R23">
        <v>25.091701739066998</v>
      </c>
      <c r="S23">
        <v>25.070344521213801</v>
      </c>
      <c r="T23">
        <v>20.658643428250599</v>
      </c>
      <c r="U23">
        <v>22.634592185613101</v>
      </c>
      <c r="V23">
        <v>18.731290837743799</v>
      </c>
      <c r="W23">
        <v>28.131388660550801</v>
      </c>
      <c r="X23">
        <v>27.206229916356399</v>
      </c>
      <c r="Y23">
        <v>29.0834168848323</v>
      </c>
      <c r="Z23">
        <v>6.6394142015720998</v>
      </c>
      <c r="AA23">
        <v>13.461601731416099</v>
      </c>
      <c r="AB23">
        <v>18.4771426106592</v>
      </c>
      <c r="AC23">
        <v>20.3619902850449</v>
      </c>
      <c r="AD23">
        <v>19.4151828322562</v>
      </c>
      <c r="AE23">
        <v>40.595528069239798</v>
      </c>
      <c r="AF23">
        <v>44.251718068285598</v>
      </c>
      <c r="AG23">
        <v>41.194572977063601</v>
      </c>
      <c r="AH23">
        <v>37.746512362665001</v>
      </c>
      <c r="AI23">
        <v>29.4996584282088</v>
      </c>
      <c r="AJ23">
        <v>31.515191983372802</v>
      </c>
      <c r="AK23">
        <v>35.017351660954297</v>
      </c>
      <c r="AL23">
        <v>43.361167702851397</v>
      </c>
      <c r="AM23">
        <v>39.968655191116099</v>
      </c>
      <c r="AN23">
        <v>42.900519641858203</v>
      </c>
      <c r="AO23">
        <v>35.279564867692201</v>
      </c>
      <c r="AP23">
        <v>24.661290421948198</v>
      </c>
      <c r="AQ23">
        <v>23.289971514499999</v>
      </c>
      <c r="AR23">
        <v>18.681545933677199</v>
      </c>
      <c r="AS23">
        <v>21.373183726962701</v>
      </c>
      <c r="AT23">
        <v>27.3125600027711</v>
      </c>
      <c r="AU23">
        <v>34.548462045434697</v>
      </c>
      <c r="AV23">
        <v>34.011730956551403</v>
      </c>
      <c r="AW23">
        <v>14.7745125803301</v>
      </c>
      <c r="AX23">
        <v>15.433577520270401</v>
      </c>
      <c r="AY23">
        <v>18.937207503442401</v>
      </c>
      <c r="AZ23">
        <v>17.362083654785799</v>
      </c>
      <c r="BA23">
        <v>21.970684608159502</v>
      </c>
      <c r="BB23">
        <v>42.622994579565898</v>
      </c>
      <c r="BC23">
        <v>38.229011521889902</v>
      </c>
      <c r="BD23">
        <v>39.844596375112801</v>
      </c>
      <c r="BE23">
        <v>33.595380679051601</v>
      </c>
      <c r="BF23">
        <v>32.334491563162501</v>
      </c>
      <c r="BG23">
        <v>36.830574610633903</v>
      </c>
      <c r="BH23">
        <v>30.384396777279399</v>
      </c>
      <c r="BI23">
        <v>50.395937095956597</v>
      </c>
      <c r="BJ23">
        <v>52.677078203989801</v>
      </c>
      <c r="BK23">
        <v>33.624582650519201</v>
      </c>
      <c r="BL23">
        <v>38.075590433284098</v>
      </c>
      <c r="BM23">
        <v>24.402303046858801</v>
      </c>
      <c r="BN23">
        <v>29.345558128831801</v>
      </c>
      <c r="BO23">
        <v>18.433877585108299</v>
      </c>
      <c r="BP23">
        <v>18.6811553977222</v>
      </c>
      <c r="BQ23">
        <v>15.1866865230113</v>
      </c>
      <c r="BR23">
        <v>6.2412871338066198</v>
      </c>
      <c r="BS23">
        <v>3.1464876731542399</v>
      </c>
      <c r="BT23">
        <v>6.4868283398420497</v>
      </c>
      <c r="BU23">
        <v>4.2574902043137897</v>
      </c>
      <c r="BV23">
        <v>4.6699749388305101</v>
      </c>
      <c r="BW23">
        <v>7.3251153294067004</v>
      </c>
      <c r="BX23">
        <v>33.307324952930699</v>
      </c>
      <c r="BY23">
        <v>35.800696005734601</v>
      </c>
      <c r="BZ23">
        <v>38.296575351647498</v>
      </c>
      <c r="CA23">
        <v>32.383817209788603</v>
      </c>
      <c r="CB23">
        <v>40.283249450781497</v>
      </c>
      <c r="CC23">
        <v>38.680191277897698</v>
      </c>
      <c r="CD23">
        <v>47.076284195492597</v>
      </c>
      <c r="CE23">
        <v>48.098550858573901</v>
      </c>
      <c r="CF23">
        <v>11.6941462472873</v>
      </c>
      <c r="CG23">
        <v>11.443618516586699</v>
      </c>
      <c r="CH23">
        <v>11.794224790695701</v>
      </c>
      <c r="CI23">
        <v>7.1373476157292801</v>
      </c>
      <c r="CJ23">
        <v>9.5993516500917409</v>
      </c>
      <c r="CK23">
        <v>12.465291760633299</v>
      </c>
      <c r="CL23">
        <v>44.349743981469302</v>
      </c>
      <c r="CM23">
        <v>37.438216305284001</v>
      </c>
      <c r="CN23">
        <v>35.116396639341602</v>
      </c>
    </row>
    <row r="24" spans="1:92" ht="15.6">
      <c r="A24" s="48" t="s">
        <v>137</v>
      </c>
      <c r="B24">
        <v>29.170340672978199</v>
      </c>
      <c r="C24">
        <v>25.603841510229401</v>
      </c>
      <c r="D24">
        <v>24.534031094029501</v>
      </c>
      <c r="E24">
        <v>25.90698273484</v>
      </c>
      <c r="F24">
        <v>32.829610873022197</v>
      </c>
      <c r="G24">
        <v>37.949005711698803</v>
      </c>
      <c r="H24">
        <v>26.899952591221599</v>
      </c>
      <c r="I24">
        <v>32.514373234749698</v>
      </c>
      <c r="J24">
        <v>19.439485145388002</v>
      </c>
      <c r="K24">
        <v>16.770732581712501</v>
      </c>
      <c r="L24">
        <v>28.480939998084398</v>
      </c>
      <c r="M24">
        <v>26.0730399652861</v>
      </c>
      <c r="N24">
        <v>20.096201755262499</v>
      </c>
      <c r="O24">
        <v>18.438259395975301</v>
      </c>
      <c r="P24">
        <v>18.6303594444426</v>
      </c>
      <c r="Q24">
        <v>12.909143310282699</v>
      </c>
      <c r="R24">
        <v>24.243297984086801</v>
      </c>
      <c r="S24">
        <v>25.001841584533299</v>
      </c>
      <c r="T24">
        <v>22.061437838814101</v>
      </c>
      <c r="U24">
        <v>23.517993764639002</v>
      </c>
      <c r="V24">
        <v>19.592998345651001</v>
      </c>
      <c r="W24">
        <v>29.5865717629306</v>
      </c>
      <c r="X24">
        <v>28.478972717221001</v>
      </c>
      <c r="Y24">
        <v>29.620361427973101</v>
      </c>
      <c r="Z24">
        <v>10.7985621626724</v>
      </c>
      <c r="AA24">
        <v>16.163477077362799</v>
      </c>
      <c r="AB24">
        <v>20.834817608153099</v>
      </c>
      <c r="AC24">
        <v>23.634178326058301</v>
      </c>
      <c r="AD24">
        <v>22.908282051667399</v>
      </c>
      <c r="AE24">
        <v>40.714907243345301</v>
      </c>
      <c r="AF24">
        <v>43.826749914191602</v>
      </c>
      <c r="AG24">
        <v>45.3689753504284</v>
      </c>
      <c r="AH24">
        <v>41.463787361883398</v>
      </c>
      <c r="AI24">
        <v>33.9728738944941</v>
      </c>
      <c r="AJ24">
        <v>35.645257157017198</v>
      </c>
      <c r="AK24">
        <v>38.707793354440199</v>
      </c>
      <c r="AL24">
        <v>41.773959192952198</v>
      </c>
      <c r="AM24">
        <v>38.160281872901898</v>
      </c>
      <c r="AN24">
        <v>40.708994563336503</v>
      </c>
      <c r="AO24">
        <v>33.2023199275487</v>
      </c>
      <c r="AP24">
        <v>29.857864587353401</v>
      </c>
      <c r="AQ24">
        <v>27.8565801926114</v>
      </c>
      <c r="AR24">
        <v>16.548326787140699</v>
      </c>
      <c r="AS24">
        <v>18.785344200074601</v>
      </c>
      <c r="AT24">
        <v>24.037531610220501</v>
      </c>
      <c r="AU24">
        <v>31.958110820736302</v>
      </c>
      <c r="AV24">
        <v>30.399005586339999</v>
      </c>
      <c r="AW24">
        <v>10.7861203197096</v>
      </c>
      <c r="AX24">
        <v>10.095778314537601</v>
      </c>
      <c r="AY24">
        <v>24.268782180326699</v>
      </c>
      <c r="AZ24">
        <v>22.472102020881501</v>
      </c>
      <c r="BA24">
        <v>27.495598822551301</v>
      </c>
      <c r="BB24">
        <v>45.729737784671897</v>
      </c>
      <c r="BC24">
        <v>41.687209226292403</v>
      </c>
      <c r="BD24">
        <v>42.567602407343998</v>
      </c>
      <c r="BE24">
        <v>36.6409555505535</v>
      </c>
      <c r="BF24">
        <v>35.361194758886697</v>
      </c>
      <c r="BG24">
        <v>39.481032942647801</v>
      </c>
      <c r="BH24">
        <v>35.6841078369863</v>
      </c>
      <c r="BI24">
        <v>50.367438521873801</v>
      </c>
      <c r="BJ24">
        <v>52.212369225899103</v>
      </c>
      <c r="BK24">
        <v>39.099641769123203</v>
      </c>
      <c r="BL24">
        <v>43.590186214287399</v>
      </c>
      <c r="BM24">
        <v>29.7491735879331</v>
      </c>
      <c r="BN24">
        <v>34.700013675015903</v>
      </c>
      <c r="BO24">
        <v>23.331479080084801</v>
      </c>
      <c r="BP24">
        <v>24.1642261449092</v>
      </c>
      <c r="BQ24">
        <v>20.6568968445651</v>
      </c>
      <c r="BR24">
        <v>11.159072775820899</v>
      </c>
      <c r="BS24">
        <v>8.4128165925612901</v>
      </c>
      <c r="BT24">
        <v>10.1493943148726</v>
      </c>
      <c r="BU24">
        <v>8.0734377934456507</v>
      </c>
      <c r="BV24">
        <v>3.33538269943665</v>
      </c>
      <c r="BW24">
        <v>6.0125058682130996</v>
      </c>
      <c r="BX24">
        <v>34.101407157708401</v>
      </c>
      <c r="BY24">
        <v>36.106220211602</v>
      </c>
      <c r="BZ24">
        <v>38.365420510260201</v>
      </c>
      <c r="CA24">
        <v>31.818160427714101</v>
      </c>
      <c r="CB24">
        <v>40.748227854653202</v>
      </c>
      <c r="CC24">
        <v>39.9734999845003</v>
      </c>
      <c r="CD24">
        <v>47.082477647902202</v>
      </c>
      <c r="CE24">
        <v>49.452344189642297</v>
      </c>
      <c r="CF24">
        <v>16.431758854480499</v>
      </c>
      <c r="CG24">
        <v>16.962646774697699</v>
      </c>
      <c r="CH24">
        <v>17.215500178370998</v>
      </c>
      <c r="CI24">
        <v>2.0761289993661398</v>
      </c>
      <c r="CJ24">
        <v>4.4587691577836104</v>
      </c>
      <c r="CK24">
        <v>7.9842235258262502</v>
      </c>
      <c r="CL24">
        <v>46.446023610002399</v>
      </c>
      <c r="CM24">
        <v>39.3882990242193</v>
      </c>
      <c r="CN24">
        <v>36.748380684533302</v>
      </c>
    </row>
    <row r="25" spans="1:92" ht="15.6">
      <c r="A25" s="48" t="s">
        <v>138</v>
      </c>
      <c r="B25">
        <v>42.983285659514202</v>
      </c>
      <c r="C25">
        <v>43.972892985387197</v>
      </c>
      <c r="D25">
        <v>44.091547131755597</v>
      </c>
      <c r="E25">
        <v>50.9005856185114</v>
      </c>
      <c r="F25">
        <v>58.600207812580699</v>
      </c>
      <c r="G25">
        <v>60.883839075033698</v>
      </c>
      <c r="H25">
        <v>47.549769005587102</v>
      </c>
      <c r="I25">
        <v>50.975523317466497</v>
      </c>
      <c r="J25">
        <v>32.787078412362902</v>
      </c>
      <c r="K25">
        <v>33.8170701198963</v>
      </c>
      <c r="L25">
        <v>47.0540868029303</v>
      </c>
      <c r="M25">
        <v>46.605797258435501</v>
      </c>
      <c r="N25">
        <v>36.083463975624298</v>
      </c>
      <c r="O25">
        <v>37.019129650611397</v>
      </c>
      <c r="P25">
        <v>40.587025522530297</v>
      </c>
      <c r="Q25">
        <v>35.125393014068401</v>
      </c>
      <c r="R25">
        <v>50.240153953075897</v>
      </c>
      <c r="S25">
        <v>49.7489396521283</v>
      </c>
      <c r="T25">
        <v>44.094779172833398</v>
      </c>
      <c r="U25">
        <v>46.537816287859798</v>
      </c>
      <c r="V25">
        <v>42.931452384681698</v>
      </c>
      <c r="W25">
        <v>50.882953763157303</v>
      </c>
      <c r="X25">
        <v>50.3019571047044</v>
      </c>
      <c r="Y25">
        <v>53.033946047686598</v>
      </c>
      <c r="Z25">
        <v>29.172653794131001</v>
      </c>
      <c r="AA25">
        <v>36.097881806602103</v>
      </c>
      <c r="AB25">
        <v>40.754987983948197</v>
      </c>
      <c r="AC25">
        <v>40.364261351008999</v>
      </c>
      <c r="AD25">
        <v>39.028186044741197</v>
      </c>
      <c r="AE25">
        <v>64.663029192311299</v>
      </c>
      <c r="AF25">
        <v>68.820305939278995</v>
      </c>
      <c r="AG25">
        <v>54.384138252661003</v>
      </c>
      <c r="AH25">
        <v>53.515523810238399</v>
      </c>
      <c r="AI25">
        <v>42.950150606617399</v>
      </c>
      <c r="AJ25">
        <v>46.349369298905103</v>
      </c>
      <c r="AK25">
        <v>51.239516858323803</v>
      </c>
      <c r="AL25">
        <v>68.658420344461803</v>
      </c>
      <c r="AM25">
        <v>65.327782258217297</v>
      </c>
      <c r="AN25">
        <v>68.285412614325693</v>
      </c>
      <c r="AO25">
        <v>60.665273953550802</v>
      </c>
      <c r="AP25">
        <v>34.034459370370598</v>
      </c>
      <c r="AQ25">
        <v>37.761213306879398</v>
      </c>
      <c r="AR25">
        <v>44.033474768723401</v>
      </c>
      <c r="AS25">
        <v>46.632761678189702</v>
      </c>
      <c r="AT25">
        <v>52.252444870902799</v>
      </c>
      <c r="AU25">
        <v>59.858224824466099</v>
      </c>
      <c r="AV25">
        <v>58.665021394955502</v>
      </c>
      <c r="AW25">
        <v>39.052898112701499</v>
      </c>
      <c r="AX25">
        <v>36.987074789162698</v>
      </c>
      <c r="AY25">
        <v>29.203930833065701</v>
      </c>
      <c r="AZ25">
        <v>30.590689183742001</v>
      </c>
      <c r="BA25">
        <v>25.292362618657801</v>
      </c>
      <c r="BB25">
        <v>60.213108769295197</v>
      </c>
      <c r="BC25">
        <v>54.972432595456397</v>
      </c>
      <c r="BD25">
        <v>58.881435209813802</v>
      </c>
      <c r="BE25">
        <v>52.254668633254397</v>
      </c>
      <c r="BF25">
        <v>51.193473399962301</v>
      </c>
      <c r="BG25">
        <v>56.324429587954903</v>
      </c>
      <c r="BH25">
        <v>36.630874054943</v>
      </c>
      <c r="BI25">
        <v>74.449664599826704</v>
      </c>
      <c r="BJ25">
        <v>77.179976979807805</v>
      </c>
      <c r="BK25">
        <v>28.398940307152799</v>
      </c>
      <c r="BL25">
        <v>36.806711555608203</v>
      </c>
      <c r="BM25">
        <v>20.115849911772202</v>
      </c>
      <c r="BN25">
        <v>22.640810088477501</v>
      </c>
      <c r="BO25">
        <v>13.9413862037849</v>
      </c>
      <c r="BP25">
        <v>21.4273523660767</v>
      </c>
      <c r="BQ25">
        <v>25.533292460242102</v>
      </c>
      <c r="BR25">
        <v>20.0078456094496</v>
      </c>
      <c r="BS25">
        <v>22.863921051083899</v>
      </c>
      <c r="BT25">
        <v>18.900717269252599</v>
      </c>
      <c r="BU25">
        <v>28.468839820265501</v>
      </c>
      <c r="BV25">
        <v>29.630722404506201</v>
      </c>
      <c r="BW25">
        <v>32.621762327896903</v>
      </c>
      <c r="BX25">
        <v>56.752033811249497</v>
      </c>
      <c r="BY25">
        <v>59.777555432936403</v>
      </c>
      <c r="BZ25">
        <v>62.475102836489903</v>
      </c>
      <c r="CA25">
        <v>57.250790600403697</v>
      </c>
      <c r="CB25">
        <v>63.927679433922698</v>
      </c>
      <c r="CC25">
        <v>61.095450966456397</v>
      </c>
      <c r="CD25">
        <v>71.144724213298105</v>
      </c>
      <c r="CE25">
        <v>70.010417198706307</v>
      </c>
      <c r="CF25">
        <v>29.9249992581579</v>
      </c>
      <c r="CG25">
        <v>23.416727407205901</v>
      </c>
      <c r="CH25">
        <v>20.0233051105096</v>
      </c>
      <c r="CI25">
        <v>28.0150943657117</v>
      </c>
      <c r="CJ25">
        <v>32.455105647248097</v>
      </c>
      <c r="CK25">
        <v>36.197987619511402</v>
      </c>
      <c r="CL25">
        <v>64.7743888946423</v>
      </c>
      <c r="CM25">
        <v>58.617599262262203</v>
      </c>
      <c r="CN25">
        <v>57.095443524129202</v>
      </c>
    </row>
    <row r="26" spans="1:92" ht="15.6">
      <c r="A26" s="48" t="s">
        <v>139</v>
      </c>
      <c r="B26">
        <v>45.236995933143398</v>
      </c>
      <c r="C26">
        <v>45.5974328260005</v>
      </c>
      <c r="D26">
        <v>45.531737408732397</v>
      </c>
      <c r="E26">
        <v>51.429091938422303</v>
      </c>
      <c r="F26">
        <v>58.995604282424203</v>
      </c>
      <c r="G26">
        <v>61.987587410563897</v>
      </c>
      <c r="H26">
        <v>48.890219412965898</v>
      </c>
      <c r="I26">
        <v>52.743162042938003</v>
      </c>
      <c r="J26">
        <v>34.6767446796838</v>
      </c>
      <c r="K26">
        <v>35.234584345948498</v>
      </c>
      <c r="L26">
        <v>48.723591814228897</v>
      </c>
      <c r="M26">
        <v>47.945830369735297</v>
      </c>
      <c r="N26">
        <v>37.776185929287003</v>
      </c>
      <c r="O26">
        <v>38.369850933165402</v>
      </c>
      <c r="P26">
        <v>41.523701178210899</v>
      </c>
      <c r="Q26">
        <v>35.806837003232097</v>
      </c>
      <c r="R26">
        <v>50.497930905675503</v>
      </c>
      <c r="S26">
        <v>50.3215378550926</v>
      </c>
      <c r="T26">
        <v>45.113818151498798</v>
      </c>
      <c r="U26">
        <v>47.425201803927898</v>
      </c>
      <c r="V26">
        <v>43.6785514129283</v>
      </c>
      <c r="W26">
        <v>52.173158971181898</v>
      </c>
      <c r="X26">
        <v>51.486107933754298</v>
      </c>
      <c r="Y26">
        <v>53.946831436839801</v>
      </c>
      <c r="Z26">
        <v>30.032860985315899</v>
      </c>
      <c r="AA26">
        <v>37.196313249032997</v>
      </c>
      <c r="AB26">
        <v>42.038419978743697</v>
      </c>
      <c r="AC26">
        <v>42.123592394777702</v>
      </c>
      <c r="AD26">
        <v>40.827517957316701</v>
      </c>
      <c r="AE26">
        <v>65.575780323967393</v>
      </c>
      <c r="AF26">
        <v>69.498988736256706</v>
      </c>
      <c r="AG26">
        <v>57.471733535425003</v>
      </c>
      <c r="AH26">
        <v>56.227916654431198</v>
      </c>
      <c r="AI26">
        <v>45.817592532656803</v>
      </c>
      <c r="AJ26">
        <v>49.091007664487897</v>
      </c>
      <c r="AK26">
        <v>53.8517692311909</v>
      </c>
      <c r="AL26">
        <v>68.726929084177399</v>
      </c>
      <c r="AM26">
        <v>65.266564752438896</v>
      </c>
      <c r="AN26">
        <v>68.028773438563604</v>
      </c>
      <c r="AO26">
        <v>60.451943423375198</v>
      </c>
      <c r="AP26">
        <v>37.170363855714299</v>
      </c>
      <c r="AQ26">
        <v>40.351528411078696</v>
      </c>
      <c r="AR26">
        <v>43.734765322367302</v>
      </c>
      <c r="AS26">
        <v>46.1690655748464</v>
      </c>
      <c r="AT26">
        <v>51.4622647561769</v>
      </c>
      <c r="AU26">
        <v>59.385461038108502</v>
      </c>
      <c r="AV26">
        <v>57.644698775322503</v>
      </c>
      <c r="AW26">
        <v>38.133555696285001</v>
      </c>
      <c r="AX26">
        <v>35.400432452647699</v>
      </c>
      <c r="AY26">
        <v>32.0023035010298</v>
      </c>
      <c r="AZ26">
        <v>33.059364890048698</v>
      </c>
      <c r="BA26">
        <v>28.7312870062716</v>
      </c>
      <c r="BB26">
        <v>62.7052694569837</v>
      </c>
      <c r="BC26">
        <v>57.550312818008699</v>
      </c>
      <c r="BD26">
        <v>61.099037753496901</v>
      </c>
      <c r="BE26">
        <v>54.470526258096399</v>
      </c>
      <c r="BF26">
        <v>53.358844588030898</v>
      </c>
      <c r="BG26">
        <v>58.428220479559002</v>
      </c>
      <c r="BH26">
        <v>40.201192980353902</v>
      </c>
      <c r="BI26">
        <v>75.393653441832598</v>
      </c>
      <c r="BJ26">
        <v>77.907536322067401</v>
      </c>
      <c r="BK26">
        <v>32.720037423459203</v>
      </c>
      <c r="BL26">
        <v>41.020419891490398</v>
      </c>
      <c r="BM26">
        <v>24.082968363441999</v>
      </c>
      <c r="BN26">
        <v>26.923987645774101</v>
      </c>
      <c r="BO26">
        <v>17.204623658592102</v>
      </c>
      <c r="BP26">
        <v>24.6326524741452</v>
      </c>
      <c r="BQ26">
        <v>28.051660442914802</v>
      </c>
      <c r="BR26">
        <v>20.7564426629378</v>
      </c>
      <c r="BS26">
        <v>23.277917912332502</v>
      </c>
      <c r="BT26">
        <v>19.0287299804097</v>
      </c>
      <c r="BU26">
        <v>28.935668322796801</v>
      </c>
      <c r="BV26">
        <v>29.276131186343701</v>
      </c>
      <c r="BW26">
        <v>32.377055780494203</v>
      </c>
      <c r="BX26">
        <v>57.869262452602797</v>
      </c>
      <c r="BY26">
        <v>60.711313372882799</v>
      </c>
      <c r="BZ26">
        <v>63.332468531517797</v>
      </c>
      <c r="CA26">
        <v>57.730646168105203</v>
      </c>
      <c r="CB26">
        <v>65.0072989981349</v>
      </c>
      <c r="CC26">
        <v>62.557299389252002</v>
      </c>
      <c r="CD26">
        <v>72.074637605007098</v>
      </c>
      <c r="CE26">
        <v>71.659780044620504</v>
      </c>
      <c r="CF26">
        <v>31.590354585097099</v>
      </c>
      <c r="CG26">
        <v>25.444245053089102</v>
      </c>
      <c r="CH26">
        <v>22.1177959756311</v>
      </c>
      <c r="CI26">
        <v>26.880349443918998</v>
      </c>
      <c r="CJ26">
        <v>31.372880847070501</v>
      </c>
      <c r="CK26">
        <v>35.180731836593402</v>
      </c>
      <c r="CL26">
        <v>66.754727121670797</v>
      </c>
      <c r="CM26">
        <v>60.379911502830502</v>
      </c>
      <c r="CN26">
        <v>58.647876746015598</v>
      </c>
    </row>
    <row r="27" spans="1:92" ht="15.6">
      <c r="A27" s="48" t="s">
        <v>140</v>
      </c>
      <c r="B27">
        <v>39.985793959570202</v>
      </c>
      <c r="C27">
        <v>33.089817449713102</v>
      </c>
      <c r="D27">
        <v>31.151077045470601</v>
      </c>
      <c r="E27">
        <v>20.284409432034199</v>
      </c>
      <c r="F27">
        <v>18.723968539155202</v>
      </c>
      <c r="G27">
        <v>28.666309364172101</v>
      </c>
      <c r="H27">
        <v>29.724161979455999</v>
      </c>
      <c r="I27">
        <v>34.941503348844797</v>
      </c>
      <c r="J27">
        <v>37.885188132004103</v>
      </c>
      <c r="K27">
        <v>34.025288643186997</v>
      </c>
      <c r="L27">
        <v>33.455578926494503</v>
      </c>
      <c r="M27">
        <v>29.790965300031498</v>
      </c>
      <c r="N27">
        <v>35.299823888432599</v>
      </c>
      <c r="O27">
        <v>32.208876871216901</v>
      </c>
      <c r="P27">
        <v>27.4338193874448</v>
      </c>
      <c r="Q27">
        <v>28.5822206180571</v>
      </c>
      <c r="R27">
        <v>17.495083875270801</v>
      </c>
      <c r="S27">
        <v>20.9872359075496</v>
      </c>
      <c r="T27">
        <v>26.946496384372399</v>
      </c>
      <c r="U27">
        <v>25.015051615136201</v>
      </c>
      <c r="V27">
        <v>24.853894011383002</v>
      </c>
      <c r="W27">
        <v>29.110694462511201</v>
      </c>
      <c r="X27">
        <v>27.8454881712975</v>
      </c>
      <c r="Y27">
        <v>24.647881810424899</v>
      </c>
      <c r="Z27">
        <v>33.507682885772297</v>
      </c>
      <c r="AA27">
        <v>30.7149291452839</v>
      </c>
      <c r="AB27">
        <v>30.369762339308</v>
      </c>
      <c r="AC27">
        <v>34.920468382929997</v>
      </c>
      <c r="AD27">
        <v>35.534127462891703</v>
      </c>
      <c r="AE27">
        <v>27.6113982158673</v>
      </c>
      <c r="AF27">
        <v>26.644900083847102</v>
      </c>
      <c r="AG27">
        <v>54.148502448939198</v>
      </c>
      <c r="AH27">
        <v>48.204950683191399</v>
      </c>
      <c r="AI27">
        <v>47.301171425393598</v>
      </c>
      <c r="AJ27">
        <v>46.421625315574701</v>
      </c>
      <c r="AK27">
        <v>46.021736607376504</v>
      </c>
      <c r="AL27">
        <v>18.91399896303</v>
      </c>
      <c r="AM27">
        <v>15.312668315503901</v>
      </c>
      <c r="AN27">
        <v>14.967800887948</v>
      </c>
      <c r="AO27">
        <v>11.297083508214801</v>
      </c>
      <c r="AP27">
        <v>49.221727481865003</v>
      </c>
      <c r="AQ27">
        <v>43.530462789512399</v>
      </c>
      <c r="AR27">
        <v>16.560067005846101</v>
      </c>
      <c r="AS27">
        <v>13.544195230677801</v>
      </c>
      <c r="AT27">
        <v>7.01234645300568</v>
      </c>
      <c r="AU27">
        <v>7.7025204551895197</v>
      </c>
      <c r="AV27">
        <v>0.29729422124351501</v>
      </c>
      <c r="AW27">
        <v>19.594303867872402</v>
      </c>
      <c r="AX27">
        <v>22.703297950223401</v>
      </c>
      <c r="AY27">
        <v>45.996749446019898</v>
      </c>
      <c r="AZ27">
        <v>43.026838414457103</v>
      </c>
      <c r="BA27">
        <v>51.8756985705297</v>
      </c>
      <c r="BB27">
        <v>47.755210152612797</v>
      </c>
      <c r="BC27">
        <v>46.820437463406499</v>
      </c>
      <c r="BD27">
        <v>43.203170380902499</v>
      </c>
      <c r="BE27">
        <v>40.963191966544798</v>
      </c>
      <c r="BF27">
        <v>40.039742591859103</v>
      </c>
      <c r="BG27">
        <v>40.666548685096799</v>
      </c>
      <c r="BH27">
        <v>54.992454999278998</v>
      </c>
      <c r="BI27">
        <v>33.610364100540899</v>
      </c>
      <c r="BJ27">
        <v>32.780324882898199</v>
      </c>
      <c r="BK27">
        <v>64.209828640363398</v>
      </c>
      <c r="BL27">
        <v>65.686311920478502</v>
      </c>
      <c r="BM27">
        <v>56.634810204415899</v>
      </c>
      <c r="BN27">
        <v>61.299418233863797</v>
      </c>
      <c r="BO27">
        <v>52.121241205664496</v>
      </c>
      <c r="BP27">
        <v>50.223338387676002</v>
      </c>
      <c r="BQ27">
        <v>44.601985329006197</v>
      </c>
      <c r="BR27">
        <v>40.220083580448403</v>
      </c>
      <c r="BS27">
        <v>37.067089643901902</v>
      </c>
      <c r="BT27">
        <v>40.191697914706801</v>
      </c>
      <c r="BU27">
        <v>32.498516988696998</v>
      </c>
      <c r="BV27">
        <v>29.413299807920801</v>
      </c>
      <c r="BW27">
        <v>26.8087374759101</v>
      </c>
      <c r="BX27">
        <v>27.686188911154499</v>
      </c>
      <c r="BY27">
        <v>26.051376922548201</v>
      </c>
      <c r="BZ27">
        <v>25.9546951249947</v>
      </c>
      <c r="CA27">
        <v>19.586924418093801</v>
      </c>
      <c r="CB27">
        <v>29.530444124604099</v>
      </c>
      <c r="CC27">
        <v>33.573469162756602</v>
      </c>
      <c r="CD27">
        <v>31.3111669692702</v>
      </c>
      <c r="CE27">
        <v>40.491574801526902</v>
      </c>
      <c r="CF27">
        <v>37.418901744349498</v>
      </c>
      <c r="CG27">
        <v>42.511751746898703</v>
      </c>
      <c r="CH27">
        <v>44.508567600497202</v>
      </c>
      <c r="CI27">
        <v>30.731264639976601</v>
      </c>
      <c r="CJ27">
        <v>26.244189571030901</v>
      </c>
      <c r="CK27">
        <v>22.459578355041501</v>
      </c>
      <c r="CL27">
        <v>42.440902596226202</v>
      </c>
      <c r="CM27">
        <v>36.774020537239103</v>
      </c>
      <c r="CN27">
        <v>33.471133589767398</v>
      </c>
    </row>
    <row r="28" spans="1:92" ht="15.6">
      <c r="A28" s="48" t="s">
        <v>141</v>
      </c>
      <c r="B28">
        <v>26.473489555467701</v>
      </c>
      <c r="C28">
        <v>20.070967763136601</v>
      </c>
      <c r="D28">
        <v>18.532635366782301</v>
      </c>
      <c r="E28">
        <v>7.7978398131665703</v>
      </c>
      <c r="F28">
        <v>1.90297731091E-2</v>
      </c>
      <c r="G28">
        <v>9.9405968007864605</v>
      </c>
      <c r="H28">
        <v>15.5355490216905</v>
      </c>
      <c r="I28">
        <v>18.669820743588701</v>
      </c>
      <c r="J28">
        <v>29.371434668764898</v>
      </c>
      <c r="K28">
        <v>26.434831564093599</v>
      </c>
      <c r="L28">
        <v>18.8888092183692</v>
      </c>
      <c r="M28">
        <v>16.111651417708501</v>
      </c>
      <c r="N28">
        <v>25.867126366606598</v>
      </c>
      <c r="O28">
        <v>23.4373652272293</v>
      </c>
      <c r="P28">
        <v>18.723614585638799</v>
      </c>
      <c r="Q28">
        <v>23.528551695295899</v>
      </c>
      <c r="R28">
        <v>8.5873875742128298</v>
      </c>
      <c r="S28">
        <v>9.0154396300044493</v>
      </c>
      <c r="T28">
        <v>15.904476857149801</v>
      </c>
      <c r="U28">
        <v>13.158977129837</v>
      </c>
      <c r="V28">
        <v>15.995181533736501</v>
      </c>
      <c r="W28">
        <v>13.2877244147511</v>
      </c>
      <c r="X28">
        <v>12.528058945592001</v>
      </c>
      <c r="Y28">
        <v>8.39163843598371</v>
      </c>
      <c r="Z28">
        <v>29.5453610376127</v>
      </c>
      <c r="AA28">
        <v>23.3479037183731</v>
      </c>
      <c r="AB28">
        <v>20.022463120524598</v>
      </c>
      <c r="AC28">
        <v>23.329905084493401</v>
      </c>
      <c r="AD28">
        <v>24.473622725578</v>
      </c>
      <c r="AE28">
        <v>9.5758779680647201</v>
      </c>
      <c r="AF28">
        <v>11.1373567477396</v>
      </c>
      <c r="AG28">
        <v>37.657833707310303</v>
      </c>
      <c r="AH28">
        <v>31.535436008228899</v>
      </c>
      <c r="AI28">
        <v>33.541818741417103</v>
      </c>
      <c r="AJ28">
        <v>31.599342116089801</v>
      </c>
      <c r="AK28">
        <v>29.807042237883199</v>
      </c>
      <c r="AL28">
        <v>10.9386444299519</v>
      </c>
      <c r="AM28">
        <v>9.0564984549844691</v>
      </c>
      <c r="AN28">
        <v>13.115277219322</v>
      </c>
      <c r="AO28">
        <v>8.2621517040095505</v>
      </c>
      <c r="AP28">
        <v>38.399530463806599</v>
      </c>
      <c r="AQ28">
        <v>31.741174338600601</v>
      </c>
      <c r="AR28">
        <v>16.846330198059601</v>
      </c>
      <c r="AS28">
        <v>15.904569658767199</v>
      </c>
      <c r="AT28">
        <v>16.117955077065499</v>
      </c>
      <c r="AU28">
        <v>11.4458343876311</v>
      </c>
      <c r="AV28">
        <v>18.437082258715701</v>
      </c>
      <c r="AW28">
        <v>24.549040628670301</v>
      </c>
      <c r="AX28">
        <v>30.5174321419038</v>
      </c>
      <c r="AY28">
        <v>37.266991398052397</v>
      </c>
      <c r="AZ28">
        <v>34.238581932377301</v>
      </c>
      <c r="BA28">
        <v>43.938276467641103</v>
      </c>
      <c r="BB28">
        <v>29.7613597964021</v>
      </c>
      <c r="BC28">
        <v>29.747961743736798</v>
      </c>
      <c r="BD28">
        <v>25.1793329547105</v>
      </c>
      <c r="BE28">
        <v>24.309304369981898</v>
      </c>
      <c r="BF28">
        <v>23.671897824903201</v>
      </c>
      <c r="BG28">
        <v>23.002804899699498</v>
      </c>
      <c r="BH28">
        <v>43.285009488147601</v>
      </c>
      <c r="BI28">
        <v>18.094499949375201</v>
      </c>
      <c r="BJ28">
        <v>19.4269065509333</v>
      </c>
      <c r="BK28">
        <v>55.444184223738603</v>
      </c>
      <c r="BL28">
        <v>54.601798678710999</v>
      </c>
      <c r="BM28">
        <v>50.181927903146097</v>
      </c>
      <c r="BN28">
        <v>54.099762173867298</v>
      </c>
      <c r="BO28">
        <v>48.281799678164901</v>
      </c>
      <c r="BP28">
        <v>43.871357580724101</v>
      </c>
      <c r="BQ28">
        <v>37.680152094487802</v>
      </c>
      <c r="BR28">
        <v>38.580152199861402</v>
      </c>
      <c r="BS28">
        <v>35.781021393400003</v>
      </c>
      <c r="BT28">
        <v>39.960573858059</v>
      </c>
      <c r="BU28">
        <v>30.1350688633269</v>
      </c>
      <c r="BV28">
        <v>30.181213608093799</v>
      </c>
      <c r="BW28">
        <v>27.044437989652899</v>
      </c>
      <c r="BX28">
        <v>9.5463120518270301</v>
      </c>
      <c r="BY28">
        <v>7.3337990953762899</v>
      </c>
      <c r="BZ28">
        <v>7.5227671761944501</v>
      </c>
      <c r="CA28">
        <v>1.6936340730811199</v>
      </c>
      <c r="CB28">
        <v>11.0501481728295</v>
      </c>
      <c r="CC28">
        <v>14.9003371525821</v>
      </c>
      <c r="CD28">
        <v>15.006017585626401</v>
      </c>
      <c r="CE28">
        <v>22.0404066384556</v>
      </c>
      <c r="CF28">
        <v>30.648249054888002</v>
      </c>
      <c r="CG28">
        <v>37.251338786257399</v>
      </c>
      <c r="CH28">
        <v>40.235112181581798</v>
      </c>
      <c r="CI28">
        <v>34.2431739007014</v>
      </c>
      <c r="CJ28">
        <v>30.4489180143743</v>
      </c>
      <c r="CK28">
        <v>27.241984884124001</v>
      </c>
      <c r="CL28">
        <v>23.753764320834701</v>
      </c>
      <c r="CM28">
        <v>18.507431313132301</v>
      </c>
      <c r="CN28">
        <v>15.3738718168813</v>
      </c>
    </row>
    <row r="29" spans="1:92" ht="15.6">
      <c r="A29" s="48" t="s">
        <v>142</v>
      </c>
      <c r="B29">
        <v>42.036773609140504</v>
      </c>
      <c r="C29">
        <v>46.549584780602103</v>
      </c>
      <c r="D29">
        <v>47.654997975296901</v>
      </c>
      <c r="E29">
        <v>58.167151182589599</v>
      </c>
      <c r="F29">
        <v>65.758755167301004</v>
      </c>
      <c r="G29">
        <v>64.215220264393906</v>
      </c>
      <c r="H29">
        <v>51.117598061057798</v>
      </c>
      <c r="I29">
        <v>51.6826722299298</v>
      </c>
      <c r="J29">
        <v>36.384817037309197</v>
      </c>
      <c r="K29">
        <v>39.5961677060304</v>
      </c>
      <c r="L29">
        <v>48.882743528167701</v>
      </c>
      <c r="M29">
        <v>50.313113444628897</v>
      </c>
      <c r="N29">
        <v>39.8813344159529</v>
      </c>
      <c r="O29">
        <v>42.3878342510097</v>
      </c>
      <c r="P29">
        <v>47.3154319204804</v>
      </c>
      <c r="Q29">
        <v>44.0683710354784</v>
      </c>
      <c r="R29">
        <v>58.859409754700899</v>
      </c>
      <c r="S29">
        <v>56.934135368333301</v>
      </c>
      <c r="T29">
        <v>49.843568803684498</v>
      </c>
      <c r="U29">
        <v>52.588148506070198</v>
      </c>
      <c r="V29">
        <v>50.1899313852674</v>
      </c>
      <c r="W29">
        <v>54.273258771982697</v>
      </c>
      <c r="X29">
        <v>54.331483889521401</v>
      </c>
      <c r="Y29">
        <v>58.151166556563503</v>
      </c>
      <c r="Z29">
        <v>38.746986057040701</v>
      </c>
      <c r="AA29">
        <v>42.910312061385703</v>
      </c>
      <c r="AB29">
        <v>45.723335627888403</v>
      </c>
      <c r="AC29">
        <v>42.857693397966202</v>
      </c>
      <c r="AD29">
        <v>41.5749205109177</v>
      </c>
      <c r="AE29">
        <v>68.695962769169697</v>
      </c>
      <c r="AF29">
        <v>73.773799939630507</v>
      </c>
      <c r="AG29">
        <v>45.883427037532101</v>
      </c>
      <c r="AH29">
        <v>47.868513167209599</v>
      </c>
      <c r="AI29">
        <v>37.878557034792102</v>
      </c>
      <c r="AJ29">
        <v>41.550769488646502</v>
      </c>
      <c r="AK29">
        <v>46.5883292313559</v>
      </c>
      <c r="AL29">
        <v>76.669598990320395</v>
      </c>
      <c r="AM29">
        <v>74.169030398704507</v>
      </c>
      <c r="AN29">
        <v>77.858589802765707</v>
      </c>
      <c r="AO29">
        <v>70.531836893854404</v>
      </c>
      <c r="AP29">
        <v>29.215022203453</v>
      </c>
      <c r="AQ29">
        <v>35.788943756768901</v>
      </c>
      <c r="AR29">
        <v>55.796452198570599</v>
      </c>
      <c r="AS29">
        <v>58.795747859153401</v>
      </c>
      <c r="AT29">
        <v>65.256811358279407</v>
      </c>
      <c r="AU29">
        <v>70.946673985711499</v>
      </c>
      <c r="AV29">
        <v>72.171326084780304</v>
      </c>
      <c r="AW29">
        <v>53.822190093364597</v>
      </c>
      <c r="AX29">
        <v>54.2949565644453</v>
      </c>
      <c r="AY29">
        <v>28.583050526398502</v>
      </c>
      <c r="AZ29">
        <v>31.551512638901201</v>
      </c>
      <c r="BA29">
        <v>21.859552454187401</v>
      </c>
      <c r="BB29">
        <v>55.320696666822002</v>
      </c>
      <c r="BC29">
        <v>50.0744911063979</v>
      </c>
      <c r="BD29">
        <v>55.914392274101203</v>
      </c>
      <c r="BE29">
        <v>50.073925716766801</v>
      </c>
      <c r="BF29">
        <v>49.472479379912699</v>
      </c>
      <c r="BG29">
        <v>54.350439095434197</v>
      </c>
      <c r="BH29">
        <v>27.317277109151998</v>
      </c>
      <c r="BI29">
        <v>77.641541899416197</v>
      </c>
      <c r="BJ29">
        <v>81.366173935764294</v>
      </c>
      <c r="BK29">
        <v>12.569839067222301</v>
      </c>
      <c r="BL29">
        <v>19.983063943552601</v>
      </c>
      <c r="BM29">
        <v>15.7524759954701</v>
      </c>
      <c r="BN29">
        <v>11.683212038058199</v>
      </c>
      <c r="BO29">
        <v>20.903781138269501</v>
      </c>
      <c r="BP29">
        <v>22.218734068758501</v>
      </c>
      <c r="BQ29">
        <v>28.267174138525501</v>
      </c>
      <c r="BR29">
        <v>33.089830526824798</v>
      </c>
      <c r="BS29">
        <v>36.056336711818403</v>
      </c>
      <c r="BT29">
        <v>34.3781019123387</v>
      </c>
      <c r="BU29">
        <v>39.839314370609003</v>
      </c>
      <c r="BV29">
        <v>43.7935370263896</v>
      </c>
      <c r="BW29">
        <v>45.8240032183556</v>
      </c>
      <c r="BX29">
        <v>60.404947505085502</v>
      </c>
      <c r="BY29">
        <v>64.110745357592293</v>
      </c>
      <c r="BZ29">
        <v>66.974872777408294</v>
      </c>
      <c r="CA29">
        <v>64.115358988735693</v>
      </c>
      <c r="CB29">
        <v>67.129061300254193</v>
      </c>
      <c r="CC29">
        <v>62.433890290085998</v>
      </c>
      <c r="CD29">
        <v>74.621020439300693</v>
      </c>
      <c r="CE29">
        <v>69.539997863354202</v>
      </c>
      <c r="CF29">
        <v>35.559097577347003</v>
      </c>
      <c r="CG29">
        <v>29.7650607937207</v>
      </c>
      <c r="CH29">
        <v>27.8137824744699</v>
      </c>
      <c r="CI29">
        <v>45.028833604034602</v>
      </c>
      <c r="CJ29">
        <v>48.631822411309599</v>
      </c>
      <c r="CK29">
        <v>51.660698835117003</v>
      </c>
      <c r="CL29">
        <v>62.732828580119701</v>
      </c>
      <c r="CM29">
        <v>58.463455929446603</v>
      </c>
      <c r="CN29">
        <v>58.315164517623302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27752-46E6-4B9D-926F-850062F2A819}">
  <dimension ref="A1:E13"/>
  <sheetViews>
    <sheetView workbookViewId="0">
      <selection activeCell="D1" sqref="D1"/>
    </sheetView>
  </sheetViews>
  <sheetFormatPr defaultRowHeight="15.6"/>
  <cols>
    <col min="1" max="1" width="20.6640625" style="6" customWidth="1"/>
    <col min="2" max="2" width="19" style="6" customWidth="1"/>
    <col min="3" max="3" width="24.109375" style="6" customWidth="1"/>
    <col min="4" max="4" width="72.77734375" style="6" customWidth="1"/>
    <col min="5" max="5" width="14" style="6" customWidth="1"/>
    <col min="6" max="16384" width="8.88671875" style="6"/>
  </cols>
  <sheetData>
    <row r="1" spans="1:5" ht="30.6" customHeight="1" thickBot="1">
      <c r="A1" s="7" t="s">
        <v>42</v>
      </c>
      <c r="B1" s="7" t="s">
        <v>43</v>
      </c>
      <c r="C1" s="7" t="s">
        <v>82</v>
      </c>
      <c r="D1" s="8" t="s">
        <v>110</v>
      </c>
      <c r="E1" s="17" t="s">
        <v>61</v>
      </c>
    </row>
    <row r="2" spans="1:5">
      <c r="A2" s="9" t="s">
        <v>44</v>
      </c>
      <c r="B2" s="9" t="s">
        <v>45</v>
      </c>
      <c r="C2" s="10">
        <v>27105</v>
      </c>
      <c r="D2" s="1" t="s">
        <v>66</v>
      </c>
      <c r="E2" s="15">
        <v>43966</v>
      </c>
    </row>
    <row r="3" spans="1:5">
      <c r="A3" s="9" t="s">
        <v>44</v>
      </c>
      <c r="B3" s="9" t="s">
        <v>46</v>
      </c>
      <c r="C3" s="10">
        <v>23040</v>
      </c>
      <c r="D3" s="1" t="s">
        <v>67</v>
      </c>
      <c r="E3" s="15">
        <v>43966</v>
      </c>
    </row>
    <row r="4" spans="1:5">
      <c r="A4" s="9" t="s">
        <v>47</v>
      </c>
      <c r="B4" s="9" t="s">
        <v>48</v>
      </c>
      <c r="C4" s="10">
        <v>41682</v>
      </c>
      <c r="D4" s="14" t="s">
        <v>60</v>
      </c>
      <c r="E4" s="15">
        <v>43966</v>
      </c>
    </row>
    <row r="5" spans="1:5">
      <c r="A5" s="9" t="s">
        <v>49</v>
      </c>
      <c r="B5" s="9" t="s">
        <v>50</v>
      </c>
      <c r="C5" s="10">
        <v>21531</v>
      </c>
      <c r="D5" s="14" t="s">
        <v>62</v>
      </c>
      <c r="E5" s="15">
        <v>43966</v>
      </c>
    </row>
    <row r="6" spans="1:5">
      <c r="A6" s="11" t="s">
        <v>51</v>
      </c>
      <c r="B6" s="11" t="s">
        <v>52</v>
      </c>
      <c r="C6" s="10">
        <v>27626</v>
      </c>
      <c r="D6" s="1" t="s">
        <v>65</v>
      </c>
      <c r="E6" s="15">
        <v>43966</v>
      </c>
    </row>
    <row r="7" spans="1:5">
      <c r="A7" s="11" t="s">
        <v>53</v>
      </c>
      <c r="B7" s="11" t="s">
        <v>54</v>
      </c>
      <c r="C7" s="10">
        <v>23978</v>
      </c>
      <c r="D7" s="1" t="s">
        <v>63</v>
      </c>
      <c r="E7" s="15">
        <v>43966</v>
      </c>
    </row>
    <row r="8" spans="1:5" ht="16.2" thickBot="1">
      <c r="A8" s="12" t="s">
        <v>51</v>
      </c>
      <c r="B8" s="12" t="s">
        <v>55</v>
      </c>
      <c r="C8" s="13">
        <v>20354</v>
      </c>
      <c r="D8" s="1" t="s">
        <v>64</v>
      </c>
      <c r="E8" s="15">
        <v>43966</v>
      </c>
    </row>
    <row r="9" spans="1:5" ht="15.6" customHeight="1" thickBot="1">
      <c r="A9" s="40" t="s">
        <v>56</v>
      </c>
      <c r="B9" s="40"/>
      <c r="C9" s="41">
        <v>26474</v>
      </c>
    </row>
    <row r="10" spans="1:5" ht="18.600000000000001" customHeight="1" thickBot="1">
      <c r="A10" s="40" t="s">
        <v>57</v>
      </c>
      <c r="B10" s="40"/>
      <c r="C10" s="41">
        <v>36474</v>
      </c>
    </row>
    <row r="13" spans="1:5" ht="15.6" customHeight="1"/>
  </sheetData>
  <phoneticPr fontId="1" type="noConversion"/>
  <hyperlinks>
    <hyperlink ref="D2" r:id="rId1" xr:uid="{241933C7-F8AB-4920-99B4-B281B998AE53}"/>
    <hyperlink ref="D3" r:id="rId2" xr:uid="{1E1DEF00-545A-40BB-8620-660D251784D0}"/>
    <hyperlink ref="D4" r:id="rId3" xr:uid="{48D72B64-DE16-411B-9F8D-1B640E0742B9}"/>
    <hyperlink ref="D5" r:id="rId4" xr:uid="{115DEEF5-668B-45A6-BC1E-B7B00EFFFBB2}"/>
    <hyperlink ref="D6" r:id="rId5" xr:uid="{BAC483B8-E61C-43C1-9637-BE3BF21C49D1}"/>
    <hyperlink ref="D7" r:id="rId6" location="_panelvan" xr:uid="{E71D6BED-9B1C-456F-9025-D3D97FAD1A53}"/>
    <hyperlink ref="D8" r:id="rId7" xr:uid="{519DFCFA-7AB9-4373-A302-A4D3F8ABE3F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21CE-1961-4CF6-9653-CBE9A38019F4}">
  <dimension ref="A1:C22"/>
  <sheetViews>
    <sheetView workbookViewId="0">
      <selection activeCell="D17" sqref="D17"/>
    </sheetView>
  </sheetViews>
  <sheetFormatPr defaultRowHeight="15.6"/>
  <cols>
    <col min="1" max="1" width="39.44140625" style="6" customWidth="1"/>
    <col min="2" max="2" width="21.109375" style="6" customWidth="1"/>
    <col min="3" max="3" width="11.6640625" style="6" customWidth="1"/>
    <col min="4" max="16384" width="8.88671875" style="6"/>
  </cols>
  <sheetData>
    <row r="1" spans="1:3" ht="21.6" customHeight="1">
      <c r="A1" s="74" t="s">
        <v>87</v>
      </c>
      <c r="B1" s="74"/>
      <c r="C1" s="17" t="s">
        <v>70</v>
      </c>
    </row>
    <row r="2" spans="1:3">
      <c r="A2" s="28" t="s">
        <v>88</v>
      </c>
      <c r="B2" s="28" t="s">
        <v>102</v>
      </c>
      <c r="C2" s="1" t="s">
        <v>105</v>
      </c>
    </row>
    <row r="3" spans="1:3">
      <c r="A3" s="29" t="s">
        <v>89</v>
      </c>
    </row>
    <row r="4" spans="1:3">
      <c r="A4" s="6" t="s">
        <v>99</v>
      </c>
      <c r="B4" s="26">
        <v>0.51500000000000001</v>
      </c>
    </row>
    <row r="5" spans="1:3">
      <c r="A5" s="6" t="s">
        <v>98</v>
      </c>
      <c r="B5" s="26">
        <v>0.31</v>
      </c>
    </row>
    <row r="6" spans="1:3">
      <c r="A6" s="6" t="s">
        <v>90</v>
      </c>
      <c r="B6" s="26">
        <v>0.27900000000000003</v>
      </c>
    </row>
    <row r="7" spans="1:3">
      <c r="A7" s="6" t="s">
        <v>91</v>
      </c>
      <c r="B7" s="26">
        <v>0.105</v>
      </c>
    </row>
    <row r="8" spans="1:3">
      <c r="A8" s="6" t="s">
        <v>97</v>
      </c>
      <c r="B8" s="26">
        <v>3.5000000000000003E-2</v>
      </c>
    </row>
    <row r="9" spans="1:3">
      <c r="A9" s="6" t="s">
        <v>92</v>
      </c>
      <c r="B9" s="26">
        <v>5.5E-2</v>
      </c>
    </row>
    <row r="10" spans="1:3">
      <c r="A10" s="6" t="s">
        <v>93</v>
      </c>
      <c r="B10" s="26">
        <v>1.4999999999999999E-2</v>
      </c>
    </row>
    <row r="11" spans="1:3">
      <c r="A11" s="29" t="s">
        <v>94</v>
      </c>
      <c r="B11" s="26"/>
    </row>
    <row r="12" spans="1:3">
      <c r="A12" s="6" t="s">
        <v>96</v>
      </c>
      <c r="B12" s="26">
        <v>0.69899999999999995</v>
      </c>
    </row>
    <row r="13" spans="1:3">
      <c r="A13" s="6" t="s">
        <v>95</v>
      </c>
      <c r="B13" s="26">
        <v>0.14199999999999999</v>
      </c>
    </row>
    <row r="14" spans="1:3">
      <c r="A14" s="22" t="s">
        <v>101</v>
      </c>
      <c r="B14" s="27">
        <f>SUM(B4:B13)</f>
        <v>2.1549999999999998</v>
      </c>
    </row>
    <row r="15" spans="1:3">
      <c r="A15" s="6" t="s">
        <v>103</v>
      </c>
      <c r="B15" s="6">
        <v>1.24</v>
      </c>
    </row>
    <row r="16" spans="1:3">
      <c r="A16" s="6" t="s">
        <v>100</v>
      </c>
      <c r="B16" s="6">
        <v>1.609</v>
      </c>
    </row>
    <row r="17" spans="1:3">
      <c r="A17" s="35" t="s">
        <v>104</v>
      </c>
      <c r="B17" s="36">
        <f>B14/B15/B16</f>
        <v>1.0801138755789008</v>
      </c>
    </row>
    <row r="20" spans="1:3">
      <c r="A20" s="74" t="s">
        <v>109</v>
      </c>
      <c r="B20" s="74"/>
      <c r="C20" s="6" t="s">
        <v>70</v>
      </c>
    </row>
    <row r="21" spans="1:3">
      <c r="A21" s="38" t="s">
        <v>106</v>
      </c>
      <c r="B21" s="6">
        <v>0.16800000000000001</v>
      </c>
      <c r="C21" s="6" t="s">
        <v>72</v>
      </c>
    </row>
    <row r="22" spans="1:3">
      <c r="A22" s="39" t="s">
        <v>107</v>
      </c>
      <c r="B22" s="21">
        <v>0.14399999999999999</v>
      </c>
      <c r="C22" s="1" t="s">
        <v>108</v>
      </c>
    </row>
  </sheetData>
  <mergeCells count="2">
    <mergeCell ref="A1:B1"/>
    <mergeCell ref="A20:B20"/>
  </mergeCells>
  <phoneticPr fontId="1" type="noConversion"/>
  <hyperlinks>
    <hyperlink ref="C2" r:id="rId1" xr:uid="{A7953DF1-BAF6-4502-8207-575A9E8142BF}"/>
    <hyperlink ref="C22" r:id="rId2" xr:uid="{C8D754E2-541D-4675-8996-21943E1B06D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2D8A-2B8E-400B-A19D-39BEDB3EC958}">
  <dimension ref="A1:C15"/>
  <sheetViews>
    <sheetView workbookViewId="0">
      <selection activeCell="C3" sqref="C3"/>
    </sheetView>
  </sheetViews>
  <sheetFormatPr defaultRowHeight="15.6"/>
  <cols>
    <col min="1" max="1" width="32" style="6" customWidth="1"/>
    <col min="2" max="2" width="17.109375" style="6" customWidth="1"/>
    <col min="3" max="3" width="14.88671875" style="6" customWidth="1"/>
    <col min="4" max="16384" width="8.88671875" style="6"/>
  </cols>
  <sheetData>
    <row r="1" spans="1:3">
      <c r="A1" s="74" t="s">
        <v>77</v>
      </c>
      <c r="B1" s="74"/>
      <c r="C1" s="74"/>
    </row>
    <row r="2" spans="1:3">
      <c r="A2" s="24" t="s">
        <v>76</v>
      </c>
      <c r="B2" s="24" t="s">
        <v>68</v>
      </c>
      <c r="C2" s="24" t="s">
        <v>70</v>
      </c>
    </row>
    <row r="3" spans="1:3">
      <c r="A3" s="32" t="s">
        <v>69</v>
      </c>
      <c r="B3" s="33" t="s">
        <v>71</v>
      </c>
      <c r="C3" s="6" t="s">
        <v>72</v>
      </c>
    </row>
    <row r="4" spans="1:3">
      <c r="A4" s="34" t="s">
        <v>73</v>
      </c>
      <c r="B4" s="34" t="s">
        <v>74</v>
      </c>
      <c r="C4" s="21" t="s">
        <v>75</v>
      </c>
    </row>
    <row r="5" spans="1:3">
      <c r="A5" s="25"/>
      <c r="B5" s="25"/>
      <c r="C5" s="25"/>
    </row>
    <row r="6" spans="1:3">
      <c r="A6" s="25"/>
      <c r="B6" s="25"/>
      <c r="C6" s="25"/>
    </row>
    <row r="8" spans="1:3">
      <c r="A8" s="75" t="s">
        <v>78</v>
      </c>
      <c r="B8" s="75"/>
      <c r="C8" s="24" t="s">
        <v>70</v>
      </c>
    </row>
    <row r="9" spans="1:3">
      <c r="A9" s="6" t="s">
        <v>80</v>
      </c>
      <c r="B9" s="6">
        <v>200</v>
      </c>
      <c r="C9" s="76" t="s">
        <v>79</v>
      </c>
    </row>
    <row r="10" spans="1:3">
      <c r="A10" s="6" t="s">
        <v>84</v>
      </c>
      <c r="B10" s="6">
        <v>67</v>
      </c>
      <c r="C10" s="76"/>
    </row>
    <row r="11" spans="1:3">
      <c r="A11" s="6" t="s">
        <v>81</v>
      </c>
      <c r="B11" s="6">
        <v>120</v>
      </c>
      <c r="C11" s="76"/>
    </row>
    <row r="12" spans="1:3">
      <c r="A12" s="6" t="s">
        <v>83</v>
      </c>
      <c r="B12" s="6">
        <v>12.8</v>
      </c>
      <c r="C12" s="76"/>
    </row>
    <row r="13" spans="1:3">
      <c r="A13" s="30" t="s">
        <v>85</v>
      </c>
      <c r="B13" s="31">
        <f>(B9*B10+B11*B12)/(B9+B11)</f>
        <v>46.674999999999997</v>
      </c>
      <c r="C13" s="23"/>
    </row>
    <row r="15" spans="1:3">
      <c r="C15" s="16"/>
    </row>
  </sheetData>
  <mergeCells count="3">
    <mergeCell ref="A1:C1"/>
    <mergeCell ref="A8:B8"/>
    <mergeCell ref="C9:C12"/>
  </mergeCells>
  <phoneticPr fontId="1" type="noConversion"/>
  <hyperlinks>
    <hyperlink ref="C9" r:id="rId1" xr:uid="{966623D3-3943-438F-87F4-23A38F33050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A 9 F 8 3 A B 5 - 8 1 9 F - 4 4 9 9 - A 7 3 0 - 8 9 8 5 D B 2 5 9 B 2 9 } "   T o u r I d = " e 7 1 4 5 8 a e - 9 8 1 0 - 4 7 9 f - a 9 3 b - c c 2 c 9 6 e 0 7 3 b 8 "   X m l V e r = " 6 "   M i n X m l V e r = " 3 " > < D e s c r i p t i o n > S o m e   d e s c r i p t i o n   f o r   t h e   t o u r   g o e s   h e r e < / D e s c r i p t i o n > < I m a g e > i V B O R w 0 K G g o A A A A N S U h E U g A A A N Q A A A B 1 C A Y A A A A 2 n s 9 T A A A A A X N S R 0 I A r s 4 c 6 Q A A A A R n Q U 1 B A A C x j w v 8 Y Q U A A A A J c E h Z c w A A A 2 A A A A N g A b T C 1 p 0 A A O d s S U R B V H h e v L 0 H g F x X d h 1 4 f v 3 K O X R V d Y 5 o o N E I J B J z z h x y y O E M O U F Z s p z T S r K 1 s i V 5 a a 9 3 v d 6 V J Y d d 2 5 J G o 9 E E T m A e 5 g y A G S B S I 3 c 3 O s f q y j n X n v u q m 9 0 A w a B g X 0 4 P K v z 6 4 b 0 b z n n v v v u 0 d G q l A U p 1 6 g c w 9 v 6 C v P y f J u V c B Z M H V n C 6 d B R 7 9 + 6 D 3 W 7 B 9 7 / / G P x + H x 5 6 6 C t Y W l z G 0 t I S r r v u K h j 1 O u r p 8 z j z W h u 2 P + x f P c O n S H Y M s P c C B t P q B 1 9 c T j 2 5 g s 1 3 e 2 B 2 m n H q 6 X n o Q 1 k k k i l c d + 1 V 6 v t c L o 9 8 v o h g c P U e V p 4 D g l 9 W L w 8 c e B f X X H M 1 L B a j e v / X k V z J g M p 8 D u 4 u C x / D o D 5 7 / Z w F 7 b 5 R W C 1 J m A x V 9 V m X e z f / X 1 O v P 0 s W s i O o 1 S s I O 7 b C r N u b n 7 F 9 Y 7 E E F h Y W 0 N 7 e h r m 5 O U Q i U d x 4 4 4 3 8 t o E P T 3 y E 6 9 r 2 w e a 3 I j T Y o n 5 z O T k f O 4 O g L Q S / / d O P U b L 0 B N D 6 M L J l D U 6 z U r v / q b J 8 N A m 7 J 4 S n 3 v k e b r v l d u z f / y Y 2 b R 7 A l i 1 b c O L 4 E Y x f m M T X v v Z V x O I x + L w + n D x 9 G o V M E T f t u w 3 7 D 7 2 C L z 9 w H 9 J j B r g 2 N d t + o 3 x 0 5 A Q G + v v x s U H V F p 6 D 3 t 5 U j P 9 Z M n d o B s 4 2 L / R K A H p r D t F Y D G a j C V 6 f G z O z 8 9 g 6 t B m z M 9 M I + 6 l U y b e R 8 + z D 5 I s 6 d j z c u n q G T 5 F G H b X M O e j u Y f X 2 V O Q 4 t o e u V K 8 / T / K x I s b f i G H n 1 z t w 6 o k E z m I / 4 v E k O j r a e C 9 z N K Q g 5 u c X E A 6 H 1 G u 3 x 4 V 6 r Y 6 r r 9 6 D / / g f / y u + 9 v B X c P z 4 C S w u R v A r v / x z M J s v N u p K s Q q j W Y d m + G w j K F Q 0 l C Z r Q O c i v P Y O 9 d l r N K j N w Y / Q 0 B v Q D R X 1 W Z d 7 j / r 3 8 y R W m E K + E l O v L z X C S v Q 9 N K w D d C L S r k 1 F r 9 e B d C a L u d f y 2 P 6 1 0 G f a r L S v y G e 2 c T W P e m Y C 9 e w 4 i q G v w m X m l T R e 5 H + w l N I V F J b Y X r o T N a T h 6 j K r t i 9 V G i j O F v i g O n x D V l Q j 7 8 E U v g E N 6 o 6 I 9 G l q r M w X 1 M e t 7 K / V 5 0 9 e K M D T a 4 W m X 9 w g P 3 z s c b Q E A m i 6 P h F b 1 + q L z 5 e 5 9 L H V V 3 8 9 y U a r G F + e h O 7 M Q c s D / T 3 d 6 G h r h c N m p / L O o j L 9 Y 7 T a F m G 0 u l C z D c B m C U J r s C c + T z Q D t O y o e r n W 2 V 9 U 7 A E r I 0 I R M 0 f n U E c G b r c b f / f v / C o m J q a w b X i 7 i p i 6 U U c m n c G W g T Z c t V n H B x 9 8 g E p J v F Z D / T s 3 t 0 g P 5 2 Y I b i A x m 0 R s M o 7 Z o 7 M 4 8 2 Q K 5 1 + Z x M i T E z j 9 R B q n H o 9 j 5 P E 5 T H w 4 3 b z 4 B r H Q a A w G M 7 y 5 o 3 R 2 L 6 v P t r a / z 3 t j J 9 f W u 0 3 j s x o M R t R q B f W v a H 6 N y q L r J n 6 3 3 u k B W y / K t K f M 2 Q a W z 8 Q w / d 4 8 T j + V w N z o h 5 g + F a Y x h X n U e t Q w 8 B J W z Y i G I f u Z x v R F p F F K o p G b g c G 3 H c b O B 2 A v j / 1 P M S a R S t Q F a x B w D Z T h H b B C N x u Q Z / t Z r Q b 4 N j t g D R m Q G T e h V q q j y G i U O F 9 C f s q B 5 G g Z z k 4 j f M P r x i T i 7 r Y g e j q 9 + m 5 d H v r K V 3 D F F T t X I x S t s p G 9 A M 0 1 u P r 1 x V K t l 1 C k h z F p Z k Q K 5 9 i + O j r d X 8 z j f 5 a M P D 6 F W M s c 7 r j j V v z B f / h P h B 3 t 2 L p 1 C C b d i J O n R u B w u h H w e 5 H P R n H z 7 j B 0 / y 6 M / H S R 0 a N t 9 Q x A q r g I j 7 X 5 f n Z 2 A V 1 d 7 e p 1 Y + U d R B v D c P r M m E 3 P 8 n 5 7 Y D c 1 o c 4 X k Y l X N R Q r E 2 i 7 0 g e b 0 4 b 5 E z H k l u s 0 p i p 8 f V Y E B n x s s 1 F E 5 1 1 I T r m p i g k Y t B b C q i w M l h K 0 M r 2 V M w m r p w E j I a D F Z U U L f 2 M w 6 K t X a E p m K Y P k H P 8 m T e i 7 x Q 5 n 0 K E + L z F C / d 6 3 E y i w o + 0 W A 6 r U d S O V / H 9 5 q I p w + Q 1 U r F 0 w B n a x r R w 4 P z q B q a l J 7 N 2 9 h 9 D j K D w + H 3 r p n N 5 9 9 1 2 E G E X 7 e n r x x v 7 9 q P E k + / q G c H Z l G v v 2 D O P 0 2 U l M 0 3 E F v a 2 0 U S o c n Y D L 7 Y C H i i f R Z u S n 8 x i 6 v w V m Q v H P k 2 q d k V c Z 9 C e l N v d T 6 J 1 f R 5 5 Q z 0 6 o V 4 9 / B I N / 7 + q 3 / + M k M Z 6 l A 9 b h H b S t f i J Q W o P D c j H c r F f r y M 5 G F U V w t H m U 0 X 2 W Z C e s c P Y X V 9 9 d L P q / + B e / / a i Y Y D 1 x m A q w a f X j i 2 U h e w q F a h z 5 a g y t j h 3 8 N w 6 3 R T z a X 1 2 K K X q D C w Y E P T 2 Y O T O J L a 2 b c c 3 1 Q w i 3 d u L Q R x / h z u v v Q M j T D q v d j M E W c p r g s A Q e R M / W E d x q R p K G F M m P U a G c s J l c 6 p z P P P s C 2 h n h H v v R 4 y j p Y a R S a b x 9 4 A N 4 L S 0 o 5 i s o l U p w u Z z q 2 M + S R r 2 B p Z N p B L p H E T n P a 4 7 W U C s X 0 X d j C 7 z d T l Q K V U R G R h F f 9 s L s N 6 N 3 0 0 G 0 X X s d f O 4 X 4 e n v h L f D j I 5 d V g S 3 h O D r 8 s L T 5 o Y j Y M e Z 6 E l E c k t o s b c q r 1 e p F 2 F x W u B p d y M 4 Z G f 0 m u P z 1 b A 0 v o B y l R w u U s f f / W o A i W w d L T 4 d w 3 1 2 b G q 3 o 2 7 Z D M 1 s h w k e Q g / g J z 9 9 k h G q 3 m w f w u Z d V 1 x B H m e G s + b G y T M j G N 6 5 D a 2 t I Z Q r J V x 7 2 9 X o 8 S Z x Z i q L S r U K s 8 m I j v Y w v y v j 6 i 0 3 I h T w I 1 k i r 3 o 7 y n M Y 0 L q N 7 p 1 S q 5 U / 4 Q w 2 i k E u f h m p p 8 6 h S j i Z q f n g t q 7 C q d i 7 M L i 3 q d f / o 6 R B m 6 k m n P A M r t 9 X t t g 0 p o 0 R R 0 Q g o M X n g L H w D n T v 5 W 1 g o x R W a r A G V t 9 c I h 9 z q E Y 5 S Y L 9 C r T W B 2 h m N j a e Y P 8 a V n L j x N 4 J O e R j C d q G Y D U 1 P e n n i Y H R Z l 0 Y D H m 1 f D K H i d f K C G w r o t Z R Q q V W Q i p X x v b G K e X J N o r g 7 i o V J z N n J / R r Y O 5 4 D j 2 3 W D D F 6 B G y u x F y 9 q 8 e K Q M G B Z w 6 f Q b n z p 1 n o x l w 9 e 5 B L C 0 W M L R z C / L 8 r l g o Y u v w 5 t W j P y l / 8 u F f Y C m 9 J H d J g u 3 H / V v v R X e G j d z z L U a I M h Y z J 1 e P 1 N C e W Y T e c d / q u z q q s a P I k o N 4 L J 3 q M z R o h D M / g r H 1 H j R o 0 C J r 8 L P b t R t u W x 0 X l k b p / T P q s 1 R R h 8 3 Y w A C j c L Y 0 T w L T h t / 8 b m I D C G v K P 7 / P i P T R C z T 6 p n J a b Z 2 w m I K M Z A s w W N O w u 8 r K W e n a X r g 7 j 6 K V x m Q w r z m R O u o L T 8 L Q / s j q + + Y 9 9 b j 7 4 L L S O G m d R 3 9 0 m p B 7 C + q 8 / + C V G Q R 6 f e q 4 2 f Q R 5 U x N + h e A 3 J R G v c x r v Y y G y Y u K / 2 Y 6 v Y 1 P w i g 1 / X 0 Y e n 5 p 9 f 3 f v K R G d T i 6 K 9 S Z T x r 6 + d g p + G x B R L K L H / O + 6 t I B 9 t X N 6 v X n S W Y 2 D w N h v 6 P t k 5 F b + 5 M / / u O G e K q 9 u 6 / A y M k z i E Y j 9 F x 1 / K 1 f + x W 8 t f 8 A t m / b h h d e f J E E v I V E t Y b 7 H r g d Z c Q Q d H y 6 Y q 7 J s + / V G W J r s B C r 2 E x V J A s a 9 n + U w W 9 u r W L L l 0 L K M 4 z F z q J E g 9 L 4 n 1 f f h n D h e e L s r 6 y e g U 2 f G Y f m k B E 7 I 1 K T R U S n l k n K G e G G E j R q G z b 5 t q w e + U l p R O g g Q n e v v v t 8 + f 2 X / y 1 + b e s A X p 5 d Z F T O 4 1 e v + k W 0 l 8 Z g D d 9 M 1 6 L z s y Z 3 D C f G Y e 4 R w 9 c Q L 0 z C b + t T x q N 3 f 0 t 9 L z K X O Y I a j b D L 0 M Z n G I X e d p f 6 P F N K E x o R + u h e J G g E i 7 l Z w k Q j z x G A U S / Q S T T b N X V O g 2 d o X Q n F E e n 8 r 7 r 4 E 0 S c 3 6 D C v s t P N Y S z 0 9 D Y D j X y g m y q B Z q 9 H b a W E E x 0 P p r B Q u R x i o 0 1 y u O p W D o 5 R N u 9 z R O u y m R i D L 3 0 y h e W N C z E 6 A R q h E o p Q l t y n K 2 V R Z Q S J g w / G M Z C f g R m w s u w 4 9 P b e 0 0 a m T E 1 q F H m s 1 h p S B I Q y j y v i f 2 2 F h y q i 6 / C u N o m f 1 O S W y q i m r I z a v N Z T W m 4 e 9 Y h f p r R y c 0 2 E R m N n e H 9 l B E k U g i r g R i G j p n H 2 H 8 / p 1 5 / E U m O 1 u H d / E l j 1 f / w D / / g 0 X B r G I V i G c l U E k 6 X C + G Q j 9 j b j 9 5 2 J 1 5 9 8 w M U 8 n k 8 / P D X 0 N n Z h Y A v B L u M h O Q X S D Q n + H e B N + / j Q 3 z S W o 9 f q M F t 1 w m F S O 4 8 Z m Q I X S Y W S / j V X w n S G z a b N m A P U i m j 9 I j E s S U H 4 c d W 1 B Z f h 8 H V D L 0 N X k e z y S i T B q u P J J m c o h A x w W J o o G D P q d 9 / G t z Q T H 4 0 K j l o x i / G n d 4 a P 4 i R e B K 5 c l V F h h 1 t Q 6 C b g z 1 2 A L p 7 C N V a D m F G Z 4 3 R 3 O C k k V M M B l u T O / A z z d G j P h N x W 9 o J N b s I z b w w 8 B y 1 e U Y G 9 z C V 0 k r D s R C u j p P 7 U f E N d k Y m O 1 p d H W y H K U b r L M 4 t B e E 3 5 P m 8 6 y O E S h W 0 B m q p 8 0 g b h 1 D X l 1 H n c 7 s r 5 G x t D 7 K 9 q L z B T l i 9 w g G M N C b e E 9 t M s 4 W h O b e i k T o B Q / A W t s U 6 n x D x 0 Z C l L x 5 7 o 4 B b d j k Z O X k N e q z X P s r i 5 7 7 R D k + n G W d / F k O 1 m o E t p M N p b k L A T 5 O 6 R C b h 4 9 4 r w N t Q B i T 3 L j q + E W k Z B F k Q t m M V r v 9 l 5 L X X 9 2 N l J Y b e 3 h 4 c P n w c 6 X Q a f n 8 I K 8 s p z K T P Y 4 Y O 7 6 X 9 L x O y 2 m C z 2 f H h o S M I t 3 g x P 7 / I 4 7 x K Z 1 b y y + j 2 9 i n d a Z D u a L Z 2 a N Y v T m O q C Q v V v i Z N f J H o / 9 u j j z 7 q 8 3 r J P Q L Y E k p i 2 5 7 b 0 O c c g 7 t t F 8 m 4 H z u 6 q 7 i 6 P 0 N o 4 Y S j f B x a 4 R z g H O Q N k A f I T d h 7 U K + k C B d f Y s d R A T d c Y S W j 4 + 3 j G R w f L e A E / 5 b j F X Q E z b h h x 8 W w w U K l T B G 3 b w r 0 w c R Q q r F T N B N h C m F n I 3 k I m k u 8 Y g O V 5 Z d g t 8 d g 8 p s Q P U 6 S b / H C 3 f o Z H U L o 2 o i 8 y t / z v r 6 A 3 D Z w M 6 6 y 3 o Y 7 d 9 + A 2 z b d j C y N J F G M w V w r w O b q I + x Z h j P x L s z t 9 6 q I k S k Y q C R G k m 0 D F b m b 1 z r Q j K Z K B D i K E r E 9 C K W E M 9 R J z g 3 u r S j V s 4 j m g H g m g o Y h g n Y a g 0 i 6 t E T j t M M X M 6 D s L M P p b C p / t U Y I t 0 r 4 5 1 f y 8 H q D P E e E 7 w x w G n w w s C 8 2 i s C 4 k G P 1 M 0 K 3 + s I T 0 L u + g X r y J A y r Q / C X y k f n q j g 5 U S J 0 r G F m u Y a F l T K + d I 0 D D W M d 8 f A U j D N u p E d c c L U Z Y b J 9 y v w e n W J 9 4 V l C p 7 u o q K u f U e T l J X q n 9 K Q u C G J 1 a k O E 1 J U R X G P b a j R q t u z l / S Q W F 5 b J t c O I R O I Y G x v D 4 t I y + n s H E E k u U X + M y t g C f j + W l i K Y m Z n D 3 X f d h b c P v o P u n h 4 4 H c 0 2 l f Z R j n j 5 a W g t t 3 + m M T X 7 8 W I p l 3 I o p 4 i + G C w 2 i p a M R x r V Q g 2 F m S n U j A F 2 X B T u b s I x s 2 f 1 k I t l P H 4 O A 4 R Z G 4 d k 1 6 S 2 8 D z 0 9 v t X 3 w F n n s p i + K u f P w h w l m S 9 R j j p t / r Q 7 m 5 6 + f r c 0 z B 0 P o T 6 4 g v 0 w P e h V E 7 B n D 7 F h 7 + + + f 3 K e z h z w A m j 0 4 W h e / r U Z 5 e T + t I b M L T e r l 6 L i i s F / x R J T t B w W g x s p P V o K 8 o p v x k s n M a o b R j D 9 Q U U / P f B L l B m w 6 l O R 0 6 h j d z H 3 3 U X F a O C y d R 7 q 9 8 A A 9 5 b 1 L + V q g b D w g + p 3 N 8 i N 8 0 i y H u / V C I Z G u c y I 9 y m 9 W F l g Z U u 8 i Q D n / n 9 3 L 0 Y D N U R d j f o J U / D 6 B m k X X 0 K r 6 G C q x G 2 r m + q t 5 X Z Z 2 H q e v C y 7 Z D I m T B 2 N k v 7 q 8 P g t S H s M 6 A n 3 C B k z 2 A i O a 6 O a R S p W o e 6 0 D J U R 9 t 2 o o Y N U o u 8 T 0 e Y Z l v f j U I F h P i r X 3 y G N B h d G 9 l J G H w 7 V j + 5 W M o 1 j T C x C R k v J z J I c u T I C W w b 2 E K O X U b L t o t 1 T Z x e g / + 3 1 k + i s / J e C S N u b f 5 F G L o e Z j T / 9 M E W N g f e O G 9 B y F X H F R 2 V i / o 8 P W 5 m P 5 V X 3 z X F k J + 2 I T O T h 7 m 1 C 9 U 2 P 7 1 6 u x r C / T T Z 5 C f k u Y w x i e j t 9 6 E 6 + 8 L q O / E 4 + d V X n y 1 r n V u p J x X 5 L V X y q G l 2 1 K Z / A r i a o 0 F 6 9 A N 6 7 S G M x 8 6 p R j E E r 8 O W 6 + e V A Z z + 2 Y Q 6 5 n J i C F 6 P a n Z C G c a 5 F f K J y 4 h W b z a o s e G 9 y J h E h I S r W G P t J n n v 4 g c t N K Y 6 Z q M T C t 6 I H J + L 8 Y g q l s 0 h Z G L k W T y 8 1 b 4 T 0 d j 1 6 H F d T Y U 8 o I 4 z G R s K p 9 e X y E k v Y 0 w i P r v M I V l X 3 z V F O J q 2 8 g F 0 3 1 X 0 2 j o j Y / N + t c y J T z c m S n 1 5 v 4 p M a 2 L k f e f K a c W b L h W f o w L H d B F 7 d p m x j 4 C g m 0 Y r 7 W w 3 O x V x l 7 / h z p 3 Y 8 X A L G C M x O l e h 8 T M a J O g E F u K I W q 9 X x i T y R Y x J R F B I P T W y + u 6 T Y q Y x K a N Y f X / q 1 F m 8 8 s o b 1 D 8 i A + p g v W H A 3 r 2 7 U M 9 4 M Z 4 d R S K R 5 V H N 7 w w G g 4 p 2 G 1 V 1 z Z h q 1 S I d s g w 2 f e N T j U m M S I x p f K U Z g c T R y c T 6 u x f W 2 7 v e S K M Q L 6 2 + a w q h b I m h z w G b 3 4 Z W D 7 1 j F 7 2 + V 0 f i H F k k R b j N F x U 5 d s L S R k P 4 I U o p K h l 5 w B e R o Z b t 6 l / N U I O Z 8 C 9 S O I s V i 5 O 6 Q v i X W x 1 Z I 8 u d L 8 S b A x i r r V Q K X I + O 8 P t g i E V i i b C T M j Y 2 g R 8 + 9 l N i / j p K h T L h G D 8 s R u A w u l B d 1 g n j M h + n D 2 W z e Y b u K l t B G p o d Z C 2 g T P 4 U T 8 3 T u d M 7 5 x i x c m 6 l T O b w D b C v v I K c o 4 9 w p K L m m q Z I + M c T b 6 P F P Y l q Z Q c M u g / W 4 g z m e c / x 4 i S u G j A i W V o k k W 8 + n 0 i x Y k D d 1 q s U R U R g z p o s p Q 0 E k H X k k 9 H V T 9 b F U I v x m g H C Q g 0 T c V E C 9 s v q A M a n i l E M c 1 2 j q u T J D r M b / b 5 P / m 7 y 3 W n o j p j K 4 h A R Z c o X K 8 j F x q j 0 Z 1 B M T a N c y P A k O R z j 9 Q l 2 U O a z L P K e k w 0 / f u + P V 1 C t M w K o X 3 8 x a W Q J J T 8 n O 0 e g Y 4 3 n F X n / w 0 M 4 f e Y c n n 3 u Z T z / 4 u s 4 8 t F R z M 0 u 4 j v P / m c c P X q U H D 2 D 7 / 7 F D / F 7 v / + / 4 / E n C D 1 V v 3 5 S t E q C 1 7 1 4 c O Z S 0 c l X x a i m V V u v S 2 W D O U j G R D 3 V H A V d E / 3 O O + 9 + N G 9 I 4 / z 5 U c z O z q O v t w N m h x F G e s r 0 B D u v M a L w 5 v P P v w K T i R 1 E 7 2 C 3 W Z V C 5 A s l n D s 3 i l A o R K 9 q w G x y k p D R D F v w K m Q m M 3 A 4 F + D w W 1 G s m m A 0 i t v 6 9 O a W a 1 g M D j z x 2 J t 4 8 6 W P 0 O r v R Y W e 0 O F p x f E R E s 2 U k 1 6 9 j Z + 3 k n z G E I 0 m 4 C e X M B E u W G q H E Z m x I d D r x 4 m R U 7 x P I w 6 z s c + c P a e e 6 e m X D m N u Y h F b t m z G y n w U L 7 7 8 C q H C M b z 9 9 j s 4 e / Y 8 F p e X c f L k G Z w 4 e w S j x O Q O m w d P P f M 8 t m 3 f Q c O q k s v Y q f g 0 v P Q U q s 5 N i C S S 6 P L 3 w 6 g 7 0 O o Y h M f a A Y e l z G d P w E E e l D Q 5 q A g 6 Z l M R G n A J r c 4 u n k d D M b M E c / J V G K p x e o M U p i I 1 8 l S f m m z U t R r P 0 Y z V p W w Z 9 o C F z i C K a G E C L k Y + F M Z g c A x j P G p Q M K h b O w J D Y N f H 0 X 0 x M w e X x a 1 e i 1 R n n 4 P e J l B 3 3 a C 0 7 B n U s v M w u G S q Y f 3 z R q 2 B x Y 8 M G L o / r J x V O m + A e f n H M D M 6 m T 2 M j u Q X u s X F S E 4 I W c 9 j f N H K y F T D R 2 f z 6 A y a M D 5 X 5 V 8 J D 1 5 v 2 3 D W z 5 f a 4 o u Y 0 M j L a O T S X h u j y U Y R o 6 J / x I 5 t 2 3 D V 1 X v R S n 1 z u e 3 Y s X 0 Y m e U q b r r 9 K u z d s 0 e l e X W 0 d 2 B u f g 4 P f + 0 h W C 3 r 5 5 x O T q j k h E h u m d G 4 E / V i l B H y 8 l M / h 6 d N j O S X J 3 A 3 E u L J A I u I w a g h t 1 S G w V p V k / c r D N f a G 2 + 8 3 t i 2 e S t + 9 t I L 6 O / v w 1 X 7 m u P y h S I P X i w j Y j 6 H r e 3 b 8 f Y 7 H 2 L n z u 1 K M d 5 4 4 w 0 U S 0 U M b x v G 5 M Q U r F Y r U q k U 9 u 3 b i 1 d f e R V 7 9 u 6 h 8 r f i z O R J E s c I f u F r t 8 L m 6 2 a Q + Z R o l 5 9 D P X o Q I K T 7 0 8 e P 4 5 5 7 7 8 H P n n 2 O i m z F 9 u H N 6 A g 5 S f q 7 4 P V 4 s f / A u 7 j 6 6 t 1 w 2 B 2 M Q j U a K l u M d n r y i Q h 2 P B L C q a k s b G Y j u l o Y j R i Z X L Y w a l S Y z M o 4 C i 4 r g p Z 2 d R 9 m M 6 E c I 6 o o k E C B U t T E y J F B S S P 8 h Z X X d m J i 7 B S 2 t F e R z 6 V g D x L n 6 2 4 q A b l d R 5 O T r E m m a I B r b d I y N 4 0 l G k x N q 8 N m 7 E C i k M S m 8 h k c m 2 n B 7 q t v w s n j 5 3 D 8 9 H G E g m H 0 9 X V h S 2 s a / / X 7 h / C l O 2 9 C f 1 s d j 7 0 4 i j u u e h A t 3 Y w A y P L e s 7 A S Z g r Z P 5 D 9 O i o E D p K W d J P r R 0 h 4 d x F + + g n h Z r G V 9 2 c 0 W R g p m x C k E X k O W m j d + 0 e n 3 k N L z 7 U q J a k 0 + U M Y C X f W 5 N i P L i C w 2 Y j w F b 1 I 5 c h l k / K 9 J E q v a 7 g 4 U M l v E 8 n X 7 D h 6 v o C l e K 2 Z u 8 b D J H / 3 l r 4 c v J 2 X 5 9 6 X k + r k 9 3 D O s V O 9 N v C / H s 8 V n 8 h i 2 C i H Z 4 4 g U U o r J C R / D p M b V 3 m v J L r 6 5 A j z p S J 9 f X p l h M 7 P i y 5 H G / t p B g b 3 5 T O D 1 u T V s 8 3 z D r V W c X 7 J i D u 3 X g z v R L L L B d T z G j z 9 N n z v e z + G t n h + t m E P W 5 R i X S r 5 A i H K B G H C U I O 4 u D n 0 3 E w e l G P l r 9 n A o r D P v / A S H n z g S 8 3 3 7 P W p Q 0 v o v 6 5 T R a 5 q t Y r 6 4 j P k W B v m l x I y y U l l Z s Q r V c o o O P b B b y c h J v a t y k A E O U u s G I T H b S B 0 t M O c P 4 p E M Q B f s B M N 3 Y l U h k j e 4 1 T G I H L 2 p T F 6 X w + i g z 6 U C R d b P T L i E 6 d B p d H p 2 o X G 8 j P Q w u v X v 1 Q y x M a O n h K Z U A b p c h 6 + x D s 8 n s 9 j s L J t B J e v H k j r r S + 8 g A a V v F F e g B a 4 l d r 6 K k q h b 5 F v S H u Q T c 0 9 p 3 L W a r F D 9 P 5 l G E M 3 4 C N G T B l l e u e d 9 z G 8 f T P s d E K B Q B C n T p 5 m d D y F m 2 + 5 B S M j J 3 D / 3 X e g m K M j K M u c V x W a c x i a Z x i N p S f w d u 7 n C B l 1 9 F n H s a m 3 n V 4 0 R g g n m Q 1 p L D H y m F N e 9 l k O J x m l C / k 0 2 j q 6 k U 4 l 6 D y s C g 7 d d d d d j M j n k E 5 n s G N 4 K 0 Z O n 8 G Q a Q d M 9 h o 2 3 d J J Z / E K N E s L I 9 / V 6 k k 3 i j S z T C Z r 7 J / L R h J + f / b 5 W T j a N X T v W Z 3 c / h y p z / 8 Y 9 f B X M Z O Z R r 6 S U 5 9 1 y a Q 3 n d P l r v F f 3 v 0 T P D L A 5 y 2 W E K F D P x l r 4 B 9 e 9 + u r 3 3 6 + q A E m n n h L 4 Q K M 3 Q / x k 8 s 9 S F O K F Y 3 c 2 I R r + u j W i C C c n 2 b o / D g 5 1 p y T e v q Z F 6 B N H 5 p v + L Z c n t j K K V L j B V o f l W r j O O j n y P n X p h A Y c q G l a z 0 / o z r x P R j 7 f w n 1 + A i x 8 y k k / V f B Y W 2 V g V 9 C J 8 J 9 6 K g T 9 j R k G J O N 3 L w 6 / 7 9 G q 4 6 8 D M 2 9 A 3 V T g D z F j F q K p D p z R o 0 C a v r 6 v E q 5 U M H o S w u M Q B W 0 3 r K E R C y A D s 8 s b B r h G r m T o f M b a F R S z Z F D 8 + r c l A w r w 4 5 U 7 D Y E d l j 4 f R q N 6 J t A + E H F C c 6 d P a O G Y A 8 f P g y L V T J I N J h N Z t R L M Q w M 7 c H x 4 y f x w D 3 7 g N h B 5 c E 1 I 5 1 T L Y O G p Q c G 7 0 5 o h D M i 2 W x O p U L Z 7 D Y 6 C T d W c v P q / L p u w T J h 5 9 Y r r 4 G F k O X 4 k R F s Y + Q 3 W X V k y h F 6 f j O M i 2 9 h o b w F 5 8 q 7 1 L n 2 u N 5 F o H O v a q E 6 z 2 G Q d u N r 8 Z A 9 N N o i F e 7 8 2 V N w u r 2 w W C w 0 q h T u v f d e B F p a M D 0 9 T Y N K w u W w w m c J I T 6 b h H O v E Q P F o 9 D a J W p 9 8 X 6 + n J z 4 8 Q y 6 r n H B v 5 p h 8 d n S W F 3 l 8 A C f N c 0 r y 7 K O 5 m C N g J l 0 y Q C v r e m 0 5 f n + 2 / t / h n R u h d D W B L / V j E j R i H 9 6 4 9 9 X 3 1 8 q M t I o 0 E w o Y b I 4 j z I j v U V 3 M U K 1 q 8 E u G Z D 4 m 5 L s h A 3 O f u o p R Z s / M 9 1 w t D U V R X 1 A C 1 7 z + i I p h r P K W A 4 t V 3 y x y d F c O o 8 L r y 1 j 5 9 c u H s q u T f 9 I e T m 9 5 T p 6 3 R 5 C y h X k 6 4 Z m h g A v X c l M 8 s 5 G i O 8 J A Z y r v 6 V h S G Q z d D z c V P z 0 O A y e I c K e M i 4 k R j G Q P w 9 T m B H C I m u T G B m i H 8 G E e S y n + r F y r B v u n i y 6 9 n W i G j 9 K r n U F q p E D q N s 7 Y V q d 9 x G Z T n 8 I 6 2 I v v N a z 0 O v T g H s L j I F r V r + l n c S T e P + 9 9 6 V h M D U 1 C 5 f L R c O y s 7 P q e O i + m z A 6 F c X w 1 s 3 I k H f Y r S V M x I 8 j 7 G y H u 0 5 s Z u 9 W 5 5 C R S 5 G N S y 1 i u T J i p R k M e P m s M k v f + 4 v q 8 8 T 5 C j w D Z u L z 9 T 6 o L z 5 F L u X H a P k q 5 B s + X G / 7 C R p t X y W k L O F s 7 L Q 6 p t / d h i p 5 n t v W g V q 1 A E O j Q s P O 4 4 / / 4 n n 8 0 i / 9 M m y X D L 3 N H b 6 A y H Q J / t t t 6 E w f g t 7 1 d T R W 3 o I h f N v q E X 9 1 O f V 4 F J v u J k x 3 X z x a O Z W 8 g H Y n O b o a L G l K o x x H o 7 D I f v 3 0 3 L 6 l s 1 l G r S B K j n d R t n c p H R X U Y C I v r 9 c q j N R F h B 3 t K h u i x d l s t 7 V E X B F B V T J S K z y t w T a R j B / 9 r z C h / G m S O F 1 T W e n i i 7 S Z Q 8 s N 7 5 Y m y / r Z c y + S B 1 2 N R C K B 7 q 5 2 d o I D B w 6 8 j a u u u A p l r Y h C o Y i W Y A s q 5 Q I 5 h k P d q D z Y m h R S W U y 8 X s H w Q 9 6 P I 1 q d P A b R t / m e x 3 q u Q s P e g 8 k Y o 1 F D w 0 B L F Y 3 0 K Z U e Y + x 5 h H e z P q I i c x T 1 y B v Q O x 5 U 7 1 9 8 6 Q 3 C N w 0 3 3 3 Y X v X 2 W H K 6 C C x c m 0 R k g f n V U q I A W W H z D h G P 0 e B 0 P q N + M v T m J Y p S 8 q f c s z F 2 7 k J n P I j V N G F V z 0 Y E Y U W u k o d 8 c h T X r R N D a A X e 7 Q 4 3 g 6 d r l x n 3 l e R r E 4 S f U u 3 p l A F v 1 d 6 C H 7 h F b U z J D 4 m v Q s n A Y r 4 A n + Q Q M b e Q w j D B r 7 S S O q l A G O V 5 z O L e R n 0 d O 7 4 Q t / R b 0 4 C 2 I L k Z g z L n h 3 b S u c N J O 5 Z l n c D D / d T j 1 F P b a n l c R y d D x N U y m 3 q H D 6 1 D v X d Y l d X y f n V w v / i a v / Q h 5 6 f s w t F y r P l + T I s l 2 d j 6 G h c N Z 9 O z 7 g N D A A k / H P e o + 6 8 s v 0 q C a s P 2 v I r P p a a S K z b x P 7 W A P t j z o J q 9 b 7 1 O B X O 2 O T v g d 6 w s R C a B R j x 0 G P D u h b 8 j i k L Z K T x f o 5 B j p 7 E l Y K 8 + z X 4 l I 1 A R 3 s y 8 M D R 3 T m U N 8 f i M 6 X F e o 3 8 m o q U Q 3 Q T 2 X k / r 8 0 2 g E b 0 S i m l T T E W J k X 0 Q u X J h B b 1 / 3 x w M S G y U 9 V c R S Z Q l b h z Z B / 4 1 f + + 1 H r c G m R h w / c Q r b t w 3 B R E j z 7 L P P Y 2 z 8 A k K h I N 5 5 / x 2 c H x 2 D n X D F H w j A Z i U 0 K s 4 p a z e s W r o M M 5 9 / P o u h f T Q C V 6 / y O o i + g a w + g P c T 1 5 H P b 6 V H t i N Q f B m m / B m E c I I 8 6 g S M 4 V s U N G J L q f O I 1 B d + i n o h f t H Q 5 s T k N B a W Y v B 4 X C j R m E b P j / F e / H j p t X e w Y 8 + t e O L p 1 3 D l c D c i b C i H o 1 f B h 0 C f D y 2 b a f j p C 0 h l 3 f C H f e j c G 0 L r d g d C 2 6 z w d F o R f d O I + q Y 0 o 5 Q f j j Z G h k s a W M h v b e U d G v d + e t M l F M x t h A 8 l t N h 6 U b V s g r V 4 F s l G j h z T S z j h o 3 p o 8 N o d K s 2 o t v Q 6 K p U o j L Z 2 l a G / Q K h q I c + y G t 2 o Z s Y x n q y j V V 9 G w b 6 X k J e q t e K H t T e N a H 7 i 4 x Q f Q 7 2 E E 0 k f C l V y w 4 Y V M 5 U d 6 L e M o J i P w u u 9 G l 2 e V r g K U / D l p + C n E 8 r V z b A 0 M q g k z 0 M P 3 0 7 D X b V 2 i k B M 3 h C m 9 x e w 4 5 E 2 m H K n Y W u n A a 2 m j T U s H T T y O f K o L w L X P i l L m Q W 4 z R 6 0 u T s Q 9 0 4 i 8 S Y d 1 f D 6 g I G k + 3 S 5 2 T e 8 p 3 Q p g n c O H i X a y C H Y u R t a + j R 0 W 0 i l s L 3 8 y u u E 6 p u J Z O g o 2 n U Y H S Y V U e p G n 5 q H e / 3 N A + j r c L F f 3 o X b Q + d l a y I B E X l c W c u 1 U e R 6 s 2 l C W n J O 3 d K J u c o 0 H a d M 0 V h h W l 2 9 / H n y g x + S 7 9 U a 8 H h 9 + L / / 7 z / E w s I y E c s M 3 v / g M J b S y 8 j R y W / a N A B t 6 r 3 5 h n 9 b k 0 P J g M D a S N x G 6 C e v U 2 M G u D c 1 5 6 b E 2 1 Z k 2 F F S R i 3 N j j / 1 z A T a d / v g 6 / Z B T 7 y E 0 5 n r M Z t r f t f f Q t I b r G I h M 6 c 8 m K e 0 g j j J 9 J r I P I / M L 0 0 k x l C r V z F U n C J p v P w A Q m 3 p V e i t 6 0 m V Z y I j a L N 0 w 0 u + 0 K A h Z j Q r k o 4 g Q o 4 h K q 5 X 5 c d 5 q S i Y f 5 a w p p l l H a M y F q v z 6 H B f g Z O P z 8 N 4 b R L e h T a E 9 j r o g c j R Z n 5 C L m R F o 1 q E 5 t 3 z 8 W h Q o x R l J x 6 k Z u b o S G i o K k / Q i h q 5 o N F 3 N Z W h 2 Y 7 i J d c o p 8 y R N Q h b V x z d i F V D G G r p Z z v r q E 7 / E L W O + x g N n S h G K m g w M h m 6 q m q U S 5 p d F E O k M v l j j D q 2 Y j 7 W X I L f Z Z / H Z u 1 l 8 s F v E g o + p 4 7 T 2 x 5 A l t x w K T e C A d 8 t 5 K t / A f D + j F 0 P 8 1 w a q p U 6 T I y K 5 a q G s W c S G L y P z 6 k R F t J x a j r v n 3 z D R L I h G e a N l V e h B d f b d z 2 r Q n R h 9 a Y + R S o 8 k U l v R v f Z 1 B Q S K w k Y C L 2 H v + o j 9 7 1 Y y + c y x z F 9 s k K 0 U 0 T / Y C + e f P w 5 7 N y 5 A 3 6 f D 3 M L i 3 T Q N c S i M W w a 3 I Q b C K f + 3 8 e O 4 F s P 3 Y 7 / / h d P 4 7 p r r s J t N + 1 l G C K i m H + O T v k m N I z N 0 c W m 3 v J u + S d I R o K A u i e + L 0 d e x 6 y F b N 1 g I T d 1 o I 3 t u t G R f 5 Y c P T Z C v q u T f 2 Y J q c v o 7 u 4 i S n O p K a O P D n / E 9 3 1 w w w c t O r / Y M D u N e P 2 N g 7 j l 5 u t V d K r Q i 8 W z U c x P L m H P n l 2 E g i 9 h 1 8 4 r c O L U S d z 3 p b t 5 0 8 3 G F S w q k o + R N x 1 Y x o 6 v 9 q E 6 + w y M H f f j o 1 k 7 f P Y 6 e g P V j 8 P k T G q S n i m F o f I 4 z p n X 1 5 2 I Q f 3 Z d 7 6 H + x + 6 k 8 q q w 1 y Y g D l w B e Y X l k j g P W h t D e C V V 9 9 Q i n H t 7 h 5 Q 7 Z A q F e j B N J g Z U d w 2 k m / C F X P 3 1 9 h q S T S i + 1 E L 3 4 M s l d l F j y n Z x V s 8 P T C k R j B v 9 Z C M s z F W H c G F t 2 b h 7 n J A I w E O D D t R n / 3 p F 8 o 6 l h F k 8 f j G p c e h d z 6 M 2 v J b Z M D k g 9 4 r 1 W r U I p X U K r p F J a 3 F j 9 D w v O z h E 6 i 3 3 s f O p B L H j k I P E A K z 5 w u z T q B t g V D w k 7 i + P v c T z L u u x 9 m F A f X + N h f 5 U 6 M E 0 2 o G R C V 6 F A a 1 6 J O P D i + h 3 s 3 Q 5 p 7 h 9 w + T U 5 n V O i e p l T B x Y Q K y S L b G 6 3 U Q z i / N T 2 H v V d d j Z O S k S j L d P E j v W l q C w c L 7 X B 3 o S Z b m k C k t q 9 c m g w 2 t z v W 8 O x E 1 N 0 c R y H U 5 q Z I D L y y f R u b d P m y 6 x w a L s + l w J C o t 5 c 5 h 9 k w R W 7 Z 1 s z / z m B 8 v o 8 3 X g U C 7 E 6 X I S V j C 4 m T j c B f P 4 N R C u 0 J O 5 4 h K 5 F 4 X F 5 f Q 2 7 M h J 7 G c Q D 0 z p g w / j x b M R S u w G G t E V i e w e / c e T E 1 P 8 f g e N Y U j U 0 M S W e b m 5 + F 0 0 O k Y j f j S l 6 h 3 f 0 V p l G L s e 0 J s K n k 8 f j f 0 3 / v f f u d R + S K R T O L D D w 8 j l y / h w M G 3 c W F 0 S k 2 Q 9 v b 2 Y m h o K + H W I m H W K I 4 d H 4 G V 3 E o g n t 3 e x P p n X 5 j D 9 o d 6 F G 9 q F K Z V 5 r N k K G w K E e t v c G o C i Y L 2 M G Y b J m w q n k b Z F J R V 4 m p S d + v Q E A 5 / c B w + r x + v H j y B e C K O W q 2 G g Y F N K n K + 9 / 4 h 3 H D D d a h p F i Q T U R q p A z / 9 3 p M I + Q l J 3 z 6 E L b 0 m R A x l Z G p p V J 3 9 c M T f R Z y e K V + N k g Q 3 4 H M M U I l P w N t I o G Q K w 2 L y o L z y E Z x t T k y / W 0 O g d R 4 W B 5 U j c N 3 H 4 U G W M q S L B r U E 4 V K Z X D E i 6 K p j J p d E q k r n 0 T J M o 7 E T G r 6 I W K M N i X w N t v h r d I x s g / w o D M G b o M m i u t w M G j F 2 Q J i d S M e U m S 8 w 2 h f h C q 1 D D w O f o U E v K m u K c j x 3 B Z s Q y R q w z / I 0 7 M G 9 q L m J 1 V e h S p 0 G Y P T u x h w 5 r o U K n i V X t d M I 0 p Y t P J E N P / n R j x D w t d K b 2 p C M p Z D O p V Q h m b b 2 N k J 3 O + a p W G 6 P G y 0 t A U K i O D R r k 9 + s 5 M a Q r 8 Q V u c 9 X d L Q 5 B + n p L z a c 5 n R C 0 1 v O Z j 6 C x 9 J c L b 0 m A p 8 9 r l Y E h y w 4 9 1 w C J n s Z N m 9 z r V 2 6 t A h P 0 M h n y 8 F J u N w Z 7 E c 9 D j h D N D z + R o s e g I k w U A v d y y g g 9 9 R A S 4 C Q j 4 o r K 4 s v E j o A z d 6 h / m R K x U M d O j 8 2 g 3 g s o e Y T / X 4 P c r k M O r u 6 8 f Y 7 7 + G a a 6 + h c 6 5 S n 2 6 g v u f R 0 f 4 5 N U o + R W q z T 0 B 3 k o f 5 9 6 o k X 4 t X X 1 9 g K D B E V n 2 K 8 o o + q Z E R Q X / s 9 E q F e N N s R G Y G c H R K r Q N p W M n 1 a s L D M 0 8 m M P w 1 W R I + j X o 5 C 9 2 / D e m C p p Y C X E 5 S 5 F 8 e a y f K 0 U M w e Y Z Q p p H Y q c 3 Z Q g 0 O t S C M f G L x a c z Q 4 L p 8 1 / J + m g o u C + A a 4 v E X X s K Y q Q N 9 3 i E 2 T A 2 J B A l m 8 V X E g z s U 3 D I T e o U d w y T Z L 6 N g 8 s F G z y t p O l r u D M n 8 I y j y Q U z l C P I 6 e Y Q h i + m 3 c 2 j b v A / O / q p y C s 1 r q X + U b I R w l 0 q j s I x z u R j s N N q Q Y z u s O u H b 0 n O o + G 9 F R i Y S 2 / f A R O h Y i 7 y B e u g 2 G J Z f I 7 T 7 u o J r N f s A y v G 9 c H Q T W h o 1 J I o z 8 F m 7 1 V q d V D Y H v c j f + 2 / B O 1 M m c q o S r j A 8 q c h 7 2 h C m k V s J a d k H 1 R J A L z l d c a N U J x w s n E Y 8 s B c J w t O w f R d c F i u j p R E a F W f q 3 T l Y h 6 3 o t p y E f r n U G / K 1 W u I M Y h a 7 y o g X k e p L 0 o s O s w / d n l 5 U 6 g U V r S 6 V H K O E p F v 5 C a 8 d l 6 z m L p D b W Y 1 O j D w 5 B W f Y g P 4 b y G M y x 9 j G R n S 6 r l B R O j 9 p R a r l I w T N d M z L r z L K a 4 p 3 G 7 w X R 8 W / i o h u V y a / p 6 Z Y D J 1 f V T o u s v / A e 7 j 1 l u u V 4 / 7 L i i R n 5 5 3 7 6 J R M a s 7 K Y a b r L C v 7 M T D s k T f I H I o y p J q C c o o / K W j H c G 8 S R a Z h 5 c q r x 1 T 5 1 z Q m i V Q 1 8 h + R S n F e G Z N I u X p 5 b C o F X t L l Z U w m T y K r 9 R C e v Q 0 L P V + t V q U H 5 I 3 K t a k k M j l c 0 S q E V u v Z v H J v I n r r 7 d h c G m W U M c N B j N z Z Q W / r 8 B O S X M k I u I U k P U e G / A w x R x E 2 R g S 9 / S H o 3 m 0 4 V r o X 1 Y X X Y X a 0 E d 5 Q u b J H Y U q d Q P + O G c y O x J C 7 Y E I y I r m C U i V o U k G a d G k B s d y 8 u u 6 a S B a 0 E m k D e u i t j E 5 O k x + y K l W N Q r l 3 w 5 J 6 A x 5 T C T P R K O I 8 P i N J u g K f 6 M U X E n R O u X t Q j O 6 G b r S g U q o h X 8 y h Q M O U z P 9 0 a R Z B h w u e W p K R 2 I A r O y o Y r L 9 I z p a H T p 7 k T b 4 M 4 8 J P m h P M 8 Q 8 Z 8 d 5 j e 2 d I + J u w 0 K I H 0 O 7 c r O Z r N P K a c r G G C / s X 0 H t D t y L z j f I n c w V F E u U l 1 L N E D j K P x v / K 9 Q y f T 9 r f q I x J R E Z A C 5 V m E r N E s D W x 0 + B s h L X L + f O r n 6 x L s j S t F l w G 7 0 4 h k 8 z g 3 E u z a j D A a 2 5 j G 8 q k u o n I I I N w I Q p D / C C 0 t n t g I n y v l i I q 8 + S v K 0 q n a D Q G o 0 E l J s s 4 g f z d d O M 1 n 2 p M w j 0 l + u p G E z I Z 8 u D V z 1 e i j O L s k 5 M z B j h t J r a H O J t m Q Z 0 G H b 5 + / / 3 3 P y r j E D / 5 6 R P Y v a u Z B v J p k l 0 p w R F s k s 4 1 S U w T v 9 b z 8 P V 4 o S U / g L a a H b 6 S 0 9 k h Z 3 i x F u X h y 4 Q x K S p n 2 D n E 4 y s K H 7 f 5 h 5 R O N p Z f 4 c 2 Y m 3 M n M p q z 8 C R K 4 d v Q Y u n G u f h 5 r O Q j 9 P 5 N r y f 3 K j c u 6 4 7 q i e P k p V 2 q 8 2 t L 7 9 J T J 2 B M n 6 D O k u e 5 6 N 3 E w / H Y a D W J W H E K b k c a F g v h x M r 7 0 I O E d t 5 d x M C L M H V 8 C X r + Z c z N E B o 6 O 2 E J i H M h e d V s N B I X n 6 E J M U 5 H T q B S r S C W 9 c H v a K A a P 4 4 G Y Y n B v Q V 2 k 4 N e 8 D E 0 Z M 1 R 8 G r U V o 6 i 7 r w d + r I f h q w b u Y U G c l E P I c t O R s 4 k 3 J t 5 7 g A 7 M / M E M s s d K C z I g E Q Y + X k N T g w i v 1 J H u Z R F K U 6 u k C Y U s p 5 R 6 U K C A g w d X 8 G C X l X Q 2 u 7 b A 3 6 C f j q Y R N 0 C h 5 Y n r L o S q Y w b 8 T w d R J H P n 6 K X b v W i I 6 y h t P A M x u 1 D C O S n 2 Y Y X V 7 o q 0 G C d L d f D s X I Q S 1 o r Y W W B h k p 4 z / 8 E l o t I h M o y u q v C P e x T t 6 U N U 2 q p S h 1 G G l u b 6 + K l G K W q R o M i 5 G V 7 1 u o m V N u q s C T N 5 D x W B M K t y M / Y Y c E P o S M G Y + u t h F B D j N Z N H d O d 5 M v 5 R S I L 8 j / 7 F 8 u + u F S E t w v V M D h 6 U H e Q P r i o f / G P F J z W 6 A Q + S 5 a W o v j O n 3 0 X H o 9 H 8 f f X X n s V e U L H Z C x K Q z T h r b f e J L S c I k + t 4 r X X 3 8 D u K 6 + A w W y 2 4 M I E b 3 j V 6 X 6 W 2 P 0 M n f S g G y U + l U R g 0 + q N e a 6 l J 2 j O G D u s k y h W 0 w y H W U K 8 a e W R B G M L c R T o 1 u t t p r f U 0 2 c R 8 d x D z E A 4 R n 5 V S 4 3 S Y F x U 5 h b C j t X k x f r 6 v E y q Q D h I E i i T t M i P o x F 5 g h D r a Z J p O 4 z t t 0 H v / j p O L p 9 V 8 0 X T y S l G i y F 6 9 F G 0 2 P s V j r O 6 + m i R 9 L r E 2 q L 8 8 N + g F M Z 1 5 e 3 0 z u Q l N H 4 Z 7 b I Z e Q 8 b g q w U i a w 3 d C y n W 9 D t I 9 S q p K H R U B v F G O q x D 1 V G e 5 R E 2 t j 3 8 y h E N O Q q v 4 L c s g X + b S Z 4 t 9 T R t s u F 9 l 1 u O A e K C O 1 2 q l E 3 g Z e G R g 6 B b W 6 0 D p f h 7 r I j s N M M a 2 c K r n a F r 3 F C R g T D N U a 0 V Y h G 1 C A O q s d 1 F b z W 5 t q x U s W M S v g W t G Q O A b b m Y s p / / R c r e H c k j 4 / O l D A b q e C P n 0 u i x m h d N Q a x p T Q J v d E c b M g y C q y J 3 9 b k Q P X 2 b 2 F z e R z G u o z E a h g K r G f L y z L 4 F v s m N e 8 T s D a j V s A 6 Q M g X / R g u b 5 R 6 v Y p W U 1 9 z U p v w W u f z t F / f i g y 7 J j 9 r g d X 6 J M w D j 6 D g 2 6 p g 4 F p 5 s W Z E 0 H C B O l T x E M r P P s Y P / 3 L Q T P p V B s E i u U X U 8 / M w 8 N 5 l r t M g g 0 F E J m t X u Z w 0 C r P 4 o z / 6 Q w z 2 t W M 7 9 V u K 3 + z b s w f p T A k D / Z 3 o 7 O t F / 6 Y h N c o X 9 J H 3 m W k b 2 S n o t / 7 6 r Y 9 K Z d C d V + y A 1 3 Y J 2 b t E h H + m Z 0 q w t z R H a w T 2 L R w p o W t f c x m 1 p N l U o q 9 B d w y y I b 2 E L R 3 0 y P R G 9 D 8 W w a + r o 0 G S A i I G X M t M Q A / s g c v m w j l C H l / i o F J M 8 c B 1 5 M k T T I Q V B X R 4 2 h Q v q h P G 2 f Q G 5 u j B s 8 Y 2 + M J 7 q X T b y E X 6 U S v w X K 4 m 3 l 5 h 4 8 l g b 6 + 3 F 2 8 f P I T e n n b M U X + 6 W r d g Z o 4 Q w r u D l z m O E j 3 W 0 k q K H L E A u 8 0 L R 4 e O 7 L Q J n h 5 R d B 0 X k u N Y I t y T g Z Q q t X g l U 8 e u T j + V Q o z 6 F e i E J l r 2 P G K u T Y x I I c K V E C o J w h d 7 F f P 2 M 8 j a Y o z E J P 3 0 4 t I + T e h + s d I 1 C n M w k P B D V i i L s + F / h o b w W B p l N Y V s 3 c d 7 0 O F v l J B f L M F q I 4 R 1 D V L x q A w 8 l a w W l p W n 5 d o i r E X C E a I F g 2 s A L 3 5 Q w O 4 t D o x c y G M u I p C y h r v 2 G G D 1 7 V B Z C e V l R l f 3 Z s U v Z K p g T a R Y j J P G X r C 1 w Z 8 8 h J q j j 3 q x n k I m c F c c j c A h E / t 0 N v 0 R C j V Z O i P D 8 j n 1 r B u l y v u J l q f h M A X g t X T C X f O i P G d n J L R i / m Q S r V c 3 U Z G F H E u K A a 3 N v y 1 l x x E l H z Q Y y j S I L M q O A G r J E V g S R 6 B 5 1 g 3 8 s + R s 9 J T q O 4 8 l B L O k m s n K c m P T S U t 0 r y + / A c 3 Z h M k b R V L T 5 B p 3 3 n U 3 N m 3 e o t Z t t b Y G V X m 2 z Z s H G F F z s D u d 6 O r u Q W 9 X N 1 x e r 0 o X k z b Q b / v 6 8 K N a L Y J M 3 Y w + 3 / o E 2 e V E N 5 G g E r 7 U C J 1 G 4 2 f Y g G W U J 5 w I b V s n q X r + H J V 8 C 6 Z i R g S c T W 9 j Y q e t j Q a J R H K j b L g W N D K n k O J 3 P I K c J Y m U q R 1 W / 7 X Q s 2 e h y z p / P q x 0 p p n H 1 B e f g M F 3 E 3 K p E W R l L s E Y g 4 0 h W z C 9 M t Q C D X F 1 + b n A k z D / Z N l 4 I p n G 0 d P z 2 L q l B 3 / x F z + i B u s 4 u P 8 A z k + l E P R 7 8 P J L r 6 u l I C + + + B L S 2 S y c J T O M V R e d h k 5 e Y G v O W Z U d i G Z t 2 K a W 2 1 O R l 5 / G M o 3 I Z Q 4 j O V e C p b Q H u U A c r h A 5 X Y i K 5 t C p E A v 0 7 F f w / t c V T O D S p V k Y 9 d j 7 m M c W n r Z I B 7 L q q G g s k i 5 1 L t d H m O y g c z I g R G M v J V d Q L 3 R j o k 5 D r V 9 Q y m s y 1 O n Z T 6 M 9 O w p z 1 y N U l H 5 U x n 8 I c 8 s V S O c a h K Z m t N I B b h + w 0 p C O w m d r T n o X H S F Y D L K I z k K n t 2 7 k V q P 4 9 Q a N h c e 7 t x H + v c x / 1 2 F c Q 1 Y d b 5 j 7 V q i j Y e f v X G h x D K h z b x R Z o O k w t h N a E 9 2 O a 6 h l j X A P 1 m E P m V A q J J C L Z 9 l u z e m C j f U q I v k R d R 8 i N j p W O W + F s H q B U D S Q f P u i p f O f J m J M D r M T R v F k M m o q V b 1 I B Z T Q Y a l h / 9 h + c j V G T h k l Z A R s L D 8 F j a h F M 3 1 K c G H E b c R f 4 3 l W 6 R H 7 S h M H y O g s 8 5 D 6 t V + / 5 t F U q Y I u X y 8 6 2 J + f d q K m h 9 W R W y k g Q i 5 k s Z n R 5 e x D 9 E I U w a H 1 3 9 R z E d T M X T g 2 z 5 P z I l 5 7 M + 1 m o 4 g x i d S p d M t U j k y F 3 I o Y V 7 K m q 2 z 5 g H e I R r s V G o 2 n E f + A R j y O o v 8 R V A 1 2 h v A Y l b J C u z D C b 1 1 3 A A Z 7 N + r J U 6 o o y U a R I d c t m z c h s X A M w 1 f c j B M n R v B r v / p L 2 L d v N z z k Q R 2 t H m z Z t Q u 3 3 3 Q z h r c O k Z O Q d 8 z W M H M o B j O V P 2 u P M 1 p m G O 1 c M M p o Y f w t n v Q r J P w 0 p r E i 0 W M B x S 4 + I 5 / V b b W p Z 5 X l / G b d x M 6 8 e L 3 N 5 V K a l q n M 7 f k P V Y a C i R F j T R q E k e e K u 7 E l V M L O T v I r 9 o 1 L i m B W 5 2 H P h 2 H N d D I a W h F f Z u j 1 z M N H p d W U 8 d J L + n d i U 4 c R h t P H 0 E I E f s O d X g y 0 G x j d / V j M n i J U b F f Q D e U 4 e Z A b U i 1 a h r E t N I p L p U G j r V f z y O Y J k d m N 5 s v U J B + L j y F T z q p M i D W u p f S F z k v G t p L n y q h m T X D 1 k u u S N l h N T a N z + B n h D k U R G l q b 5 J d z N 7 9 z m h j t y X M M R D d r R l p h u 5 a l u h O N 2 C u r A b 5 g r Z C P h b + r E 2 s a V q c G D J Y W n m O Y v I e U Z f l l P h / 7 z 3 + d m v 6 4 n D S I q B r J 9 8 h H 1 5 M O U m w 3 P i r 5 o 2 S E 0 L i O T x 9 t O G j 5 Q Q f J c 6 2 E e u R 1 P u k g v d L F q z q f O v 0 C z i 2 O o F C t 0 S u Z + H A N K o i G 2 w b v x t 6 u D V V k B e c W Z v D q 9 B A 7 D b h 5 s D l q d q l U C A / m s k e p T C u Y Y x S y U y F y l U V 0 e 8 i t y E 2 K 6 G C j V q j c h x H o v Z o d 0 / R X C 5 k T a E u e h a H r m 0 g X m 4 u 9 H G Z q W 4 P e b / Y H 5 F A / 3 7 z A B p F f V k a / C 2 P 4 e n r p Z s E X E V m D U 5 l 7 A q d x H 5 W 2 m S J T y V c Q O U b P v f 0 0 Q r V + V B M e Q s Q k r P Y k D D F y l M B e a N Z W p M Z q 7 B D y n h 4 b K i v v I W b Z i 3 z t G P p 9 6 7 l z p W q G n r Z Z E t q q 7 U T I Z V L 3 s q Y 0 K / n m Z K R w k l r k X W J 7 4 R k m 1 B b f x A e 5 m 5 C v u n H X 1 h I N V C b H j c q j 5 u l c H F Z 6 0 9 W U r + R S n B G 9 l a S 5 A K N J l p r o K A j 0 M y 5 j a c S J T f f 7 C R P Z E e u X / V g a R R 5 T r h H K m r C c 6 c A 1 f T N 0 F J + c k 2 k s P o W M 7 2 E i A S q 6 p Y k 6 1 k S e Z z w 6 A s 9 K H 5 X K A d 1 W J G S W g Q z e 2 / k i v b c F t o 4 a L C 4 j c k U N + f o 5 N R I r / Z k g t 1 5 6 2 Y H h h 4 L I k o P J n G H I 3 j S S D I 3 d Y f T Q m d X p B J r L 5 A m 0 2 e d N p + T k z X T m p 2 H s b u Z t X v Y B L y O S W a F 3 S N 2 T z z 9 W p F Y l X 5 b 2 T D A q h m 5 U R r h R o v k L k A W m M l k v o v / y j t 9 + t L g Q Q 6 D H w 7 5 k a F W Z 2 A y H D P W N 7 D k 0 E o w S R i + O L F / A L 2 w O 8 c c m t N j s a o n 5 V p 8 L X e H d 9 H g b P B s 9 d H X 5 A C b L 2 7 G t v a J S a T Y a V D Q / r j i U Z H l L Z 7 i k e o w t h L O L u + B z T h B n t x G C u F A u F p A v F H D s 1 B T e O v A u R k 6 e w M j I W U K Y L r z y / p K q e l o h d g / 7 W 5 t N K d e g l 7 x 0 5 E p E l F Y P 7 E I 6 P w k z M X h D O I + M 8 l D 5 q r Z h t O a f R S W 3 p K K M T i 5 V S p n R 0 m m H x W G F 2 V 9 F e Y m w Q R t p T h 4 6 u p E e 1 V E 0 p + D r F i 5 I i y 7 I 5 G g X f P b 1 M m I i c f I 6 S b Y 1 E W 7 E c 0 G E n C Y 1 w i m / S R Z n q a C i 6 A 3 Y T T I K 1 Y 3 a 3 F N Y M R J q p s f J v 6 5 W g w + 9 p C / i 7 U U 0 c l Z 9 5 U 1 k r X t h L s 1 D F h 1 a j B H o l Q O w D e 6 C N d B Q 9 + s g n K p n 2 t H e + 4 w q 4 t I s K a Z O 8 b F U 0 h d U N v p M M Y V u r w M u x 1 m U 6 8 K B L j P J m T 2 t N l 6 Q E b u N k 9 y y X E X m j 2 w 5 H 9 z 9 F k x p J 1 F M 0 7 B j X k Z c D 0 z B E p y E q k a L Q T 0 L / T C 5 F K M C / / u X 3 0 7 h x f f M G M k Z 8 e q R I t 4 7 q S P s 6 U D n a l 7 p e E w m l v M I 2 F v U g I c Y k / x O I K n w 2 Q r b I m z J Y K 5 q w U x q S q 3 E F Z 5 t v a R M 2 q U i I 7 L 1 + Z 8 R M n 4 y u p X S Z T p K G h C j c T l O x 7 R S Y z t V U Y y R w 1 X 3 o J b 3 I 7 t Q R L n A i J u v o 5 K t s u + 8 q 2 M D v G 8 + o / 5 H 3 / / 9 R 2 V U a / o g y d + F B b T 0 8 w A S O C H 6 i y g h Y / U r e D U R X 8 E r k x M Y T a R o D F m k y h U s F q q 4 p n c f H 8 S i o t V a r 9 W p t C u G K 5 E s G G g 8 4 t X W O 0 H m d 3 K V K D p d u 9 l Y A z A 6 + 2 F n g y S N G j l R Q g 2 t B 3 j t e C q B l v o J j M 5 J 0 R I D c r m S W k 2 c J C f a t G k T 5 u d m c M 1 V M u k r C r d 6 c o E I Z j 9 h j I z s j C p Y 1 h w Z a h 4 k l Z w M 2 U l V Y y 9 d X K B y e H h u f m 0 J 4 t x y A P / u S Q d + 9 m 4 R H y 4 U 8 P T B E u 7 u + w B 6 5 h i q P G e t c C X t N Y D 8 c g 2 O / h r 5 n a Q W N a O a w d 6 F 2 s o B G s X F S 1 Y c 5 A Q 2 3 a 0 m s f 1 2 A 1 a y B j i t z Z u 1 0 v u K c 5 G C o U 3 D I n 5 P n 4 a r G s N s 5 Q q C z D B h m A E D f n 7 O 9 q z H 3 k F d B n Z M f p g J + w z O T j V D n + J n Z p L 5 h J F c h d + t S T 6 S R 8 p / B e z J 5 2 i z h H + W 5 s D C U p b e F g W S e 0 K m l p s U T M u U c 9 j k 3 3 V 5 Y 6 I 0 c o w E 7 k 0 q 4 y S Z 1 9 l P d I V 0 B K U 5 L 2 y d W Z S c R T Z C h n C s h j b j A m z W C 3 S S b P s k q Y C t R L 5 r U N G o U s 8 r W C m F U Z 7 Y n 8 X v / m q Q N M K I 3 j Y L d m 2 1 Y 2 G 5 i u F e M b 4 6 7 4 t O k / 0 p E F L 6 U f h q p t z M q B f k Q x o N Y 7 Y A O + l B Y j X D X Z b 1 + G 0 X R x A R m W M V 6 L m 2 R E l G h z U T + R q N T 0 a t 0 x M 1 I h H J a S z B N 2 C D y V + B x V + H T e C p z w h T + U X Y + 7 e r 8 s s 2 c m s T l V o y Y E S r 6 7 k 6 i i u g 0 d V R S q x m S u i 0 b K l d n Y v l M P 5 a n E p Z x y C h w k q x C V e k W q i 5 W m 5 C D y k 6 y T P l Z 2 y Y P r K C r V 9 1 q r R 8 E R u h 4 4 B v k A 1 5 C j n r N i y m T f z T c O O m 5 t Y r T V k D P c 2 H K 1 c Y F Z a f w a y z h d 6 8 y k 5 z o M u 1 t 5 n W 0 f W w O m Z N M s V F W M 0 d K h 3 G F f s R G 9 6 q V s b K c K t a l V t O 8 / S 8 F j G x D N m b l t 5 B g U Z b q E Y Q k M n o H K O C m U Y g 8 J F / e c 0 O V 9 e D v B k D T p x L 4 L U T F v z q / V 7 8 0 Y 9 W E E n W 8 F 9 / g z A 4 f Q K p 5 B Z C F g 3 2 l i Z O r s W O o 1 a c g b E h U w Q k p C 2 3 E r K 9 j j q h R K G S J k e U A R F d G Y o 4 q w g j f U j m V 3 h s J E O y 7 L o Y N o n U 0 q O Q 4 p 4 6 e c c H U 8 B O 6 4 u E t 2 H 0 O B e J 2 W 9 T s / y X k 4 b k s R E + l 4 j 7 r T S o N Z 1 J z 0 m B H A 1 Z 7 x h a s z N Y s D N i u a 9 U M L e W n Y A u y c l m L z K l D B X 2 k 9 x p T a r k L Z h 9 F i 8 c t y G R T K g t e u Z S p + F P X k W v c A 7 2 c B M R / J f / 8 v / h 7 3 + t D 3 r r 3 c p g E j k d H l s V E + d n E T A F 4 N u 0 z i e F i / + 9 / 7 C C a k 3 Q S 1 M T 6 u y P r 9 / m x x 2 7 m w 8 g O u W j r n W 4 1 t O Z J J M k W 6 b 2 b h B / p Y 7 J W h M G D r d c g U a 1 g W K i j M J y A 1 a X n 1 G 0 y O v I 4 k U T + Z 8 P p U K K 1 z c x U t H 5 N h x Y Z t v 0 b + r E m R U r 7 I U z y v j 6 3 b N 4 5 V B C 8 e s d m / 3 s k x r 0 l m v x / P M v 4 7 4 v 3 U M N o I H y v + n p O X R 1 X u y E 9 M H N Q 4 8 O b h q g p z b h o 2 P H Y A i X k T U k k U s b U c w W k Y 0 3 k E 1 V 8 e O n X u A N 1 N H R 3 Y v v f P f 7 G N q + G U V j E n X y H H P D h u R C i i T e j l A g R A p 0 G h Z v L 2 Z p s Z I L 1 0 o F M j V H z C n S g K u 9 T l G 1 1 x j W f c 4 t f O Q B c q k u G C O y W 8 P X + O 3 6 c T k 2 p N Z o o 9 L Q c z Q k 1 4 0 K 1 k K + N f 8 E T G w k o x B K H i 7 z W h o j j h 5 5 D V I j 0 O I I 8 x 4 d s H q 3 0 6 N f C c 2 z g y c b w 5 J 3 K y y e Y Z j z c 6 i k 3 k e y 0 o / 9 J y p 4 / X A W h X I D N o u G 3 U P z M F N D q 8 k 2 O L u N q 3 e j o W x 2 8 P m u I G z Y r v L z C v G z 0 K s J G O n 5 J s s W Z K p T 7 P g 4 I 1 O z s W V y W 0 R + b 1 y t M y f 3 m s h N q J F K m W S U y W 2 j Z w 9 y V L I l E v i l 6 h Y s V r q x q X 8 Q j a V n F A G X g j E C U 9 e k R s e F 5 A e Y N F S J G B L 0 2 o S p q z l + U n i l k j Q h 0 N b O a L Y J z v j 7 N F i Z d K c q R N 6 E w b e 7 C c O I L u R e s v N F F J f p s V M m l J N m R m I q Z b y C c o Y 8 k 8 b x x C u v U d k q c N k 8 S K x U 6 K 1 1 O q F R H D l 6 V E 1 0 z s w u 4 u h Y E Y c O f c T P j q O v J 6 y 2 9 S n R 6 3 t o U O W Y i W i E s E 2 N K D Z w / 3 V 2 P H C 9 H V / m v / u 8 O e x 1 p L H v + v U I G 3 K 0 k S 4 0 J 5 W b / L l B H X L S U S b V 8 L v K j K 9 T d + I J w v g B h E B I G m X X M i j Y P D r c 3 T Z G l z q s f j r C g B V W R h a z r w q j V 4 M j L C O x J r z 9 w f M Y H R + H 0 6 H j o 4 M v I 8 5 z O V 1 u A p Y Q J i Z j m J q N I p q x 4 N D J e V R o u B 0 d 7 X j q 6 W e w v L K E M 2 f O o 0 y U 1 t 2 1 n q S b m i J n / L M / + 9 P G T T f e y I Y 4 j J 7 e L l X 9 p 8 6 W L p e L i E Z j u O W W m 9 D e 2 o 6 f v f A 8 L P T u v 3 a X E S + d 8 O D e u + 7 F i Z N j W F i a U h u Q i Y f Z N N C P u + 6 6 n U T / K c w 7 r 4 A Z f h p V g J E N J L w b o 9 S 6 R L N 8 U E M R l u h L f M g 2 A t l J a G 2 P I E b C 3 n J J / X T J K 3 O Q F E s l V E P 7 w 4 j m L q i h W l m M W F t 8 i d r q B k 2 Y W J / E v v V G x U 0 2 j j A u p w 0 I u W r I L L + K F I 3 Y Y 2 5 T h F K y K A S n L 8 T 2 Y m v x d c y O 9 m D r l w e Q m 7 A i l 5 2 D 1 e m E d 5 O N H S u z / m n 4 y B m T h V l C M j P 5 R x j z q T j P s Y C d 4 W 2 o L r 4 M e L Y h S b j c Y r 9 8 E Z B k X o O X 3 r t e Y A d I B a n l 1 6 l j R U h J 5 R k 6 I S n 6 U m A U p k 2 g l 5 A v 7 C J m n 3 8 J l e B d N H Q Z g K F 6 L T 2 F h v 0 6 l H N 0 a o Y o 3 s v k e T 8 l p X g + 8 s D d j r 2 E K n 4 4 u l e L t p Q S a u B D Y 1 s b 2 r 9 6 U b s k z t B Q L W X Y f T W Y i q 9 C a x d n J p e p E w a R L 1 5 4 A k 8 e K s H u s K O / f 0 B t L G a x k j u Z i o R f G v a / / S F R g x G z s 1 P 8 D W G t 0 4 H 7 H / o S Y T L 5 R 6 l C v S K 3 L F a R n i r B Y i O F q A s E o 8 F X M / D 0 m V V B f 1 n l u / V B H y N n 0 2 G 8 c e F t n J 7 7 E J k K l d Z t V 1 M n Y Y c N 4 f C t 6 I x v o X F X 2 d 9 5 I o F l w j 6 i H N / F / F X c l 8 z n i c j A R g 1 l B f N 9 t u Z x E h l r k Y N I 6 1 4 i F S s M e o 3 9 2 g u r Z T X p W F J y K J X s E l K N C E K e 5 g J G 0 Y G V / C i C 9 s 0 8 q + C T 5 n E p A X N 6 Q S B f p C G T X p V K E U a j B V V J t q T I 6 x P P j M G 2 c x m b + 2 / g 5 2 V e R G 6 E x J j R r J B P Y e 5 g B i F i X 1 k t q / v p y c p V 2 O x W x O L v I F J v V v F 0 6 D I x 6 M N i 7 j i G g + u p T V L S a T w + S r L v Q d j p g Y 8 R q F G c h / Y p S 7 C z 5 R S 9 q U l l X N Q z k / S 2 f Y Q r S 2 p U S q I S X P 2 Y T h 1 B o m D B 9 t x 5 F L x 3 I W O e Q a f a r a 8 p 0 V y F j z / B q J i F I 8 P f t t 3 J y G a m M 6 h i P j M C r 5 n 3 R + O c e a W B 3 p s 1 z C 1 a 0 M L n 9 f r 3 Y 2 2 n D T Y p D S L H R o 3 y n o B d 7 b 3 K W 4 o n t q 3 W q a i l x 6 A x m h g Y B T e K V I 6 V Y p f H 5 q r Y 2 S r c g l x 1 5 j H F b y S l z N h O O E E l 2 D 9 m V O W q D o y Z c U 0 P v 9 B q s M W e U o Y g U p / n 6 4 7 m 6 1 I m i 4 x e x s G z P 0 K s V O a z 1 d H j d u C a j p + H M e b h 7 d b o 0 G i 4 o m C Q e h u d j N p e l E s p f k d Y S g 5 j 6 y g h q 8 / D Z m i H m f B Z l 8 h P k X w 9 y X B o L D 3 L f v k y C t G z 5 G s X q A N G N a p o q G Z h 9 O + g Y 5 i g M 3 i Y n 4 v C q Z / y t 8 f Y 9 3 v h d w i H v V j q s s 5 M d n + z t C N 2 p s h 2 k A T e F a S j G X i 9 U p F W w 0 n n M Q x 7 l n A 8 E l f 8 f D K Z J e Q r 4 Z 7 t D 2 B X a z O 9 T a S + 9 B w h 8 X p 1 J 1 n 8 K Z x e R K o c C h x Q E I 3 O 4 X J S Y / R f c W 1 G q 0 P m t e i O 6 H j q s Y / I V Y k k 6 h k 6 l D r i / j 3 k 9 X 0 K L i v h / T w + 8 g w u r E w o B y b T J J L T 2 h 8 k Z P / n f / + e R x s M y S K S J r I m 8 j r Q 7 8 L C 6 y Y s j 8 2 j Z Z N X T e i J Z c v N S U L t 3 N E C O q + m h a + Q n y S t q C c N J G f T 8 H f u h M / i p 9 d e Y a N 6 6 M F d / C 3 P Y Q + p 3 + d p v B b + X j h X t r S I j t w x w L k Z D R l G X p t 4 o w j M y 5 V M P I 6 Y v C h 5 Y 1 7 U 4 6 e o q O L 5 N Z 6 j a b Q N E n a B X g t p Y m U D i b E p h 2 V + V 2 / Y 4 a T H S R e X C B X d O L 1 Y x e Z g m L 8 j m U 4 e Y / j f K a P t K s m z U j F i Z D 6 I p a Q D g y 2 z 7 J k B O O 1 F + L Z Q 6 b N n y B 3 J F V R G g Y x 0 y R x b l l z J x H O Z s J A 9 q Y Z 8 Z S 5 C 9 q + V F a / 1 1 F m U T Z 1 q C Y x 0 l D y 3 T m 8 u n V v F c Z h j J / i 8 y z h W f h D h 1 j 5 o 2 X G 2 4 T F E K x 5 E S + S G p h O E u K 3 o 9 W l 0 P h p K N T / M 6 Q 9 R J x / T 2 + 5 X n S p i Z M R K Z Y o 4 v X I M J o O B z 1 J D s l j G c N d O n M 0 5 0 E a D c Q / q h D k k 1 7 k X E Q s x O g Z t j A p E B r Q 3 q V I k U c F o s N J h k W w z y h u k 5 o M 4 h M w U j M l D R A A F R k G 2 N R X P 5 C U X d A 1 C J 1 w 2 + A i h C 8 f 4 R M 1 c O V k 0 K C L 9 Y t X b 1 R D 7 6 m 1 e J D L q K M v e D e 5 + c j B y G w + t k P 2 c W 7 C j 6 z o H H d N R Z N l H r 0 y M Y o l O c K V Y R 6 V h h M / R g o H A g J r i k e 1 N x b l W k i f p J m x K q a P 5 i F r E u j Y X 1 u Q 6 d f z 2 b / 8 u n n / h Z d x 7 7 9 0 K S Y l o u h G J R A b O w C D y i 8 u o 5 h d Q 4 5 + J b V C 0 b S P 8 3 g L N u Y 1 t 4 Y a t T t x T z 7 L P Z Y J Z 5 z W O 4 4 X T 7 + B v D f c h a D N i m 9 e O X q 8 T H 8 5 P Q E u c / e O G v u r 5 P k 2 + + 2 o Z p y 7 k 6 Y U Z p m m x J q n i z o b 6 J / 1 O D N 7 f J I R r E j 2 V h 4 W 4 t e a L s o H j s G i b q G R u c o N j q n b c G n 8 S r y 6 v 6 g s v K + 9 f q K R g I w i u 8 6 E M I d k 0 u e k h W w l d q r U C P c 8 y S W 4 P 7 y G D J L l D O N i c 7 y k v v E 4 n n C b h N C D p v p E N P Y 9 w 5 B C M A 7 8 q r a a u J 3 s 7 y a T q S o a 0 S 3 C 8 / J C Q Z 2 0 L m n c n N B q u G V s K C X I 5 K k O o D G O G s H K 1 J r h 4 + f r 8 k 4 j 5 d z H U D z K a n V S G I 3 h e V n / O x T o R 9 M w Q m m w m i d e x n D s L a 6 k D p 0 8 T P r P / Y r E Y W l t b 4 f f 7 M T 8 3 D z c j i N 3 u I E Z f w P D Q I M 7 w O I F y 0 3 O M I O Q p v / A r D + H 0 k g F t v g k k 0 l d j m + 0 Y t N I Y I 5 R M K F 6 s o X U a W 2 5 W R y 6 0 q O o Q S o S r S u T R 0 r C b N c Q S 7 e j N h 9 Q + s b I k Z s 7 W i 4 C t m 9 B 5 P Z 1 o T S q M r N R q G O t L q B h 7 Y W n Z q 2 b / y 1 R + y d a X 5 e k X i C r s Z k J E t M J N Z 2 L I M k o V j s L Y t R b B m 1 I h Z D V d Z h L 4 f G Q G F s Q Z R T u g y V 6 d G + T s C z P Y d H s b G t V Z Q s M e B t B 1 v i g i u x G K g Q q A W 5 P q 1 P d x T u p o r E q P p 5 + o 5 e L k h H / 8 T 3 6 L c N W B 3 / q N 3 8 D / / m / / L R 2 b j v / 8 n / 4 j L k x M q p 1 l O g N 5 Z G s d a t X y D 3 7 w f b S 3 d e H 8 6 H n 8 q 9 / / H f Y 9 j T J 2 A F p L s z 6 9 B D p 5 q n / 9 2 v + p M j B k E M j S z C l T I 9 9 a e u V c A z J D v i G f 6 1 L 5 L 0 8 X c d / 1 J H l G I + F O j e E e + G 9 P R / G P C E c 3 3 + e G y W p k R z L 4 E f R n 4 y n U Y m 7 S G R L Y D i u m 4 x n F Z Z Y L H 6 m V u W t S r O R h W n g a 1 f Z f g G X D 3 I a s b l 2 g s n d 6 d 1 E Z 6 Q 8 2 l N N t M O Q W C 4 R W 6 R c h Z b 7 k 6 a Q G X i F 0 H V w m L 2 o L r 6 D s u h I m 8 Z T h 6 x l F B f K I l 6 T n Z U / U l w / Q 0 x G z 1 x d 4 t u Y S d 3 Y 9 f 0 + o N R + C y Z 2 E L b g + S 1 6 b / Q n y 4 d v h k k E F c h a 0 N h 3 P L K N k g z B L V i 6 r N H 9 6 L V k J W 6 k G G N 2 6 s J K l Y V o 9 0 O P 7 6 W E D K t s g Q 8 U T E m s z F u E O d M H l Z r S t l d k h B u T q O c y f H 0 d L a 7 M I S J g 8 T 7 d 3 4 f j i N L Z W 3 k X B s B k O W w U V 9 9 W w X q K k q f N V O A d M m G f k c l k d V D r 2 B + 8 t X z b x X H E 6 I 7 b B p A 3 + z W Y Y K j M M B H b Y N u 4 0 Q c 9 e i R 2 B X p 7 h S 6 q C F L i h E a 0 Z r j y b J h E 8 d Q Z a 4 C o s p U / B T 1 5 p R p 4 6 0 x x 5 r B d T 7 B s e z / / p F i K V m o U w 7 F Z 6 9 2 Z b V u g Q J e 9 P Z G T p P I Y b k z C 2 3 c P + Z R R c z e + M F 6 d R n S H 0 S 1 X R t Y v 3 L O U F L s l 6 u Z z U p h + D 3 v P Z K 6 x / 9 3 c f h Y O O s r O z E 3 O z 8 / C H 3 L j x u u s Q 8 L c S Q Z j w H / / T H + H 3 f + 9 f 4 d / 9 X / 8 O X 7 r v b q x E E n T a S f z c t x 5 W y 4 2 C 1 J l G S n I + x a g k z 5 J P a 2 J A I G e y d j K g J I g m J F r z W y 2 1 O N L Q 7 B c n N F 4 q f / Z S E R + c a h Y i F B E v I Z H z N w f J P 4 j Z Z W j S Q M j Q M J B / a U W l v A 6 H D 8 V M C W 1 b f f y s i n w t h f a h F t 6 E R u y p Y y B I 3 D n / B L S O h 9 V I n x S G X 5 P a 3 O N I B 6 6 G 3 0 o v x Z u X p E k x y v / + x 9 / B P / q H f x 8 H 3 3 o F b Z 1 9 O D l y B D a 3 B 8 N b d u D s u f N o 8 d p g J p Q 8 c W Y U N + z p Q 6 l u x p H j o 3 j 4 o b t g K E y j l j j N w G R G w r o P F k 8 P I U k N F y L k S + W f I R m / D S 0 7 X Q r O i m Y I R C t n y e m I o 0 3 u I f K 7 C O E m Y U r 4 D u W p s 2 o J Q 5 n / J h B J B x F w y n s j / H a n W i Q o h i z L 3 L N W F 1 x J q S H 4 F T V L X y U c t L R I B N Y Y y Q j f a F A B + y Y 0 a L w I 3 A K D v V V l J s S t X X D m 5 z F u + B q M e g z l A r A V r 6 l l 8 1 K G T U R G 4 Y q x K n y D N s K Q k 2 r a o V C m w Z j J E Q n j d S 2 A A r 3 f x L I d 2 8 l p 3 Y N V E v E D 0 E M 3 o 7 r 0 p i o J L U s a l P J W l q j c d R Q c O 2 F k x D f y / u t F 8 p y G 1 L 6 X h X M y Q m d A p u 5 B 0 u 4 n u e + i Z 3 Y R Z u X g b x A h u J t z c O J Y y 1 U a U C 2 H m f F j 6 P I k 6 L u 6 U H H 2 Y z 5 f I g W w I F S S 0 e S 1 7 P l V Z a K k J p c R v T C H / h 2 L N D Y n 9 N Z m V P g s k c p R a k p B l Z L 7 f F n J j S F b i a L V u V W t 3 x K p z z 8 D r f V e x E s Z L O e b c 1 3 b p F I w p V q q I T s l U Z H t T K f 0 g x / 8 F L f f c T O j W D v v v X n f C + P v Y y 5 u x d V X 7 Y a W n D v U E I L / 2 S K 2 9 0 l Z P r O E 6 F k L t n 2 t e W M f S / Q 5 1 L 2 3 0 e 2 c x J z x e n j J E c 1 U 6 M y 8 G x a 7 F 1 O O U x i N j t G Q Z J S G D e w M Y k / b D b z 5 v O J m j W o K H m 0 R m u c K U W 2 e k N 6 A n f z / f f s J 3 H X X H R g d H U O 1 m M C u f T f i m W e f w 1 e + 8 i C k / r i F h P / k m X F c 0 a f j 4 L E Y 2 j s 6 Y b P Z 0 N f X j a X E B w j C R Q 8 a o O c L U t 9 1 f D h t w D X 9 N e Q z V R S n z 8 L T W s Q 8 H U 6 9 Z k K 7 e 5 h e 1 Y i K V I F t E y O y k V f S 2 E h i 1 w Y H R M S o l n K n E b Y P 8 d 8 z h K h b F b a X j e J g p Q O R y E 8 P L f U F x b t l W m 5 Q I 4 s i w g M c O u + F y l o d / w 4 a U j O w / S 5 6 6 m d g b L 0 R s / T a b Y 5 d W M w d V c e X q h 2 w k 7 s Z i C j U 3 k Z p O 4 K t 5 G w S f W k A 8 5 l j h M R s B 1 N z k 4 Z 0 v p 2 G 3 i T o p c U 0 X G U v P K 4 X Y P H 6 U b H d g E p x G Z X C P B w 0 M J H a 9 A + w 6 N + G F u s m 8 k S X + k w 8 d K d 7 F 6 O 1 b C / 0 Z Z R W T m P F S q 7 N a O x x W B m 9 Q 6 h k Z 2 F y d t J 4 M 6 o W e 4 d z N 9 u q g W 9 / + 8 9 V y e x N g w N Y m J t T w + 7 7 r t 6 L t w + + q x Z U m s j V W k N B b N 7 c h 6 P H p G x 3 D H f 2 3 Y 0 t d 1 i x U o 8 h 7 F i H c p 8 l a t + t S 7 a S / T S R X S V 1 z U x n d l 7 N r y o H E M 9 B z z y L P 1 0 s E l 1 E q H E N N a r o c 7 b j G / 5 f h K N X Q C Y 5 u 0 n D q d P n V S 0 K N x 3 5 0 W P H c e s t N + H d d 9 + B z x 9 U h U r 1 3 / m n v / j o p V j 2 i 0 i + t A h f W y u N i t H D a 4 D F 1 Y S M N W J a h L 7 E T n e g n j m D x e o g v E 5 C w e w R 1 A I p 5 G w x H J 4 7 g 2 v 8 Z R x f n s c g o 7 v d k G T H b 4 J G S F Q u 5 t X E H w g t j L 7 m M o V K l Y 1 g s m L P 3 t 1 o C Q a p + B X s D C T h 1 s b Z Q T f D a U j B n H i N e P 4 c O n q G U a L B D H Y 4 0 T B P I x C i k t J o b d E j J F w R F J z d K N d p u L o J 8 R y J r q m A / F y O B u a B 1 T o F j / 8 a u K 0 h F T n U Q I K b j b 4 o q S r D 9 P 7 k V i T f s g R f C m 6 K y O S t y x Q S I E C O 1 8 n z k F / I 2 q n 4 O y T d z Y x o W Y r f 0 H 3 k D B 2 w q c 3 j m i K G t + b l G q U 5 G N u / p H i j O z e n U s A 8 j g G 2 h U Y + Q u h j S O D b 7 z + G d m O C 5 H k K N k K 0 8 9 U q e n 1 N 4 5 R s h 5 C j F 4 X a v M o q I D 4 j 3 z M j V 5 2 E V z L B q x + w H e m g j B l G h 9 t V l N X p 1 f N 0 G l L W T O S 5 A z P I x Y 0 0 B v I t + o 4 3 3 z y A w c 5 h v P v + h 0 g U n R i 7 s I D H n n o T / R 0 7 s T i 9 R E c Q w k e H P s Q 7 H 4 x g Z 3 g a y 2 w v n 6 0 N s i j z w M F 3 1 C S p Z L m 4 3 I R Y N 9 2 A 7 d t 3 I B q N q z + v J 4 A d O 7 a j r Z 2 G W K i g t 3 8 A m X Q O O 6 / a T C d Y p t J e f s r h c i L J u w b b + n z Q Z 8 k 8 6 Y C k f w V s N P L s C Z U d Y m Q 7 S S m 7 / R f e w d c 3 t a t B s F 0 t H p w k 9 7 V 4 b q J h y X y d c O 8 6 3 n j j A M L h M F 5 / / X V 8 9 a t f w X f / 4 v u 4 9 Y Y t S G X r K g l b S 0 y 8 0 t A D u 5 W l S t 6 Z D C N / m s i 2 I s u 5 E + o 4 W U P T 6 b g S h W I B 4 y / k 0 H e H B Z Y c F a 3 9 I S p i k 6 T J O a u z j 8 P U / X X U i d M X S f r m Y l t x L v o k F l I z q s F t J i M V v I 5 / M P h b K G f y K J X S g L E K 3 a E h b D 2 M Q v D r j D x F d u g y l b a C F o E o V N o a l V x d i / e i r j P 1 I x j 7 f 5 n w a x Z + K X 4 o C 9 p k + b S Z 0 Y L R T A 8 T Z k n J L M J J Q 5 A R R 5 S p L A M T R i y b c t j U Y 0 K V U E V b e Q t 6 2 8 X F H q V u h C S S G n y r w / 4 y S L E g F W 2 b 8 z W X i m R Z 1 8 i 5 t L Y H 6 V Q u 8 P 6 o W O 5 B 1 K M f 0 B C 3 Y 6 E 0 i X b n x d 6 3 N v c z 6 J 0 P o E o I a U g S m l Y W U b P f C a P X r T L w 5 x I l P H 3 y T z H E 9 8 J l c 4 R y L s 9 u 3 N w n l Z O a 0 x B r 9 e d F 8 p L X C C P M K 6 9 A N m H Q P V v o r B r I z e X h 8 o 1 D 9 + 9 Q / b S 2 0 U G F c P b Z 1 6 c J 1 W 2 I J t L I Z X L 4 5 l d v w s l R m e x 0 Y X x s F F a b H f O z M 7 B Y T e Q j 3 X R u 5 J 2 k Q C 0 h L 4 1 2 G V b / + h R F E 9 U 0 s L Q c h c M j l X Z r s F + m q t P H w m c 4 / W Q K 2 x 7 2 q F S n j d u r f p 4 0 S n E 6 X N I P G Y n c I L I C e W O b R B i V Z A l N m 3 O 7 0 h k Z t R M H J i O c 1 q U e P B 1 / F p P x S X W s g c 4 h S O S 0 P f S P y Q G B / u A h d L i 6 y G E / C S 0 l s u t q c w U + d W z 0 6 Y Y p f I N a v y P D j t u C 9 G K C a y 8 j U o x i p f C R e m 0 2 2 J V S 1 I g t J b y P / I R A k x a 8 8 5 u b e D M N H g s c m r L g J s + P o I U e p F d / G o 3 W R / g Q j F a V O s n n M X r h T Y Q q D a R y M Z Q S I Q R N B q X k r p I B b 5 / f j 3 v v v Q 2 p Z B G n z h z H z b f e i N N n z s B F c l n M J r F z z 1 U 4 f O g j e t 0 q j h 0 7 g Z 9 / Y D P K r u v p d c b Y A H W 4 Q S P H G B b o 6 T r I U a S D E 2 W X W k 5 S W / k A + Y Y N W m Y f V s g T L J 0 2 d H g k m 5 v f S d Z 2 4 n V U M z F 6 c M n G I P + y B V B f e o V E W + r V C Q h l + / C Z q 8 T e e t f l 6 w c 2 o g c Z J G 5 A b X k / y o G 9 7 F g 3 2 / c C / M k j a I T u I 2 5 / m e 3 M A + 1 9 M M l c D o l t j c a n k 8 x r 0 m l Z d m z x F G p a K w 2 9 A 7 X y V r y e f 0 o p g k i L w 4 9 t r T s J p 9 d X M 4 t W 1 l Y O 0 5 G M w 2 A 2 M l p Z e c 9 3 E 7 4 1 Y V 8 5 T 4 S w a I X b + B Q W f V t w b u F a D H e M o J W w T m 9 / h M o 1 h b C z j U r j o g N 8 C W O x L b D b 6 D h J 5 q U + o N 7 z C O E w u e / i 0 8 p J r m R j S J d m 0 B o / A 1 v / N 9 k 0 F + t N O Z r C E n l 1 t / / i 3 Q 5 F S t U S 5 r M f o t 9 7 k 3 q f i 2 Q x f W g R w / c T l c h G 5 d S N S 0 U e / V N U k + T o W S D Y r D I s c n a F b U d O u X E g b A 2 + S r 6 o b L / a x d d S A N M 2 u Z X R t o b g j k 8 a / I d T Z j r 0 O v z u Q + h 0 X d m E 2 q s i D u m P / + Q 7 + N u / 8 n X k q M M V S x / 0 3 / s n 9 z 7 a o N J l 8 k l E p z L o b F 8 P n d J 5 i S x J N w m 5 1 + o l T G q u m x G R K P V x q j + 9 W / j K L v j 6 v B h 9 P q f K R s m w d G f u h 0 i X a f 2 l 0 3 x v Q q S x V S X K z q X Z i Y V x O O j R H M T R b o s b H g 8 5 i t W G l c Y 8 + g Y C O E + P e O T 4 M d j J A f p 3 d O H Q u 0 d w Z f 8 1 V J Q 8 r E 4 v n n n m O d x w 4 8 1 q N 4 k q v f W m b b e p Y U 8 L v U 2 x v o L l z B A i 2 I 3 B C h X a 3 g W d U U 3 4 l P S H 1 C e o R n p o b h U M b z E T 4 j U b K V P K I V M p w e n f R Q + + q 5 m m Z D A o B T K E 7 l Q 8 S J U C E + G J p C Z B X e r i u T 7 p T e u 5 Z S D x I R X 1 P k K 7 p t L L 1 j O a 7 K K e H i X 8 v R V m / 7 A a h K j T w 4 r o o R v Z T A 6 e m A 0 t w 9 r k Y w Z H F 4 o R G l u 1 E 9 s G N m O T f x B b g p v R 4 2 u H V d d Q X X m P C n g O j d R J t a z E 4 C Z M l E 0 K J M 3 I O a A G C F A z I r I S g 6 l k 5 X v y A 7 c Z F 2 Z M 2 N K x i C A N Q m + j U 2 B / R X J R t X K g P v 8 C E t Y u 1 B 1 Z w u Y M H W Y V l v y s W u k b L V 6 A i W 5 0 h e e Z W P E o B W / v u m Y 1 P W p 9 D j F R n M W F D D A Y I o / k Q S X Z A 0 t n h C x n Y D Z a V F u 3 b 4 C / c y N L C P R 6 Y P c z o u T n y T 9 D R E Q V 5 H n / s r Z M G r x e 0 6 Q 7 L i v V u N S 9 b 8 5 P i p R q R U b t A v 8 t w S O 1 B i m y I F M t b m U / y E C X u C b L / G a Y f H X 4 N q 1 H s o 3 S 6 a U D 4 Y H n F n s w E L x 4 c l g K H J 0 8 d Q b p X B l H j p 3 H w T d f h 1 4 2 9 T 3 q d L s Y j t 3 Y T 8 w 8 N T W N s f F J p X w T k w t Y n J f B g e r H k 2 U r W a m I Q w h D I u 2 x t K v k z A b J q O y K b i Q U q E b f Q X R c S v I e w 5 j p E X S Y 5 + k l C a H Y 6 c v o o i G m 6 C X 6 q Q Q X F E 9 Y z J 5 U W c T l P G G e T t 6 l R e C z + r F 1 6 x B 2 b t s B S 9 V E 7 1 H F p s A e R o o C C j E N b r 0 L g z 0 9 i g t t 2 7 Y Z W 0 N x u P y b i H M 1 L O Q / x I B n H w Z a T G h n Y 5 x I b k d n 6 Q U a w i 6 c X G R H F t m x c 9 T V n h I 6 g h p O L + o I u Z p e X y a b 8 9 U 5 N U J W r R f p j Z q 7 q Y s R l Z Y P g E 6 M b j f 2 8 R I R j T y x I T u e u 3 q x m D m l R i I l B W d 0 x Y h w 4 3 2 1 h o h N w o 4 l j K W o I W I q b i N 9 B q b V U b G m A s j E r 0 5 j c q q K Q m o C k c c V K y m 1 Z i p v 1 w n X y p h Z s t E L W h i V Q Z 5 E Y 5 r 9 K a E h j + / 8 C l a o r O k q 2 + G i j P E 6 H d o M l m Z y 2 P 8 W H Q v 7 b G Z 5 A u 8 d O a 9 K B 7 e H + j G + a M Q L L 7 6 C 0 d F x H H l v B N f 1 L E H q y d t 4 H l 3 x w z C V 3 w d H 4 Q w N d Z t q G w M V 3 k b D b f M S r l e c c C R e p l H e p 5 5 B X Z W R f i E z g e E w O c V q S C F K V f O B M p k v Y i M n X k j y / N Z m 2 8 + + n 0 D P d W 1 s H h o O + W f d y Q g a O 0 3 F z 6 v z y c p b m e C W y l i X E 4 2 Q W p P y 3 6 u D K V b 2 p Z H t 6 L X 5 y a H F I J v i k G K k 5 N R i X I U L Z j r F k s r 7 + y y R e + z x 1 + g M D G r g a 6 P E 4 0 n c T H 6 4 t L S E a 6 + 9 G v o f / B / / 7 F G j w 4 W G t Y r + / k 1 s x A a V d B u e f v p n 9 C p 5 t I Q D V F b 7 x 2 n x u c q s w s M i j h q p + M p r V J Q 8 D Y m w o T Y N 5 5 a 7 s X T W i M r g N c i W j H C W J V G W Y Z w Q x p K V 5 Q k r z W F f R q y S b q P h t f G h 2 + G y e 1 Q 4 X U q H 0 e q W m 6 a S 0 R u V V t g 4 1 V b E 3 P T E C C P Y Y U N c k 9 3 + C L l W C H H S L s L H B h q a l b x L C o 1 0 w y g / V G e g 9 / S w g w p R Z Q Q + R l V H y o E 8 4 a A r Y O X 3 D Q R p T M 0 u b 8 q a M e n a + p 5 Z Q m R N z i v J E Y i 9 6 U B q C d k l Z E A N 2 e r C q 3 g 9 G 4 1 p J j m B c 0 s + X M X H M x T P w 0 T I c T I W R I e X 0 I v G N E d 4 4 Z b d C M v J 1 d W 1 D Z y Y M y N H U u 6 y l G A w O q k w z V W / 4 r T k t V R v l f u M 5 7 e h s 1 q E u 9 V C Q s 1 v y Q U 0 R o u S e x g l G S 6 v p R W i W K v p I K 9 l c E c S c 6 U M g E T x E y d O I p l I 4 M Y b b 2 w a V F s / V q J L q p r q 4 u I i e V M G 1 9 3 8 Z e U o R K R M t F G W 7 s T o U O u E Y Z 5 h N Z L o z E 7 D W J p G J U E I 6 / Y Q W X T A a F 4 f 6 V 1 Q C w I 1 t m U b j Y E O b D W q 6 K t z T m s i m 7 S d j x j V h t D R c + T M 2 5 q R v J E + D y O v J U 5 c 1 k O J M Y n I e T 4 N 8 k l f 1 S T p d 3 W d k z g l + d 1 G Y 9 o o m c U C 6 k U z v I N N O P y 5 Q m U 6 u W B i X 1 6 c S i U j y D I v N T D Q C 7 / f C y 0 x + p P G v L U f s v e s e A 2 P x a j W K c k N y p 6 q 9 V K N E G E d W 8 a X X 4 W 3 w c 8 b B k a l 7 f w b U A p 1 c s q A x 9 9 K M U y T X 9 G K Z a I z n q r j j 3 7 h H I z + q 3 F m P k 8 s n Y O d n M u Y P 4 K a a Y g h u p n 8 K s t C R I k l Z U W 8 Q D y r o Y s e Y U 3 i p 8 v Q B q K M X O 2 Y i O q q V n r T X K Q R a W j u a 1 C M M X o l T b B Y 7 J C c q 3 I l A y t D t M Z b z 1 V d c M 7 + K W q W f w B L e / b j B E z h Q l N x n c q q Y X d X M 3 m 3 y l N L n 2 2 c p K / U Z F R Q 4 G K z N y X J V I r L q E G O 1 W y L c f I I i 7 F Z 8 U n y B 6 W E s m b b h I z 9 K h o G Y R b b x K j V C R u f Q 8 L 1 A C M P i T 0 7 J 1 M h / D U z 4 t G 7 z x V G E b L v V S R 4 I S F z J m U 6 l x m E 3 Z s U V E 6 c q a F k q a K t j 0 p A A o 3 A V 9 Q o a G P h c T R k l / j g x f M 2 8 X x z w a Z A q L q U N 6 N C p l M P w u 1 + E n V G H o 3 I A o S H B o s f b x 0 4 A r f D j X 4 q c l 1 L o + J K 0 V j o n G w 6 D a q I g e r L K n 9 Q N k m b t F 3 J Z 6 q i m 8 p b m X k c h q 5 v U I G b V i M k X 8 R u 9 K l 1 b V 9 U z j y V U D X Q R a q S r S G F Y R h J L h V S V z q n 1 T e X S H 1 B B q r W V v B + u t S o 0 7 l Z Q v 2 B 1 c 6 + R J R D Y 1 T c K L L 5 m j i H 3 V 3 N O p G v n b V g S 7 i G N j f 1 m b q y Z u j 6 7 / y D B x 7 1 B f c x R F p R o m J X 6 i T v h T g N i x H D a C I x X 3 8 o 2 X U w T y 8 f t 4 W R N X v g d W / / + E x j h L 2 b 2 o 3 Y 0 m t D Z 8 g M p 1 P D 0 k o V d w 0 S 2 7 o 3 I 1 W 0 E S L Y U d H o y d L j 0 m r N 0 k 4 S r X j z k f w 4 v W t I T f A W a F T O V S g g + L U Y q c H f 7 k U s a y C M k + F L O n k q u Z B L K 6 H k H D Y h a h h H y d 6 O h F 7 G o m E K M R n 8 y D T g L P D o C J X Z e S v 5 1 w e w e s k R q Y T i V W T t l N e h q S h 2 c s G o I q N s / J a X S q / 1 m o q Y M t r T z O F q P q c k 1 i 4 3 0 n D G 3 i P M o E O x 9 a I 8 + w y y l h b + x s J j K 8 T o A c K P C C 0 x A q u L S h l 5 C v X I B 3 w f Y 2 Q b h i X 1 O m x 2 n x p g k S F u i X R S 5 8 B F 5 T c R t p r p y A N 0 y i 0 O w k C e z 2 d f h U l B A 7 m f h v x S D G P G v Q h 7 G K U Z L e H Y D N 2 z H b X 5 n 6 F O q G W g A U q W h 4 V O s k q l z P K c m m c r c l a f + r 2 p d Q 9 0 e w + y q U 5 U c i G U o l a 0 + l s Q G i D X d J n g 9 J B P 5 J w o p y s o L N f h L k / B b K P y 5 U 4 w 0 l + B e N V H r t U H m 5 n 3 4 y R f W 3 y B C C c E A x 2 M F J U U Z y y G v p g M q v q F n y f x q R T S S 3 G E J A m A Y m B k q c v A x C X L z U U + C / Z J V N Z U S t W q d l 9 G x F g + e P c o O o f 8 5 J M 1 F A i l Z Q N z S f h e X F x W m + J l s g X 1 W m 2 B y u O n J m f g d V n R 5 t N x c J z 8 k 5 B e S h N 4 b N R F X m q j g W v J 0 e 8 3 D O F 7 V t + K N 5 a h c 8 m Z W o 3 T a 0 K S V 1 p 8 H p G P s f / F G 4 h 9 c B b 4 7 o t x N e K 3 J p I M + t 9 + 8 S M g e B d x u E a F q R G e k W R K 0 X j Z M y p 4 L U P k G 8 T 2 X T B 5 m 8 O 4 I r K G a i l p w G C 4 i l K K D 7 x U h X / I j r N L R m x t X U / g F V m e G 0 X F P k R D K z N m y R w K P 8 s f I + G l 5 1 3 F 9 F L b o Z h K w l y z w l I 7 i A Y J c Y P Q 0 B y 6 j d 5 Y G k U S f i V r G D R a I w 0 1 z T Z o I J r x 8 L 5 1 t U X l l l A N r t X d 9 P K V q B p i t 8 e O s 4 O N W L L f j 7 7 i d z F u u x V 2 S 0 R l L u v x 4 3 Q Y U z y 3 z g j 2 i I J t a 0 a p R E Y U 5 x 4 n 7 E j z 2 Y N s o + Z o Y b H C 9 4 y G 0 l N y 3 8 u Z G n p k 6 f z S q 4 q j 1 s k f U 5 F t O K p 5 c P t Q i Z + / h H l 7 i N C m D 6 1 O P 1 L p k 3 D n z k N r a y 7 O r E s E U 9 G 8 K b k 5 v s s R k t P Y P A N u W G w y u 1 L n 8 7 D 1 N i C y S k 2 u z / u l g 8 2 N 5 + i F 6 w g O E V 4 v v k S n R 4 R i G 6 b h b l E K J 1 K V X T A 6 P n t H d 5 E E 2 8 R s 9 K h c S N N q V v j Z F y f R e o U f v g 6 P e l 8 v L N G o 6 H h X B 3 M 2 i v T R G o T 8 h N S J M v L T g P O T I 4 R r k p w p k G Z p O P j h O 3 z m G u 6 4 / T Y s L C y q P d H C r V K b o 4 y 5 + U V y + C 1 4 6 c W X 0 d n Z g W g s j k K h g F / 6 x e Y G D a + d s + B O t v 3 l R E u M / K f G p b l Q N X r / C o m 0 d Z X g V h O n Y a y M Y o E Q R m a a R V o d O 9 g g F 8 9 Z r X G O c 8 9 m 0 H G n G d P x B v o r L 8 L W + x D G l 0 0 Y C F W o 8 M 3 J v p p A I u L z c v B O q P S 0 x C G V 5 o P A X c 2 R L o q k x G d n S S D b V l D V 3 c T b J g y 3 V V V t d J 0 K Z V 5 5 G w v 2 a 9 H r X y 2 0 S R E l i B a O q 0 K M 4 7 F x P D n y H P K S t 0 O R a M O 7 J H x y 4 L e u f g R a 5 k O G A d l r l U p G x Z N R p W h B a l 4 4 I d t x b n Q Y M m W A X I z w N 4 A V Q l K / M 4 + F 5 S w 6 t a N q e x 0 p 8 V y v J l R n G 2 i M D W M H D C 1 7 + a a p N J f d y E 0 U g A a n 1 n d 1 N G f 6 C 9 X k x y k x U k y z F t 1 P W O h E z b c N H j s J N j 1 p a q K I 0 w 0 X b u i n I S w / j 0 r g O s W h 3 A 3 2 R + I w f 0 n T 9 d 8 J z W r G 7 7 / 8 b 7 E 7 z N 9 R 8 a 2 E u g 3 j E H Y 5 9 y D U z h B I C C P P r f H f W J b 8 k 3 x S 2 p w 2 p K C v P I f s b i L G J q t g S z E j 5 i t n 4 f D 6 0 e 8 6 i s V E F 0 K W c 6 h a u v D S O w v 4 8 m 3 D x P t + R t t m o k C 6 V G B / F B F 0 N P t n D Q 6 u i Z n t L B P o y y 8 F L 8 q 2 q c 4 + o b b i u Z x 8 F u Q T q U 1 9 D 3 r v L 6 2 + u 1 i k v H d + x g p r d x G y Y 7 y U V K 7 L u i r K m l O V z d l v v e V G P j P 1 X J z F J d B P 5 H U a l G x V u r e n S R M 2 i v 6 7 / / x v P 0 q N l z 7 4 W G S J s H F 1 a U S t k m Q v z x G f 3 0 V F D C l l k 1 E X 1 + p 2 M J e T x Z E U v F t s m E u Z s F T f h r b y 6 2 h p F W h H p a L S q X J f L d e z x c / B 5 N u j Z u 0 1 R x / h 0 B B + c P y n e G 3 s A D 6 c + Q i H p o / g W P o w 4 u U c W V E 3 Q 2 6 c P E V q w L n V 0 K u x e A a j u U 5 2 G K E p S U + p m u L 3 M o I j S Z U a p p O z S G U n c V 1 r C + 7 s C M N p N O C + n j Y c m F / A b U P 3 o W F u R 3 X l X V 6 3 V 9 W 5 U B W K 2 I g 2 4 n / Z i 1 U M Q C Y C p V F N K 8 + T c 9 B g i i O w F s 4 R p 5 y A F 5 N q Y Z p e W m x m Q u g O 6 G 1 S B n o b n 6 e b 5 1 p z + Q 0 V L c V g 1 6 K m E n n N j t Q c m 9 C Q 5 F N C a b 2 U R G 3 h Z W i l C 5 D 1 Q r p 3 F + a p l J 1 e S Z y V J G T g 9 J K G g V o C 5 h a 2 W 2 4 C V V s H o e 8 M 7 y 8 F P X w r q v E R 5 I p b U Y 5 a k D a c w P X t I c R L F Q x 5 X Y g w o u 7 s 6 u d l m 8 5 w L W q a z R K p J f 1 Y 7 q m u J n w F K Y g + y e p l s 8 M I e 4 s B f / x n 3 0 E + m 0 K q 0 o E 8 v z 8 x V c P r 7 5 x D Z C W B q c U s i J b 4 f R L n x 6 a R j K f Q y X a X g Q F x K N L G b c 5 t q k 0 l Z U u c c 2 6 y A U n j D P S t G 5 R W J N x z r g + p b 5 R V n / 2 p o h F m a w 4 p X n n x g W I w m Q v s 2 7 a S S u a u S 2 C g I 7 l U e r u 7 + M x 0 + j L C y 2 d X s f 2 S w x I 5 j f x U p 8 M w k N M b M U 1 H 0 + m r K b q g / 8 4 / / u a j M g J W r Z V o S B e P w t B m C c 1 e g x 6 6 Y / W 9 p o Y c N x Y D 2 S i i L N V S F X N j y 1 h 2 t h N j F g m B z N D L C V j z h 8 n J P E j W s + Q o M U I p h l a D H / 7 4 2 2 p + Q x R F d g J / 9 t T L + M Z g J z q d R l w V 9 P C Z y 3 h 3 d h Q P 7 b y V h r Q + V y D H a 4 X z m C n 3 8 M H i C L s 8 v L c 1 i N B s g d n k v E p z G k t n c T g S w 3 Q 2 j 0 O R O B v X g F s 3 3 a g M W S Z B Z V M 0 i 7 2 L v L E V j r o V R n J J v R R D f e V 9 f n 8 B h v w y D G 3 3 0 P A I d x 1 D a i R J R v d k n k p 2 a a 9 m G D G d X W p Y + f K i q b o X 3 t U c P t k Z X u o u f C x i K M n 3 g O w p t r g N x v D N P O 8 Q 8 m y r e I G K m d 0 J h z X C K O l E s q D D 4 x y D n g q j 5 u H v 6 m 3 I T 1 J B y 4 N 8 j k F U U 2 Y U C w O o F P l M f W k c i 8 z j 0 F I U y 4 U q J h m F + q W y k N N L Z c n T n T b b M 1 2 k 0 R i l d w 2 Y T m j 4 c M q E + Z R O u G n A b I p o g p C w Z b X p J 6 Z m U C q X 4 f W 4 y T / y f B Y N o d Y Q 7 D Y b 3 C 4 3 d D J 0 F 6 P 4 j i 3 t s N t d 8 L g Z n d h Z o h u S 5 i O j n Z I U k K 0 0 a 0 N k P 2 x H 3 2 0 B G C X l Q q R a R V 1 y F S 9 T H 1 J Q w q V b f T 7 7 7 I v w + f 0 K 6 t d q D X J c O 4 w 2 D 2 b n F i F 7 n Z V 5 r w Y 6 2 + 9 9 9 z F s H d w K e 8 i K b J 7 3 T Y M 2 G m 2 4 M M H n I Y 8 S w 0 m m s m p 5 k j y L C o U U a R V p F / l T n 1 C 1 h M f P J J s r q w U a V 3 n t S R p W f 7 A C b e z M 8 U b Y M Y 1 s T o c l Q E W p Z W B 0 9 a g T v P H a 8 x i 4 4 m 5 0 B P i O 3 m u j S B E N i 9 G K Q S n 4 z / f x n A F J / h m W 5 + n F G U Y H u l V N i Q 5 e X L 6 X c X w 5 h 8 y 0 z 6 c n a G C z 9 H i 7 2 X G T 6 C X M i g e G E a R y / s E b / 5 4 e z Q A 3 G z g r N Q C t F k y m M v h X w 1 T k V i o 1 I U 8 1 c R J n y j b s 1 E c x U n 4 I O z u b 9 1 a l I R h X n Y L U H J d q Q b K W y u j o R D Z d h 6 3 z S u X l Z Z B B d h B Z k 0 Y l o 9 J d S G b Y k Y S b 7 F A x y W q E S u 4 h 4 b d t n N t p y m / + 1 r / A H / z B / 6 W e S T y u R g 4 h O 9 X r J P + X F S r V t 3 7 + V / G j x 7 6 7 + s H F 0 i D s q 7 t 4 f 7 Z 2 N N g 2 6 q 8 q E 7 5 G l G C H g b 9 v t F w J C 8 m / 9 E 1 x z o N i L o o y F c B p f h P m n n 3 0 v E 3 U I D U j q i 3 X q Y x 4 i 8 E J u 2 R e E M b X D G Z o s g d x 2 4 N o E D e d X j J j P t E k J P K 8 4 v 3 X K L D M t 8 h L 2 f V Q R H h k u 1 s W O 9 Y x F G o e J M c m z t H T W 8 p w d Z l 5 n z J U v Q 6 R a i v v s T 2 G F A z c K F J u Q J Z r i C R e 7 k D P g 1 U 6 s 9 X N A A Q G S 3 3 8 S w z q 0 6 C e b A 9 7 9 O i I G v p / 4 8 2 3 1 N 5 h W 7 d u x 8 0 3 3 4 R 4 P I 7 n n n 9 B I Y 1 0 J o W / 9 / d + D a + 9 9 i Y 8 X i + u v n o 3 C v m S 2 s S t p 7 s b p 4 6 f h t 1 t U / O w 3 / r W N 3 k P F 3 P 1 N Z F W W a u / v i Y f T J r p l D T I B o P a g Q N v N t 7 k j X z 1 q 1 / F t 7 / 9 b b X g T W e c P z 0 2 h a 8 / 8 j B i v C n Z 2 V B k O m 5 k 9 2 o I u m u E X B e f d E 2 S 0 2 l c O D 2 O 9 p t a S X w 7 0 e 2 v Y 4 F e r t V d x 1 y C B J 6 v Z R h 5 J 7 4 D U 9 e v I E Z H 6 U v / m M b y T T V A U G e r y U h R J l 6 E h R 0 4 T 5 3 q C x H e 8 b r 1 h a e w Q o V z k k 9 Z K 3 k Y S h N s Z Q v y B R O 9 i q x t 4 s N W S o R c V 9 D D 9 6 p h a K m G J D K z f B J e X s w R J G e Q d T w W H w z O b j V S K B P U a y L D 9 x 9 H u k o B t T i V I n w 7 3 9 A Z K E 9 L r 0 0 u 8 O t f f x T f / q n a q 4 4 e 1 4 X Z c 2 n 0 t V s Q a N 9 B 7 7 i s n s H l d K j N v g q F M k b H J / G 3 f / 3 X 8 W + / e w h d r i h y K z P o H N j B T t B o 7 D E s L 8 x g W 8 c K K o k Z P p I Y t R 3 5 X B 2 p e g A l 1 z X o D 1 O b M p O o 5 P k 9 o U q l 8 g A 5 0 Z + r i F D J J N G Q i d i 2 e 1 U d h Z o M k 0 d e 4 T 3 w f g l z G 4 w I D U l W t v f B n B k h X / u W G p p / c 0 x 2 G J G + N J D P S K T S s K u 7 g o C 9 x t d 1 f p b D Z L z A f l u v 0 L s m M h q 7 s 5 3 P a K 7 x e j J w x O P t b l V V K E C 4 v y Z S a 1 D v / O Q C 1 r V K W f X 9 r R h + W P b O X R 1 N Z h v X s h e g X 5 J 6 p H a L J K e 7 V B T 3 4 b 8 6 + b g M d V f j Z 5 F K d c B U a y H i 0 g g / F 1 D r K a q y Z N t C z d U L B h 6 7 x p 1 E J I L J X r n X X X 2 V d D O j 1 y e v s 1 E + n B E u X F M 8 M 0 P Y t 1 E M b l r v 3 / q l X 8 b i 3 A J + + Z H b M N j j R 7 i D s K C z A 5 t b 8 9 j S v 5 6 H 1 e O v o k N q l g n o / R T x 9 l D Z 8 w M 0 l A g K j V M 4 O V d g 5 B F F B I 2 r i q v 6 y t j V m U f F d T 1 0 i U L x W W J p P 8 p 1 w o 2 4 T r j F B y 5 T C R j d z i x I i W h C I P G f k p B a L q L V d x 0 c r m E Y / V c p 6 H a 6 d B 8 y / n s V 7 i 3 Z r o S h 6 1 v Q B H p R g a T x 1 q Q 7 v I M e e j f 0 4 D U w B N i w 9 O b 1 y L t w J z 5 C Y + l n q C 8 9 i 9 r s j 6 F N M 1 I s v o R a 7 B j q q V M w 1 J p p Q T V R T i G p F C n U K d u m i i x E h / D N B / 4 J 2 n r 9 + M 4 P 3 1 A L C R 9 4 4 E E E g w F 8 7 e F v K B j 9 j / 7 J b 8 D R w i j J 7 2 7 s y + I H / / 0 P s X X z A L 7 x w B 2 I p i v 4 z d / 8 b Y Q 8 O n 7 3 P 7 w D Y / + v q g G K / a m v I u J + C K G + 6 5 G r W j A y Z 8 J I e g t W E n V i e F m f 9 D M s x x / E S 5 F v 4 M 3 i 3 + U N F v H B B Q 3 v T u p 4 d 7 E H p w 2 / g E w j h A + r v 4 I P i j x f 8 k E c X N h J K F j G S r a h j E n k m v 4 U B k N V + G w F 7 O 0 q o M X B d q y l 4 G R E i u Y T 2 B o O q S H i N j p E D z + T v Z B E Z A 3 b k T k j Y Z U O q 9 c M / 5 A V z m 7 C K z Z R 8 j y d 7 a q K N M h n J Y p e L D S C e P M z i Y r F v P C 3 Z t v O L S 7 T k S W R K 2 U w n Z q i 4 Z c J r c g 9 a S z J C w V k x o 1 I n C + j k C Q 0 p E 1 I g r U q u E l n G T t b R C 6 6 n Q F B g 6 M 3 D 3 t P H i 3 b v C h U m 2 v 5 Z D s i 4 f 8 b j S m S N u D D S S N S z m v x 0 m n C O O r e p S I j i 4 m S E S + f a / 4 l 8 g 3 + G T 5 h T C L 6 P 7 j / y 4 8 u n 2 S w z l p R T / T A m D f j 6 i / t w 7 5 9 e w m x 2 w g X a t C i r 9 P r b 6 i 0 u a 6 n W M 4 u E n K 4 V t 8 1 Z f k c G 8 V p Y Q j N E W 9 3 o 8 1 D z 9 G Q 7 I P m K N f 4 8 h F G F x 1 P P f c G H H Y 7 z s 4 W 8 c r L L y G 2 O I H p 2 V k s r S w R J b i w r V u 2 g F Q / 4 T V p Z C T g w l + q 9 G L J 6 T d Q c 7 a i Y V 9 G o p h D u O 1 G t s 5 r i o / J D c p q U F m 2 o Z Z I r E q B t 2 X 1 S 4 Q i J p a 5 J U c 3 Y u Q y T t / 1 i g R L J r j K K J f y X 6 m j 1 J o V N E x t K n N g g X x N O K y V x i S j c D 9 4 7 M f 4 y t d v g 9 s e w 7 t v j u D + L 2 1 D b 0 c 3 Z i Y n 8 N w L r + O r v 3 w N 3 t 9 / C l / 5 y k M w E d M P b G r D k z 9 5 H P f c c w 9 2 7 9 6 N U M i P V 1 5 5 H b / 8 c w 9 h e n I M N 9 x 8 O x 7 9 N / 8 O O + / 4 2 x i N m H B 9 X 3 W 1 f l 8 F Y Y + G k X m z w u u + c D + W 6 4 N w e r t V i a / N L Q X M F C w o W r b i C v P P 0 N Y 4 g j a c R K s + A o d v C K 2 G Y w g G A n D Y Z M d z o g u c R s G 2 E 0 v 8 7 f a 2 C v x 2 m d g W a F 6 g c Q h k N i n O q G c O w l F Y g S F 3 m p H O g H C L D y 4 G 7 m 6 S 7 0 0 0 Q N k M g t 1 A L 9 0 g v 2 L D r F I C W 4 B 9 b C y h u O S i c m f R 8 H c w a m X x 5 v 6 3 y V n N C P g D + O 5 f / A D z s y s o x I p 0 P D 4 6 j R a 8 8 O K r O E / 4 d f L k a b S 2 9 / L 4 j / D u G x + i t b U T 7 x w 8 i P G J K U w u T e D 9 k w e x 4 5 q t q K 7 U U Y z y + m m L q v J a y R b h 6 j X C R g S S N L H f e D v i A K U + o i R + O w g h B w N b l J O V q L Y m 7 0 6 Q c 2 4 Y r J u J E 9 Z W D D g T M e D 8 i g H j U Q M m Y g b M J 1 c P + B w x t N 2 4 H f 3 3 + 3 D F Q x 3 Y 8 X A Q Z r c F Y 2 9 K O a i m B 5 H C l l J V p j b / O K O A b J k p w 4 2 M G T Q O A / + k 8 u g i S f l a C B c J b X e g M N r A Z O Q a t H o n 6 f H S R P 3 r A x 6 t h A g Z P t i 3 v v U 1 d q I R p 0 6 d w S 9 + 8 3 7 c f + c + j I 2 O w t P w 4 t z Z 0 8 i u e g C p N i u i N U o 4 T q 9 I v Y D Z k k d 8 d U L C Y 0 v j 4 H g F y 7 7 N j C 7 P q s + E B N t N z b o J k k s n M C 3 X P o L 8 X B O b y x I L E a k r L m k + I r X Z J w l R f k Q d z j F K P A R D 9 z c J 9 2 6 i N 3 0 b I X p L N Z 5 M k Z Q e W S 7 + 0 2 + / h 4 P P T 8 B i N u O F n 5 3 H P / 1 n / y e u G r a p + h E d L h p N u B V m e v D / / I f / H m + 9 9 A q K x S L x e g d + 7 d d + H T / 4 4 U 9 V j Q l J s O z u a q V D e x 9 t b W 3 Y 6 z m G m 6 x / D g u V W 2 Q m c / h j / 3 X z Y F l l V 1 z R W U G 0 S N h C g y v E q j S + C h b S O k b x I A y d D 8 P S 9 w g j 9 c + h 7 t y O l O N e 3 n c R b c n v Y a f l S c R r b T g + L 2 u g 6 v B J N E p c Q E f u x 7 A m X s H C D J 0 G n 7 8 a / R C T t S 9 j W T Y n C z + I b M 0 D Q / Q p m H I n k C l U U K p o h H v N + 5 s m k o j k V s P R q l i 9 j F Z 9 B d j D 9 O Z T G b z 8 4 u u E r 2 W U S 2 U 8 / c x z u O 7 a a 1 d 3 U f e i x d W H P / / O 9 7 F p U z / S q R S s 5 M y 5 X E E 5 2 h t u u k H B y W g k h r 7 e X v a 5 G V c R l l U Z Y X y D d v i 3 m s i H n l Q r k b 2 b i W R W M 2 B W c h F G t w m c j 5 1 G P B X F U M t 2 d H l k X O B i Y x L Z F P z k 0 P d c S g Z A G F 0 3 P J b s g 3 z o 8 A x 1 q q 5 K S o u s c T o 5 5 c e v Y 4 n F h l z E R C M R z J 2 r 6 J h 8 c R y t w x 4 E N / u J X Q t Y z J 5 R B z + / f w g u h 4 k h v K E 2 8 V q J V / D o N + q Y z 8 6 o T j d d c L L v H G q 8 X 1 b E G o y E a Q S a B h M j g t o 0 T U a l y s T 9 b p 4 3 x g Z g t L A y n H t l d C a H w e E t P I T 8 Y N k N 9 0 C F n j O K R K a F c F D W r u j o t R J b 1 7 N q 4 e K k 7 Q r U Y 0 k U x k j Y C 0 4 q U h W 1 Z S P 6 d 1 V g t 8 y g 4 N v O I B m m M Z W R S i Z R N s / y + h p c S 3 t Q 9 q 7 A 7 T e h R C g g E 6 8 y P y V b q V Q n H 8 N i Y A g d V R o / v V v d 0 y y T b I Q F 1 b k f M 1 q F U K x t h 8 0 + L 6 4 R D S k N X O Y 5 v F f y b y c N k 8 8 9 9 y T 5 t J e d T k 4 T u J K d 0 i B p l U n q c X I V m 6 o s 2 5 I + g 6 r 9 C j o T C y q p s z A F b 2 A U X O V t 5 F 6 z 2 e P o L L B N f b f j y L K T 9 2 Z W A z x 3 D B H S M L J L b U K R N 8 6 Y c L X V A B s 5 Q q G q 4 7 2 J S + a 5 N g j 9 M F r M 8 8 g Y + r G b B i l 1 P G o r B x m R 9 7 B / n O w f q T B H U s C O V N k W j k 5 q i R n 5 c h z T M T 8 / N m K L / S w 5 3 J y q B 1 8 0 a / h o u p k k f M t g i c + m X l 5 W Z J 4 r P v 4 2 P R Y 5 S u 8 i f N Y e N l u V h u t B f K Y M c 2 + G x k o H z e u p F b W N C n k f o 4 t G X a q O M S q f Q t V 7 t x p M W p O 1 e b 3 G 8 v P Q w l L 8 v y k C 6 V L F B O K F K A b 8 M v Q u m n m x w W + U 9 y Y t Y H D 7 X F H Z G d U K K t T n 0 + d j u H J 7 K 3 l x D F u G Q q g X 8 j h 8 K o 7 r r + q A v n l w 6 N F D H x 7 F S i Q O m 8 + I e G k O w 7 s H M f m W h F A D I s X T 6 o R i 3 Q c + 8 m M 3 s X J P m J B k h w X v j h R w p S k J U 9 o K t 8 G H l n 4 f z j n b 0 B / I k s J U 0 X Z t F z p 3 e h A a c i O 8 3 Y k Q v X d 4 m x P L p 9 L Y / n A Y g Q E X r B 4 T r L l j K K W 7 E J m N I 3 o q S 5 L t x N z J M Y R 7 Q o j U T m K w x Q 8 / v a l R p c 7 s x + n j V P S p A e T z c X j 3 1 e D Y U s D b b x / H w N 5 2 T M 6 m 8 N 6 x B R z 5 6 B R M Z h t O H T l L j 5 f H k f f H E L l A b 9 d Y w u u v v I J r u x Z h p r J Y a z V Y q n k 1 i V q t t 0 B b t l J p C K H S D Z S W o s T P H t K T G v K V A T S q U t + 8 T k Q Y J P T s 5 R / h Z W 5 S F S 8 R O C M 8 Q G B j N T a G R m m e j i c B o 7 0 b S 2 k T P a E b u X I M L b Z e O o K j M I W u U w n D K M 7 D K C l c Q j 6 k n e k 4 J G s 9 L h G W 0 c k f 3 K p S o s Z X j O S g k v F c J Z 4 f Y c Q 3 Y C b p R X 9 H G a U F C 7 3 9 D D a 1 O 9 n 2 w C B h z 6 a W G v r x N v r 1 d z B g P 4 V u y w U E D Q v o 1 I 8 p / d J 4 b y Y s 0 H C a m 0 b L J t V r C i u L N u u 6 g w 4 n A w e 5 J m 8 d P n t N 7 d p v Z E Q p L p 6 A w 9 + J q X g T T g u v + r Q N y p V Q p 0 3 Z g 6 i a N g H R F v K d L J D 3 w t 5 N 3 n O + h g X y 5 N 7 + G o 3 q C b i 8 F 0 g H P o C 1 e w C W k E A 4 P y D b r q 5 u N S s i i E M q S 7 n o B F F M I V I m 7 V i d k p D g I I s K 1 5 K 5 Z e + m N T h 6 q U h J 7 / G V N U 7 x + S J b 0 R q M R o T D b h q 0 A Y E W G r z 4 I J M J b e 1 u B c m 1 S G S x k c x K B Z 9 l e u A C s W I b 8 f Y 8 t g S G c e r J F U K + j C J 1 p m I I r 2 k e T C 2 V 1 H i / j K A 4 b R r + 3 U P n S P T 3 0 b s R x / K E M j Y / / 9 I M e u 5 p h d u p 0 y P L A 6 4 / 0 F u j F o R P x T D 8 V U Y V w q 5 K / H 1 6 8 n 3 8 R i b L 4 o Q U c 3 D G B u D q N O P 8 y 1 P 0 V k G y i L S a Z D P A y Y d a g H V P l v z J T 0 / N f 8 t W 6 O Y C X v 7 p K d x 9 9 x 3 E 5 C G 8 9 b o s U w 7 A a X d T 0 Q V S d e O 5 F 5 / l F Y y q + u l y J I K v 7 P s G D E 7 C F j a 2 b M 9 Z T h h R p i d d t G g K 0 u w g v 6 h l K / R e J Z 7 H A n P A z o j C v h 2 n J 6 8 Q c g w b C B G f U E s d 6 O K J 0 8 / A Q i X 0 2 g R a s P E L S 6 j L b u Y G L 0 r h L / N e y e t i x 9 D I n + d v v q Z + s y Z S E 0 E L 3 q n q + Y l I u 9 Q 1 9 l R + A f X k + z C E H 8 C p Z R u 6 v X V y t j q J c 5 T K 1 I J X z 1 o w n v y v d J w J E m R Z R S 2 5 h 4 Q n j H K / d d t v I B 1 7 C y 0 t d 6 s o K 1 K d f Q r G L k L Z W p F O Y w m G z F H U 7 I O I E 3 b 7 r H 3 0 w s 3 R O S l J f O j w M f h 8 U j v B h 4 U 5 m X u S E n J l d P f 0 4 L 1 3 3 k V 7 W w h b t u 1 U y 3 l S S y u 4 9 9 4 7 s Z g y Y i G l q Q l h k S s Z C S W T X C R f A C y x J 1 E N 3 M 8 + I 5 V w W G F s 5 H D 2 m R y 2 3 b A f x 7 N 3 Y E + X z K d l 6 a j W K w b X U + e g 5 U 5 C a 3 9 k 9 Z O m y F a z U o z V S H i + k h 5 B s K W 5 U D H L c D M 3 N 4 + h o f W d C Y 8 e O 4 X d u 9 Z 3 P X z + h V d x 0 0 3 X 0 9 E W k d L C 1 H k d 5 s x Z V A l x b Y 0 Y c l r T G G V u S + Q z X M U n R I t E Y w 0 Z D q 4 1 F h E r T q s w W i z 1 0 s s 1 5 w 6 k c p G c 8 n D E r c o D r 8 k t m x m q V 0 f 7 a r I 1 i q z V N 9 j R M A 9 g 9 E A N Q 7 e U U H U O w i j Z A x u c g K y A 9 B z L Y u g h C e 8 8 c + I w j P 6 9 / E Z j q E 5 i J p F F d 7 G X B k U F M U p t g z o j B 5 + M U M B o M q N B f D 9 P L C 1 S I 6 y U p S R h h + x F 5 a C i 1 9 V 2 I 3 o t g B o d g c V 0 H H q R i k 0 4 e b J 2 K / o K P s x 5 b N j R I T X C Q c M p I J I a h T + W R s J 1 P Y o 0 / E 3 B 5 s 2 + N W r G r X x G e X a Z 9 5 F i m L J E Q 3 I d i 5 N 2 V P N H 4 N k q C 9 r M t A 3 + p h R D m f e m 8 z g Z c T R Y X Y x 6 B Z y o P 4 x d j h d 5 + 0 V C p S 0 8 l o r k X p + r k r m i y W g D W 2 3 L 9 M y E w e E 7 e M U 6 H Q e d F g 1 r K X 8 W / v g Z 6 K 1 3 4 o M Z n y B R N c g j W f d D 4 Q p + d O K / 4 N e G W v G z y T l c 3 x n G i S V C t E w W v 3 H H 7 2 E + O o s 2 d 4 g Q 8 k N G x k H Y I g f I D S 8 e w p a d 9 U v 8 3 F y N o + a + E i Z X P 6 Y W R 1 V E r z X y 2 L 5 1 B 7 p 6 2 m H g s 7 z 5 D i O j m R F y O Q G L z Y W d w 3 0 g v U G h R h 0 J 3 7 B 6 x o t F S j h 2 e K s q M 1 s j Z K o t P o m 6 T F N U + M N S C u e O 3 U u D + g D Z v I 2 8 y Q p D C 2 H h a g 5 f b e Y J V P y 3 w Z Q / A T 1 0 q / p s T a Q M n Z H O U p d K r 3 Q Y U t K g V q V D 4 W e P P / 4 U u R h 5 n N O l e N n J U 6 f w z W 9 + A y d H T s L h d K h 6 i T / 3 r W + o N U y + 9 i 1 Y j m Z w + q M 3 s H 3 b M F v e i I N v v q I c 8 5 W 7 r s D e v a Q W q 6 O C M q p H v 4 V Y 3 k B I b 4 D H W i V y A u y r c 2 8 y F a E t L c 0 3 P G 4 3 E u k k Y q W I W m d U q E Q R s u 3 5 m H y J i D d c E z t D / A 0 D o m z S I T z J q p 0 J 2 / j o R 6 e w 9 c s 9 D P E H E C l 0 I U T e w 9 u g s p c h W 9 u L 4 Z w 9 f C + G r 3 2 L r t j C z w h g S Z r V E B p P V n Q P o k y M H o / F y U W a S b q y 8 C / s I F a N H 6 X + + p H M n E P E 2 I d A v I X q H C A U d K B a L K C U T 8 B u O w p 7 O 7 F 9 7 j R S t U 7 U X F f g 2 I I D u 3 u p l I v t c I S s O J 8 2 0 6 h q V J g y M i v v 0 O v 3 4 / W Z Q d y 5 t Z n w K F k C s o i v N 1 D D c m Y K Y V d z q 9 E 1 q S y 9 z 2 v d h m I 2 w V u W m u D v Y L 6 8 n Q p Z h t t a Q J A w K p G D g q l i a 5 X Z n 8 D Y e j / 0 3 A H E r T v g t c p C y w o W M i N 0 B M 2 o Y N L M 8 O s B 1 K O v U z n v I 7 S Q a k Y G 9 k U C s v V N b f E 1 w N a O b M U O Z 4 N o o p w g 7 6 r h z 2 c S m I 4 3 J 0 k 3 y r + 5 7 1 E U i 3 F y C i O v Y U A s f Q J B v t b 9 e 1 R t B V n 3 Z d X d W M 6 f U / f g S 4 5 g m R E y n O W 5 J U u W C t O w M M I T n e i y q 5 8 1 w A h l b B a v J A + u L z 7 P f w s 4 V 7 k d c 6 V P r l j e H K p j N N K M V D J 2 d P s W K U e m 0 9 k 0 y E e f I E y + B k i 8 j 7 M f 3 o I d D 7 U Q T u f I 6 V 5 b X X 7 R V K g / / / Y f 4 1 d / / e 8 h G Z / B 1 G y a M P 4 o t u / Y p r I f Z m f m 8 N B 9 O 2 E r n w O C z S U b M n r 7 0 x 8 / D a / P i 7 a 2 M I 4 c O Y Z r r 7 0 W p 0 6 f U g N A 4 V A I 0 z P T a s r j + u u u x c T E F O y B f q w k M s g k I 3 C 7 P A h 4 n a j l Y 2 h l B H 7 l 1 d f w i 7 / Q T I j 9 o q J 9 / 3 v f b d g d T m w Z b s e Z k S k M X R N i A 1 R R K e 9 F f 0 t D Q T j J F D + 1 s M 4 6 b 9 9 C 4 r g 6 y T Y X N w o V h 9 O k w W 6 t Y e J n C f T f s o h 4 u R V 2 Y w M 6 c V K 5 U E A u E W W E M a l s 3 h b z e e Q a 3 S j D g 3 q V 8 K m 7 j z D T h O W F Z V j p Q V 6 f f g V z C c n U 1 n B r R y u e G J / G 7 9 / 4 v y I 3 X 8 b J + V P Y 1 X s 1 D p 5 8 D X f e e h v M L t m u X 8 q R i W K S V i + / R 2 V N Y K L Q h w v n 5 s j b b k a L a x n f O f Q D y M 6 L u / w + Q j v C J k a a k y s p / P 7 e W 7 B M r j U f 3 Y t r + y U e N X B w z K w K S l 7 V U 0 G y k C a M a 4 4 M C s Q r W o L 8 L k x P 1 Y O 5 B X I L G o y l u 4 o U R h l N j Y h m + r G n k 8 e v R h i B b j J 6 C H s v a o m T q h C k 3 v F Q 0 5 n w f i X 6 i c i o a q m a h Z S M r k f f Z 7 u U a I S 3 0 B M n + V k z z 6 0 y / u c 4 Y f 4 7 u N J 6 E G n Z i K z e X A m 8 l s Q b P 5 s n L y G E l S o + m l H l N k r q k u R m + q I n Y e m 5 v H L E s m m 4 0 u 8 g Z i G / 0 d k / 1 n 4 6 h j b e 2 z o i E R E E 4 b F 6 U U 5 P Q C P s N M p G 2 6 U x V T M k m j G S b 5 F n V Q m Z i 9 Q F t t 9 c b p R w a o g U Q Z A E c B u N a u 2 M 9 f R 5 V H h P 4 8 d v o 0 E F V T u p U g B U K 7 V y u x L B n / z o R f z K L / 4 6 J s Y n V B 7 n h y d S M F t N K t 1 J M h z + z o N d j P g W G C 6 J X p 8 m H 0 P p V Z m K m z G 6 f P E z C i q R x A M R c W i X r o v 6 P N H / 1 W / / / U f 3 D l k x t V J G q H M b z L Y Y k v k 2 D K 1 u J C w p K L L J 1 h W d V c W F Z A 5 i 4 y 5 2 U s A i 4 G z A b q k j f n 6 F 8 C y O o I 9 e z 8 s o M z + j I k e 1 X G r C I G K / B o 3 E Y Y w i X e 1 g K G 0 + X C m X R i G d J a z S Y P G 0 4 n z 0 N D Y z O m 0 O u K k Q Z U z x u 6 t t 1 / O 6 H + D 4 W A Q F Q w Z z i w u Y m J 5 Q u W W n T 5 7 D W / s P s C O r O D e R R K I c x o G 3 3 s f y c p T c a B b t / W 0 I a C u 4 K R z i d W X D A C o d v d l c N o / d g z e o a O G 3 G U l s b W p n Q b 9 z B S 7 r M i F E E F 4 q p 5 D 2 x s K T 0 N s f R I G R w 0 5 Y Z L F Z c C p r w / C Q A c V p G 8 y m M v z e f n R 5 b T S R J m x U K S r s E L V M 3 k C l 0 m s w d D 6 i 6 p 5 D a k C Q B 2 U J R 0 2 E F I 3 c J E q Z C z D W C t D Z d o b C C G q Z J e i M x o b S e T X R b H J 5 E W 7 I Z D M j M T l D p r w s V 0 G l t M K 2 t c B i i S M 3 x / t r v I E K y X q G y u P Q W 5 G r R u G R M g W r U F M I f b q Y h 9 P s p d I I Z E s h Z + 6 G P 3 s a D c d V C N i D n z A m k U T x A v u O / C L y J k x t d z K C + V D I R W F x t N O A D C q T Q T h z o m h E r M A 2 t C 9 R N + Y Z Y S 1 I F R y Y i q 0 t D q W y 0 n h j S z T g K P V l u E k v d J 3 R Y e k F 1 N k u m t W H P X u u J c 1 o o L M j R E f b g f 7 + f p W A c O v N V 2 P X n n 3 N 3 R k v 2 e T u c q J 2 4 e D / 1 q Z H 1 k Q g X D S 7 / p x r S 9 3 X Z V 3 P v 6 j o / 8 8 f / t G j 9 f g B N P x u l N n h U s Z X l M 0 t 2 7 X x W k n i R d k G p t V d 4 2 c N t Q x Y E g F l K b C k g x Q q B s h q V O m Y y b f j 6 L o q B H N o C y H y G R L R J g c S K G e y W G h Y J K m + H C N Z G i X z J m V s I g I D 7 M S s V o e R U K a K T l c Y c / w 3 W 3 e j a v C g r 6 U P 2 1 w j V E A n F h N m H D s x g p 7 u T o b v G X z 5 h s 0 I d A 0 z z A d w + P B h 3 H T r d Z D 6 F p N j Z 7 F z 5 x A V T U O g I 4 j n R g / h a C y B y U w O M z S k u W y B n l t H m / M 2 Z A r 9 2 B y 2 I J I / r x p d a p b X G T 9 H 5 n s I g U / D t v Q G 9 M 6 H 6 d 0 k / U X m 3 4 x q c r n F 3 p y T y M W K 8 L b 5 S J K b U V y t s V r F w m K s B v I g q Z S q U Z F r 9 k 3 Q b f T + z n 5 y r B Q 0 e m V Z P q 7 Z 2 2 G y d c B g C 6 N R X K G H J o c M 3 4 i 6 o x + a j c d m J 1 A N 3 U W P 3 E J D m 0 O j N A V X c g L O f I S w J 4 E S L + c M 7 E B h h f 3 R N k i 4 3 A V L Z h r m 9 B H Y y S 0 b J j 9 y J D Q W o x t T y Q U 1 V F y r W w k J z X C b T U i V z 6 N u a 6 V R j S P P d l a b W l 8 i U t R S U E N d N q 5 z S b 0 I G l F p g X y x g w p r U D q Q Z X S S H U Y a h n O M S k 0 F t p j i c F o K 1 K U W T M a M C v H I Y M X C 8 S U 6 o i W 4 T e + x E c f V d E i d z / d B f D f O R 2 w q k 3 s u a V K V h m X g o L e l j l 6 i m T q v + / F u h F 9 A h I 9 e T m I 5 H f H c + n k k l U p 2 Z / z r i B Y d e 6 K x L O W C c 8 t w 1 r K I s m P D v m v Y O E 0 v K y J w b z n D 6 M J r S f q J 0 P R 9 v W U s k W v I S l e R f e 0 5 z L 4 S w 4 4 b a Z y W z a h n x z C f 3 a Z W / E o n V I v r g / 2 C d Y 1 W C y o y 9 E M x 2 m x w u n y o s f G M D Q + h x I s w d d w L k 2 m D t 6 i T 0 M Z P k B x P 0 C P T 3 e h U + e A N j C r N P D x p h g a V S z O a c D R S g c U s 9 c u p Z I R Q j r o D h k U 7 d L O d h k 1 u A h N s 3 T I H t d 5 4 U l Y q V Z p f f U c i T e 4 l 8 y K v n z H i V u d j i P i 2 0 J h s k G 0 t 2 5 0 7 8 d 6 E G b t 7 o o q H F G m c x e U 6 v A O f V M J G 4 h Q g a U 6 Z U R r F F I z 9 v 6 g + r + W z 0 N V K X M n q q J H Q 5 p S y y 3 B 4 f d W T r p W g V i L P P / t T r P i + j l D 2 O U Q 8 Q 6 p Y Y 7 a 8 q H I J p f i I S C l b Q T F O f h s i x 2 I f y m 6 K h c h B G p M T b v I j U y O K n G y H 6 b + W U W Q e P X w u c R C S W V L P L z a T c 9 k u 8 t t P Q L 7 S H P S V o 3 B 0 r B d k q W T G U T G 7 + B u d R m j n u Z o b V p 9 f m Y D H n v w Y M n U 7 9 + J P D v 8 F j S q G Q r W o d E K q s 9 p I A 7 z 2 V v z S n u b G D O + z X c X g L i f C 7 2 / s E 1 h J n T H J e f 9 6 y n 9 + 2 a j S 3 d Z E F g 2 K U / j r i K F a l f 1 J G y T r N 8 F I O N J q a U d 9 5 k f N b y m S E L u 9 v d r M 4 + I D y W v J 6 a s R x 6 4 Z k 4 g Y 0 9 Y H A 6 i F v 0 6 o l O U Z z T A 5 X L B 7 f Q r a W V 1 u u M N h K i k 9 q J U 8 g l x C O J X V 7 V F 4 X c + G Y X G Z C B 2 f w N n K j T h D N K P V 5 W H J M q h s s k e R 4 F + t 7 e s k x o C 5 6 + s M 0 c 2 5 B 2 l g a Y c y S W 5 V 9 5 P f d F L 5 q + D p 4 I 8 O w l n q w 7 H l Y z h w 7 l X y n T I O T 7 6 G x x 7 7 C V Y W E z h 8 6 A R G z 0 1 C j 7 e D 9 A z 6 U j c y c w 6 k l v P 4 3 v d + h N t 6 5 3 F B u x f j k S 2 4 E A k h l 9 u D N 8 9 b 4 H P M Y v / 4 Y T x z + g W 8 O P U m R g j F L h V V a y 9 H L i h F 7 6 W 6 a Q u J O E U m U Z f r E z R i g W z s B C q j G J P I m j F l S 4 V 1 Y x J h Z N S 7 v 4 l g 8 i k U y 0 a 0 2 o d U a p V s E r Z m T C K a L J w r O e A 1 9 6 i k 3 0 w p C w f i N B Q P l j 0 e T H m 7 M W 9 q R z H 3 I b o Z 5 T D / r C q w I 4 a s y e J E K r k Y 2 O U g n 6 R c W Q h J N z p b T b P D m p k k X / Y Q 3 U h B y 4 a C f n Z z V i 3 X C N g 2 w 8 H n k G i W K + f x a 9 t 6 6 O R I I Y I e / P K W H t z A y J 4 k P B W J 0 G l v N C Y v O Z n k E a 5 9 k u N 3 7 0 z o e O u C U c E 4 V W F 4 V W S r U O G / f x m R 1 d h r I s U + R Z 9 H F i 5 e N P u X F f 0 3 / u W / f 1 Q y N t 7 e P 4 L N m z e r 1 Z Z V k t K R k T M I t 7 a x e 8 l 5 L D p J Z x 1 B 0 i o J i V 4 7 9 Y P h S h Z W i d h m 6 H k 1 N j S x r o e N o I s C l Z J w G W N s v B l Y K 3 M w B u j x d R N h C X l M Z E k N R h g Z g R z V L c g l S I o H z Y Q 9 R p h K Z 9 D Z v Q t T 5 4 8 Q j s U w e n 5 U R T R H + 8 1 s g X E a a w l l e j t J O j 3 w 9 r s q h U W 2 g D E y M m n F K C 7 k e t H l P w f T T A / s R T 9 x / F O E Q H 1 I Z f I K g x / 6 8 B B u u + 0 m z M z O Y X J 6 G t f f c K 3 a b X 4 p M Y d t 3 X v x 6 v s v 4 a a b b 8 Z P n 3 p C O Y L N P h u 5 Z S d h 6 j g G g 2 F 2 u h F X 9 V Z w f O k I P p x 6 H 3 e 1 2 d B t r e C n 5 z / C F c W 9 s F R + B r 0 y p j L h G 8 4 r o f t W K 8 S S 5 8 j O 4 + U 6 O Z J u V g M Q P t s n s 7 h T R e E c L v K Q D J V 0 v f J S v D C p h u 4 d 5 E 6 G / C k 0 4 k d h 8 D Z 3 1 d s o q b E C I a S b / I J R g L D I X J h D 3 R i E w z m I Z 0 + 9 j Y 9 m J n F 8 / i y O L i 3 j X L 6 B f d t + H g Z 7 m 4 r + R k M C t e h x V G W i y C I b S q 8 r n O y a n y a f c 0 o d d B q U z A M t 5 U f h T J 9 S d Q 6 l B q G 2 W m d v K k Y y r 0 X o p 2 l U Z l 7 b H M a J B Z 2 G M 4 o X L 5 w n p K 5 h g V F d 1 q i d i 6 f R 7 m 7 H S n o P l k g t N s p N g 8 2 0 I I e F v C / T 5 G j 9 A c K + Q I 2 v N U I 2 y a 2 U v E y 6 b 0 L U y z m B z 5 J z S x K Z m 6 9 v 3 i Q F c e p q 5 5 O / j m g v v f R C I x K J Y C W y g r / 1 6 z + P 5 5 9 / g 5 0 I B A M e n C D Z l 6 z z 4 a 1 b k c l k E Q 4 H s b C 0 g o k L Y + j Y 9 V V a e N O g 2 k 9 H 0 H e v G 1 a 7 A Z E 0 e U M 5 S 8 i U J 7 F s T p D V s t N U g j H y i i Q O l 7 t R K p c Y b R h W S j a 4 n C Z s D u 0 j O T T Q q x H G Z R c R q r 6 P I 1 N 2 1 K g Y 2 V Q e V 9 + 4 F U c / G E d b a x B v v f W 2 y n m L 8 H 7 7 + v s Q j U a V 0 l k Y t u S 8 N 1 5 z P 1 w 8 r 8 F Z Q h G j 8 F V P w t j 7 L d 6 F h m Q h z 8 6 c Q 7 W i o y s g O X w a l j K n E X J s x Y X E e f h S P Q g K b C M E q 9 b q C j 4 V 5 m k A E h K r N p T L a R J / L 0 q 5 J I 7 a j 2 A q e p T K T 1 h F Y z 4 R T e C f D f w r p M O H E c w s w d p 2 l 4 o q E o 1 k M 4 D G w t P Q 2 m W 5 / W d L s z S w G a 2 O 7 e q 5 x I i M m h P R w g I 9 t h u V a g D O 2 B O q F l 9 9 4 V n y z w q P 0 1 E L 3 q c y Q y T j 2 r / F g t Q 5 X r O R h 9 P z L k y t N x A j O f H / 7 P / P 2 B 2 0 M T J W 0 O m 0 4 7 X Z G P 7 l 7 b + 1 e u W m z K d P 0 I m S x + Y m U N c Z I f M L a N i 7 Y Q z d o i r b Z s 2 y M Z u L z + 1 G b v k A r N 4 d R B t + V J L j q J Y S i B r 3 o Y N O x S A V h S H 6 Q T U n 7 K t C x 6 T 2 A H r c B S y 8 1 0 D v T Y y 4 Z j O h s 4 4 S 0 U 6 p O d W D z Z 4 V z C 3 N Y n b 0 P B 5 8 4 H 6 2 t w n 5 f A n f / r M / R 0 u w B T t u + g b e f v a / 4 4 5 7 H 1 Q L H X 1 t m + F u R P A n f / p n + J 3 / 9 T f U A N I X k X c m L O B p l c h A y a b g 6 g 3 8 N U W b X j r S Q N W o 6 l 4 b H U V Y 0 a n s X N b c Z + I z s D j b M b s 0 g Y 5 Q D x Y Z k m P z Y 7 C 7 / d j U 2 4 5 3 L p h h 4 E O F x 8 9 j 4 M t D O D R l Q p k G 3 m 6 c x E q t A y G P E d v a m l 5 G t q q U + Z D / c O D / x S 8 M h v D 2 Y o R G 5 8 A c I 8 e X N j 0 M U + J N 8 h + n G j 2 q L 7 + A m n M f x r J 9 s J r o N T M R + F q N a K Q Y H V t k z k P D 3 L z s w N 2 J Q p E R i 4 Z U o 5 K U i f 2 s b j N 8 y R e h m Q h b g n c h u z w C e + d 1 h C J m n F u 5 Q G / X T B u u 1 s j X 9 A r m Y 1 u w q 1 s 8 c Q O V a S p G + y j 8 U h K A I s s E v J u N S I 0 X S W F M c G 9 q I J W K w + s L o k Y j m V z 4 E A W D n Q Z g g S z J H / D 0 I H W B r V d Z g m / 7 + h o r G e m r x z / C o t m i N m w T r v F p s p g 9 h a B t E 8 Y T 4 2 i x d d H T L 9 P L C 4 S 1 o l A 2 o V 5 c p u M p w 0 i u e 3 6 5 h A 5 f j p H E y u g 8 j 1 q l i G K h k 5 E r h 2 r G A U u J 1 8 k 3 5 7 n Y y X g s 8 V 3 E s k u i 4 k r x z E Y 7 / k H v P 2 f U L + J M 7 C i 2 7 e z C Z K p G X h p F L 4 0 n 4 b g N w R b Z N f I 4 t M K Y Y F M 1 W F I h B y v 7 h u F I n o X e K m v F m r K 0 M E U o T N 2 x + 9 n + U n B l g 3 K z D S o z T 2 P i + F f Q d + 0 s D M X D d H q b Y f T t x k e z z d g i A z y D w R q m i R z e f v t t 7 N i x A 0 e P H s U d d 9 y B A / s P k F O b 1 E i x z + e F T P W c O X 0 a B T p J u 8 2 O 5 e V l / O t / / b v N Q b B V k Y Q F q Q 0 p A z B R W b a e 0 y G r a 9 e i 0 p o I r P y b E u 3 0 7 M s X n d 5 v H W C I b s 5 7 V B d f Q 1 7 r h L u 1 O d w q k 7 s D L X V 0 + q p q r u b m z W W c f X Y C Q 3 e T y F p s + G j a q P K j d p t f w t H y v Y Q 0 h B S 9 z Q l g 9 R D 0 / H / 0 9 n 9 F m 7 W B g M W M F C H V f D a H f 3 r D P 1 X D v i I T h J G 9 h q P 0 u o w f h D R 5 W q i d U a C a P A b d v R n 5 u k s N 5 U v 4 l 9 F B U X r J f n e 0 N y B b k t T C X 4 Y + 9 w Q K h C z m 4 H U 4 M m n B 1 p Y T I G J A p U 5 I S W 6 1 J v W G b B B g x m u j M u 8 T J + m W m g + S g W 4 l X K W T 0 Y N 4 0 P U L s L Y X y Q e b 8 C d L 6 O Z c r a d R T 5 5 B n B y 0 Z H G q Q Q w l f M b s 7 D g 7 t g v u 3 q b h C J f S P N s w l z 2 h 3 n s s b e Q X 7 f T i O r 3 4 x R A j y u j X 4 v A w U p 2 g Q W 0 i a W / W 9 h C O 8 / p 5 D b e E T q D k 7 O T n z T 4 S O P x 7 L / 4 b f H 1 L N y K F M q E i n Q v b x c 3 2 9 X t 2 Y k / 1 H B 0 V H R 9 h p k H 2 A D U 0 B w 0 k Y 6 M O 2 X b n L N v B h e + 9 t I R r r 7 u O j m p B L f W Y n p 1 R y 0 z G L 1 w g e o k o S P 3 N W x g t / F e j U l q C J 3 U G D Z O D / c A 2 8 9 y M u j W k R n 2 N q y N 7 I j L v U 6 3 X h J a p A a 1 T T x D J X L v E f h l W D r s u 0 w m y 7 N / U C o N s g t d y H / 8 t o h o 7 h g m h l + R d n W 0 B G n 4 R 4 / M V h L q v w B S d i H B v c h M s X D i K 1 s F r y B l j s F p t m M 0 4 l c H 8 Z e S G g S I d l J j z 3 4 z o / / A 3 f 6 G 5 7 H R V C l Q Q N z G v k E i N j W 0 y O x l y q 2 o 1 p o R G l a R K 5 b w Q N S L 2 n m w P q S E 8 3 K I m w 2 Q H c 8 n n G 3 I c R V z b x n M Q 0 x e 0 5 r o e G k i 9 U I O H 3 t Z l b m c 0 D M J D x Q i 5 B t E X a G Y t i / j t N S r g B 2 i Q x G v E / b K G 5 + h 0 A W 3 a O X b c V n p 3 m e u Q j H P e 6 7 w V U c 8 C K o y Y A S + 9 n O a A Y e V V l F r v x W J V x + m F V u z t z c C S O o Y c n Y S + Y e l y s e L g u a U e W w V H Z 8 f w t 4 d 6 M Z p K 4 7 6 e D v S 5 X P D a z J j O V n H t T k I a 8 y q 2 l 1 y / T I H f 2 V G q S J Q I w 5 Z 4 F 2 m L j 2 3 W y u v T g 6 f O w t L S R 5 p h Q m H B h u x K H D Z x E F L O u U J l b x Q I M S V X T V a a N l S 2 h I g U + R S 4 Z y H M s p m k o m 6 I 9 9 d 0 M v H C D J 2 K F z 3 k D 1 L n w s j o I N V Z p U q s + P a 3 x g 9 g 0 O e C g 0 r v J C G W 9 X z i s C T F x 9 o y C H t + E c v u a 2 D l v z n v H k S Q h g w D e J x b V U G Z m r 0 f x 4 4 f R 2 t r G J O T 4 3 B Y j a o 2 X S g Y x C y 5 5 u 2 3 3 Y 5 W P 4 3 Y e B O V n U Z g 9 y B m v h n e 4 G b 2 0 T C q j P 4 H 3 n w L B 9 9 + j 4 Z C S G i x 8 j z T e P L p p / H m W / s R J P c s x S t I m R Z R 1 J 3 Y f + A g t m / n t W V T A k J i T X Z P L O X 5 m s 6 O z m p B y 6 K 1 f S t C h H N G m R O z t s F b 3 A 9 7 a B f v w w I b + y a S Z f u a u + n g N G R r D i R L s v m 4 a q 4 v J J J o v K + n Q m P 9 m z M m k U 8 Y l I i J D W S S 2 e r U K V V F R / h P k Z D w e C R A 4 q i j 3 S N F O 0 g M V w I I b G U D u m V u h i R v u c m p O v Q x j B e 2 k q 8 0 E y W 9 M c K s v B / 5 a A G z Z S + s t g A b o h f 9 w Q V i + a v g o M M R g 5 N S x S 7 C F t 2 / D y X r E I y R x 9 E g v 2 n N P Y 1 T 5 Z t Q M 4 6 i T D J f H r O i k t I x S x I 5 2 H g f 7 u z b q B F + y O T o G f P P E b L Z U W 5 M Y 1 c b I d P k D x G V E s r 0 x y L F s o N R z 0 m l X R 8 2 n 0 r E 8 d L U B D K V K k 7 w X o + T D 5 2 O p W A 3 2 b G v a 8 M W L X z G K D m F n 5 A m U U g T P t q o U F v h S E 9 D X 9 1 V s B 4 / R M M f h m 4 1 w O w j F 8 v X 6 N H 3 q W F x H 6 F i c 7 n 9 e i d K f m C U f K W U 0 O D R e u B 0 S Z a D p F z x G E n H 4 v 8 k 6 b b M 8 8 j 2 n x o 5 S o H t a M l 0 U E l 1 l J N U K F s C o 8 k s x s k 3 Z + k E E k Q w 6 a o D W 4 K D a H P 1 o p E c w Z z B T W 5 K u O i / i m 1 I O E 7 I m K 0 Y V b R P F d O 4 9 q r d y q B C / U Y M u + e w 4 9 q v 0 h D 8 C H f 1 4 9 z p U 9 i 9 d y u M 2 R 8 g W t k H R 5 F O 0 Z m D y d q M 2 n K / U 9 O E c W z l 2 b k F j I y c x F 1 3 3 k a u P U W o b Y D L 5 c b r B 9 / E w M A g k o T M i / M z 2 O E h j D T 7 Y H D 1 q 8 W r E s H 1 3 G n V n v V G R c 3 f r e 1 b J a L T u d a W X u L x W 3 j P U m K b f U + K 3 u / P Y p O v h A H 9 Z + g z H k V H R 5 h c W Z A B o y V v T 1 K / 5 E + e M 8 B g s L u 7 o v I K 1 V 7 L 6 9 3 w N y Y X Q T 5 Z M N h N D 3 Z i 5 B S 2 D Q + h N v c 8 z D 1 f 5 o W N V O D z D A k T 9 K g e 6 I G r g e m z S C z o 6 N j c Q e J N D E / 4 U i z R Y H i O o P E I 5 k u 7 s U W j 0 b W R Y y B H Y m v A O 1 P N e Z q u l i O E T S U a 0 y 5 G d e m U 5 i 1 o U k g k + h Z x + Q O Y i M Z I y P M Y r I 3 A S E 9 m I H y T i k r 5 W Q s q 2 i L J 9 g x M V B D N t Z P e L U o j 3 I 3 M 9 I t I e F s R J j a X B Y 2 y 6 0 V j / i c 0 M h L X 1 T V E I m M L + z D Y L v X r m j I X 7 4 H b k E J X a T M S h B 6 G t j l G M C f 6 t b z a h U P W M M l 2 N G s i p a O l 2 I u K 4 v y v u i B b + 9 + D 2 u z j 0 L s e Y Y Q o Y i l 3 V m 2 d k l k s w U z F q 9 F Y G 1 m / y h q x d V R Q i p G L k J P K v J h s l m D q c C C 3 F I O 3 0 Q F b s E J n R O O M s V 1 4 D Z 3 8 r F a Z Q M v w A C q M w M 0 a F x e L 7 J E E R j Z o E t U M S M + k o d d b U d d i c L j P 4 2 T B g y u N J 1 C t 1 G D m P c q 6 I R F J F Z K J e a m P M B Y / z 2 c D h m u n 2 Q Y P E o z W G R 2 n 0 F L M o Z 4 7 o 3 C b o e v n 1 e 8 S 5 2 S x a Q U + q R / R q K K S O A d j L U G o v R V O X x s k o b R Q K M H h c C g I i u X X M H p 0 C A N 3 B s m F L D x V E + o a y j J t w z Z l G w u v k 0 n 5 j Z I v E 8 4 x O l d K R R h i L y H q + r p K D h a d q c q 6 r e I M q c E + G t t b f G o 6 S b Z B w 9 R B q L O b + n z x q O H / D P n / W 3 s P I D m v K z 3 0 6 5 z T 9 P R 0 T 0 7 A D A Y Z B E G A B C k w B 1 E k J V I S q d V q 9 8 m u f X Y 5 7 H u 1 r 7 x V t s v l f e W q V 3 Y 9 x 7 c r r 7 3 e t b W r F Z e i S D G C J B g A I g M E E Q c z G E z O o X P O 4 X 3 n 9 g w H A E G K C g d F A t P T / f f / 3 3 v C 9 9 1 7 7 j k 3 R S h V D U j 2 M N w u / P t / / 5 + g c 5 C k z i 7 C a r X i p 6 + 8 D 0 / L L p w 4 e R F T o 5 f g q + 5 E t c + C 9 h 4 n l p J z e P / k Q d i 8 R o x e O 4 U Q X W Q 2 M Q H v 1 i x h B T 1 w M o J X X n k V A + 1 O T F x 4 F 3 1 t / T h 7 f B h D Q 9 c h j Z y l u u n x j 9 7 F h j Y r N J 7 9 + D c f / l t c D 5 7 H b P Q q P l 5 Z w K n g L I 5 P f Y J d m j 2 w m N 5 E 1 p R E w d Y N G 7 2 V n C 6 9 W g u g M f w e 4 a k B i 5 U + u K 2 y r 1 P n H u n o C E L a N i p N T n w W s g U n A p 5 J 9 b s 1 a Y p 0 w W t w Q N N c R F J P g y L P M p O o O 8 n Z h P C f X 5 B J n 4 f T 3 M h I k 8 N Y 0 E J v V 6 A C D j E a E p J I n 6 v l t w F z F y l K q 1 r S N 2 o t N G g a y 1 Q Z j n Y T j I w 8 e e s c z I W P + c y d s P o N M N c + Q K n Z z A i T R U w O K 9 J r B t o c K C e T M L m t s L c a Y W n S Q Z / 5 O e y 9 e 1 C k 0 9 I m L x I + r m e r i y s K Z m K w W z y o k T t q y Z v k + I n d y + 9 0 k 4 8 E z y K f v R t H q Y z v z c / h F C P v s c m T + G T u P L a 3 3 K X S y M Q p V G s F F K v z a K l K G l N 9 g 1 m T G I J Z q r g 2 3 o W q f S c 0 q U F o 6 F S l d L S 1 a w P y s b I q k 2 0 q v g b p 1 i j l B / L B o 9 A n L 3 H g h 6 E V O J s Z I d I Z Q r U U R W h 6 G 5 p c b 9 G x D B O 6 E t a n h t V 5 M Y Z d 1 B K M 7 O R n t 4 q M Y a X M J w + + j c H w J p w 6 9 h G 2 d R l V B x O 9 a x M j F m G n 1 H W k 4 d U C j 5 B n b + E 1 m 1 U 5 B I 0 4 V j r s t 9 4 + h L 6 + 9 e M c a y I O s T 6 C v z 2 5 y a B M W t l g s u H N t w 7 C b D I x j M t J X E I 2 l w e P P H w / D r 1 3 C A 8 Q T 9 u s D r R u s f L 9 R c z N T C I c i W H 3 j g 3 4 6 O h J l f I u i Y v Z T A Z f 2 / c Y v R F h B T G 1 8 I X l x T l 0 d X U i F A o T B 1 v R 0 h L A q V N n c O f u O 3 H k 2 E n s u + 8 J k l 8 d P h o 9 j D / Y 0 Q + v 2 Q g f 7 + P e j g A + X Q r i a 3 0 9 M J V n M K 0 X 7 F x F L T w M e 8 e j h K h 6 0 L / T I 1 l o E L I w Q n g l B 8 z o h b O V K P S W G p V M I o y k S U n G B p W F f E p L z + l P z K C i 3 Y h M Q x n x 0 j V G F 2 k g Z 4 F N l 4 O V 2 F 0 M K k w v i K o b D j p / I w 2 1 y V Y / 3 e p T L X 4 E N 5 A P J S 6 j V p Q G Y + Q K h Q U 6 J 5 O C L N W 0 H S Z v 3 R u b p N 4 c u Z W G x l W l E u n J U c U 4 G n k d I / l c m 7 N b w S d d 6 h 3 o v W s d D j n h j A 4 6 5 0 7 e S 5 U w b x x 6 d z / 5 1 g W 1 u C H f L k d K j B y D K p 2 Y z j 3 A T 2 j 4 H N K P i S 4 k f w a W n i 3 4 i D z r O 7 1 + X I t G 8 b 3 + d n I t D T a Q k 1 Q q B Q R z 1 2 E L H o e D H D R j 9 q H E s b N Y O y F d B K t U + K t L N r T k X w Y C 3 + L 9 b u X r X a g u v c a o z f G C m / D s M e R S 1 B T S g E k 6 I k t D P 8 y e v T S i L A z + J x A k C K k 6 N y A 5 q o V / 3 x 6 U 7 d 3 k g X t R I M Q l o C F n P g c O C y p J O f B I 6 H w L F q s G T 0 D f + i Q + P X 8 J B s 7 v R y c H s X n 3 E / h / / t 1 / R I q c N p H K Y G g y j Q 8 / / B g z s / O q J t + b H z E q D 5 K y 8 M L S W W T r l t u V d / v t G Z P U w r 8 e G Y b m 8 s y R m l 6 6 t 1 P s B h / 5 Q X 1 Z W j B 8 Z f F V a A L f J D Q h F p b y U 8 1 P K e 9 7 7 e A K O h m 6 x b t J + S b p J L h t g 5 v e o g u F i p 7 c g 9 A s l E c x a q b J k h t 0 c 4 r 5 d 7 k q R 6 / N V O 7 6 s Y Y 1 k X y 2 m k E O D 1 L J O G D / / O 2 b a Z 3 c i / z 5 v x / 7 F 4 Q F J O Z z L 5 F U u + F C D L o O K S N N D 7 v a u L g w / X N c 1 j y G X W 3 k d Z L q 4 9 6 M l f S Y K j I Z p G c U 2 i Q 5 e b I M 3 p q + y g j x N E K T N I h m 8 k T C l F J F p / L O D P z T a m w j y Q l g L D K I j a s K L q W F 8 y U T / y 6 i S S y M U l 5 5 H 3 r f A 7 R T K v X i Q V R p W O J A S t o + 5 N K b 4 N 2 8 D h d r 2 S W U o p + i 4 n s I p t h R B R U L l b T a 2 5 G F h k C Z x m 7 2 I 6 f T 0 l F Y V D d 2 K c S 5 V t 6 4 l E 9 B V 5 j D g i b H + W r k P S f R v N p e V L r M o / l J G q W M G Y 2 e z 6 q t 5 g j H r u J / j Q 9 h P j 5 P I + c Y 8 w 1 p Q t B / e c / 3 o b e 1 q C 2 F 8 s x L Q N s 3 + T n J D K d 2 U 6 Q U 2 m w 0 i + 7 a R 0 D j M 1 j K D s F J O G U l 9 7 l V U o s 5 l O N m o k 4 b 5 z k G Z y f H J j e B W i 4 E X V M 9 Q + T q K y F s f c 6 H u d R 5 W O h s G o w S 5 Q q 8 P 5 O i G z V N i T M p 3 1 1 3 U v L 9 a n m Q / 9 b Q m V x e O o P R 8 V G 1 W N L g b c D E x B T 6 + z b i r r 1 3 4 q U X X 4 T D 2 Y B 9 + / b i 9 O m z 8 D S 4 C T u r m G d U b v E 7 c O + d v d C a 6 N C k A M 9 v U W S e p Z q S l G j o d m 9 Y 5 1 B C 1 J s l P U j a n 6 z K 5 N V T u D a 1 g g f u 3 w U r j S U Y i s L l 9 m L y X R r U 4 3 4 O 7 L q F l 5 b e h 6 H 5 U f X 8 a w 5 G D h A W 8 l I U 3 0 C s n g M 6 U 3 j 5 0 u v k R s S 6 K k r U V 7 o a S f J / u P f 3 6 C 1 l S b u G b C S D S D C L k M 1 O L 2 q n E Y e p 5 N 7 V w S X u n / g J z B t / i P j C G 7 B R s W t 6 I 7 8 o y + v J u a s S D B t + i G t L 0 i 6 G U a Y 8 S + h a b 6 s i q 2 h S 3 0 C u 0 p K a R d F / A C X Z g 5 u w I N 4 8 x U m l I y i B H I x 8 k E r e U q Z y N d y c j V C g I i Y L U q I 5 g S Z J 8 5 G z X F J d t + P m L u T V Q g z 5 2 e v k H I R V q x 0 S R W q x y w q m 1 P T C P T g 2 0 3 9 L f t m J N C 3 d X K 3 C W A 5 T e X i P 7 r u h k b y 6 + V e p W D K m J N H y M 2 F r T e p N u H Z B 5 + p D J D N F 8 m 2 C l I 4 u z r y J a v N j y F e l 4 2 S 7 K n 1 s k 2 T a p Q 9 Q b d i t S m D H b c 0 q 1 S u a C c I Z Z i Q x v Q U d n 6 N W i J P / 1 X s G S 1 a E d L Q v 0 b h 9 6 Q l Y m x 9 B o h I n l 4 w i W 4 7 S + O 1 o c 8 i h 0 M + L 8 K B M s I h i m M j E R v h a l A O X a T o x G x K z R j T 2 W M g J O W 4 0 e N U u i T z V x d e 0 X 2 G 1 L X o 1 r + b O u 3 W 1 / s a q 1 O j k F u K D a G u U k 9 9 f I J U 8 O S n n 3 7 O N U X H d w f 2 m I k W K Q p k V D P h 4 X f 7 5 D P L V a l r E c z U O t o k e T O o j a H B l c A T B S A o r o R y u X r 2 G Z C J J p a v h W u g y T p 8 8 h b c P v o f R 0 Q n s 3 r 0 T q W Q Q Z m c 7 P 6 e + R 4 l 4 S o N B Q 7 6 j w U L V y I F M Y J b c a L v f h Q c C 0 k 6 y j I f b G / H + 1 A Q e 3 H g / 7 6 G K 0 e v 0 v C U P s o 0 2 S I n g S M a M d j p E g U J r I j W 8 q / H z C N l b y T 8 8 c D X s h 8 6 z F d I K U x Y R y s s f w N / c h f N z 5 H i y Z E 2 I I r Y o 5 F 8 W z p p l V Y 7 e + O r K I i L Z M p r 1 v I 5 x F j l J u Z F 8 Q U 0 G A d s A O Z k L N W J 3 8 Q w a c 7 0 + o Z w S t d F + I 2 k L j O Y c o 8 w H j N z f o N K + S x 5 R T 7 0 R x V W d D n k v 2 d k 4 e d 8 C i r H z 9 D q 8 7 w R h H o n 3 C u / f T j i l 9 e x E l P f V Y O 6 G r j g O r f 8 b N J Y d j H R v U 1 H K 0 D U / r E o 8 S 6 0 K g W D S l U K q y k 5 j P w z 5 a + R 5 c m q Y T k R H M m 7 v g I H 3 b z Z 4 s U J e V a w s E S 0 0 0 K H w P c v v Q m f r h Y 3 P s Z i O 0 2 i z S B v G o I 8 / C E t n N w f n C u / 7 o u J g 0 l U y k 7 e q L Y W A l v z R s Q M L 6 Q v q N L c 0 0 J b k Y I l q t x P R G 6 N d T + 5 H e O 0 u M S L U U K a T S w d D y O X T a N 3 j g I G v G 1 x F S C K N l B 0 T B y K y x H v Q E 7 a v b R f c K p Y m P X R S o o A Q V A x R v 7 r K W E 2 O Y b 5 c + 6 z L 5 q 0 i B V t S J e q V Z w D V l c O M H j O E 3 V + 9 d 9 W X i Y 3 I y m f z K 2 P i n a w b l B w q F H 4 h X k 3 6 6 F r D J z A X 9 y B f K C G b z a r V m v 3 7 7 1 Y n a W e m Z 2 C 1 W i C t R F t b m u F v 2 w B 9 N Q u j 1 a s 8 C P 0 6 / 6 5 H E z k D M x v T I 5 S m I p p C G F w Z x D w x 7 2 g 0 j n h B O v z F F f z Y a 7 8 f 0 6 c X U V w g B t 9 m J a S i J 6 4 Z 1 L 5 T k 1 2 U v O 7 l p f C h n o N R S Q x j I r e b 9 5 x h N A m q T n + y Y C A K J F 3 b J T / N y s E 3 J U 5 R I a V V j n y a H t L Y y O s S t q a X 0 O J o Q K Y c h y 1 F q O J q U 3 h b B q b D 3 c v v Z Q T R m T n w m / k k / H D o P T 5 D f a H j z K e X 4 L b q M T 0 6 g t a + B z h m V o R I 9 t 2 N h I h 0 C p r M O H S + e 1 R Z q 2 L Y S i O x I G e w M c r 3 k 9 S P I 8 7 o 1 G D d i N r y O / Q U N p j T 1 8 i Z 9 k N r 3 4 L K 8 h v 8 T k 5 8 9 C J 5 Q 7 3 N k B S V l A N 6 8 g i Z + b c x Y e H z V 1 v R U q G R m n w I 5 T P k R L y 3 x T e w W G v F H C G u n P T V C Q / U u + k g T Y j o d L D G L 9 A Y p 9 D g v 4 f 8 y w e P t Q 2 x T B T l R T 1 y j j A M v k e o 1 W / A 1 X g A 8 + F G 9 D Z Q s Y m 6 p N t i g 7 m L n M m t + G E o k 2 c E p K H e k O v 3 R S L N 7 V K h D G L j L v R / v f E z 4 7 m d C G q J F W d u Q k m 3 i l 5 t R 5 S R X q g g H 6 o S 0 u s R W Z h C i Z D Z y / k U g 7 5 V g p k I Y v k g H X Q S j f 5 9 d G j d 5 G V H U U s O c s z p b G 7 z m V 9 X N O c n T t b M x t T q j 3 V x y V G O h r u I O e s N h 8 + c / R T 7 7 t 6 L G i F Z h n x n 6 t 0 U d j y 7 g T + T z 9 A j i u S n X s H Z 8 u 9 g d 0 e J 8 K x u T C J y z l 4 K s 4 i I U j T a p C B M T U W v l o Y k v a m J i j W M m U / 6 4 e y I w 9 v t A 2 k G G v o k o g k P q G G a B L z L v d 7 N W 6 R E K D R u k G P 6 a R L V m 1 N H 3 K Y 2 k u w j G D d + H 7 3 V d 1 R H D C V S 2 W j 5 C B b s + 9 D p a S I Z H u S N T y K b J i y y 3 g l X 6 8 1 Q Y k 0 k o 6 E U v Y B Q s Q U v / + x F 7 N x 1 J x w O B 0 6 f O g m b w 4 0 X n v 8 u x q 5 f g d H S g H P n z j B a p 5 D N 5 e H 3 + / H 4 t m f Q s F U g D g e b K C C T n W B U O 0 f u 9 D Q 0 N K y a 9 I U t p 9 R p 3 v O V F 7 D H f Z H o Z J G G F 4 a + 5 3 u Q J g 7 6 t R o L M z / F N c s W m P i 8 3 e 4 d N B Q z q k u v M k I + p 6 o 2 C f 9 Z K a S x G M / x M z I u J W x q r J e i l g i d K S Z h D b 7 1 2 d K 3 w F J t / A g i s S a + 9 w A y T V f g l 0 4 g N C o d I S W y H B 9 / v Q b F R P x j e m M f H Y 0 N i 8 k 4 B h q 3 f S W D W r y 8 j O i o E Z v u f B f 6 7 v r 3 / r Z E y t V F R o F L V 0 + q v b T 7 H n 8 Q b q d 0 s S T C 0 q 7 r 4 E j 4 K n l d G V t 8 O 5 Q + r 0 s N 1 f B 5 w t 1 J 6 F s 4 h j e g o C + S i m x P h M 9 A 1 / r 1 1 V d u F t 3 X f / D v / i S T b y B e N m M h 1 o c 2 w 4 i q 3 K O V d i y r 0 t b a o j y v i F 5 j R m g 0 j s D m B i p 7 3 Z h E t O U I Q u U 2 R i P p 3 K B X F U b l B K 5 Z N u G k W 0 G 0 f p 4 q U 9 S p / K p s S Y 8 B v x 4 X D y 0 j O 9 W M v i d M c L f T m 1 r p S X 3 0 a p N a Z M P U 9 2 g Z m k Q T F U 6 P v B Q E C d a Q D 1 e R N + Y R r v h 4 D 1 o q T 4 U 8 a / 1 e h K j b T B 1 Y T F n h 1 1 y h J t u h M T r J 5 V 7 l Q A P O 8 h y Q v A J t 4 z 2 o M i o E i y v Q x 4 z Q 1 i 7 D a O v m w K 5 P R l 1 I k K O f c P j 1 u H N b G / o 6 b I w A G n p E A 3 b c e S + u j 1 3 H h p Y i s u S L U S p z V 3 c 3 O j o 6 4 P U 2 o m N T M x J T N B h H k t H U h h K v b f L s I f Q b V j C 2 G v o Y 2 q Y D h J Q B B A o f w 9 B 0 n 1 p 6 l 3 7 F M H V i I T s M m z 7 A 5 + M 9 J E b h b 7 k f H k a M X D m J V L 4 C m 2 c 7 y v O v o y Z 5 f 6 l x O F w b U a h G C D 7 K a O B r 5 U q G T s u K s e g w I j R S K y N 3 M X w a x v R l l B i 9 l q V W I M m 6 0 Z G B a a m P 0 F S H c n a e T o T z Y u m C a b V R g l X n J p y U F V S d q o L l s z b e B M N v J 0 t X Q 4 i O 1 b D l O a K C U g R H 5 v o / O 7 H 7 2 x A p y G I j t A z Y J u B 1 7 s P B Q 2 9 i Z Y 6 R t t o A l 8 + k x k y k 0 d q k 4 O D n o x f x i L V F l Y O r L B 9 S A Q S r N T 4 k h e y z / 6 p E S J U E i u l 5 6 D P k x Z y v a u Q c I T j H n K p y e k r q J m r V m U H d f / + j 7 j 9 p N 0 y o 8 0 0 9 2 k 8 I A 3 z Q E C J 9 m Q R H k v D 1 1 4 m d p H 6 c m z G i N c C B J z H c 0 N G k B k 1 u f W 0 l T / 6 W b v n S N G B N 9 v e U M P v J J H m A F n 1 7 L s H Q 0 K e 8 e I V Y W E 7 Z G r 0 1 8 i J g N G + i M h I 6 2 T V I M 9 x f y 9 P b 9 d d Q y n n Q m O d E W W a h M x S Q J + y S Z F c R L V m 8 g z D K W 5 u A 3 s X I F j 9 F n D 0 E j S w 9 0 4 i 0 0 o Z G 1 c I z M O J m E S n Z 4 C w F o H N 6 o Y 0 e J J e Q / Z N h G h E 9 t G w 4 J s 5 B 1 / I N c k S + J 3 Y K u s a H o L c 1 o b P F D n v u B N o 3 P Q R j 8 i y 8 X Q d U 5 7 u 2 9 g A 6 2 9 v Q 1 t Y M v X R m z r p w + f o g u r p 6 E F x O q O g W J 0 c p 5 U I o O Q L k F h Y q q t T m s O D a + B y a z J O Y y 2 y p L 6 v r N q F Q K M I U f U 8 h B O G K A n 8 l w X Y h U Y T D T K C U n i C U W 4 Q + c E A 9 v 8 A x H 5 X I b r Q g U Z w l P G x A i 9 N H i D M K N 3 8 2 O L Z A i p r G T T Z y I m n 3 U o b L 1 g x 7 k x n G w u u Y z j 4 C c 2 0 L P V O 7 F H O i Y 5 M j + j r Y G l y Y T U 6 S Q x K y y h G d L x F Z n J g / q c H A M y 6 l + N I 7 S x q E m 4 y y i v f b F V 3 + O t x 9 W 7 F r F / U 2 q 8 f x c x 8 j F y m h L K l Y N j M j q U Z B V e l J V a 4 W 6 M y l 8 I 1 j 9 d N 1 + f E r n 6 C z p x 1 / 8 9 c v c f z k 1 H o c 4 Z U Q a s U U M u k o l p Z I V 8 Y T 6 N 5 y A O V Z R n D C Z s k n P D N t g i M / g p X p a 0 i H p t d X + Z p i o 5 i 3 b E S z Z 7 N K u f k y G X w 5 h G 3 f 9 e F j h n L B 9 y J 2 Y w 3 7 z C + i F H g K 8 4 k 4 m q w l Y m 4 f l b w O 9 y R R U k M I V 6 n U l X 7 2 0 3 m 4 2 t w Y X x i D j 1 h 9 b D K M 3 g 2 9 O H n y F B 5 5 / A E k c 7 K 8 X s L i 1 A i a + 7 6 G B u M M / K W T n C l O C D 2 k h J q y v g X J 8 J 2 c p K s w + h 3 Q F q + r a 2 c Z k R J G H x r i E V i 1 U R i 6 v 4 d Y m o N Y l a K c Q 4 R b D / P z 9 T S p N b m 4 M I / e b A / c G 8 s o T v 0 Y e n s D y r k S v 8 4 F Q / O D 6 j 0 q 2 T N 8 H F H z P W h c m w 9 C i f L k 3 x D O / A 5 n 1 k z l L S O c T c L P z 6 9 J b D S J O G H 1 m b O f Y G p y Q v V R + i f / 5 B / i v / z p j 1 A q 5 J A k p 9 w 0 s B W j 1 6 / h 7 3 / / 6 1 g I F f D R k W M 0 z s 2 I x 6 L Y t L E V e 3 y j M D Y 2 E w 7 m + J k q j O S H M g b F X I H c l d / L i C 9 F T u S E d N W z F 4 Y b a t u J S H W p 0 v J R B X 8 F e p f S i + T K M 4 z 0 1 n o L 0 9 W l 8 t r i L x B 1 P Y e V b D 2 R V z I q r C T e 3 a 5 e Z K b M s P X U T 9 v + M h l 8 b U J F j 5 7 9 6 z U f F u a u w x P Y x O v d i g B + f Z G M C 3 E U k u d 5 o y w P J b E 0 t w C L w 4 a J 4 B i s L g 0 2 7 v Y Q f d S R V o t d I O v 6 w o q s P P 7 X P / s R v I 1 e j F y f Q M D f i K 3 b d m F l e Z k O r Y A t W z Z j b n 4 e j 2 6 V t r d m 6 N u / o R z b s b O C I M o S 7 D A 3 N w f N y M z b t Y b E F O b N v c j L L h t l o H E r v + x m h b t R r r 4 a h q 2 3 h r m 4 H h p / A 3 q a d R h e 1 u G A / S W M G r u h k U w A 2 z z a n V K X 7 / O 8 Z O x c C I X F L L C h g J M n j s L l b q A H W I b T 6 Y L F Y s E 8 b / y x x x 5 h t K q g y 6 / D k T N j + P Z z T 9 c X B y h y b 6 K 4 I h J F 0 r F t m M p c Q z C y g n 4 a 5 X I i h P h K E v f c 0 Y f x 6 W U c P 3 k O G z f 0 o b 2 n B 0 6 r C d c G L 9 I 6 t P B 4 m 1 T x + g o V z N 1 U g n 6 m k 5 D p I + j l L B O V J l 8 q 4 v K F Q X U W 7 J F H H 8 I K P Z a p s o y E v h 2 p l X n 0 b + o j J 5 K W N 1 d U x R 9 D 0 9 1 q 0 S R f o s e 3 r H v A Y q q K u a U F f n 8 7 h q 9 e x c D m f k S j c Z g d Z d g Z K e a X w v D 6 u x G Z P Y f 2 g Q O I R R c R j e X g 9 c k e U Y 0 K c w 2 m Q C + m w j Z s b b l l y Z g K L 2 l O A U M z 4 e N h V f t C y l 2 r V B y p + 2 D v Y d j P o r r y H o p N T 8 P E 6 C + p Z M u Z I f i k 0 y H h S 7 a c g 8 c k + 4 q E x Q u v o O z / B l Y y C z S 4 O r c W A 9 r a t F N x l s y 0 E Y 4 N 9 b F f F 5 m X d S O R T h g T H 8 X p d G 8 4 w k I p L b 1 D 5 3 R 7 7 v H r i v T 2 0 k g p u t V 9 u j V Z S g 1 h 8 O w M v r b r E R x 6 7 y j S e T n m I j Q k g 4 Y G y S e 1 o 6 u l F Q O 7 + t S q b B U G 1 d u r X C z D Y i O 3 p a E W g p / A 0 L h X V A H p T A a W P G G e 8 w 7 U g u + i S m c e 1 W 3 H U N i J n d 5 F O M n J q V L Q / f H / 8 b / / y Y z O i 7 K Q i 1 U J Z 4 O 3 X Y K 8 9 t Y i g l c J 5 / Q p n B w 5 h g K x d m v c g f K M H t r F q 7 C 3 u 5 C i H W 6 V E 7 K F Z Q w v 9 S j + J O e k p J S w n L T M J / K I X K 7 B e B 8 J s U m P A x s r 2 L 7 v K e z f d w + 2 b N u M v o F t e O D A 3 Y S I S b I A M + Y q m z F 2 + R j u 2 n 0 n 5 6 0 + a T e W d l r M B 6 B P F z E d G s P i / B J a O E g z E z N o b g u g y W X G 5 a t j 8 A d a c f 3 6 d T S 4 H c j n C y i U q 4 g n s u r c z Z 3 b m j E 8 s o C t f T t R J v + z E J a p E a S k c h E M X h k l b N P j 8 O G P c c e 2 D X j j v T P I 0 W A H u i z 4 r 3 / x M q 4 O X k E w U c W V 6 0 E 0 d M k e V 5 H 3 f v P Y y V K v J u i A 3 a + B y V m D 3 e x U v a M q 5 B W G z C g 8 d i M M i R N o 6 H 8 G R R r D U s a C f u M J V K y b 4 I i / A 1 v 7 w + R f V l U O O V 1 c V h k Y a y L K r o q n k A t V Q 2 e h b d j F 1 3 T K m G o F k l D O U U V r J V S 8 A / H c O H l X I + d m j O 8 p I 5 0 z k e f 1 Q R q y k a G p K C V H T Y y 8 h o u w s V w N M t K 2 o d 3 d i 3 M X L i u o m i E E K h E 2 L a 8 w + l u t d I R B v P 7 6 W + S M n W o B S T J s J o 9 k 0 f u I A / p b C 5 7 H i Q 6 k A d t v U W r 5 F W V M N x 7 L l x X m e G E O v l Y 7 C o Y Y t u z o R 1 P A i L b m T k Z q L R r 0 z e T Y b m h C P s R H t A h P 0 8 D 0 n 0 B f G I R R Q 2 g Y v o h y f B y 6 B s J e O V q v t 0 M f e Q s a 7 4 M 0 G i u 0 9 s 0 I V T t x a Y k c 3 a l B W + l 1 a L I j q G a W o T k 1 9 s H n 4 q 8 M 7 E D j e i 3 p Q q q A s f e y a N h U R M s 2 P 8 b G p l C 4 Y s L H y w c R a C K s M 5 n p 6 Z 2 Y m 1 3 g o L u w d c M O H D n 9 I Q a 2 b I G v g 9 E j K m 1 E K / D O T v B G f d j y b f H e d a 8 m T d S 0 L c 9 i N m L A S l q D P Z 1 F 8 h 3 e X D G N R e 0 + X A / q 1 J F z j 5 Q y p k H F G d g k k V O K 3 a t M d r M c X M v B t d G M q 8 E r H N i 6 s T n z e r Q 2 9 x G / 8 / 3 k G I Y b 8 t 8 u z S e x s 6 1 + A C 4 a T Y J u g I Z O x e q S D H T F Q d X n Z B l d c s G C K U I K G n E p a o C v j Y o T O o J Q c S s K J P O u 6 h S 5 V T c q i U F C y k k s G g K o G R 3 w M u L L W a Z V 2 y T s K 8 P T J 1 s B 0 h x b F C E I b X 6 B C r a L H u x 1 l D T 0 s N Y 2 B G t x F H j v B J d o z c + h 7 N k C M 6 P M c u a q 3 C 4 C n M z 6 2 N 0 s l S q N u b g C b e I C S t 6 7 Y d L X O 6 q v S S Q 3 S U e S Z v Q 0 8 x 6 k i G Y c 3 j J h t 0 + i 8 b o z r c 6 / B G 1 b v W C K b I S 3 k X d O x g m 1 I 9 2 4 e P E i 4 U 8 e T X 4 / h o e v 4 Y E H 7 l f d 0 Y e G h l S p g g c f f F A h j H Z 6 7 6 6 7 1 4 / k i E j + n 9 b k R E 1 3 M 3 f 5 T a W 8 T E R x w y H H c j n P 5 y t h O T e 6 + k p d Z D t k b S s n k a 8 b n 9 V o Q 4 P J q B b h r r w y h / b d T n i 6 X V h I X l Q w W J O a Q p X 3 b T C k C K d z q L W + g A 9 H z H h 8 U z 1 C S 6 + o B z b E O b m f q P 1 E y f b Q / f 0 / / L 2 b 8 3 w o E g F c J u k q p 8 f U y R k s X a h g y 7 M N c D b X B 6 O x s R E f n n s P f Y R R z a 1 N S C V i 9 F D d 2 L K Z I Z P a 6 A u 4 k c 8 V G Q E m 0 Z x x w x E l f y H E a e y 2 o / M + q Q W 3 p h A 1 l G I T m C h s Q X t D R Z W W 0 i a v K i J 4 K n H v Z z U G S G n J W e p Z F G O M d P J f M z 1 9 g N 6 h s J x n q N a T R 2 g x t N A M q 2 U F g d I C / F i B x t b K k e T g h e m 5 V z 1 j M D 3 N 7 9 G r I x H l H P n P k h 2 5 5 A q q 7 X G M r M j B x R I N y Y h c Q f L + C B G K U V W r z 5 c Z g 6 3 5 T k a I M P S J S 3 C 0 7 o G t c B 0 L W R / 8 H i d h b h D D N W J 0 c p m O 3 H W k y g m 8 O X 4 B H 4 y 8 i 8 P j x 3 A h e R o n p 8 9 g R 8 t O Q i t C 6 + B h W n 0 / q o n L 0 D Y 9 C p 2 s q i 6 + S e j 5 O J y M D u 7 k c d X 5 T x c 5 D I 2 x A 3 Z L q 9 p U l S q y N 8 p K e g Q G H Z 0 a o a H 0 s Q K j l S 5 6 F k W z X 6 3 C C c 4 X R Z K W Q C p D n l G / y 9 M J i 7 4 J F j p O D a G N h t F P R J b 1 N a U l a l p 9 0 9 O g M S H D K C r 6 E F 5 K Y 8 t e L / b s v o f w c h O 5 k J W c t 0 u d m u 7 r 2 6 i 2 V V q c z T h 2 5 g Q e + m a 9 z v h N I h V x a Z y / j q z t Q U o q 1 W e q s y q F x B y d 5 X q G u q T G L R E C 6 z V G B B x b V T q d y 0 S u L c n H l F x Z o 5 y P L A A a d Q W U a l m 1 7 2 r p z S B 0 3 A F 3 t 4 G I Q R K c j Z B q u V X J S i k l M F u 7 H + 7 M I f R 2 d t L g J D N F 2 t 5 o 0 Z V / m b + P E / 4 x a N A h 3 j Z C i T V 7 o n 7 E h i R j O Y G N D 9 2 c U i 8 i p 2 U H X w m h / + t u m A h Z E H w T V S m e Y m 1 R A 5 D K S Z O A E k Z C C + h v 6 l A r f V c X 9 H C Y a u j w l l W 5 Y / m 3 L f Y + T q Q e x Z Y A v 7 P 0 K f W f U c G 9 F U f H j P w 8 I 1 J O i 3 2 d Z X I f h g 3 K W k n o Z m c V 2 1 p L i A 4 X Y O r R k 8 P I s n w F 1 Y X X y Y G e p C c 0 o z T / F q K O V v i y c + o 4 g k g 4 n U W j n V B l O A W L x g b X J i 1 5 w 6 v Q t z 3 H z 9 e w m B 7 m Z L T C q j f D Y T Y z C k Y I k 6 b Q n E 9 A u + o J K 4 t v U W F b Y a Y n n J f k 3 9 p d 8 B Y / x a L G j w I n s t c t V Y j K + P H 5 l / B E p x k v j U z D S I C 9 q d G F v T 3 f Q 7 Z S g i 9 1 m P f Y C M 1 q k f t I b p p 8 S g O j S f b H r i D H z 5 s 8 + z l u V c x E j 6 E 1 O Y d a 2 3 e x l B 2 H j 1 D Q s r a E e o O U K 3 L M m 3 z Q s F T P Y / T V c + h E 5 K y Z r A w 2 2 T Y R t k l e p U Z V s q r M / i 1 0 H b + r 3 i M V q Q q R S 9 B z / G U O Z V t E / p P M m R t F 6 p N m J n X 8 X Q 7 V s m R C M N I v L 0 F f 8 2 H D 4 / X N 7 x u l R i c r 2 w S f F a z 5 F U W y e C Y n p 1 R p 5 N b m Z m z Y u B F X r l y B H H d v b G x Q y Q d y 5 s p u s + H I k Y 9 x 4 P 7 7 s G 9 v v Z r u m p T K W f L b J M J E B e m i 6 F 4 F 0 u l d N r 0 L F Q 4 a R d o u J w 9 v Q N h 7 F d O k A 1 1 d H V h Z n C Y Y N p M j + T A 1 P o z H H 9 i O I + f m i V g Y M G b n 8 M P f f R 6 H P v y Y k T q N P 3 z O C 9 0 f / f H 3 / 8 S s r 8 F H D 2 g 3 e p C b K a N 6 0 Y d i N o 3 N T 7 f A 2 7 P e 7 v 5 G k S j j 6 7 d g 7 G A O T t 8 w s W a Y m D 2 m C P T L 7 w 2 T z 0 y r s z 6 l R A q h a A L T k 9 M Y u 3 K C 1 4 3 D 4 v B g d P g S v V u 7 2 u G O j B 1 F j y + H y + M Z t G 2 8 U 0 3 m m z / 9 E T Z 3 0 + N n G B 0 8 Z q R T G c w t h l T / 1 6 4 m E 3 T k B h 6 P R 1 U s s n v E 4 1 D B l l 6 B t v U 7 1 I w 6 d t c x A p i D x z l Q W S T o s Z c S M 2 h 1 t y J 0 M Y m U I 4 / A B g s / R 4 M i b 5 g u O 9 F g Y / S s S Y 4 i N Y b w 0 s h I Z a L 3 t o e O Q d P y d N 0 7 0 l t X o p d g t H V C 4 9 k B p 7 E F m Y r U e X D Q Q 3 l g M 7 o I r R g H 6 B h m U 4 t 4 / T q N g x h V s k G m E 2 n c 1 3 M P b I x K 4 t W 0 X h r T 6 i q o 1 e B G k X B V T x i t d W 6 F i U o t q 3 H y p T G O r b X x Q T g y 7 x J e 3 o 1 r o S m 1 + + + 3 r 5 c P E 6 m R F 0 V y Y 8 i U f X D k h 3 m d + k r f L C N q O 6 G l z V g v m i N V r m T O I W e R 6 L 0 X 8 i H O f Q O V / j o K 1 i Z V 8 D N d C j E 6 R e n d h Q / e H B a E f J u 8 s p + m h a V R B 5 u f U J b K X c 7 o s H A h h 9 D 4 I q N e T b 1 P 0 d 2 F l 7 B i 9 1 G R g 1 T k L 1 9 u F 5 m M j c F j u a E 0 G m H 3 i R O n 0 N v b q z i w 1 W 5 R m + d J / t f c 0 o K e F g u G R m b V W D U 2 S g 3 2 M j Z s u L m i r N A Y A 7 m Q l O 0 O 2 N v h N o m + + x A r z K + + Q 7 4 H y C O G M G n A 5 N Q U o r E o O r o 2 q E b W G z f v w I P 3 3 4 N D h 8 + o r p R S v 8 R J x z w x O 4 1 H H 3 5 U f e e m P c + u L 5 t L Y Z D l T x N I z R u w + V k / r k e v Y r N v u / q i L 5 P 0 w i S m T z u x h d Y p H i 6 Z i y E X n M R C W I e 3 D r 6 L D R y E y S l + 6 R N f p 3 J q Y H U G c O r Y + / j B 7 3 6 P e L e C 0 d E x D o g B b 7 5 / C d 9 8 / E 7 E c h Y O V A I f f f Q x H n n k E b X i M n R 1 E B d J i h 9 9 9 B G E Q i G s r A R h t p i x Z + 8 + F J O M O B 1 p u O L D y H i f h 8 t 2 8 + T X 8 l G U E 9 f I S Q p q s 7 N W 0 i G X f x T 2 X q l b r l V 1 L + T Y B W L n E b M / A q + 9 z s G k Q m y R k a S y / A E M f i q + e L I S Y V D o T e R t G y G F + 6 1 S o 4 E i n E h H 7 Y 8 E R 0 m C + 9 R C j C y x q w O 3 n K T I U A F O N 7 E + c X Y l f F R l 3 m u c e 4 E b N s 8 F l h W W P y T / a o D Z t U M 5 h T V 4 s 5 i + y v u 3 w h U 8 Q 6 U A r p k l g g A b X J v V 8 Z j V / U s l C 7 E l O C w B e u Q I X K V l D O U Z 8 W l o 2 w J S Z D + P h c U g u u l 5 1 6 Q Y u g J d R Z R K 0 q 4 q K v s 9 l J 5 B v h r m z 1 p 1 S P K r y O D P V + B 9 o I R Y N U p k U I V u 0 a z S 0 c S i y q U u 1 K z L 8 H / N Q C d Q z 3 f 8 M p G j E D k 6 w V t b z Q p 8 l w z z D b 2 d C k 2 k 0 n l 1 V s q Z o h N q l 8 p W v 7 o I T 7 x V X C v 3 o V J 4 D c 7 N j 2 K R 8 E 7 a h O 7 u K C o n J N y 3 l C I n r 4 T o N D j H u S R W O K 8 m o h 0 P 5 1 M z u n h C G d T K I Y 1 K Z N 3 8 1 E Z U Z M m w Q k 9 A 7 y x p G / K z P I C I e H Q / Y V 2 D z Y s K J 0 i z 9 B p K j m c x 9 v E S t n 6 r C z O R s + j W x l B K 5 5 B w d q B i 8 B C i d G I y Y s F K v I J G W w X 9 L c r 1 E h Y W o F 9 5 C 7 W m J 2 G j 4 Y g I n N I E n u R 3 0 q O o o u 3 k W Y U a w l n p 0 2 S D x B 4 5 O p F L h V C h V j m y V Z h c I U L T 9 U W U G 6 U 8 / V N o C W l M J h N S q S Q K q R J s b n I N 3 k K S B q U z z N E L t 6 r U H 0 g D t j b x N v V U J u k I U W Q k N D o G l A J X F / 6 O W P N Z w t U I A v S g B n N 9 m 0 E M S j a 4 b S s / R a n l + 9 D z v h U i o 0 X J n / h M R n l y f e I 1 R t D n C T F f g 8 7 3 A C p L h 6 A 1 G g i / r I x Y U e i 7 X k B 1 8 X U k X M 9 x c u r j L S K c w A t y P s k H F C + 7 / D F 0 L a v p V L f I S j y M L B b Q J Q m 2 j A w F / 3 O E R g Z y h T l 8 / N 5 F 7 H 9 g K y L L V S y t r G B i d A K P P f 4 o Z q U + / N A V 1 Q d r M R h D L B J F X z / 1 o E I j z + e w f f t 2 3 H v v 5 w / / r c n M 6 Q X O R x 7 l n e s p b A 2 M d C 3 2 F k 5 A h g 4 r i s V x H e J j d v R / w w q 9 n G H / E k k S 6 c w S T c h S / Y 2 S y x e J d G Y w P j G p m o N H o 1 H V f n X P n X f g g w 8 P K + f y z H f u U Y s M X 1 W k z W 2 8 E E G 2 T O 5 I X T M s t u E n l 8 y Y X q 4 v P L j I t 3 d s M O M 7 d A Z r U l n 6 G B r / f m h D 7 9 B J E w 4 X Z U X a B 2 3 j X s L n X f / 6 T 1 5 8 1 4 j f e a o J r X f U M 6 r F a A z 0 0 C J G e u Y E H 3 B N x J P K x q / T 7 E Y 5 G Y b O 3 U P y Z k M x r i d M G E S 7 O 0 A i t 6 I a k Z m y i y g W l h l l e u j t e U 1 6 5 o 2 E d k U q 4 H h k A m 5 d G n r C T J M 0 n 6 b B K q M l x K j F B 6 G z y m u c + O Q i o d M 4 r 0 v O o q 8 w q i y j U E 0 i Y D P B n j m C d H w r v Y k b 2 T A j U N K J X K h C I 8 g j y w G R 5 M l M z Q m z z Y X h k W v 4 x S / e w P W J U U x P z S D G c D 4 8 e A H X r k 5 T c a r 4 8 M Q Q L l 2 P 4 f i J k 2 g l j H j n 3 Q 9 w 4 t Q 5 3 H 3 v 4 / i L / / E / 8 S 6 j b a L W r s 7 c z I z P I p l K 8 3 2 t i m N I h J B + w F J Z V 1 a x s n R G 2 S J h K S M D q l L h l H 8 V a 9 B 4 G R l C Z 8 g z 6 c k Y 4 f T e n Z D O f F V j N 3 Q N 2 1 S W S 2 K 5 U 5 2 B E o v M B w v I L H H K k s 2 E z g 4 a v V n V L i 9 x A M 2 N d f h 2 q 9 g I s y N p I 8 w G I x U w D I e r l 5 O u x U p 6 D p d O D c N M r + 9 x N 2 J j b w 9 8 X j d i c T q Z Q g E b + z Z g 9 P q U g t D t H e 0 0 p D y 6 u 7 v g 9 r j U H u H 2 7 b d 3 W O H J K G J j V g x 8 w w + f z a e 2 X E T c J P R W g w X V 9 C S j t B E O 3 T k 0 b N + M k b f o b C s p O P 2 f 5 1 p r I k f x R W 7 d u o l E Y l g O S j 1 0 I 9 0 U s H f v H r S 1 t T B q D a m m e h s 3 9 M L P c S l z I N c 2 q n + Z C L 2 Q 1 V i p c l s e d x F a W / G 3 R 3 P 4 g 2 8 1 o t F p x H 3 b 7 A g l y t j S t c 5 Z 5 Z l 0 z g 2 o C P J p f g o a F + G 5 q 4 t z + w Y 0 P 3 5 n q f b u q Q T + 4 p + R I N N Y b i e x X I T 4 2 4 5 x P q g 0 A B a + 8 t Z b 7 6 H Z 7 8 b i c h j 7 9 u 3 D 6 V N n Y L F a k c l m 0 d L c C E 8 D s X g w h F g 0 Q s V i C M 8 V l T F + 4 0 A v D G W G S 8 Q Z A W q f n S M S 4 8 k R e l l N H p U J X H T t h d l k x m x 8 C g d f O o x n v v U s 4 p E w P j 1 / A c 8 + e T e 9 a B j O j g B i o T x 8 u j Z o D D X M S E s Z X j M Q 3 A g j I 0 K O Z F k T K 8 L I y P Z n P / 8 P + P t / 7 3 8 T b 4 E z p z 9 R J 4 M P H L g P Z z 8 5 j w K V a M / e O 7 G w s I h M O o N 4 P I o 7 d m z C B 0 f O 4 P d / 7 3 v 4 y U 9 e w v c O A E O x b S o N 6 N 5 7 7 8 H L L 7 + C b 3 / 7 W c L W e j S b C s u h c S p B + X V M a 7 f C m P f A T f j Z 1 O j D 5 c G r 8 L v 9 G J q 4 Q k U r Y 8 + 9 T y C 5 M I X B 6 R V s 6 t i C 8 8 N n s b t / H 5 L l K I q G C l y x B l I r O i 5 y E 6 P U k 6 Y k 8 o u c y R a 4 r E C G h l a O W W F s y s L i M d G o O X a M c H b y x H A 2 Q u N O c M w t N C 4 6 O U L w K j l I w N Z F 5 1 i G J k J Y S Z J f I / c T u 6 1 m 5 H R x g t e w 4 b U T G Z i t T j z 9 9 B N 8 D z 0 x i f d a 5 / 7 b y d T p G a T n T d j 8 L R + k O Z 6 I f E 7 q p K v E g G q e c 3 m M M P J R + Q 0 q 8 1 K g 8 z u 4 8 u o M / F t N 8 P d / f q 8 z n o 9 g P j k H j 7 k B r U Q 4 X 0 V q h K i a 1 S I 5 v 6 5 I s 7 7 4 u A b X j C b 8 + B d L a H T p q H 8 6 p D I V 7 N 5 k x f c e X F u Y q a E a u Q w t H W A l f l n t 7 4 l U q i W V F a R 5 4 V + N 1 C T X 6 c / / a D 1 V 5 q v I 6 N V L u H J t U h 0 / / v 7 v / A 6 V 7 m / R 2 d H J G 0 i h v 6 8 H p Z w w l g p G r l + H x W y u F y N J x s i d X l C w r u b c D q 2 t H a H o E p y Z M 4 Q B L c T 9 M b U I I B 5 V k y P J 5 O c F m / 3 n V 8 I q J e d v X v 5 Q V e L J M / S v h C L 4 4 e / / L l p a m s l t G O k Y S a U T v d f s g S P c D 3 t P H v H r J b j 7 y S H I Z 9 Z E s u N n Y x r Y l 3 K Q U s u F r j H F E 1 T R E l k 2 1 t R Q j j J C l j h J q h k y B 3 D + 5 + o 0 s O x J q V O k t 5 E J R s Z O k I c x W m o y H V h I T 6 C 3 Y y O i W g s + f O P H W F x a w h / / s / 8 L S 4 v L + O j I Y S Q T K T z / / H e U A Q 9 s 3 s Q o + J f Y v W c 7 I + E H e O q H j 5 G / b i X 0 W e b 9 y M a t X y l p p m B Q L V e U 8 D 4 i I 9 d h N G 0 l C s g i 4 5 y E z 9 + C / + e j P 8 P v b + 1 F t l R B k J E 6 V y 7 x O i U c 6 H 8 a z b n r 0 A V u h o r F c g q 6 h T e g 6 / x d R v g J a O 0 d H A Z Z X r + B m F F + 9 n E O i 6 E a I 6 + M E 2 e G j k t 6 L f / + E 7 f P 0 J d w W 5 5 9 C f r O G z P M O b b T L x L a f h 9 X X l 5 A y 2 4 z G n t v X l i R C L e c X s S W p h 2 f u 4 c v k l p m H h p p s v 0 b S G b a i k 8 K Z d z f X 2 Q E r T 9 / P F 1 F a T J E u E 6 u 3 V 5 f n F M Z F J k x A g g P 6 Q I 5 3 u q W g x Q o b b Z t g y a Z 4 C j 9 i l J L D H P w q X T t N z f w G v t o G j a f G S 1 b G X a X 3 o C + 9 T n V h q R Y 0 q D D m 6 P 3 W Y B 3 9 Y h 9 K X k N 2 u i n E n N R a b o f R k s b B h e 1 2 N Y s 2 H V 1 I P k 7 6 f D h 0 G d V B J t f n k G L 2 o / S Y C V F m L G p X + U G r v G 7 J U 5 E M 3 F 7 a l y v 0 m N S E 1 T A 3 n r u o I R 2 u U a p X G + 3 k i l m U F 3 W E / 5 W 4 N 1 q h d T q N j P 0 i 9 u W L h c a 9 1 1 Y T O j R Y p I e w g / R r g 2 Q 4 / 5 l 8 r c b J Z z l 4 B K S V S K E e P T S G l s e j l Y 5 n K f D B + 8 f h t f j R Y O n A Z q K E e e u n s R j j E 5 H T h / E v b t b 8 c l g G A 8 8 8 C B + 9 s p r + P o z 9 y O V y G F + d h m u X q v i D 0 u p R R p w j p H G Q F j i h V 5 j 4 j N e Q W N 2 B U Z G D q 3 / 4 d W 7 I O + Y y 0 L v t O P P L / x b 7 A 8 0 E p I b s U i 0 o K d D G o 2 n 8 I 0 d 3 1 d j V a 1 l 6 P m 7 1 a L L m p S X 3 o W + + Q k + u w a 5 u b 9 D k l D U Y 2 6 j 0 k i n E o m 7 w L / + X 0 n 8 g 2 9 6 4 b I Z M L p Q h M d R x b / 9 6 z D + 9 P + 0 q N Q n i 9 7 F u S X 8 l 7 m r k E / J 9 k V H f Y P 4 R p G G 2 J X Y F X r 4 3 T S q J b T d b U H D q r K u i U Q p g Y x f V a p L 7 0 D 7 G 6 Q 0 5 c J F x M q c 6 0 D 9 W W 8 U 0 a 2 h V + P Y + m 1 p e K D D 3 / z k R T z y 4 A F 4 D Y t E C L I i r c G p s 6 c R D s b x 9 F N P Q P f P / / k f f 2 5 j 9 4 t E w x B X C Z 1 Q G d s k T V S e m 8 O s L L H P n a j C t 8 W i e F D O s h 1 y T F 5 q o I l 3 l 6 V h K S 7 i N D Z D Z y a J c + 9 Q d c + N 3 j 2 E N E E 0 O 7 V U W B P h G C / G G x 1 e 1 K P b V y E n 0 a g c P H v m K G y t B 6 A r L s D X O q C i h S w I r K 1 y C R Q 1 6 g z I B o v K q 1 R o d A b 3 m g H U 6 I 3 J C V f 5 8 F g o h r Z W F / L R A g q J E q T R h e y 3 S E m w K c s W G s F G H P 3 4 Y 7 T 1 3 I F E p o j X X j + I i f E J Z L M 5 v P H G u / A 4 v f j 5 q 6 / h j u a H y b t r K H V M w t 1 Q h c m h g 1 T B l Y n o 6 e l C o K V J 7 Y 9 o U j r s v G c L l s I r 2 L P R C I t / t 1 o G 1 u a X s L U 9 D x M d l N V A x 9 G s o y L n y W H N N J 4 V 5 C t F p A o 5 j k k e 6 e R F + H M J 1 B r v u y n z Q 5 a 4 H R 4 3 L H Y j v X s E k 6 k 8 Z n l P s Z I e k Z K O Y 9 e I r e 7 d M C V M M O X t K A T 5 n F R s k 4 0 R V 5 o O N N 1 X d 2 H 8 n z Z D a K k z w k r H J 1 3 g J f K L H L 1 c x N n h D K 5 O 5 T G 3 X M T w Z A G x d A W b B 6 7 R O c l J 3 i y j 4 r I 6 H F g l t N N 3 f M G q G + d I T l t r b f 0 I b H F i / P 0 E b A E N Y f n 6 X p d 5 1 e t / F a k s H + W k O s l L f / 0 I l Z k j 9 2 z W q x X U W 0 U M J j Q a h q f b i i u D w 3 j i s Q e h L 0 l f Z P L z b A V / + m d / T l o T J 6 X J 4 8 r l w a 8 e o a S 4 S K 2 w o l I s Z N W G 7 K d e 2 v c W m b + 4 h J X F I L Z s v Q Z z 5 w v 0 i P Q g / E + q z Y o U S n G Y V s s I i 5 R m f w Z D x 3 q k k 5 t Z t Q 8 q J S N A b p w h O A s f + V v M 0 Q 6 r f Q C W 4 P s o + O 6 D z d y s a r 8 V 8 y U 4 Z e W O k l 7 K o 5 K t w d R A T k P L N F L B R c J p y U E r o l h N w 2 v p o N f X 4 P R k F r v a G Z 0 m C t A 7 a r A 4 5 h C U Z X + D i d G K E 5 9 w I x F P E 7 5 W 0 L W h H S U O Y C q f U P 1 a F 0 n U Z U v A L C 0 q G d V U x 4 o a Z y R x G X r v L h Q r G X K Z I L y 2 X r U 6 l R 2 v o m G L U U G D U q i A j u 7 6 x i P N B 0 V G j Z n k W V h 0 T l h o 3 B V 9 C D b 3 P s y l p 3 j P 9 W I r f Q w o u l I G R c 8 W J I u L 8 N s k B Q m I 5 q d V J k e P + z 7 1 8 5 o s J 4 e h q 0 S R 1 J T R Y t + l I k h 8 O g 2 L z 4 S D U + 9 g K j J D + J Y j T 6 r C Y 3 H j D + / 9 B 1 S e + i R J D Q q t h 5 B r 9 d i / S I g O Y S m U R m Z F C 4 O 3 i L K m B A Z B 6 C 0 C z e s i n V e k 0 V w r + Z k s u n y h V M s 0 K s J P O l Q p p D L 4 i 1 l s f / 7 X M w h N 6 D X U f L + 8 C c M X C s c 2 P l L D u M 2 I O z v q a O Z W S S w m M X 1 6 B X d 8 e w D / 7 3 / 8 z / j u M w 8 j 4 L P g 4 7 P T i E T J U S t l d V I i x n 9 / p Q h V C R 2 H V J 1 Z a 5 9 S I 1 S T 5 E u J I r e K 1 e 9 E / I o B j T u 6 q S x 5 l b Q p z c k W k z q 0 u w m 5 q j a 1 r L w m 2 s y o O v I t 1 Y S m 4 x N o s H j r s I E i h x K h X Y E 7 O o w p 3 R 3 Q W U q w 6 R 3 Q Z 6 c Q 1 j N i G V q p 0 C Y M D Q / j 4 D v v Y W Z m H m V t B T q H F s t L K y A a V q 1 C J y e m M H j x M k a H R h F d j s N u t e D E 8 d P Y f 2 c r J s J h + J o t 0 K Z 8 M B T f Q s J O g s 1 n N W Y d s G U C c F v t a p P R 3 W y H z W m F u 3 o N j q Y B N D Z K x 0 J R Q P K C a k F t P v 7 P v / p r 3 D H g x U 9 + f g z + x l a 0 + H v x 8 s u v 0 p P l 8 e m 1 M 9 h 1 x w 7 8 + L + / h k f u 3 Y m 3 3 z + l j g w c 5 v 0 t L Q c R m a v g 3 M k R R r h W X L i 4 i C a 3 H U f e v 4 x N G 5 v Q V p y A w e i F r n E P o 5 e Z v C j O 6 C z d C C 0 0 F C n j R d g r C 7 i E a C L S s c M e P o W 4 V W o d a C E N q q X m h N l t V M f y z y 8 M 4 u l 2 O y a T K T R Z T A i S 9 x 7 Y 8 L X P H J n W 0 Y t K 8 D i 0 l l b + U I e G s o L p 9 x i Q + r Q A 3 4 4 J R t 0 o T O Y w o a h s Y 0 h y G L A Q 3 Y H + m n T 1 v 0 t 9 5 o t F 8 g 6 D v L 5 0 R N Q i N J Z G 0 4 C d j i H K 6 L R 6 w O 8 r S i V y F V I P 8 F e V T J F O j g 4 l W 2 T k 1 2 f g d W Y w n 0 j D L n 3 L Z F n 2 B j E 7 O E b D J U Y p I + 6 9 b x / s t V k 6 g w G F Q L Z u 2 Y R t 2 z a j t b V Z b S Z / 9 s l y 5 D z K M z 8 l l 8 z R 4 6 4 R 7 x o 0 w V / A 0 H A f l X R 9 T 6 B W C i O d L e C T T y 5 i f n 6 Z 4 0 O k v p p I K j U n r l a O Y O F T c p H c o u I d D / R p h E N z G H W Y T V 7 F U O i y g k Q i l V p d C c a i I y g V u z E V M o B U Q k W n T m 8 F O Z J r a V H a G / D B a 2 p B J D / D 9 x V h 1 Q c g r U 7 + x 1 / + L 8 V X f H 4 P F X M Z q W g C c 3 O z m F 1 c I F 8 q 1 V v x p D l Q D g s a G V l k d 1 2 K h m z e v F k p Y 7 u 7 g 6 T d T o 8 b w r X E T l U l q M 1 5 B y y M e F d X h j E R n y K 8 r d 9 j s Z K E l P R a O 9 O 1 J g K L J I 3 l e 9 9 7 A S 9 + O M W / n 8 f S S h D j h I h 3 3 X U X I 5 o H T z 5 Q r w 9 h o T G n 8 j X V x f z S p U s 0 s g E 4 7 Q 4 0 N T X h h e e / g 2 K h h L 3 7 7 0 Q k p c F 3 v / t d + E m A K z o v r t e 3 R Z R I B 4 9 M Y b 1 Y p z Q V k M 6 K Y T o n E W P 4 U 6 T d W 6 i c h E I a I 1 K E K G t S J L / R c 5 7 + Y m i M U L K k + h e X G Q L L 5 G q y C r s m U d c O 1 E L v r P 5 E Y 0 l d V H 9 L y l m L Y w f a O U b y z B L 5 2 h 1 e + G x W b G 8 V i P g F i x Q 3 i j h i R k Z x A i K N A x q M H 5 / E f H J W l e T 6 l W S 1 J 9 W v K n 9 6 4 s + w v P I G P h z 5 C U Z C v 8 D x k Z c I q Q / i g / G P V t 9 x s / Q 9 6 s b 1 d 0 K M r M O o F u v N w m 8 n m u j S Y E 0 b / g i a t u f p Z f W q n F S V 2 F m T X 6 F x p W F o I i F f H e d 0 Q U p d E X B y k n 7 x z m m l n D 3 d X S q P S v i M t K z v 7 e l V B Q b b 2 9 s w P T 1 F Z W q E 1 9 u A u + / e i 3 g h p F Z w J M t X a p j J h S v h c 6 g Q R o 5 G h t H r o S I b q q r 6 j S T Z h l L d 6 D G c Q N r s J 1 / W U p l p / 3 E P n O V W 6 E w O 4 k W Z k P r + l e z s Z w N D 6 H S S 3 / H n 2 A g h 1 u Y 6 K B 6 d H I a 3 2 U a o J 0 c M 6 H Q / H 1 h V H t w 7 b 7 2 D 1 s 4 2 m E 1 G X L 8 2 z t f K n P s q H r 3 j C Z h b a 3 T W 9 P f L h 9 Q e 2 5 r M p y 6 h j c 5 G 7 k F K D O c X P 4 K 5 5 U F y w b J y J m J 8 g s P j o 0 W 4 N t a 9 f W 3 p P W i a 6 w Y m n z n 4 x j v o u K s J W / w 7 O A 6 H 4 a A B + e z b U E p d h y Y 7 D 0 P g I b W C K U m z H a t L y d J 4 W t r u S O 0 + k d n k J / z d e m S o z P w N F g k P p R v h W m c Q y U C 4 F h 6 E m d H K T b z m s X V B S l r Y W r Q o l p I o 0 G E 4 T a 2 E p X O I Z C O q r F m 3 N q c 4 8 2 T y K A 3 I i M y H W 7 H l u c + X 4 Z L S 0 Y b 4 O S w y A o q x / T K p z L 8 M X d v q l g n / D L 8 W Q 2 1 / H T 4 G H C 1 0 E u t w 8 w u F E F 6 q x q 4 5 5 1 9 F / t 2 R / 4 R H 2 h v J 3 X O E 3 H R w y R w 2 N 7 i x U m 3 C t 7 Z 8 n f N H P m y q X 7 t M x y z c e e F Y F C P Z T / H E k / f B R F 4 q p 5 4 P H j y E p 5 5 6 g l e s 4 e / + 7 l V o V p Z n a 7 r o G c K c P H S y 0 v M 5 0 V A p t A z r h H O m C g f i T Q 6 E 5 L V p M R + f R b M r w D B n J M + R U l Z 6 r M S L 5 E l a l C Y j 8 P X p o M l N k 3 T u x n Q E c N t j c J m c H P w 8 b D Q q u Y l K 5 A K W p d 9 Q y Y R u L w 2 H D z C f u g B N z M 5 I a I W 9 Y E B V W l 7 a 8 w B x f N E + j y b N D B K W P W h w u z E V P w G 7 s Q m p I j k e / 0 i 9 u N K K D i m G 5 e b W f r 4 e V B x D R C o i S b k u M S r J k 0 v l t a o V p E h 2 q Y o z w y d h s 9 p Q z g t X S q K l r Y V R V 4 M t m / s R v 0 6 u 0 T p F u E X y 7 1 n f V C 3 R 6 F L F e R k m V R m o U k x B K x D Q 5 O N r 6 x M d n 8 z B 3 m 5 B O X a c H H o A 2 t V m d G s S z Y X g M r q R L Y d h j V 1 R 0 V z r u 5 c 3 a l Y 8 Z 4 S G 4 D S V q K z 1 e n j y r P H c H O H o 7 f d q q g s / B 1 q e V Q s 1 a 1 I s Z z E a J c T m f U m t 9 3 b n b q Q X 8 y g l 6 S h s J e h N O k T i c T 4 T E U D V Q R T g V f x g f i j E c R C u S M Z n s K L v m X p 1 q B t F d L p G x 7 x i 8 S N g 2 8 T v u A 3 D v 0 G q v B c 5 e m F s e 0 r 9 f O 0 1 c t / 9 I + r f A X s z G g l X f 5 m U F g 7 B 0 H r 7 j J F f J g e v f Y D F 1 J J y M p L I I M / j s X n Q 6 + 3 C r m a p k q V V l W j l e E r / p k 2 Y l t w + c i R J f d u w Y Q P R x 7 h K i y v k 8 v z 9 A I I r K 5 g l M v p s U U I G R M 7 C G A K P o 2 p w q 5 9 F S 2 T w R W Q D s 1 z N w B A 8 h I z v S c w m 6 p C j 3 9 o A g 7 0 D s Y w W K 5 y Y T Q G + n 1 5 9 5 P 1 R t G 5 z w V I 6 R a 5 u R d q y F 9 X C I J a 0 T g 6 W T x X O 0 H O y J T F V 1 7 C T u F 9 L h a 8 S W l y B O 7 y X B j b M S D a F F W c D 4 v M 1 7 N h x B 1 5 / 8 2 1 U 6 P l l p 3 x + Y R l P P P Y o D h 8 5 o v Z 4 Z F C + 9 4 / v h s f U B c 1 s O / T d Q a U Q a w Z V L N O 7 u 7 p o T M I 9 6 s 8 k h 8 1 k D 6 6 8 9 D p S m S d g 6 s 4 q m C T Z 1 E S R a g z W a G J i l M Z n / z k q j U 9 T q R h p + L p E V X E k s m d y o 1 R m X 8 X 7 w 3 I + b B Y / / I Y f h p Z v I D l e x U e X X 8 V T z z z J z 9 N o q b S 3 7 u a X S 0 V o Q 2 9 B 2 1 I v O C k R Q 7 Y a j D U H F q R i D e X W d J w 1 U X U S d F I U 1 I D K 4 i H o 2 5 6 g B 6 3 e p P Z R w u X F J J 2 a u a K i m z y r d L y X a k b 1 f T h 6 4 2 K N P I s G R l i 4 J s n 4 S X K O J L J G C / I f 7 W S E u n m Z W 5 Q v n q 3 B E f p b L L g 3 q e s K L P 1 l U i 2 l C Z G I j v z P M E J l U N 0 / p l 7 / f H W i 2 0 t t 8 R V o W r 6 9 + t O v L 3 E i Z W 1 7 v V S b c M U 1 u T J 4 D Q Y p o k p o 2 t j o I x K z Y X x 4 k Q 6 x D J v F o d Y V m n y k I Z E Q v L 4 G m A y W 9 U U J O V 6 u c 2 1 V Z a 0 q 0 d N Y q p h h N 5 u J 1 Y N Y y Y 4 i T R x e 4 K T J K d q V Q g 4 9 J M p W e v J w w Q 1 H 5 i i s 3 n 6 4 E 7 8 Q 1 4 O f v 3 E Y P Y 0 a p M s W v H 9 + H j v 2 P s r r E 2 / b A 7 A T w j g y V 6 U 0 I w x m L 8 l p T J U Z 1 h A z J K c r 0 O e a Y f V c h d k a h 6 H 5 X r g s A T T 6 A j j 0 / m H s 2 r E L k X B I 1 U 3 f t U s 2 Y 7 V I Z + I q 6 0 H q e P d v D 8 B n G U A m l I X L X 4 c l c u 5 J Y F e r U 8 p E p w g p 6 8 v A I p L b U M t N o K S 1 Q m t s Q J 5 U w 9 J g p D L V f z 8 U I s w y S V 0 7 P f K J D H S E U E Z r 3 Z i u R 4 a U M Y l Y D V I 0 x c a I K k m 2 p 6 E z V H B 1 s o x M J o + T F 0 O q 1 v t y d A H h e A J j o z O Y G J + C H J 1 3 S M b 2 a r G Q 9 N I h l F P j q D Y 9 z I m V 3 q 8 l z K Y + 4 e 9 d C E u F V S q 7 1 9 Y I h 9 G p + J J 0 F 1 l T O i m 0 I k U 8 b c b 6 M X A N n Z I k 6 S b z y 2 p v b e 1 9 w h m r t Q j v V S B f O + Z 4 f Y P U B a Q B Z E o h f q + R x m 5 U K 6 t S H V b g o s h 8 f h I n 3 o 1 i e 9 / 9 5 L B B + N s k o 7 u C W C y p V l i v D A 7 x e 2 p I l p 2 w 2 c l T g 2 R H N T 2 s l v W x v p 1 o d N J X u V f t + 4 U W u k i a E 8 o x f l H B y l t F W h h J 6 6 D f V P I R R m w G x M s L R r S 6 1 z f u p Q W u J B L 4 f F 7 Y b G a l Z 4 n B E A w l A z q 2 t N L A x I H V Y L d L 9 3 s N / R F h / o 0 G J e O e h h c V Y x t c m W P I R E e I s i r k L z b o S W Y d m Q X Y 6 d F q 1 T a 4 2 + 6 D 2 d M L l 9 O N 0 X w B D f G j 9 K z P Q G N p w / j E N E a D 9 J g k q k k q / + j 4 L E 6 e P M O w O Q 9 X o B d L p k b e i A a W y E l o K h m k l k i y w 1 G 4 N 1 p h y r 0 D H Z V G K s C u i d y s r K A 4 n Z x 8 f w J 7 N / a g s c k N f 6 A N D e 0 k y X 1 6 b N j W q D Y + q 5 M e X s c M q Z w k S 9 e i N C c O T S E c X o G 3 q Y 3 P S N h V p A E Q 3 l S j Z 1 H L L 0 H v 3 Q u j 3 Y D c s g 4 m b 3 0 c C p U s J 7 a V E X O W 3 p m G m G 2 H N V C H h y I u k 4 s e P 4 I m f Q 6 2 2 C B q q T G U j R 7 o S e a 1 h J b L o T i e e + 5 b N K Z R d H d 0 o 1 1 O + t I o s v k M H v z 6 A X x 6 9 j y 2 D W x W 6 S q V u Z e w Z G h F S O d G L B 9 F A / H 5 T P K U + p 4 i n U C p b I D F m K C B V B l N 6 k 0 I x I C M N E Y x l Z X M E P y 2 G z p y J K 9 g a d G I p D V I J F B f j h a I K L D G b m z k N b N q M U E M R j i Y r A C q z u 9 8 8 M X 0 J c L O i D p c u H a Y U a B s d 1 c A k 5 O z 8 B O W v / n e 2 7 h 8 e Z A K 5 V C F Z 8 w W i z K w k e s z S C Y q 5 K A 2 H D t + 4 g v z / 9 a k S A g Z z x q R M 2 1 F t k a H T m O U b v g e 6 5 c b o o i G y q u h 0 W t W u 2 3 + J p K P E u 6 6 9 e T s W g R c N 0 f 1 W 6 U U J Q V K B e B S l R I + / 8 6 b 9 q F i 6 j h D l V C h h B C j U p k 3 H Y g P Q d N w A D V i / t r S W 4 Q S 3 y a R 0 8 J t 0 i C U C W I 5 O 4 d u z 0 Z O d H 0 f S N Y N K 2 U t 3 n 7 r I O 4 M 7 I e t m 0 G L M K S h 0 Y o g 8 W e 5 n I H Z b a N C e n D p / F U O X i N s / h l c + C S I R 7 c X M F + 5 F 5 2 d r f V r 3 S R y m x p G h S w V w M p w / 3 c M 9 9 9 T B R j X R B T A u b x H Z U l I 7 l u S v K p Y T e G d v 7 1 O 4 2 t A V 2 c P J i d m a J y 9 j H R B G v 4 U 7 t q 7 R y W C S s v L O 3 f u R m o 6 B 8 + m + q r e O P m G J L / q l i 2 K X / i 7 X E q Z 5 V 7 K U y / y d v T Q d x C e M a K I y O r l Q O N 2 5 Q C k B q B u 9 d B i k p D C 2 V d D Y q I E l 2 8 a O U M X o q V l t J J 8 V + d f I 9 x 4 l t f S q R U u O U L R R U e V I E y V s 0 P B 9 B x 5 W x 1 + S W V f a e z Q 7 r i H Y 7 A O F y W P b A 0 + y n G G 2 N Q J Z I s t S P r y 2 L x a c 3 u a B u o w N K u I K E Y l y + n T y Z N 8 z Q + v R R a I Z I 0 n z 7 k v Y y F 9 H t 1 u W U Z f V x g N e W F s 5 T A W r r f A 7 f K h b X c b H W s V O r 1 k j 5 R R j A 0 R p W z m v X y Z O t 4 s / + I v U / j W 1 9 x o c J J z 8 x p 5 w s 0 f v R r B / / h n v z x L Q g r j S E k 1 4 q 7 V V 7 6 q y P 2 t w z q R 2 F w G S W n r S s Q g N i L Q T 4 x F o q V w r B s l N U F j t 4 c x d T y B 7 d + + e e 9 M S 8 R 0 0 z 6 U n J A V k R Q L I f q S g Y v M h D r 5 S Y e P Y k F K V r X z f V q M R K S V J S f f 3 U M l W 9 8 7 u L p y C R Z 6 2 h 3 b B j j A O k y + n 4 O 3 1 0 A F M q H J Y 0 K u M g W T r E x l 3 H D 6 D A h m c s g k z f R 4 w 5 g M E T b x A Q I M t f / 9 L 3 6 M m e k 5 h B i 5 X D 5 Z + p 3 n A 0 r f p z q U k 6 K P K c I x 8 a Z r 4 i r 2 q c F I 6 m Y I Y e q c Q 9 X j z s k u u A 2 T 4 5 N 4 4 I G v Y X z 0 G u F Y C g 8 8 9 L C K s B Z 6 R A v i 8 D U 1 o J g 2 w u S h A p f i c J d X 4 M j P w 1 K 7 h 7 z j M E l o K y p S C S j 0 E b Q d 3 4 b O v T a h A n E q S B a S h G Q O B R G R v q b K O E s a l D S 7 F r i p t 2 m Q n O J E m Y 7 D y Q k L p 4 c Q t 7 j g t t R T d h K M l g Y D Y V S 1 C L u + i R D O Q 2 P i Z 6 X R A s V j t f L 6 A S x n L q v q u G s b s V O J 4 w S A B j U 2 t a W 3 k a 4 S B t m o C O Y E l l I x R s E s W u w 7 s Z Q Z Z H R K 8 7 P 1 e g 8 2 G p P 8 H M q N q S M s 8 h z L 2 S E 0 W a X 1 6 i 3 7 Q R L N U i O M C J s Q J z R v 3 F i H q m J U y T y N O H U N D o m G N y y C f J G k p J s + I 7 N k X 9 j M 0 m l Q w 8 g N z p E W n 1 7 L 4 q n 9 X y F T I n Y K G i c N m E 4 / n p 9 V x W t s s n h 1 g x O 4 V S K R B P L U Y d n u c X s 8 O H r 0 p C r n 8 N O f / x 0 / W 8 a 5 C 4 N 0 u O O k C D W V N C 3 t l q Q X 8 I 2 S J f K w + o m k H D V M H y l j e T C O 0 H g E m U h K G d 9 N B i W c 4 u i x U / i r v / p r V T K r y S 8 X 1 G A + W E E h t U h c 3 o 6 V 4 L L y 1 l I a r 8 P X q f D + j R L M L F M Z m r G S J n Q h x m z o M 2 H k 7 W U U Z 6 p Y n B q E M Z C H M b g J M e 1 F w g N i 0 R Y / U o k U t m w Z Q E d b O x r b C E H I 0 1 D J 4 Y 5 t P W i T a j p a S X 6 V N j P N y n O I a I r k W O Q c c S N h X l W H f M k F a z i A V M M 1 R l b O z m e i Q W O r E b u 3 f A 1 t / W a 4 K 6 P o D 9 j Q f 8 c j s N p q a l n f 6 b L A 6 K E h S Z a 2 W 4 v 5 p S i j V g X D Y 4 S r c 1 R M a w 5 n h x J 4 6 e W D 2 L V z A O M h F y 5 8 e o m R r k 9 V / G l n R D X x P g Q G j k Z k O Z v R P D a M 5 P I A 7 F 1 V L I W C u H j + E g a 2 b I W e e L t S 7 s L h U 0 P o 3 b Q F A e c d h F m X V Q K s 1 9 p M y D e t o k + T b a N y I H J N H Z 8 5 X U y T H x K K M 2 p J d 4 w 6 Z K s r r x i I W X V d p 9 O L T 9 M z d s N M Y 0 w i x A i p p 8 N z 0 0 E 6 1 L J 3 v p J Q x i g i + 0 j R w r S K + h 6 z Q N I y r 1 1 Q m R h i Y M H M C B V t f T V S 2 n H q s o c Q n m 2 H f z M N i v e V K 9 X 3 F u 2 M f A 6 b L H X X j V y 2 O W 4 9 v S B L / y a 9 G V L K S + 5 n f A l Y D J O D j U t T 6 g J m l k s Y 6 D J j Z w 9 h 1 5 c Y p p R J Q 3 I Q 8 y i q U 8 A G c m D r 6 u b 1 l 4 k s J h 1 6 7 y O Y z I S Z t O C u 7 g 5 c u n Q F + X w O V q u N A S O n V v W S q a T 6 u a V Z 9 j r X U 6 J E y j k p C 1 C F q 9 W B x j 5 J I S N P p / 2 n g g X V 0 u d z q U f / 5 b / 8 u d q g P P f p O W z q 3 4 R D h 9 7 D / P w C f v j D v 4 d T p 0 + j t 5 e w a X J K b a 4 + 9 p 0 t x N f k F q t k W E R W v q R M l 5 S p E m U O 2 N 2 E k e 1 4 / T I 9 Z z m t V o 8 8 Z g + 2 + Z v R 0 U A P z / e s 2 g i N Q k t v e Q 4 u 4 w Y 4 z S 6 S / D R q w Q / I z Z 7 m 2 z 4 / w J H c B D y R T 5 B t f I R T R x g 4 5 0 D C / 8 n q b + s b r q I Y M X o w U Z Z m R r W M Z x c M 9 P I m k n V R K P H K c g / C M S S F S L o c r i y H c P b T i 7 g 2 P I j e r l 6 k c x l F S I u F I o L B I B 5 7 9 B H M L y 7 S m W j x x B O P k T 8 U e c 0 6 B w m m F 9 F k b 0 Z u 5 h L K + g E 4 W 8 0 Y G 5 9 Q q U q X L w 7 i / v s P o J k T d e r U W W S y K T z 8 0 A M 4 c / o c n n r 6 M X 5 e y y h C K M N 4 K Q Y l s p w e 4 R j 2 Q 3 p r C a + S f b Y 0 4 a C b Z P 5 2 U g 0 d Q z w T U O f J 9 D Y D l k t n 1 V a B R C + B k Q 3 m H v 6 7 f h Z J a v P J Y o R J a + O 8 U M n I j 0 0 6 J 5 o s G w k v b z 6 v t A a 1 i 4 v H M X p 6 A 7 Y + 1 4 y f v v g K H n / 8 c f z 0 p z / h 2 J S x / 9 6 7 M b B p A E P D Q 6 r Z 9 Q v P 1 + u i r 8 k a j 8 t K I j J R z Y 1 L + k v D Y U R G 0 t j 6 b J d a 8 l e l D G 4 j t e w M a u k x a J v W E 4 N / F Z E 5 k m 0 B u Q 8 9 H V e h G E V + x o t k 0 3 l C 8 F 2 4 s q B H t 7 c K J 6 n P 7 a S Y q S C 3 k i e H W q U 4 t 8 i q Q f F R p W c T l a y a C 0 E T O 4 0 K v V q s 4 E W D n d 7 A 3 I w q I U g 2 m 2 b E M m J q a g 4 f H T 6 C 5 3 7 / b o Z c K f 6 v R R t v R k R g z 1 x i S u 2 B K z W t G d D u b s d / O P L / 4 R 9 u H 8 B w L I p j c y v 4 Q e s P i S a X s e W p H Y Q X e k Q y O n g J U 9 a O J L f a 7 0 S K n M 5 l K 6 u 2 n h X r d l 5 P X R Q 6 K n 6 h G k O m P A Y b o 5 M 7 P Y p 8 0 x O 8 n h 7 5 1 m H 1 e a v e o x R H o K t I c f 5 1 G F u f x F T y L L q c + w k T Q j T 0 J k S y C T R Y n Y q / y H K + 3 9 a G x E w O B d 8 M I 0 I / S s k y S v k y L F 6 T a u c v u / v i A I p 0 K D I W N f I b j V 4 8 e 5 E K s g 4 P I l c j c P W 5 U a V j m U 1 O E T 4 7 Y a i Y 4 H Z 6 I Z k d R U b g 9 F w V O U 0 W z e 0 C V e p + r V T N 8 Z 4 m e S 8 b 6 R C M d D C j a r F F V u j C + X G 0 2 X c j m p 9 U h p E s r P C 6 t + z X E H p W F 3 6 G n P M Z w n M z n d g C H c q U 4 k Q S f W 7 M Z J D v i v K 7 N H Q M P o v s H R G S k n d K 8 v K t I v X i z T S 2 U u g K R o 4 1 Y d t z A b W p 2 d P T g 3 g 8 S e e Q Q T q Z p F M s 4 o E D 9 2 N k 5 D o O H L h 7 9 d N f T R a H Q 4 h d I 1 J w T q F z b x M M z l v y A S s F O o z j 9 c q / v 4 G I c x o J D 6 E l u p n 6 S Q N 3 T J D k Z t B o 2 U F D 1 6 v T 1 5 8 d k 7 m N Z K Y s s H X X Y f i t o o k t n q s h H 6 W G B D n C U S S s D 8 H t 9 d P 7 0 h y U k Z Z R l a p B t v X K R 8 M c V P E 2 o t 0 m e i 2 v x U D l r G e e S 1 j 3 m X Y h W i S 8 0 w Y Y Z m d 4 k 5 3 4 b y f + g i S b x m W 1 4 3 I k g n 9 6 7 z 9 C Y S K P x J g Z 3 Q d 4 g 7 7 1 c C 0 1 q O u F F + u T / 4 / / U x S 7 N j E E N x r R Q l 6 W Y / B 7 8 2 g M P 2 h b Q S 3 j h 1 Z n R j 4 3 i e a d z a i 0 T y N g 3 a G W 0 d d E a l 3 k R n 8 M 0 4 b f U z / L P Y q s 7 e l c C w 3 S M V R o T K 1 o o f F H r u d Q c i 2 o w 3 3 G T K N q y V I z 5 x n R z L y W + o i S I n G v N A C 4 U a S l j p Y R J j K W Q G D A Q 4 J / j c 4 i p w z K b 2 9 S y 9 E p O c V M i C I 5 d 7 X p J r j 6 1 + 9 V J F F Y V O W v b t y n k m X 0 q c R J R o / N 9 U U F O j F Z P h e 4 c 6 t U g q e g k 4 p H q x x L F k b E W B L F B U b / z y / 4 S N U f 2 V 6 4 n U h T A u k 2 u C a 5 8 G l M H O 1 h h F o 1 Z P E u v L 5 I O X Z J 1 c 3 4 T U T u d e r 4 L H I h N 0 r l I D Y + 0 g x b A x 0 9 4 T 0 y o z S m 3 0 7 l W a m W p d G X k A 7 U T w f 7 L e S N n M t 4 T s P o f / v o t C a x k S y c P W b q x Q 3 K s C q 6 f / m v / s 2 f 5 B P z q H g f h I k Q z E K F l z F S w r 9 L k V N Y 0 l Z g 0 R G D 0 2 O K I Q l P E n G Y b P C a L f y 7 A 5 m C H J 2 o q X C e L 5 f R 7 + s m R I h z s h j V Y g F 0 N H V h Y 8 s A / J 4 e 3 N 1 9 F 1 q d A X U M 2 r v B h L E P p K E x o d J G r 8 o Z k 0 o 7 A k F S W Z 3 K a H 7 7 d A 5 P 3 u 2 C 0 a D F t W k q J 2 3 v 0 l g e 9 2 6 Y g H l 7 C r 1 7 O u B s t i F 0 R Y t 3 j h / C 3 n 1 7 S E D j K J Z k j 2 S Y g 7 W A X O M u F B n x T E Y z X v y r V 9 G z r Z 3 e O E a + 4 6 N y W + m V k j g 7 e w U / v / g z n I w c V 1 F i d G U I i 9 k r e H X 0 Y + z n P e f K Y Y S y 1 1 X U E K 6 T i p f w z l t H 0 N o p q 2 d m p b Q y R j 9 9 8 W f Y e f c G w k Q z 3 n v z B D b 2 b 6 B B F O E g x q / R I i 3 k O 9 l S H u c X L m O 6 O o X x 8 B Q j 8 x R y h Q q h X i M d k I O f 5 V j X P Z q S u d S n 6 H D s U z x h b d N V F l w k M s 6 n L / A z L h X R R O T g Z m X 5 b c V 5 R N L F J O Z T 0 n f J Q U h 5 m e P b x q k l N 0 6 f h 0 3 v q x v m K v 9 Q / X Y N j Q o i y 1 z P p z 4 h R L + h 7 l 1 y B O G 5 A J o 2 r x t g t q i F X j o v E o 7 B 0 E B 0 / h X y + b 5 A Z A w 9 n W 5 e 3 w x X p x W T x x Y R G t Q h H k r A t f F O 6 A w 6 U g r C t c / r s h I x S P H 1 k n O Y T + Y R m Y 5 j e T C E 5 S t Z r A z H E Z t j F E 1 l Y X e 2 w t E j a 5 0 a + G x 9 i B d m 6 c Q a E c 4 y W H 1 J d B I x O v V I T J V g a b x 5 / U B E M 7 G 0 U t M i S h g R w o Y G h n 2 x o l U R P E 6 3 w 3 8 w Y r R 8 S x 2 9 M N M 7 y n K 5 T x H Q e p S S P D j J I I / n V k m y p b 7 U G M 3 S y 6 + Q C 1 g j s P u / n D D O n l t A c t o E r T m D 5 h 0 u O l f C j 3 k 5 L m D B G x k j I s l 6 o R g Z L 5 t Z i + Z G A / 7 B X R 9 A 4 3 + a U K v O g e S Y / Y 9 + 9 N / w w v e f x / I i 4 Z D D j q X 5 K Q x e G 8 f m T Z u x t L I M l X M 4 M 4 v f / 6 c v o P 2 W I 9 Z / / e l L u N d X x X A 8 Q S W r 4 X 5 / A E O p O A 7 P B v F P 7 n 2 B z x 9 G r p p W 7 5 U l 6 P d + 8 S l + 7 w f f p w G 9 j D 1 3 7 s a P / / o n 2 H / P P V j m 9 8 g e T S K R V I V E 2 t r I 4 6 J x t H S 2 E C K W 8 d y 3 v o n J + B y d w 0 F c 4 e s / 2 N i J L B / s c t y E 7 2 5 9 n k Z 3 Q y b s q k w z O n W 5 9 t O Q Z / i 8 V L Z V q C e G J v y m w 7 l X r X h K W T O R a v g s L c 4 K r W e b W l W b i U / y P Z 2 M U u N 8 7 n r r T D k c K S 0 + f d Z + B S l F J u J H l Q 7 I P p T w V u F N U k V 1 T a p 0 B N f f z W L g 6 Z t P e N c K E R w + d h 7 5 A s g H v 6 7 m o y 7 i Z H R I p V K q U l W F / F p 1 J L n B W f w y k S M e w U + P I T j d r 9 C I x p C C 1 s D r W H h t U x W Z Z R 1 h M c e D K K M i d c 4 h u i J n 5 c h t 7 R U 0 b / P A 0 U S e q N M i M 1 c / N D k / G I P O O Y c N B 3 r V 6 2 u n u p c 5 v U 2 O m 5 f K b x W 5 9 d h Y C Q 3 9 N 6 8 A i m g m l 0 d q y 6 l 6 r p t F b 0 V v Q 7 2 W m 9 S y K + Z X Y L L X 6 5 t V Z q V E 7 7 e p 6 D d b p Z z G L R G H 2 o y f H 6 D 4 C M n d B n q 1 L 3 I n t 5 F M J I u F w S W O D T / r d 6 F 5 6 + 2 T J O V 7 t e H D M K o W L g Z 1 3 N 6 o N 2 H 2 R A H + 3 V V V k U h D w s m 7 Q 0 0 K v 1 B h Z W L E 8 x f L B S p l / T r z q f N q S V v k z F Q Q 1 4 N j f H j 1 4 2 d i N V n x x / f / I T + j V Q q 3 J n 7 7 A F 7 6 m / f x 8 I N f w 5 U r Q 9 i 2 f T t W F l Y Q j o d p V A t o a + 3 E 0 t I 8 2 v z t a N / Q h Q a X C 1 e H h v D I g w 9 i L M Y I O P c u 7 C b Z X N U h U 5 R O H x v x 0 M b 7 V 6 9 e l y J 5 j 4 6 T L Y m 2 t x O p o e c 0 + G E 2 u G m k R 9 H j r r e 0 E R G l r i 6 9 B 1 3 D X k x m I m q L Q + C H P I f k M 8 o Y y D 6 e U W v / L E d Q U p 0 i + T E V / Q T i y j 5 e r 3 v 9 n i 7 9 b B x + R q f m b e s 8 q y g R o x L D / / z J m / j d b / 8 A 7 x w 5 S G e S U J F 0 0 6 Y + W G w 2 z E z N U N n L + O Y 3 n 0 Y 4 E k J j w + c b X 6 9 J M s 9 7 z K R h c R B i 0 / i q 8 2 + i G n i I h m h D Z e p F F O x f R 3 Q u j 5 W h K G y 2 b m g c c 3 D s s 6 D V 0 a F O J 5 T I t V T V J P + A W u i S p S a r o W 4 k y V E d 7 B v r h X V C 4 2 F E J r K o Z j z U n z B a t 7 v g 6 / G h Q k Q m 6 l E P F z J k d D F y L k 1 T U Y n b k V w V H c k 7 q N u f 1 3 l N O L 5 S y + a T / F e N B m V R 0 E W k G j q J s u u u m 9 b h S 7 x J X e Y 8 N M 3 P y r x w g O g h b j j b d K P I S d h c q A Z P / 6 8 f / m 8 U e S g V z l d F S i W b a c Q l 3 q c k m + q s f p Q X X 0 I k 9 A j i 0 R i 6 d + W g y S 9 C 2 1 R v R S N S 5 f O v c S A h 5 L N J e v E b R B R H P F s w O 6 p q k 2 c n L H D 2 3 e y t x K B E 2 X z W z T C R v + h 1 A s 3 k / u q / l 5 w / V 1 + V f I f R n Z 5 Q o F O 7 Y + 9 N + z q q L Q 6 n + c r y I J U n D m 1 V q h R Z 0 d k o S a F S u F + D O Y 7 1 W r U p 4 X q T i a P q n g S u r U m 6 K A U q 1 1 Z Y Z S + s S k X 5 / G p o d f F l a F v q m d 1 r M s n 7 C 1 i 3 q o R h k T z 5 Y I n R V 5 b v p x I n 6 P H l f j U 0 t H r m e L G q x + y l D J 8 3 B G 9 / t 1 I 2 n a 6 K y b e m + D x u R o M E O r b F Y e s Y w O J s F O W Q 1 E C 0 w 2 j W U R H j v A k J m I w M n J M W R t F y p k i n v e q 7 O I C q B k m G E V V g K y O Q 2 a t B M V F F p c C I V J X F I N 6 N P o O q L A J J q 1 h X H I 2 7 O 2 G i 0 U n 7 U 1 P 8 F E x 0 o A Z Z 5 t Z Y U Z M s i h p 5 U i 2 N S p Z h x 3 s X 9 O 4 B p M b 0 c G y s I 4 A P P z q G y a l J P P n E 1 7 E S D D E S + z B D Z C P 7 S U 3 e V g S a T E h b 3 W h 2 a D D N q b C a r i J P j i y L Z T 3 5 / a g 5 g r B 5 b + a e m n h s u a a n Z z / 4 z i E M D g 5 i 3 9 6 9 8 L o 9 M C G I 6 S D h l W r t U U N H R z s + / v g 4 f u c B K k T r d x E j 1 v R 8 y f 5 b e s K s C q U o E / 8 t y I W L V 7 H 7 j m 0 4 f + E y 4 d U e H D 1 2 A q d P n 8 b O H d t h M V W w t d e L f M 3 L 6 J D m e y / j G 1 + 7 F / P x J H b u 3 I 7 h a 9 f g d n n w 6 m u v 4 R / / o z 9 Y v a I o U V x N V L o Y I V l v Y Y R b V 3 o 5 n R u f L 8 H X t + 4 Q Z D E h n B u j b h B G 2 E Q Z 6 3 s 0 4 e w E D a F X r Q b m V k p w d l r I t x J Y T N f P E H U 5 7 y b s q R 8 F k I R X q b N t 1 r l U J s R U / B i N w A D 3 8 t 0 o t 0 / A R K 6 6 m A p T u U t q a b n N I X t M 0 n M 4 u + r s 6 h 5 B 0 o 3 k 6 P u N 0 e N 2 k i 8 n o c + H q c z t R B d 1 5 y i N A 2 Q l T y K Y H E r M F P l 9 V B S 3 R Y y V 3 C p 5 Q f 1 O x G v p V k b 3 R z + K Y 9 9 W O z m w n u N N H s F L / e W b U f y H P 7 D D Y K n n P 9 a W X 4 M m 8 C 3 1 S T m d I N D I q C F c C + V g p / F J R S p Z J 6 n k C M 8 J / b R 0 X r V i B b Z G O f w o T c B 5 0 V V 9 k X L R N i P v I r v I i 0 g O o n B U / l p H d 0 M + K k 0 m 5 B S E R v b f 6 A j 0 r d + S X 9 Y / f D t h p K 8 u H U Q 6 K 0 d a o r D a w z h x 3 Y n Z u S X c s + 8 O e F 0 W j M 1 G k E 2 G k C M n b A 2 0 Q j O v h 6 b Q B H t H G u f n L q A P 5 H A a F y q 1 H C O Z B W H 9 P K K h J O 5 7 Q C C 0 L P x o 8 P 8 D + / j D 9 M q 3 X J I A A A A A S U V O R K 5 C Y I I = < / 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7 c 8 5 a b b 0 - 1 a d 7 - 4 2 6 7 - 9 9 2 b - 5 7 c 5 5 8 7 d 6 d d 8 " > < T r a n s i t i o n > M o v e T o < / T r a n s i t i o n > < E f f e c t > S t a t i o n < / E f f e c t > < T h e m e > B i n g R o a d < / T h e m e > < T h e m e W i t h L a b e l > t r u e < / T h e m e W i t h L a b e l > < F l a t M o d e E n a b l e d > f a l s e < / F l a t M o d e E n a b l e d > < D u r a t i o n > 1 0 0 0 0 0 0 0 0 < / D u r a t i o n > < T r a n s i t i o n D u r a t i o n > 3 0 0 0 0 0 0 0 < / T r a n s i t i o n D u r a t i o n > < S p e e d > 0 . 5 < / S p e e d > < F r a m e > < C a m e r a > < L a t i t u d e > 5 1 . 4 9 5 6 6 3 9 7 3 7 8 0 6 2 3 < / L a t i t u d e > < L o n g i t u d e > - 0 . 0 3 2 1 4 2 9 8 4 2 8 4 0 1 8 6 7 6 < / L o n g i t u d e > < R o t a t i o n > 0 < / R o t a t i o n > < P i v o t A n g l e > - 0 . 0 3 3 4 8 7 4 8 6 5 1 0 7 8 8 2 2 1 < / P i v o t A n g l e > < D i s t a n c e > 0 . 0 1 0 6 2 5 3 2 4 5 8 6 4 5 6 7 < / D i s t a n c e > < / C a m e r a > < I m a g e > i V B O R w 0 K G g o A A A A N S U h E U g A A A N Q A A A B 1 C A Y A A A A 2 n s 9 T A A A A A X N S R 0 I A r s 4 c 6 Q A A A A R n Q U 1 B A A C x j w v 8 Y Q U A A A A J c E h Z c w A A A 2 A A A A N g A b T C 1 p 0 A A O d s S U R B V H h e v L 0 H g F x X d h 1 4 f v 3 K O X R V d Y 5 o o N E I J B J z z h x y y O E M O U F Z s p z T S r K 1 s i V 5 a a 9 3 v d 6 V J Y d d 2 5 J G o 9 E E T m A e 5 g y A G S B S I 3 c 3 O s f q y j n X n v u q m 9 0 A w a B g X 0 4 P K v z 6 4 b 0 b z n n v v v u 0 d G q l A U p 1 6 g c w 9 v 6 C v P y f J u V c B Z M H V n C 6 d B R 7 9 + 6 D 3 W 7 B 9 7 / / G P x + H x 5 6 6 C t Y W l z G 0 t I S r r v u K h j 1 O u r p 8 z j z W h u 2 P + x f P c O n S H Y M s P c C B t P q B 1 9 c T j 2 5 g s 1 3 e 2 B 2 m n H q 6 X n o Q 1 k k k i l c d + 1 V 6 v t c L o 9 8 v o h g c P U e V p 4 D g l 9 W L w 8 c e B f X X H M 1 L B a j e v / X k V z J g M p 8 D u 4 u C x / D o D 5 7 / Z w F 7 b 5 R W C 1 J m A x V 9 V m X e z f / X 1 O v P 0 s W s i O o 1 S s I O 7 b C r N u b n 7 F 9 Y 7 E E F h Y W 0 N 7 e h r m 5 O U Q i U d x 4 4 4 3 8 t o E P T 3 y E 6 9 r 2 w e a 3 I j T Y o n 5 z O T k f O 4 O g L Q S / / d O P U b L 0 B N D 6 M L J l D U 6 z U r v / q b J 8 N A m 7 J 4 S n 3 v k e b r v l d u z f / y Y 2 b R 7 A l i 1 b c O L 4 E Y x f m M T X v v Z V x O I x + L w + n D x 9 G o V M E T f t u w 3 7 D 7 2 C L z 9 w H 9 J j B r g 2 N d t + o 3 x 0 5 A Q G + v v x s U H V F p 6 D 3 t 5 U j P 9 Z M n d o B s 4 2 L / R K A H p r D t F Y D G a j C V 6 f G z O z 8 9 g 6 t B m z M 9 M I + 6 l U y b e R 8 + z D 5 I s 6 d j z c u n q G T 5 F G H b X M O e j u Y f X 2 V O Q 4 t o e u V K 8 / T / K x I s b f i G H n 1 z t w 6 o k E z m I / 4 v E k O j r a e C 9 z N K Q g 5 u c X E A 6 H 1 G u 3 x 4 V 6 r Y 6 r r 9 6 D / / g f / y u + 9 v B X c P z 4 C S w u R v A r v / x z M J s v N u p K s Q q j W Y d m + G w j K F Q 0 l C Z r Q O c i v P Y O 9 d l r N K j N w Y / Q 0 B v Q D R X 1 W Z d 7 j / r 3 8 y R W m E K + E l O v L z X C S v Q 9 N K w D d C L S r k 1 F r 9 e B d C a L u d f y 2 P 6 1 0 G f a r L S v y G e 2 c T W P e m Y C 9 e w 4 i q G v w m X m l T R e 5 H + w l N I V F J b Y X r o T N a T h 6 j K r t i 9 V G i j O F v i g O n x D V l Q j 7 8 E U v g E N 6 o 6 I 9 G l q r M w X 1 M e t 7 K / V 5 0 9 e K M D T a 4 W m X 9 w g P 3 z s c b Q E A m i 6 P h F b 1 + q L z 5 e 5 9 L H V V 3 8 9 y U a r G F + e h O 7 M Q c s D / T 3 d 6 G h r h c N m p / L O o j L 9 Y 7 T a F m G 0 u l C z D c B m C U J r s C c + T z Q D t O y o e r n W 2 V 9 U 7 A E r I 0 I R M 0 f n U E c G b r c b f / f v / C o m J q a w b X i 7 i p i 6 U U c m n c G W g T Z c t V n H B x 9 8 g E p J v F Z D / T s 3 t 0 g P 5 2 Y I b i A x m 0 R s M o 7 Z o 7 M 4 8 2 Q K 5 1 + Z x M i T E z j 9 R B q n H o 9 j 5 P E 5 T H w 4 3 b z 4 B r H Q a A w G M 7 y 5 o 3 R 2 L 6 v P t r a / z 3 t j J 9 f W u 0 3 j s x o M R t R q B f W v a H 6 N y q L r J n 6 3 3 u k B W y / K t K f M 2 Q a W z 8 Q w / d 4 8 T j + V w N z o h 5 g + F a Y x h X n U e t Q w 8 B J W z Y i G I f u Z x v R F p F F K o p G b g c G 3 H c b O B 2 A v j / 1 P M S a R S t Q F a x B w D Z T h H b B C N x u Q Z / t Z r Q b 4 N j t g D R m Q G T e h V q q j y G i U O F 9 C f s q B 5 G g Z z k 4 j f M P r x i T i 7 r Y g e j q 9 + m 5 d H v r K V 3 D F F T t X I x S t s p G 9 A M 0 1 u P r 1 x V K t l 1 C k h z F p Z k Q K 5 9 i + O j r d X 8 z j f 5 a M P D 6 F W M s c 7 r j j V v z B f / h P h B 3 t 2 L p 1 C C b d i J O n R u B w u h H w e 5 H P R n H z 7 j B 0 / y 6 M / H S R 0 a N t 9 Q x A q r g I j 7 X 5 f n Z 2 A V 1 d 7 e p 1 Y + U d R B v D c P r M m E 3 P 8 n 5 7 Y D c 1 o c 4 X k Y l X N R Q r E 2 i 7 0 g e b 0 4 b 5 E z H k l u s 0 p i p 8 f V Y E B n x s s 1 F E 5 1 1 I T r m p i g k Y t B b C q i w M l h K 0 M r 2 V M w m r p w E j I a D F Z U U L f 2 M w 6 K t X a E p m K Y P k H P 8 m T e i 7 x Q 5 n 0 K E + L z F C / d 6 3 E y i w o + 0 W A 6 r U d S O V / H 9 5 q I p w + Q 1 U r F 0 w B n a x r R w 4 P z q B q a l J 7 N 2 9 h 9 D j K D w + H 3 r p n N 5 9 9 1 2 E G E X 7 e n r x x v 7 9 q P E k + / q G c H Z l G v v 2 D O P 0 2 U l M 0 3 E F v a 2 0 U S o c n Y D L 7 Y C H i i f R Z u S n 8 x i 6 v w V m Q v H P k 2 q d k V c Z 9 C e l N v d T 6 J 1 f R 5 5 Q z 0 6 o V 4 9 / B I N / 7 + q 3 / + M k M Z 6 l A 9 b h H b S t f i J Q W o P D c j H c r F f r y M 5 G F U V w t H m U 0 X 2 W Z C e s c P Y X V 9 9 d L P q / + B e / / a i Y Y D 1 x m A q w a f X j i 2 U h e w q F a h z 5 a g y t j h 3 8 N w 6 3 R T z a X 1 2 K K X q D C w Y E P T 2 Y O T O J L a 2 b c c 3 1 Q w i 3 d u L Q R x / h z u v v Q M j T D q v d j M E W c p r g s A Q e R M / W E d x q R p K G F M m P U a G c s J l c 6 p z P P P s C 2 h n h H v v R 4 y j p Y a R S a b x 9 4 A N 4 L S 0 o 5 i s o l U p w u Z z q 2 M + S R r 2 B p Z N p B L p H E T n P a 4 7 W U C s X 0 X d j C 7 z d T l Q K V U R G R h F f 9 s L s N 6 N 3 0 0 G 0 X X s d f O 4 X 4 e n v h L f D j I 5 d V g S 3 h O D r 8 s L T 5 o Y j Y M e Z 6 E l E c k t o s b c q r 1 e p F 2 F x W u B p d y M 4 Z G f 0 m u P z 1 b A 0 v o B y l R w u U s f f / W o A i W w d L T 4 d w 3 1 2 b G q 3 o 2 7 Z D M 1 s h w k e Q g / g J z 9 9 k h G q 3 m w f w u Z d V 1 x B H m e G s + b G y T M j G N 6 5 D a 2 t I Z Q r J V x 7 2 9 X o 8 S Z x Z i q L S r U K s 8 m I j v Y w v y v j 6 i 0 3 I h T w I 1 k i r 3 o 7 y n M Y 0 L q N 7 p 1 S q 5 U / 4 Q w 2 i k E u f h m p p 8 6 h S j i Z q f n g t q 7 C q d i 7 M L i 3 q d f / o 6 R B m 6 k m n P A M r t 9 X t t g 0 p o 0 R R 0 Q g o M X n g L H w D n T v 5 W 1 g o x R W a r A G V t 9 c I h 9 z q E Y 5 S Y L 9 C r T W B 2 h m N j a e Y P 8 a V n L j x N 4 J O e R j C d q G Y D U 1 P e n n i Y H R Z l 0 Y D H m 1 f D K H i d f K C G w r o t Z R Q q V W Q i p X x v b G K e X J N o r g 7 i o V J z N n J / R r Y O 5 4 D j 2 3 W D D F 6 B G y u x F y 9 q 8 e K Q M G B Z w 6 f Q b n z p 1 n o x l w 9 e 5 B L C 0 W M L R z C / L 8 r l g o Y u v w 5 t W j P y l / 8 u F f Y C m 9 J H d J g u 3 H / V v v R X e G j d z z L U a I M h Y z J 1 e P 1 N C e W Y T e c d / q u z q q s a P I k o N 4 L J 3 q M z R o h D M / g r H 1 H j R o 0 C J r 8 L P b t R t u W x 0 X l k b p / T P q s 1 R R h 8 3 Y w A C j c L Y 0 T w L T h t / 8 b m I D C G v K P 7 / P i P T R C z T 6 p n J a b Z 2 w m I K M Z A s w W N O w u 8 r K W e n a X r g 7 j 6 K V x m Q w r z m R O u o L T 8 L Q / s j q + + Y 9 9 b j 7 4 L L S O G m d R 3 9 0 m p B 7 C + q 8 / + C V G Q R 6 f e q 4 2 f Q R 5 U x N + h e A 3 J R G v c x r v Y y G y Y u K / 2 Y 6 v Y 1 P w i g 1 / X 0 Y e n 5 p 9 f 3 f v K R G d T i 6 K 9 S Z T x r 6 + d g p + G x B R L K L H / O + 6 t I B 9 t X N 6 v X n S W Y 2 D w N h v 6 P t k 5 F b + 5 M / / u O G e K q 9 u 6 / A y M k z i E Y j 9 F x 1 / K 1 f + x W 8 t f 8 A t m / b h h d e f J E E v I V E t Y b 7 H r g d Z c Q Q d H y 6 Y q 7 J s + / V G W J r s B C r 2 E x V J A s a 9 n + U w W 9 u r W L L l 0 L K M 4 z F z q J E g 9 L 4 n 1 f f h n D h e e L s r 6 y e g U 2 f G Y f m k B E 7 I 1 K T R U S n l k n K G e G G E j R q G z b 5 t q w e + U l p R O g g Q n e v v v t 8 + f 2 X / y 1 + b e s A X p 5 d Z F T O 4 1 e v + k W 0 l 8 Z g D d 9 M 1 6 L z s y Z 3 D C f G Y e 4 R w 9 c Q L 0 z C b + t T x q N 3 f 0 t 9 L z K X O Y I a j b D L 0 M Z n G I X e d p f 6 P F N K E x o R + u h e J G g E i 7 l Z w k Q j z x G A U S / Q S T T b N X V O g 2 d o X Q n F E e n 8 r 7 r 4 E 0 S c 3 6 D C v s t P N Y S z 0 9 D Y D j X y g m y q B Z q 9 H b a W E E x 0 P p r B Q u R x i o 0 1 y u O p W D o 5 R N u 9 z R O u y m R i D L 3 0 y h e W N C z E 6 A R q h E o p Q l t y n K 2 V R Z Q S J g w / G M Z C f g R m w s u w 4 9 P b e 0 0 a m T E 1 q F H m s 1 h p S B I Q y j y v i f 2 2 F h y q i 6 / C u N o m f 1 O S W y q i m r I z a v N Z T W m 4 e 9 Y h f p r R y c 0 2 E R m N n e H 9 l B E k U g i r g R i G j p n H 2 H 8 / p 1 5 / E U m O 1 u H d / E l j 1 f / w D / / g 0 X B r G I V i G c l U E k 6 X C + G Q j 9 j b j 9 5 2 J 1 5 9 8 w M U 8 n k 8 / P D X 0 N n Z h Y A v B L u M h O Q X S D Q n + H e B N + / j Q 3 z S W o 9 f q M F t 1 w m F S O 4 8 Z m Q I X S Y W S / j V X w n S G z a b N m A P U i m j 9 I j E s S U H 4 c d W 1 B Z f h 8 H V D L 0 N X k e z y S i T B q u P J J m c o h A x w W J o o G D P q d 9 / G t z Q T H 4 0 K j l o x i / G n d 4 a P 4 i R e B K 5 c l V F h h 1 t Q 6 C b g z 1 2 A L p 7 C N V a D m F G Z 4 3 R 3 O C k k V M M B l u T O / A z z d G j P h N x W 9 o J N b s I z b w w 8 B y 1 e U Y G 9 z C V 0 k r D s R C u j p P 7 U f E N d k Y m O 1 p d H W y H K U b r L M 4 t B e E 3 5 P m 8 6 y O E S h W 0 B m q p 8 0 g b h 1 D X l 1 H n c 7 s r 5 G x t D 7 K 9 q L z B T l i 9 w g G M N C b e E 9 t M s 4 W h O b e i k T o B Q / A W t s U 6 n x D x 0 Z C l L x 5 7 o 4 B b d j k Z O X k N e q z X P s r i 5 7 7 R D k + n G W d / F k O 1 m o E t p M N p b k L A T 5 O 6 R C b h 4 9 4 r w N t Q B i T 3 L j q + E W k Z B F k Q t m M V r v 9 l 5 L X X 9 2 N l J Y b e 3 h 4 c P n w c 6 X Q a f n 8 I K 8 s p z K T P Y 4 Y O 7 6 X 9 L x O y 2 m C z 2 f H h o S M I t 3 g x P 7 / I 4 7 x K Z 1 b y y + j 2 9 i n d a Z D u a L Z 2 a N Y v T m O q C Q v V v i Z N f J H o / 9 u j j z 7 q 8 3 r J P Q L Y E k p i 2 5 7 b 0 O c c g 7 t t F 8 m 4 H z u 6 q 7 i 6 P 0 N o 4 Y S j f B x a 4 R z g H O Q N k A f I T d h 7 U K + k C B d f Y s d R A T d c Y S W j 4 + 3 j G R w f L e A E / 5 b j F X Q E z b h h x 8 W w w U K l T B G 3 b w r 0 w c R Q q r F T N B N h C m F n I 3 k I m k u 8 Y g O V 5 Z d g t 8 d g 8 p s Q P U 6 S b / H C 3 f o Z H U L o 2 o i 8 y t / z v r 6 A 3 D Z w M 6 6 y 3 o Y 7 d 9 + A 2 z b d j C y N J F G M w V w r w O b q I + x Z h j P x L s z t 9 6 q I k S k Y q C R G k m 0 D F b m b 1 z r Q j K Z K B D i K E r E 9 C K W E M 9 R J z g 3 u r S j V s 4 j m g H g m g o Y h g n Y a g 0 i 6 t E T j t M M X M 6 D s L M P p b C p / t U Y I t 0 r 4 5 1 f y 8 H q D P E e E 7 w x w G n w w s C 8 2 i s C 4 k G P 1 M 0 K 3 + s I T 0 L u + g X r y J A y r Q / C X y k f n q j g 5 U S J 0 r G F m u Y a F l T K + d I 0 D D W M d 8 f A U j D N u p E d c c L U Z Y b J 9 y v w e n W J 9 4 V l C p 7 u o q K u f U e T l J X q n 9 K Q u C G J 1 a k O E 1 J U R X G P b a j R q t u z l / S Q W F 5 b J t c O I R O I Y G x v D 4 t I y + n s H E E k u U X + M y t g C f j + W l i K Y m Z n D 3 X f d h b c P v o P u n h 4 4 H c 0 2 l f Z R j n j 5 a W g t t 3 + m M T X 7 8 W I p l 3 I o p 4 i + G C w 2 i p a M R x r V Q g 2 F m S n U j A F 2 X B T u b s I x s 2 f 1 k I t l P H 4 O A 4 R Z G 4 d k 1 6 S 2 8 D z 0 9 v t X 3 w F n n s p i + K u f P w h w l m S 9 R j j p t / r Q 7 m 5 6 + f r c 0 z B 0 P o T 6 4 g v 0 w P e h V E 7 B n D 7 F h 7 + + + f 3 K e z h z w A m j 0 4 W h e / r U Z 5 e T + t I b M L T e r l 6 L i i s F / x R J T t B w W g x s p P V o K 8 o p v x k s n M a o b R j D 9 Q U U / P f B L l B m w 6 l O R 0 6 h j d z H 3 3 U X F a O C y d R 7 q 9 8 A A 9 5 b 1 L + V q g b D w g + p 3 N 8 i N 8 0 i y H u / V C I Z G u c y I 9 y m 9 W F l g Z U u 8 i Q D n / n 9 3 L 0 Y D N U R d j f o J U / D 6 B m k X X 0 K r 6 G C q x G 2 r m + q t 5 X Z Z 2 H q e v C y 7 Z D I m T B 2 N k v 7 q 8 P g t S H s M 6 A n 3 C B k z 2 A i O a 6 O a R S p W o e 6 0 D J U R 9 t 2 o o Y N U o u 8 T 0 e Y Z l v f j U I F h P i r X 3 y G N B h d G 9 l J G H w 7 V j + 5 W M o 1 j T C x C R k v J z J I c u T I C W w b 2 E K O X U b L t o t 1 T Z x e g / + 3 1 k + i s / J e C S N u b f 5 F G L o e Z j T / 9 M E W N g f e O G 9 B y F X H F R 2 V i / o 8 P W 5 m P 5 V X 3 z X F k J + 2 I T O T h 7 m 1 C 9 U 2 P 7 1 6 u x r C / T T Z 5 C f k u Y w x i e j t 9 6 E 6 + 8 L q O / E 4 + d V X n y 1 r n V u p J x X 5 L V X y q G l 2 1 K Z / A r i a o 0 F 6 9 A N 6 7 S G M x 8 6 p R j E E r 8 O W 6 + e V A Z z + 2 Y Q 6 5 n J i C F 6 P a n Z C G c a 5 F f K J y 4 h W b z a o s e G 9 y J h E h I S r W G P t J n n v 4 g c t N K Y 6 Z q M T C t 6 I H J + L 8 Y g q l s 0 h Z G L k W T y 8 1 b 4 T 0 d j 1 6 H F d T Y U 8 o I 4 z G R s K p 9 e X y E k v Y 0 w i P r v M I V l X 3 z V F O J q 2 8 g F 0 3 1 X 0 2 j o j Y / N + t c y J T z c m S n 1 5 v 4 p M a 2 L k f e f K a c W b L h W f o w L H d B F 7 d p m x j 4 C g m 0 Y r 7 W w 3 O x V x l 7 / h z p 3 Y 8 X A L G C M x O l e h 8 T M a J O g E F u K I W q 9 X x i T y R Y x J R F B I P T W y + u 6 T Y q Y x K a N Y f X / q 1 F m 8 8 s o b 1 D 8 i A + p g v W H A 3 r 2 7 U M 9 4 M Z 4 d R S K R 5 V H N 7 w w G g 4 p 2 G 1 V 1 z Z h q 1 S I d s g w 2 f e N T j U m M S I x p f K U Z g c T R y c T 6 u x f W 2 7 v e S K M Q L 6 2 + a w q h b I m h z w G b 3 4 Z W D 7 1 j F 7 2 + V 0 f i H F k k R b j N F x U 5 d s L S R k P 4 I U o p K h l 5 w B e R o Z b t 6 l / N U I O Z 8 C 9 S O I s V i 5 O 6 Q v i X W x 1 Z I 8 u d L 8 S b A x i r r V Q K X I + O 8 P t g i E V i i b C T M j Y 2 g R 8 + 9 l N i / j p K h T L h G D 8 s R u A w u l B d 1 g n j M h + n D 2 W z e Y b u K l t B G p o d Z C 2 g T P 4 U T 8 3 T u d M 7 5 x i x c m 6 l T O b w D b C v v I K c o 4 9 w p K L m m q Z I + M c T b 6 P F P Y l q Z Q c M u g / W 4 g z m e c / x 4 i S u G j A i W V o k k W 8 + n 0 i x Y k D d 1 q s U R U R g z p o s p Q 0 E k H X k k 9 H V T 9 b F U I v x m g H C Q g 0 T c V E C 9 s v q A M a n i l E M c 1 2 j q u T J D r M b / b 5 P / m 7 y 3 W n o j p j K 4 h A R Z c o X K 8 j F x q j 0 Z 1 B M T a N c y P A k O R z j 9 Q l 2 U O a z L P K e k w 0 / f u + P V 1 C t M w K o X 3 8 x a W Q J J T 8 n O 0 e g Y 4 3 n F X n / w 0 M 4 f e Y c n n 3 u Z T z / 4 u s 4 8 t F R z M 0 u 4 j v P / m c c P X q U H D 2 D 7 / 7 F D / F 7 v / + / 4 / E n C D 1 V v 3 5 S t E q C 1 7 1 4 c O Z S 0 c l X x a i m V V u v S 2 W D O U j G R D 3 V H A V d E / 3 O O + 9 + N G 9 I 4 / z 5 U c z O z q O v t w N m h x F G e s r 0 B D u v M a L w 5 v P P v w K T i R 1 E 7 2 C 3 W Z V C 5 A s l n D s 3 i l A o R K 9 q w G x y k p D R D F v w K m Q m M 3 A 4 F + D w W 1 G s m m A 0 i t v 6 9 O a W a 1 g M D j z x 2 J t 4 8 6 W P 0 O r v R Y W e 0 O F p x f E R E s 2 U k 1 6 9 j Z + 3 k n z G E I 0 m 4 C e X M B E u W G q H E Z m x I d D r x 4 m R U 7 x P I w 6 z s c + c P a e e 6 e m X D m N u Y h F b t m z G y n w U L 7 7 8 C q H C M b z 9 9 j s 4 e / Y 8 F p e X c f L k G Z w 4 e w S j x O Q O m w d P P f M 8 t m 3 f Q c O q k s v Y q f g 0 v P Q U q s 5 N i C S S 6 P L 3 w 6 g 7 0 O o Y h M f a A Y e l z G d P w E E e l D Q 5 q A g 6 Z l M R G n A J r c 4 u n k d D M b M E c / J V G K p x e o M U p i I 1 8 l S f m m z U t R r P 0 Y z V p W w Z 9 o C F z i C K a G E C L k Y + F M Z g c A x j P G p Q M K h b O w J D Y N f H 0 X 0 x M w e X x a 1 e i 1 R n n 4 P e J l B 3 3 a C 0 7 B n U s v M w u G S q Y f 3 z R q 2 B x Y 8 M G L o / r J x V O m + A e f n H M D M 6 m T 2 M j u Q X u s X F S E 4 I W c 9 j f N H K y F T D R 2 f z 6 A y a M D 5 X 5 V 8 J D 1 5 v 2 3 D W z 5 f a 4 o u Y 0 M j L a O T S X h u j y U Y R o 6 J / x I 5 t 2 3 D V 1 X v R S n 1 z u e 3 Y s X 0 Y m e U q b r r 9 K u z d s 0 e l e X W 0 d 2 B u f g 4 P f + 0 h W C 3 r 5 5 x O T q j k h E h u m d G 4 E / V i l B H y 8 l M / h 6 d N j O S X J 3 A 3 E u L J A I u I w a g h t 1 S G w V p V k / c r D N f a G 2 + 8 3 t i 2 e S t + 9 t I L 6 O / v w 1 X 7 m u P y h S I P X i w j Y j 6 H r e 3 b 8 f Y 7 H 2 L n z u 1 K M d 5 4 4 w 0 U S 0 U M b x v G 5 M Q U r F Y r U q k U 9 u 3 b i 1 d f e R V 7 9 u 6 h 8 r f i z O R J E s c I f u F r t 8 L m 6 2 a Q + Z R o l 5 9 D P X o Q I K T 7 0 8 e P 4 5 5 7 7 8 H P n n 2 O i m z F 9 u H N 6 A g 5 S f q 7 4 P V 4 s f / A u 7 j 6 6 t 1 w 2 B 2 M Q j U a K l u M d n r y i Q h 2 P B L C q a k s b G Y j u l o Y j R i Z X L Y w a l S Y z M o 4 C i 4 r g p Z 2 d R 9 m M 6 E c I 6 o o k E C B U t T E y J F B S S P 8 h Z X X d m J i 7 B S 2 t F e R z 6 V g D x L n 6 2 4 q A b l d R 5 O T r E m m a I B r b d I y N 4 0 l G k x N q 8 N m 7 E C i k M S m 8 h k c m 2 n B 7 q t v w s n j 5 3 D 8 9 H G E g m H 0 9 X V h S 2 s a / / X 7 h / C l O 2 9 C f 1 s d j 7 0 4 i j u u e h A t 3 Y w A y P L e s 7 A S Z g r Z P 5 D 9 O i o E D p K W d J P r R 0 h 4 d x F + + g n h Z r G V 9 2 c 0 W R g p m x C k E X k O W m j d + 0 e n 3 k N L z 7 U q J a k 0 + U M Y C X f W 5 N i P L i C w 2 Y j w F b 1 I 5 c h l k / K 9 J E q v a 7 g 4 U M l v E 8 n X 7 D h 6 v o C l e K 2 Z u 8 b D J H / 3 l r 4 c v J 2 X 5 9 6 X k + r k 9 3 D O s V O 9 N v C / H s 8 V n 8 h i 2 C i H Z 4 4 g U U o r J C R / D p M b V 3 m v J L r 6 5 A j z p S J 9 f X p l h M 7 P i y 5 H G / t p B g b 3 5 T O D 1 u T V s 8 3 z D r V W c X 7 J i D u 3 X g z v R L L L B d T z G j z 9 N n z v e z + G t n h + t m E P W 5 R i X S r 5 A i H K B G H C U I O 4 u D n 0 3 E w e l G P l r 9 n A o r D P v / A S H n z g S 8 3 3 7 P W p Q 0 v o v 6 5 T R a 5 q t Y r 6 4 j P k W B v m l x I y y U l l Z s Q r V c o o O P b B b y c h J v a t y k A E O U u s G I T H b S B 0 t M O c P 4 p E M Q B f s B M N 3 Y l U h k j e 4 1 T G I H L 2 p T F 6 X w + i g z 6 U C R d b P T L i E 6 d B p d H p 2 o X G 8 j P Q w u v X v 1 Q y x M a O n h K Z U A b p c h 6 + x D s 8 n s 9 j s L J t B J e v H k j r r S + 8 g A a V v F F e g B a 4 l d r 6 K k q h b 5 F v S H u Q T c 0 9 p 3 L W a r F D 9 P 5 l G E M 3 4 C N G T B l l e u e d 9 z G 8 f T P s d E K B Q B C n T p 5 m d D y F m 2 + 5 B S M j J 3 D / 3 X e g m K M j K M u c V x W a c x i a Z x i N p S f w d u 7 n C B l 1 9 F n H s a m 3 n V 4 0 R g g n m Q 1 p L D H y m F N e 9 l k O J x m l C / k 0 2 j q 6 k U 4 l 6 D y s C g 7 d d d d d j M j n k E 5 n s G N 4 K 0 Z O n 8 G Q a Q d M 9 h o 2 3 d J J Z / E K N E s L I 9 / V 6 k k 3 i j S z T C Z r 7 J / L R h J + f / b 5 W T j a N X T v W Z 3 c / h y p z / 8 Y 9 f B X M Z O Z R r 6 S U 5 9 1 y a Q 3 n d P l r v F f 3 v 0 T P D L A 5 y 2 W E K F D P x l r 4 B 9 e 9 + u r 3 3 6 + q A E m n n h L 4 Q K M 3 Q / x k 8 s 9 S F O K F Y 3 c 2 I R r + u j W i C C c n 2 b o / D g 5 1 p y T e v q Z F 6 B N H 5 p v + L Z c n t j K K V L j B V o f l W r j O O j n y P n X p h A Y c q G l a z 0 / o z r x P R j 7 f w n 1 + A i x 8 y k k / V f B Y W 2 V g V 9 C J 8 J 9 6 K g T 9 j R k G J O N 3 L w 6 / 7 9 G q 4 6 8 D M 2 9 A 3 V T g D z F j F q K p D p z R o 0 C a v r 6 v E q 5 U M H o S w u M Q B W 0 3 r K E R C y A D s 8 s b B r h G r m T o f M b a F R S z Z F D 8 + r c l A w r w 4 5 U 7 D Y E d l j 4 f R q N 6 J t A + E H F C c 6 d P a O G Y A 8 f P g y L V T J I N J h N Z t R L M Q w M 7 c H x 4 y f x w D 3 7 g N h B 5 c E 1 I 5 1 T L Y O G p Q c G 7 0 5 o h D M i 2 W x O p U L Z 7 D Y 6 C T d W c v P q / L p u w T J h 5 9 Y r r 4 G F k O X 4 k R F s Y + Q 3 W X V k y h F 6 f j O M i 2 9 h o b w F 5 8 q 7 1 L n 2 u N 5 F o H O v a q E 6 z 2 G Q d u N r 8 Z A 9 N N o i F e 7 8 2 V N w u r 2 w W C w 0 q h T u v f d e B F p a M D 0 9 T Y N K w u W w w m c J I T 6 b h H O v E Q P F o 9 D a J W p 9 8 X 6 + n J z 4 8 Q y 6 r n H B v 5 p h 8 d n S W F 3 l 8 A C f N c 0 r y 7 K O 5 m C N g J l 0 y Q C v r e m 0 5 f n + 2 / t / h n R u h d D W B L / V j E j R i H 9 6 4 9 9 X 3 1 8 q M t I o 0 E w o Y b I 4 j z I j v U V 3 M U K 1 q 8 E u G Z D 4 m 5 L s h A 3 O f u o p R Z s / M 9 1 w t D U V R X 1 A C 1 7 z + i I p h r P K W A 4 t V 3 y x y d F c O o 8 L r y 1 j 5 9 c u H s q u T f 9 I e T m 9 5 T p 6 3 R 5 C y h X k 6 4 Z m h g A v X c l M 8 s 5 G i O 8 J A Z y r v 6 V h S G Q z d D z c V P z 0 O A y e I c K e M i 4 k R j G Q P w 9 T m B H C I m u T G B m i H 8 G E e S y n + r F y r B v u n i y 6 9 n W i G j 9 K r n U F q p E D q N s 7 Y V q d 9 x G Z T n 8 I 6 2 I v v N a z 0 O v T g H s L j I F r V r + l n c S T e P + 9 9 6 V h M D U 1 C 5 f L R c O y s 7 P q e O i + m z A 6 F c X w 1 s 3 I k H f Y r S V M x I 8 j 7 G y H u 0 5 s Z u 9 W 5 5 C R S 5 G N S y 1 i u T J i p R k M e P m s M k v f + 4 v q 8 8 T 5 C j w D Z u L z 9 T 6 o L z 5 F L u X H a P k q 5 B s + X G / 7 C R p t X y W k L O F s 7 L Q 6 p t / d h i p 5 n t v W g V q 1 A E O j Q s P O 4 4 / / 4 n n 8 0 i / 9 M m y X D L 3 N H b 6 A y H Q J / t t t 6 E w f g t 7 1 d T R W 3 o I h f N v q E X 9 1 O f V 4 F J v u J k x 3 X z x a O Z W 8 g H Y n O b o a L G l K o x x H o 7 D I f v 3 0 3 L 6 l s 1 l G r S B K j n d R t n c p H R X U Y C I v r 9 c q j N R F h B 3 t K h u i x d l s t 7 V E X B F B V T J S K z y t w T a R j B / 9 r z C h / G m S O F 1 T W e n i i 7 S Z Q 8 s N 7 5 Y m y / r Z c y + S B 1 2 N R C K B 7 q 5 2 d o I D B w 6 8 j a u u u A p l r Y h C o Y i W Y A s q 5 Q I 5 h k P d q D z Y m h R S W U y 8 X s H w Q 9 6 P I 1 q d P A b R t / m e x 3 q u Q s P e g 8 k Y o 1 F D w 0 B L F Y 3 0 K Z U e Y + x 5 h H e z P q I i c x T 1 y B v Q O x 5 U 7 1 9 8 6 Q 3 C N w 0 3 3 3 Y X v X 2 W H K 6 C C x c m 0 R k g f n V U q I A W W H z D h G P 0 e B 0 P q N + M v T m J Y p S 8 q f c s z F 2 7 k J n P I j V N G F V z 0 Y E Y U W u k o d 8 c h T X r R N D a A X e 7 Q 4 3 g 6 d r l x n 3 l e R r E 4 S f U u 3 p l A F v 1 d 6 C H 7 h F b U z J D 4 m v Q s n A Y r 4 A n + Q Q M b e Q w j D B r 7 S S O q l A G O V 5 z O L e R n 0 d O 7 4 Q t / R b 0 4 C 2 I L k Z g z L n h 3 b S u c N J O 5 Z l n c D D / d T j 1 F P b a n l c R y d D x N U y m 3 q H D 6 1 D v X d Y l d X y f n V w v / i a v / Q h 5 6 f s w t F y r P l + T I s l 2 d j 6 G h c N Z 9 O z 7 g N D A A k / H P e o + 6 8 s v 0 q C a s P 2 v I r P p a a S K z b x P 7 W A P t j z o J q 9 b 7 1 O B X O 2 O T v g d 6 w s R C a B R j x 0 G P D u h b 8 j i k L Z K T x f o 5 B j p 7 E l Y K 8 + z X 4 l I 1 A R 3 s y 8 M D R 3 T m U N 8 f i M 6 X F e o 3 8 m o q U Q 3 Q T 2 X k / r 8 0 2 g E b 0 S i m l T T E W J k X 0 Q u X J h B b 1 / 3 x w M S G y U 9 V c R S Z Q l b h z Z B / 4 1 f + + 1 H r c G m R h w / c Q r b t w 3 B R E j z 7 L P P Y 2 z 8 A k K h I N 5 5 / x 2 c H x 2 D n X D F H w j A Z i U 0 K s 4 p a z e s W r o M M 5 9 / P o u h f T Q C V 6 / y O o i + g a w + g P c T 1 5 H P b 6 V H t i N Q f B m m / B m E c I I 8 6 g S M 4 V s U N G J L q f O I 1 B d + i n o h f t H Q 5 s T k N B a W Y v B 4 X C j R m E b P j / F e / H j p t X e w Y 8 + t e O L p 1 3 D l c D c i b C i H o 1 f B h 0 C f D y 2 b a f j p C 0 h l 3 f C H f e j c G 0 L r d g d C 2 6 z w d F o R f d O I + q Y 0 o 5 Q f j j Z G h k s a W M h v b e U d G v d + e t M l F M x t h A 8 l t N h 6 U b V s g r V 4 F s l G j h z T S z j h o 3 p o 8 N o d K s 2 o t v Q 6 K p U o j L Z 2 l a G / Q K h q I c + y G t 2 o Z s Y x n q y j V V 9 G w b 6 X k J e q t e K H t T e N a H 7 i 4 x Q f Q 7 2 E E 0 k f C l V y w 4 Y V M 5 U d 6 L e M o J i P w u u 9 G l 2 e V r g K U / D l p + C n E 8 r V z b A 0 M q g k z 0 M P 3 0 7 D X b V 2 i k B M 3 h C m 9 x e w 4 5 E 2 m H K n Y W u n A a 2 m j T U s H T T y O f K o L w L X P i l L m Q W 4 z R 6 0 u T s Q 9 0 4 i 8 S Y d 1 f D 6 g I G k + 3 S 5 2 T e 8 p 3 Q p g n c O H i X a y C H Y u R t a + j R 0 W 0 i l s L 3 8 y u u E 6 p u J Z O g o 2 n U Y H S Y V U e p G n 5 q H e / 3 N A + j r c L F f 3 o X b Q + d l a y I B E X l c W c u 1 U e R 6 s 2 l C W n J O 3 d K J u c o 0 H a d M 0 V h h W l 2 9 / H n y g x + S 7 9 U a 8 H h 9 + L / / 7 z / E w s I y E c s M 3 v / g M J b S y 8 j R y W / a N A B t 6 r 3 5 h n 9 b k 0 P J g M D a S N x G 6 C e v U 2 M G u D c 1 5 6 b E 2 1 Z k 2 F F S R i 3 N j j / 1 z A T a d / v g 6 / Z B T 7 y E 0 5 n r M Z t r f t f f Q t I b r G I h M 6 c 8 m K e 0 g j j J 9 J r I P I / M L 0 0 k x l C r V z F U n C J p v P w A Q m 3 p V e i t 6 0 m V Z y I j a L N 0 w 0 u + 0 K A h Z j Q r k o 4 g Q o 4 h K q 5 X 5 c d 5 q S i Y f 5 a w p p l l H a M y F q v z 6 H B f g Z O P z 8 N 4 b R L e h T a E 9 j r o g c j R Z n 5 C L m R F o 1 q E 5 t 3 z 8 W h Q o x R l J x 6 k Z u b o S G i o K k / Q i h q 5 o N F 3 N Z W h 2 Y 7 i J d c o p 8 y R N Q h b V x z d i F V D G G r p Z z v r q E 7 / E L W O + x g N n S h G K m g w M h m 6 q m q U S 5 p d F E O k M v l j j D q 2 Y j 7 W X I L f Z Z / H Z u 1 l 8 s F v E g o + p 4 7 T 2 x 5 A l t x w K T e C A d 8 t 5 K t / A f D + j F 0 P 8 1 w a q p U 6 T I y K 5 a q G s W c S G L y P z 6 k R F t J x a j r v n 3 z D R L I h G e a N l V e h B d f b d z 2 r Q n R h 9 a Y + R S o 8 k U l v R v f Z 1 B Q S K w k Y C L 2 H v + o j 9 7 1 Y y + c y x z F 9 s k K 0 U 0 T / Y C + e f P w 5 7 N y 5 A 3 6 f D 3 M L i 3 T Q N c S i M W w a 3 I Q b C K f + 3 8 e O 4 F s P 3 Y 7 / / h d P 4 7 p r r s J t N + 1 l G C K i m H + O T v k m N I z N 0 c W m 3 v J u + S d I R o K A u i e + L 0 d e x 6 y F b N 1 g I T d 1 o I 3 t u t G R f 5 Y c P T Z C v q u T f 2 Y J q c v o 7 u 4 i S n O p K a O P D n / E 9 3 1 w w w c t O r / Y M D u N e P 2 N g 7 j l 5 u t V d K r Q i 8 W z U c x P L m H P n l 2 E g i 9 h 1 8 4 r c O L U S d z 3 p b t 5 0 8 3 G F S w q k o + R N x 1 Y x o 6 v 9 q E 6 + w y M H f f j o 1 k 7 f P Y 6 e g P V j 8 P k T G q S n i m F o f I 4 z p n X 1 5 2 I Q f 3 Z d 7 6 H + x + 6 k 8 q q w 1 y Y g D l w B e Y X l k j g P W h t D e C V V 9 9 Q i n H t 7 h 5 Q 7 Z A q F e j B N J g Z U d w 2 k m / C F X P 3 1 9 h q S T S i + 1 E L 3 4 M s l d l F j y n Z x V s 8 P T C k R j B v 9 Z C M s z F W H c G F t 2 b h 7 n J A I w E O D D t R n / 3 p F 8 o 6 l h F k 8 f j G p c e h d z 6 M 2 v J b Z M D k g 9 4 r 1 W r U I p X U K r p F J a 3 F j 9 D w v O z h E 6 i 3 3 s f O p B L H j k I P E A K z 5 w u z T q B t g V D w k 7 i + P v c T z L u u x 9 m F A f X + N h f 5 U 6 M E 0 2 o G R C V 6 F A a 1 6 J O P D i + h 3 s 3 Q 5 p 7 h 9 w + T U 5 n V O i e p l T B x Y Q K y S L b G 6 3 U Q z i / N T 2 H v V d d j Z O S k S j L d P E j v W l q C w c L 7 X B 3 o S Z b m k C k t q 9 c m g w 2 t z v W 8 O x E 1 N 0 c R y H U 5 q Z I D L y y f R u b d P m y 6 x w a L s + l w J C o t 5 c 5 h 9 k w R W 7 Z 1 s z / z m B 8 v o 8 3 X g U C 7 E 6 X I S V j C 4 m T j c B f P 4 N R C u 0 J O 5 4 h K 5 F 4 X F 5 f Q 2 7 M h J 7 G c Q D 0 z p g w / j x b M R S u w G G t E V i e w e / c e T E 1 P 8 f g e N Y U j U 0 M S W e b m 5 + F 0 0 O k Y j f j S l 6 h 3 f 0 V p l G L s e 0 J s K n k 8 f j f 0 3 / v f f u d R + S K R T O L D D w 8 j l y / h w M G 3 c W F 0 S k 2 Q 9 v b 2 Y m h o K + H W I m H W K I 4 d H 4 G V 3 E o g n t 3 e x P p n X 5 j D 9 o d 6 F G 9 q F K Z V 5 r N k K G w K E e t v c G o C i Y L 2 M G Y b J m w q n k b Z F J R V 4 m p S d + v Q E A 5 / c B w + r x + v H j y B e C K O W q 2 G g Y F N K n K + 9 / 4 h 3 H D D d a h p F i Q T U R q p A z / 9 3 p M I + Q l J 3 z 6 E L b 0 m R A x l Z G p p V J 3 9 c M T f R Z y e K V + N k g Q 3 4 H M M U I l P w N t I o G Q K w 2 L y o L z y E Z x t T k y / W 0 O g d R 4 W B 5 U j c N 3 H 4 U G W M q S L B r U E 4 V K Z X D E i 6 K p j J p d E q k r n 0 T J M o 7 E T G r 6 I W K M N i X w N t v h r d I x s g / w o D M G b o M m i u t w M G j F 2 Q J i d S M e U m S 8 w 2 h f h C q 1 D D w O f o U E v K m u K c j x 3 B Z s Q y R q w z / I 0 7 M G 9 q L m J 1 V e h S p 0 G Y P T u x h w 5 r o U K n i V X t d M I 0 p Y t P J E N P / n R j x D w t d K b 2 p C M p Z D O p V Q h m b b 2 N k J 3 O + a p W G 6 P G y 0 t A U K i O D R r k 9 + s 5 M a Q r 8 Q V u c 9 X d L Q 5 B + n p L z a c 5 n R C 0 1 v O Z j 6 C x 9 J c L b 0 m A p 8 9 r l Y E h y w 4 9 1 w C J n s Z N m 9 z r V 2 6 t A h P 0 M h n y 8 F J u N w Z 7 E c 9 D j h D N D z + R o s e g I k w U A v d y y g g 9 9 R A S 4 C Q j 4 o r K 4 s v E j o A z d 6 h / m R K x U M d O j 8 2 g 3 g s o e Y T / X 4 P c r k M O r u 6 8 f Y 7 7 + G a a 6 + h c 6 5 S n 2 6 g v u f R 0 f 4 5 N U o + R W q z T 0 B 3 k o f 5 9 6 o k X 4 t X X 1 9 g K D B E V n 2 K 8 o o + q Z E R Q X / s 9 E q F e N N s R G Y G c H R K r Q N p W M n 1 a s L D M 0 8 m M P w 1 W R I + j X o 5 C 9 2 / D e m C p p Y C X E 5 S 5 F 8 e a y f K 0 U M w e Y Z Q p p H Y q c 3 Z Q g 0 O t S C M f G L x a c z Q 4 L p 8 1 / J + m g o u C + A a 4 v E X X s K Y q Q N 9 3 i E 2 T A 2 J B A l m 8 V X E g z s U 3 D I T e o U d w y T Z L 6 N g 8 s F G z y t p O l r u D M n 8 I y j y Q U z l C P I 6 e Y Q h i + m 3 c 2 j b v A / O / q p y C s 1 r q X + U b I R w l 0 q j s I x z u R j s N N q Q Y z u s O u H b 0 n O o + G 9 F R i Y S 2 / f A R O h Y i 7 y B e u g 2 G J Z f I 7 T 7 u o J r N f s A y v G 9 c H Q T W h o 1 J I o z 8 F m 7 1 V q d V D Y H v c j f + 2 / B O 1 M m c q o S r j A 8 q c h 7 2 h C m k V s J a d k H 1 R J A L z l d c a N U J x w s n E Y 8 s B c J w t O w f R d c F i u j p R E a F W f q 3 T l Y h 6 3 o t p y E f r n U G / K 1 W u I M Y h a 7 y o g X k e p L 0 o s O s w / d n l 5 U 6 g U V r S 6 V H K O E p F v 5 C a 8 d l 6 z m L p D b W Y 1 O j D w 5 B W f Y g P 4 b y G M y x 9 j G R n S 6 r l B R O j 9 p R a r l I w T N d M z L r z L K a 4 p 3 G 7 w X R 8 W / i o h u V y a / p 6 Z Y D J 1 f V T o u s v / A e 7 j 1 l u u V 4 / 7 L i i R n 5 5 3 7 6 J R M a s 7 K Y a b r L C v 7 M T D s k T f I H I o y p J q C c o o / K W j H c G 8 S R a Z h 5 c q r x 1 T 5 1 z Q m i V Q 1 8 h + R S n F e G Z N I u X p 5 b C o F X t L l Z U w m T y K r 9 R C e v Q 0 L P V + t V q U H 5 I 3 K t a k k M j l c 0 S q E V u v Z v H J v I n r r 7 d h c G m W U M c N B j N z Z Q W / r 8 B O S X M k I u I U k P U e G / A w x R x E 2 R g S 9 / S H o 3 m 0 4 V r o X 1 Y X X Y X a 0 E d 5 Q u b J H Y U q d Q P + O G c y O x J C 7 Y E I y I r m C U i V o U k G a d G k B s d y 8 u u 6 a S B a 0 E m k D e u i t j E 5 O k x + y K l W N Q r l 3 w 5 J 6 A x 5 T C T P R K O I 8 P i N J u g K f 6 M U X E n R O u X t Q j O 6 G b r S g U q o h X 8 y h Q M O U z P 9 0 a R Z B h w u e W p K R 2 I A r O y o Y r L 9 I z p a H T p 7 k T b 4 M 4 8 J P m h P M 8 Q 8 Z 8 d 5 j e 2 d I + J u w 0 K I H 0 O 7 c r O Z r N P K a c r G G C / s X 0 H t D t y L z j f I n c w V F E u U l 1 L N E D j K P x v / K 9 Q y f T 9 r f q I x J R E Z A C 5 V m E r N E s D W x 0 + B s h L X L + f O r n 6 x L s j S t F l w G 7 0 4 h k 8 z g 3 E u z a j D A a 2 5 j G 8 q k u o n I I I N w I Q p D / C C 0 t n t g I n y v l i I q 8 + S v K 0 q n a D Q G o 0 E l J s s 4 g f z d d O M 1 n 2 p M w j 0 l + u p G E z I Z 8 u D V z 1 e i j O L s k 5 M z B j h t J r a H O J t m Q Z 0 G H b 5 + / / 3 3 P y r j E D / 5 6 R P Y v a u Z B v J p k l 0 p w R F s k s 4 1 S U w T v 9 b z 8 P V 4 o S U / g L a a H b 6 S 0 9 k h Z 3 i x F u X h y 4 Q x K S p n 2 D n E 4 y s K H 7 f 5 h 5 R O N p Z f 4 c 2 Y m 3 M n M p q z 8 C R K 4 d v Q Y u n G u f h 5 r O Q j 9 P 5 N r y f 3 K j c u 6 4 7 q i e P k p V 2 q 8 2 t L 7 9 J T J 2 B M n 6 D O k u e 5 6 N 3 E w / H Y a D W J W H E K b k c a F g v h x M r 7 0 I O E d t 5 d x M C L M H V 8 C X r + Z c z N E B o 6 O 2 E J i H M h e d V s N B I X n 6 E J M U 5 H T q B S r S C W 9 c H v a K A a P 4 4 G Y Y n B v Q V 2 k 4 N e 8 D E 0 Z M 1 R 8 G r U V o 6 i 7 r w d + r I f h q w b u Y U G c l E P I c t O R s 4 k 3 J t 5 7 g A 7 M / M E M s s d K C z I g E Q Y + X k N T g w i v 1 J H u Z R F K U 6 u k C Y U s p 5 R 6 U K C A g w d X 8 G C X l X Q 2 u 7 b A 3 6 C f j q Y R N 0 C h 5 Y n r L o S q Y w b 8 T w d R J H P n 6 K X b v W i I 6 y h t P A M x u 1 D C O S n 2 Y Y X V 7 o q 0 G C d L d f D s X I Q S 1 o r Y W W B h k p 4 z / 8 E l o t I h M o y u q v C P e x T t 6 U N U 2 q p S h 1 G G l u b 6 + K l G K W q R o M i 5 G V 7 1 u o m V N u q s C T N 5 D x W B M K t y M / Y Y c E P o S M G Y + u t h F B D j N Z N H d O d 5 M v 5 R S I L 8 j / 7 F 8 u + u F S E t w v V M D h 6 U H e Q P r i o f / G P F J z W 6 A Q + S 5 a W o v j O n 3 0 X H o 9 H 8 f f X X n s V e U L H Z C x K Q z T h r b f e J L S c I k + t 4 r X X 3 8 D u K 6 + A w W y 2 4 M I E b 3 j V 6 X 6 W 2 P 0 M n f S g G y U + l U R g 0 + q N e a 6 l J 2 j O G D u s k y h W 0 w y H W U K 8 a e W R B G M L c R T o 1 u t t p r f U 0 2 c R 8 d x D z E A 4 R n 5 V S 4 3 S Y F x U 5 h b C j t X k x f r 6 v E y q Q D h I E i i T t M i P o x F 5 g h D r a Z J p O 4 z t t 0 H v / j p O L p 9 V 8 0 X T y S l G i y F 6 9 F G 0 2 P s V j r O 6 + m i R 9 L r E 2 q L 8 8 N + g F M Z 1 5 e 3 0 z u Q l N H 4 Z 7 b I Z e Q 8 b g q w U i a w 3 d C y n W 9 D t I 9 S q p K H R U B v F G O q x D 1 V G e 5 R E 2 t j 3 8 y h E N O Q q v 4 L c s g X + b S Z 4 t 9 T R t s u F 9 l 1 u O A e K C O 1 2 q l E 3 g Z e G R g 6 B b W 6 0 D p f h 7 r I j s N M M a 2 c K r n a F r 3 F C R g T D N U a 0 V Y h G 1 C A O q s d 1 F b z W 5 t q x U s W M S v g W t G Q O A b b m Y s p / / R c r e H c k j 4 / O l D A b q e C P n 0 u i x m h d N Q a x p T Q J v d E c b M g y C q y J 3 9 b k Q P X 2 b 2 F z e R z G u o z E a h g K r G f L y z L 4 F v s m N e 8 T s D a j V s A 6 Q M g X / R g u b 5 R 6 v Y p W U 1 9 z U p v w W u f z t F / f i g y 7 J j 9 r g d X 6 J M w D j 6 D g 2 6 p g 4 F p 5 s W Z E 0 H C B O l T x E M r P P s Y P / 3 L Q T P p V B s E i u U X U 8 / M w 8 N 5 l r t M g g 0 F E J m t X u Z w 0 C r P 4 o z / 6 Q w z 2 t W M 7 9 V u K 3 + z b s w f p T A k D / Z 3 o 7 O t F / 6 Y h N c o X 9 J H 3 m W k b 2 S n o t / 7 6 r Y 9 K Z d C d V + y A 1 3 Y J 2 b t E h H + m Z 0 q w t z R H a w T 2 L R w p o W t f c x m 1 p N l U o q 9 B d w y y I b 2 E L R 3 0 y P R G 9 D 8 W w a + r o 0 G S A i I G X M t M Q A / s g c v m w j l C H l / i o F J M 8 c B 1 5 M k T T I Q V B X R 4 2 h Q v q h P G 2 f Q G 5 u j B s 8 Y 2 + M J 7 q X T b y E X 6 U S v w X K 4 m 3 l 5 h 4 8 l g b 6 + 3 F 2 8 f P I T e n n b M U X + 6 W r d g Z o 4 Q w r u D l z m O E j 3 W 0 k q K H L E A u 8 0 L R 4 e O 7 L Q J n h 5 R d B 0 X k u N Y I t y T g Z Q q t X g l U 8 e u T j + V Q o z 6 F e i E J l r 2 P G K u T Y x I I c K V E C o J w h d 7 F f P 2 M 8 j a Y o z E J P 3 0 4 t I + T e h + s d I 1 C n M w k P B D V i i L s + F / h o b w W B p l N Y V s 3 c d 7 0 O F v l J B f L M F q I 4 R 1 D V L x q A w 8 l a w W l p W n 5 d o i r E X C E a I F g 2 s A L 3 5 Q w O 4 t D o x c y G M u I p C y h r v 2 G G D 1 7 V B Z C e V l R l f 3 Z s U v Z K p g T a R Y j J P G X r C 1 w Z 8 8 h J q j j 3 q x n k I m c F c c j c A h E / t 0 N v 0 R C j V Z O i P D 8 j n 1 r B u l y v u J l q f h M A X g t X T C X f O i P G d n J L R i / m Q S r V c 3 U Z G F H E u K A a 3 N v y 1 l x x E l H z Q Y y j S I L M q O A G r J E V g S R 6 B 5 1 g 3 8 s + R s 9 J T q O 4 8 l B L O k m s n K c m P T S U t 0 r y + / A c 3 Z h M k b R V L T 5 B p 3 3 n U 3 N m 3 e o t Z t t b Y G V X m 2 z Z s H G F F z s D u d 6 O r u Q W 9 X N 1 x e r 0 o X k z b Q b / v 6 8 K N a L Y J M 3 Y w + 3 / o E 2 e V E N 5 G g E r 7 U C J 1 G 4 2 f Y g G W U J 5 w I b V s n q X r + H J V 8 C 6 Z i R g S c T W 9 j Y q e t j Q a J R H K j b L g W N D K n k O J 3 P I K c J Y m U q R 1 W / 7 X Q s 2 e h y z p / P q x 0 p p n H 1 B e f g M F 3 E 3 K p E W R l L s E Y g 4 0 h W z C 9 M t Q C D X F 1 + b n A k z D / Z N l 4 I p n G 0 d P z 2 L q l B 3 / x F z + i B u s 4 u P 8 A z k + l E P R 7 8 P J L r 6 u l I C + + + B L S 2 S y c J T O M V R e d h k 5 e Y G v O W Z U d i G Z t 2 K a W 2 1 O R l 5 / G M o 3 I Z Q 4 j O V e C p b Q H u U A c r h A 5 X Y i K 5 t C p E A v 0 7 F f w / t c V T O D S p V k Y 9 d j 7 m M c W n r Z I B 7 L q q G g s k i 5 1 L t d H m O y g c z I g R G M v J V d Q L 3 R j o k 5 D r V 9 Q y m s y 1 O n Z T 6 M 9 O w p z 1 y N U l H 5 U x n 8 I c 8 s V S O c a h K Z m t N I B b h + w 0 p C O w m d r T n o X H S F Y D L K I z k K n t 2 7 k V q P 4 9 Q a N h c e 7 t x H + v c x / 1 2 F c Q 1 Y d b 5 j 7 V q i j Y e f v X G h x D K h z b x R Z o O k w t h N a E 9 2 O a 6 h l j X A P 1 m E P m V A q J J C L Z 9 l u z e m C j f U q I v k R d R 8 i N j p W O W + F s H q B U D S Q f P u i p f O f J m J M D r M T R v F k M m o q V b 1 I B Z T Q Y a l h / 9 h + c j V G T h k l Z A R s L D 8 F j a h F M 3 1 K c G H E b c R f 4 3 l W 6 R H 7 S h M H y O g s 8 5 D 6 t V + / 5 t F U q Y I u X y 8 6 2 J + f d q K m h 9 W R W y k g Q i 5 k s Z n R 5 e x D 9 E I U w a H 1 3 9 R z E d T M X T g 2 z 5 P z I l 5 7 M + 1 m o 4 g x i d S p d M t U j k y F 3 I o Y V 7 K m q 2 z 5 g H e I R r s V G o 2 n E f + A R j y O o v 8 R V A 1 2 h v A Y l b J C u z D C b 1 1 3 A A Z 7 N + r J U 6 o o y U a R I d c t m z c h s X A M w 1 f c j B M n R v B r v / p L 2 L d v N z z k Q R 2 t H m z Z t Q u 3 3 3 Q z h r c O k Z O Q d 8 z W M H M o B j O V P 2 u P M 1 p m G O 1 c M M p o Y f w t n v Q r J P w 0 p r E i 0 W M B x S 4 + I 5 / V b b W p Z 5 X l / G b d x M 6 8 e L 3 N 5 V K a l q n M 7 f k P V Y a C i R F j T R q E k e e K u 7 E l V M L O T v I r 9 o 1 L i m B W 5 2 H P h 2 H N d D I a W h F f Z u j 1 z M N H p d W U 8 d J L + n d i U 4 c R h t P H 0 E I E f s O d X g y 0 G x j d / V j M n i J U b F f Q D e U 4 e Z A b U i 1 a h r E t N I p L p U G j r V f z y O Y J k d m N 5 s v U J B + L j y F T z q p M i D W u p f S F z k v G t p L n y q h m T X D 1 k u u S N l h N T a N z + B n h D k U R G l q b 5 J d z N 7 9 z m h j t y X M M R D d r R l p h u 5 a l u h O N 2 C u r A b 5 g r Z C P h b + r E 2 s a V q c G D J Y W n m O Y v I e U Z f l l P h / 7 z 3 + d m v 6 4 n D S I q B r J 9 8 h H 1 5 M O U m w 3 P i r 5 o 2 S E 0 L i O T x 9 t O G j 5 Q Q f J c 6 2 E e u R 1 P u k g v d L F q z q f O v 0 C z i 2 O o F C t 0 S u Z + H A N K o i G 2 w b v x t 6 u D V V k B e c W Z v D q 9 B A 7 D b h 5 s D l q d q l U C A / m s k e p T C u Y Y x S y U y F y l U V 0 e 8 i t y E 2 K 6 G C j V q j c h x H o v Z o d 0 / R X C 5 k T a E u e h a H r m 0 g X m 4 u 9 H G Z q W 4 P e b / Y H 5 F A / 3 7 z A B p F f V k a / C 2 P 4 e n r p Z s E X E V m D U 5 l 7 A q d x H 5 W 2 m S J T y V c Q O U b P v f 0 0 Q r V + V B M e Q s Q k r P Y k D D F y l M B e a N Z W p M Z q 7 B D y n h 4 b K i v v I W b Z i 3 z t G P p 9 6 7 l z p W q G n r Z Z E t q q 7 U T I Z V L 3 s q Y 0 K / n m Z K R w k l r k X W J 7 4 R k m 1 B b f x A e 5 m 5 C v u n H X 1 h I N V C b H j c q j 5 u l c H F Z 6 0 9 W U r + R S n B G 9 l a S 5 A K N J l p r o K A j 0 M y 5 j a c S J T f f 7 C R P Z E e u X / V g a R R 5 T r h H K m r C c 6 c A 1 f T N 0 F J + c k 2 k s P o W M 7 2 E i A S q 6 p Y k 6 1 k S e Z z w 6 A s 9 K H 5 X K A d 1 W J G S W g Q z e 2 / k i v b c F t o 4 a L C 4 j c k U N + f o 5 N R I r / Z k g t 1 5 6 2 Y H h h 4 L I k o P J n G H I 3 j S S D I 3 d Y f T Q m d X p B J r L 5 A m 0 2 e d N p + T k z X T m p 2 H s b u Z t X v Y B L y O S W a F 3 S N 2 T z z 9 W p F Y l X 5 b 2 T D A q h m 5 U R r h R o v k L k A W m M l k v o v / y j t 9 + t L g Q Q 6 D H w 7 5 k a F W Z 2 A y H D P W N 7 D k 0 E o w S R i + O L F / A L 2 w O 8 c c m t N j s a o n 5 V p 8 L X e H d 9 H g b P B s 9 d H X 5 A C b L 2 7 G t v a J S a T Y a V D Q / r j i U Z H l L Z 7 i k e o w t h L O L u + B z T h B n t x G C u F A u F p A v F H D s 1 B T e O v A u R k 6 e w M j I W U K Y L r z y / p K q e l o h d g / 7 W 5 t N K d e g l 7 x 0 5 E p E l F Y P 7 E I 6 P w k z M X h D O I + M 8 l D 5 q r Z h t O a f R S W 3 p K K M T i 5 V S p n R 0 m m H x W G F 2 V 9 F e Y m w Q R t p T h 4 6 u p E e 1 V E 0 p + D r F i 5 I i y 7 I 5 G g X f P b 1 M m I i c f I 6 S b Y 1 E W 7 E c 0 G E n C Y 1 w i m / S R Z n q a C i 6 A 3 Y T T I K 1 Y 3 a 3 F N Y M R J q p s f J v 6 5 W g w + 9 p C / i 7 U U 0 c l Z 9 5 U 1 k r X t h L s 1 D F h 1 a j B H o l Q O w D e 6 C N d B Q 9 + s g n K p n 2 t H e + 4 w q 4 t I s K a Z O 8 b F U 0 h d U N v p M M Y V u r w M u x 1 m U 6 8 K B L j P J m T 2 t N l 6 Q E b u N k 9 y y X E X m j 2 w 5 H 9 z 9 F k x p J 1 F M 0 7 B j X k Z c D 0 z B E p y E q k a L Q T 0 L / T C 5 F K M C / / u X 3 0 7 h x f f M G M k Z 8 e q R I t 4 7 q S P s 6 U D n a l 7 p e E w m l v M I 2 F v U g I c Y k / x O I K n w 2 Q r b I m z J Y K 5 q w U x q S q 3 E F Z 5 t v a R M 2 q U i I 7 L 1 + Z 8 R M n 4 y u p X S Z T p K G h C j c T l O x 7 R S Y z t V U Y y R w 1 X 3 o J b 3 I 7 t Q R L n A i J u v o 5 K t s u + 8 q 2 M D v G 8 + o / 5 H 3 / / 9 R 2 V U a / o g y d + F B b T 0 8 w A S O C H 6 i y g h Y / U r e D U R X 8 E r k x M Y T a R o D F m k y h U s F q q 4 p n c f H 8 S i o t V a r 9 W p t C u G K 5 E s G G g 8 4 t X W O 0 H m d 3 K V K D p d u 9 l Y A z A 6 + 2 F n g y S N G j l R Q g 2 t B 3 j t e C q B l v o J j M 5 J 0 R I D c r m S W k 2 c J C f a t G k T 5 u d m c M 1 V M u k r C r d 6 c o E I Z j 9 h j I z s j C p Y 1 h w Z a h 4 k l Z w M 2 U l V Y y 9 d X K B y e H h u f m 0 J 4 t x y A P / u S Q d + 9 m 4 R H y 4 U 8 P T B E u 7 u + w B 6 5 h i q P G e t c C X t N Y D 8 c g 2 O / h r 5 n a Q W N a O a w d 6 F 2 s o B G s X F S 1 Y c 5 A Q 2 3 a 0 m s f 1 2 A 1 a y B j i t z Z u 1 0 v u K c 5 G C o U 3 D I n 5 P n 4 a r G s N s 5 Q q C z D B h m A E D f n 7 O 9 q z H 3 k F d B n Z M f p g J + w z O T j V D n + J n Z p L 5 h J F c h d + t S T 6 S R 8 p / B e z J 5 2 i z h H + W 5 s D C U p b e F g W S e 0 K m l p s U T M u U c 9 j k 3 3 V 5 Y 6 I 0 c o w E 7 k 0 q 4 y S Z 1 9 l P d I V 0 B K U 5 L 2 y d W Z S c R T Z C h n C s h j b j A m z W C 3 S S b P s k q Y C t R L 5 r U N G o U s 8 r W C m F U Z 7 Y n 8 X v / m q Q N M K I 3 j Y L d m 2 1 Y 2 G 5 i u F e M b 4 6 7 4 t O k / 0 p E F L 6 U f h q p t z M q B f k Q x o N Y 7 Y A O + l B Y j X D X Z b 1 + G 0 X R x A R m W M V 6 L m 2 R E l G h z U T + R q N T 0 a t 0 x M 1 I h H J a S z B N 2 C D y V + B x V + H T e C p z w h T + U X Y + 7 e r 8 s s 2 c m s T l V o y Y E S r 6 7 k 6 i i u g 0 d V R S q x m S u i 0 b K l d n Y v l M P 5 a n E p Z x y C h w k q x C V e k W q i 5 W m 5 C D y k 6 y T P l Z 2 y Y P r K C r V 9 1 q r R 8 E R u h 4 4 B v k A 1 5 C j n r N i y m T f z T c O O m 5 t Y r T V k D P c 2 H K 1 c Y F Z a f w a y z h d 6 8 y k 5 z o M u 1 t 5 n W 0 f W w O m Z N M s V F W M 0 d K h 3 G F f s R G 9 6 q V s b K c K t a l V t O 8 / S 8 F j G x D N m b l t 5 B g U Z b q E Y Q k M n o H K O C m U Y g 8 J F / e c 0 O V 9 e D v B k D T p x L 4 L U T F v z q / V 7 8 0 Y 9 W E E n W 8 F 9 / g z A 4 f Q K p 5 B Z C F g 3 2 l i Z O r s W O o 1 a c g b E h U w Q k p C 2 3 E r K 9 j j q h R K G S J k e U A R F d G Y o 4 q w g j f U j m V 3 h s J E O y 7 L o Y N o n U 0 q O Q 4 p 4 6 e c c H U 8 B O 6 4 u E t 2 H 0 O B e J 2 W 9 T s / y X k 4 b k s R E + l 4 j 7 r T S o N Z 1 J z 0 m B H A 1 Z 7 x h a s z N Y s D N i u a 9 U M L e W n Y A u y c l m L z K l D B X 2 k 9 x p T a r k L Z h 9 F i 8 c t y G R T K g t e u Z S p + F P X k W v c A 7 2 c B M R / J f / 8 v / h 7 3 + t D 3 r r 3 c p g E j k d H l s V E + d n E T A F 4 N u 0 z i e F i / + 9 / 7 C C a k 3 Q S 1 M T 6 u y P r 9 / m x x 2 7 m w 8 g O u W j r n W 4 1 t O Z J J M k W 6 b 2 b h B / p Y 7 J W h M G D r d c g U a 1 g W K i j M J y A 1 a X n 1 G 0 y O v I 4 k U T + Z 8 P p U K K 1 z c x U t H 5 N h x Y Z t v 0 b + r E m R U r 7 I U z y v j 6 3 b N 4 5 V B C 8 e s d m / 3 s k x r 0 l m v x / P M v 4 7 4 v 3 U M N o I H y v + n p O X R 1 X u y E 9 M H N Q 4 8 O b h q g p z b h o 2 P H Y A i X k T U k k U s b U c w W k Y 0 3 k E 1 V 8 e O n X u A N 1 N H R 3 Y v v f P f 7 G N q + G U V j E n X y H H P D h u R C i i T e j l A g R A p 0 G h Z v L 2 Z p s Z I L 1 0 o F M j V H z C n S g K u 9 T l G 1 1 x j W f c 4 t f O Q B c q k u G C O y W 8 P X + O 3 6 c T k 2 p N Z o o 9 L Q c z Q k 1 4 0 K 1 k K + N f 8 E T G w k o x B K H i 7 z W h o j j h 5 5 D V I j 0 O I I 8 x 4 d s H q 3 0 6 N f C c 2 z g y c b w 5 J 3 K y y e Y Z j z c 6 i k 3 k e y 0 o / 9 J y p 4 / X A W h X I D N o u G 3 U P z M F N D q 8 k 2 O L u N q 3 e j o W x 2 8 P m u I G z Y r v L z C v G z 0 K s J G O n 5 J s s W Z K p T 7 P g 4 I 1 O z s W V y W 0 R + b 1 y t M y f 3 m s h N q J F K m W S U y W 2 j Z w 9 y V L I l E v i l 6 h Y s V r q x q X 8 Q j a V n F A G X g j E C U 9 e k R s e F 5 A e Y N F S J G B L 0 2 o S p q z l + U n i l k j Q h 0 N b O a L Y J z v j 7 N F i Z d K c q R N 6 E w b e 7 C c O I L u R e s v N F F J f p s V M m l J N m R m I q Z b y C c o Y 8 k 8 b x x C u v U d k q c N k 8 S K x U 6 K 1 1 O q F R H D l 6 V E 1 0 z s w u 4 u h Y E Y c O f c T P j q O v J 6 y 2 9 S n R 6 3 t o U O W Y i W i E s E 2 N K D Z w / 3 V 2 P H C 9 H V / m v / u 8 O e x 1 p L H v + v U I G 3 K 0 k S 4 0 J 5 W b / L l B H X L S U S b V 8 L v K j K 9 T d + I J w v g B h E B I G m X X M i j Y P D r c 3 T Z G l z q s f j r C g B V W R h a z r w q j V 4 M j L C O x J r z 9 w f M Y H R + H 0 6 H j o 4 M v I 8 5 z O V 1 u A p Y Q J i Z j m J q N I p q x 4 N D J e V R o u B 0 d 7 X j q 6 W e w v L K E M 2 f O o 0 y U 1 t 2 1 n q S b m i J n / L M / + 9 P G T T f e y I Y 4 j J 7 e L l X 9 p 8 6 W L p e L i E Z j u O W W m 9 D e 2 o 6 f v f A 8 L P T u v 3 a X E S + d 8 O D e u + 7 F i Z N j W F i a U h u Q i Y f Z N N C P u + 6 6 n U T / K c w 7 r 4 A Z f h p V g J E N J L w b o 9 S 6 R L N 8 U E M R l u h L f M g 2 A t l J a G 2 P I E b C 3 n J J / X T J K 3 O Q F E s l V E P 7 w 4 j m L q i h W l m M W F t 8 i d r q B k 2 Y W J / E v v V G x U 0 2 j j A u p w 0 I u W r I L L + K F I 3 Y Y 2 5 T h F K y K A S n L 8 T 2 Y m v x d c y O 9 m D r l w e Q m 7 A i l 5 2 D 1 e m E d 5 O N H S u z / m n 4 y B m T h V l C M j P 5 R x j z q T j P s Y C d 4 W 2 o L r 4 M e L Y h S b j c Y r 9 8 E Z B k X o O X 3 r t e Y A d I B a n l 1 6 l j R U h J 5 R k 6 I S n 6 U m A U p k 2 g l 5 A v 7 C J m n 3 8 J l e B d N H Q Z g K F 6 L T 2 F h v 0 6 l H N 0 a o Y o 3 s v k e T 8 l p X g + 8 s D d j r 2 E K n 4 4 u l e L t p Q S a u B D Y 1 s b 2 r 9 6 U b s k z t B Q L W X Y f T W Y i q 9 C a x d n J p e p E w a R L 1 5 4 A k 8 e K s H u s K O / f 0 B t L G a x k j u Z i o R f G v a / / S F R g x G z s 1 P 8 D W G t 0 4 H 7 H / o S Y T L 5 R 6 l C v S K 3 L F a R n i r B Y i O F q A s E o 8 F X M / D 0 m V V B f 1 n l u / V B H y N n 0 2 G 8 c e F t n J 7 7 E J k K l d Z t V 1 M n Y Y c N 4 f C t 6 I x v o X F X 2 d 9 5 I o F l w j 6 i H N / F / F X c l 8 z n i c j A R g 1 l B f N 9 t u Z x E h l r k Y N I 6 1 4 i F S s M e o 3 9 2 g u r Z T X p W F J y K J X s E l K N C E K e 5 g J G 0 Y G V / C i C 9 s 0 8 q + C T 5 n E p A X N 6 Q S B f p C G T X p V K E U a j B V V J t q T I 6 x P P j M G 2 c x m b + 2 / g 5 2 V e R G 6 E x J j R r J B P Y e 5 g B i F i X 1 k t q / v p y c p V 2 O x W x O L v I F J v V v F 0 6 D I x 6 M N i 7 j i G g + u p T V L S a T w + S r L v Q d j p g Y 8 R q F G c h / Y p S 7 C z 5 R S 9 q U l l X N Q z k / S 2 f Y Q r S 2 p U S q I S X P 2 Y T h 1 B o m D B 9 t x 5 F L x 3 I W O e Q a f a r a 8 p 0 V y F j z / B q J i F I 8 P f t t 3 J y G a m M 6 h i P j M C r 5 n 3 R + O c e a W B 3 p s 1 z C 1 a 0 M L n 9 f r 3 Y 2 2 n D T Y p D S L H R o 3 y n o B d 7 b 3 K W 4 o n t q 3 W q a i l x 6 A x m h g Y B T e K V I 6 V Y p f H 5 q r Y 2 S r c g l x 1 5 j H F b y S l z N h O O E E l 2 D 9 m V O W q D o y Z c U 0 P v 9 B q s M W e U o Y g U p / n 6 4 7 m 6 1 I m i 4 x e x s G z P 0 K s V O a z 1 d H j d u C a j p + H M e b h 7 d b o 0 G i 4 o m C Q e h u d j N p e l E s p f k d Y S g 5 j 6 y g h q 8 / D Z m i H m f B Z l 8 h P k X w 9 y X B o L D 3 L f v k y C t G z 5 G s X q A N G N a p o q G Z h 9 O + g Y 5 i g M 3 i Y n 4 v C q Z / y t 8 f Y 9 3 v h d w i H v V j q s s 5 M d n + z t C N 2 p s h 2 k A T e F a S j G X i 9 U p F W w 0 n n M Q x 7 l n A 8 E l f 8 f D K Z J e Q r 4 Z 7 t D 2 B X a z O 9 T a S + 9 B w h 8 X p 1 J 1 n 8 K Z x e R K o c C h x Q E I 3 O 4 X J S Y / R f c W 1 G q 0 P m t e i O 6 H j q s Y / I V Y k k 6 h k 6 l D r i / j 3 k 9 X 0 K L i v h / T w + 8 g w u r E w o B y b T J J L T 2 h 8 k Z P / n f / + e R x s M y S K S J r I m 8 j r Q 7 8 L C 6 y Y s j 8 2 j Z Z N X T e i J Z c v N S U L t 3 N E C O q + m h a + Q n y S t q C c N J G f T 8 H f u h M / i p 9 d e Y a N 6 6 M F d / C 3 P Y Q + p 3 + d p v B b + X j h X t r S I j t w x w L k Z D R l G X p t 4 o w j M y 5 V M P I 6 Y v C h 5 Y 1 7 U 4 6 e o q O L 5 N Z 6 j a b Q N E n a B X g t p Y m U D i b E p h 2 V + V 2 / Y 4 a T H S R e X C B X d O L 1 Y x e Z g m L 8 j m U 4 e Y / j f K a P t K s m z U j F i Z D 6 I p a Q D g y 2 z 7 J k B O O 1 F + L Z Q 6 b N n y B 3 J F V R G g Y x 0 y R x b l l z J x H O Z s J A 9 q Y Z 8 Z S 5 C 9 q + V F a / 1 1 F m U T Z 1 q C Y x 0 l D y 3 T m 8 u n V v F c Z h j J / i 8 y z h W f h D h 1 j 5 o 2 X G 2 4 T F E K x 5 E S + S G p h O E u K 3 o 9 W l 0 P h p K N T / M 6 Q 9 R J x / T 2 + 5 X n S p i Z M R K Z Y o 4 v X I M J o O B z 1 J D s l j G c N d O n M 0 5 0 E a D c Q / q h D k k 1 7 k X E Q s x O g Z t j A p E B r Q 3 q V I k U c F o s N J h k W w z y h u k 5 o M 4 h M w U j M l D R A A F R k G 2 N R X P 5 C U X d A 1 C J 1 w 2 + A i h C 8 f 4 R M 1 c O V k 0 K C L 9 Y t X b 1 R D 7 6 m 1 e J D L q K M v e D e 5 + c j B y G w + t k P 2 c W 7 C j 6 z o H H d N R Z N l H r 0 y M Y o l O c K V Y R 6 V h h M / R g o H A g J r i k e 1 N x b l W k i f p J m x K q a P 5 i F r E u j Y X 1 u Q 6 d f z 2 b / 8 u n n / h Z d x 7 7 9 0 K S Y l o u h G J R A b O w C D y i 8 u o 5 h d Q 4 5 + J b V C 0 b S P 8 3 g L N u Y 1 t 4 Y a t T t x T z 7 L P Z Y J Z 5 z W O 4 4 X T 7 + B v D f c h a D N i m 9 e O X q 8 T H 8 5 P Q E u c / e O G v u r 5 P k 2 + + 2 o Z p y 7 k 6 Y U Z p m m x J q n i z o b 6 J / 1 O D N 7 f J I R r E j 2 V h 4 W 4 t e a L s o H j s G i b q G R u c o N j q n b c G n 8 S r y 6 v 6 g s v K + 9 f q K R g I w i u 8 6 E M I d k 0 u e k h W w l d q r U C P c 8 y S W 4 P 7 y G D J L l D O N i c 7 y k v v E 4 n n C b h N C D p v p E N P Y 9 w 5 B C M A 7 8 q r a a u J 3 s 7 y a T q S o a 0 S 3 C 8 / J C Q Z 2 0 L m n c n N B q u G V s K C X I 5 K k O o D G O G s H K 1 J r h 4 + f r 8 k 4 j 5 d z H U D z K a n V S G I 3 h e V n / O x T o R 9 M w Q m m w m i d e x n D s L a 6 k D p 0 8 T P r P / Y r E Y W l t b 4 f f 7 M T 8 3 D z c j i N 3 u I E Z f w P D Q I M 7 w O I F y 0 3 O M I O Q p v / A r D + H 0 k g F t v g k k 0 l d j m + 0 Y t N I Y I 5 R M K F 6 s o X U a W 2 5 W R y 6 0 q O o Q S o S r S u T R 0 r C b N c Q S 7 e j N h 9 Q + s b I k Z s 7 W i 4 C t m 9 B 5 P Z 1 o T S q M r N R q G O t L q B h 7 Y W n Z q 2 b / y 1 R + y d a X 5 e k X i C r s Z k J E t M J N Z 2 L I M k o V j s L Y t R b B m 1 I h Z D V d Z h L 4 f G Q G F s Q Z R T u g y V 6 d G + T s C z P Y d H s b G t V Z Q s M e B t B 1 v i g i u x G K g Q q A W 5 P q 1 P d x T u p o r E q P p 5 + o 5 e L k h H / 8 T 3 6 L c N W B 3 / q N 3 8 D / / m / / L R 2 b j v / 8 n / 4 j L k x M q p 1 l O g N 5 Z G s d a t X y D 3 7 w f b S 3 d e H 8 6 H n 8 q 9 / / H f Y 9 j T J 2 A F p L s z 6 9 B D p 5 q n / 9 2 v + p M j B k E M j S z C l T I 9 9 a e u V c A z J D v i G f 6 1 L 5 L 0 8 X c d / 1 J H l G I + F O j e E e + G 9 P R / G P C E c 3 3 + e G y W p k R z L 4 E f R n 4 y n U Y m 7 S G R L Y D i u m 4 x n F Z Z Y L H 6 m V u W t S r O R h W n g a 1 f Z f g G X D 3 I a s b l 2 g s n d 6 d 1 E Z 6 Q 8 2 l N N t M O Q W C 4 R W 6 R c h Z b 7 k 6 a Q G X i F 0 H V w m L 2 o L r 6 D s u h I m 8 Z T h 6 x l F B f K I l 6 T n Z U / U l w / Q 0 x G z 1 x d 4 t u Y S d 3 Y 9 f 0 + o N R + C y Z 2 E L b g + S 1 6 b / Q n y 4 d v h k k E F c h a 0 N h 3 P L K N k g z B L V i 6 r N H 9 6 L V k J W 6 k G G N 2 6 s J K l Y V o 9 0 O P 7 6 W E D K t s g Q 8 U T E m s z F u E O d M H l Z r S t l d k h B u T q O c y f H 0 d L a 7 M I S J g 8 T 7 d 3 4 f j i N L Z W 3 k X B s B k O W w U V 9 9 W w X q K k q f N V O A d M m G f k c l k d V D r 2 B + 8 t X z b x X H E 6 I 7 b B p A 3 + z W Y Y K j M M B H b Y N u 4 0 Q c 9 e i R 2 B X p 7 h S 6 q C F L i h E a 0 Z r j y b J h E 8 d Q Z a 4 C o s p U / B T 1 5 p R p 4 6 0 x x 5 r B d T 7 B s e z / / p F i K V m o U w 7 F Z 6 9 2 Z b V u g Q J e 9 P Z G T p P I Y b k z C 2 3 c P + Z R R c z e + M F 6 d R n S H 0 S 1 X R t Y v 3 L O U F L s l 6 u Z z U p h + D 3 v P Z K 6 x / 9 3 c f h Y O O s r O z E 3 O z 8 / C H 3 L j x u u s Q 8 L c S Q Z j w H / / T H + H 3 f + 9 f 4 d / 9 X / 8 O X 7 r v b q x E E n T a S f z c t x 5 W y 4 2 C 1 J l G S n I + x a g k z 5 J P a 2 J A I G e y d j K g J I g m J F r z W y 2 1 O N L Q 7 B c n N F 4 q f / Z S E R + c a h Y i F B E v I Z H z N w f J P 4 j Z Z W j S Q M j Q M J B / a U W l v A 6 H D 8 V M C W 1 b f f y s i n w t h f a h F t 6 E R u y p Y y B I 3 D n / B L S O h 9 V I n x S G X 5 P a 3 O N I B 6 6 G 3 0 o v x Z u X p E k x y v / + x 9 / B P / q H f x 8 H 3 3 o F b Z 1 9 O D l y B D a 3 B 8 N b d u D s u f N o 8 d p g J p Q 8 c W Y U N + z p Q 6 l u x p H j o 3 j 4 o b t g K E y j l j j N w G R G w r o P F k 8 P I U k N F y L k S + W f I R m / D S 0 7 X Q r O i m Y I R C t n y e m I o 0 3 u I f K 7 C O E m Y U r 4 D u W p s 2 o J Q 5 n / J h B J B x F w y n s j / H a n W i Q o h i z L 3 L N W F 1 x J q S H 4 F T V L X y U c t L R I B N Y Y y Q j f a F A B + y Y 0 a L w I 3 A K D v V V l J s S t X X D m 5 z F u + B q M e g z l A r A V r 6 l l 8 1 K G T U R G 4 Y q x K n y D N s K Q k 2 r a o V C m w Z j J E Q n j d S 2 A A r 3 f x L I d 2 8 l p 3 Y N V E v E D 0 E M 3 o 7 r 0 p i o J L U s a l P J W l q j c d R Q c O 2 F k x D f y / u t F 8 p y G 1 L 6 X h X M y Q m d A p u 5 B 0 u 4 n u e + i Z 3 Y R Z u X g b x A h u J t z c O J Y y 1 U a U C 2 H m f F j 6 P I k 6 L u 6 U H H 2 Y z 5 f I g W w I F S S 0 e S 1 7 P l V Z a K k J p c R v T C H / h 2 L N D Y n 9 N Z m V P g s k c p R a k p B l Z L 7 f F n J j S F b i a L V u V W t 3 x K p z z 8 D r f V e x E s Z L O e b c 1 3 b p F I w p V q q I T s l U Z H t T K f 0 g x / 8 F L f f c T O j W D v v v X n f C + P v Y y 5 u x d V X 7 Y a W n D v U E I L / 2 S K 2 9 0 l Z P r O E 6 F k L t n 2 t e W M f S / Q 5 1 L 2 3 0 e 2 c x J z x e n j J E c 1 U 6 M y 8 G x a 7 F 1 O O U x i N j t G Q Z J S G D e w M Y k / b D b z 5 v O J m j W o K H m 0 R m u c K U W 2 e k N 6 A n f z / f f s J 3 H X X H R g d H U O 1 m M C u f T f i m W e f w 1 e + 8 i C k / r i F h P / k m X F c 0 a f j 4 L E Y 2 j s 6 Y b P Z 0 N f X j a X E B w j C R Q 8 a o O c L U t 9 1 f D h t w D X 9 N e Q z V R S n z 8 L T W s Q 8 H U 6 9 Z k K 7 e 5 h e 1 Y i K V I F t E y O y k V f S 2 E h i 1 w Y H R M S o l n K n E b Y P 8 d 8 z h K h b F b a X j e J g p Q O R y E 8 P L f U F x b t l W m 5 Q I 4 s i w g M c O u + F y l o d / w 4 a U j O w / S 5 6 6 m d g b L 0 R s / T a b Y 5 d W M w d V c e X q h 2 w k 7 s Z i C j U 3 k Z p O 4 K t 5 G w S f W k A 8 5 l j h M R s B 1 N z k 4 Z 0 v p 2 G 3 i T o p c U 0 X G U v P K 4 X Y P H 6 U b H d g E p x G Z X C P B w 0 M J H a 9 A + w 6 N + G F u s m 8 k S X + k w 8 d K d 7 F 6 O 1 b C / 0 Z Z R W T m P F S q 7 N a O x x W B m 9 Q 6 h k Z 2 F y d t J 4 M 6 o W e 4 d z N 9 u q g W 9 / + 8 9 V y e x N g w N Y m J t T w + 7 7 r t 6 L t w + + q x Z U m s j V W k N B b N 7 c h 6 P H p G x 3 D H f 2 3 Y 0 t d 1 i x U o 8 h 7 F i H c p 8 l a t + t S 7 a S / T S R X S V 1 z U x n d l 7 N r y o H E M 9 B z z y L P 1 0 s E l 1 E q H E N N a r o c 7 b j G / 5 f h K N X Q C Y 5 u 0 n D q d P n V S 0 K N x 3 5 0 W P H c e s t N + H d d 9 + B z x 9 U h U r 1 3 / m n v / j o p V j 2 i 0 i + t A h f W y u N i t H D a 4 D F 1 Y S M N W J a h L 7 E T n e g n j m D x e o g v E 5 C w e w R 1 A I p 5 G w x H J 4 7 g 2 v 8 Z R x f n s c g o 7 v d k G T H b 4 J G S F Q u 5 t X E H w g t j L 7 m M o V K l Y 1 g s m L P 3 t 1 o C Q a p + B X s D C T h 1 s b Z Q T f D a U j B n H i N e P 4 c O n q G U a L B D H Y 4 0 T B P I x C i k t J o b d E j J F w R F J z d K N d p u L o J 8 R y J r q m A / F y O B u a B 1 T o F j / 8 a u K 0 h F T n U Q I K b j b 4 o q S r D 9 P 7 k V i T f s g R f C m 6 K y O S t y x Q S I E C O 1 8 n z k F / I 2 q n 4 O y T d z Y x o W Y r f 0 H 3 k D B 2 w q c 3 j m i K G t + b l G q U 5 G N u / p H i j O z e n U s A 8 j g G 2 h U Y + Q u h j S O D b 7 z + G d m O C 5 H k K N k K 0 8 9 U q e n 1 N 4 5 R s h 5 C j F 4 X a v M o q I D 4 j 3 z M j V 5 2 E V z L B q x + w H e m g j B l G h 9 t V l N X p 1 f N 0 G l L W T O S 5 A z P I x Y 0 0 B v I t + o 4 3 3 z y A w c 5 h v P v + h 0 g U n R i 7 s I D H n n o T / R 0 7 s T i 9 R E c Q w k e H P s Q 7 H 4 x g Z 3 g a y 2 w v n 6 0 N s i j z w M F 3 1 C S p Z L m 4 3 I R Y N 9 2 A 7 d t 3 I B q N q z + v J 4 A d O 7 a j r Z 2 G W K i g t 3 8 A m X Q O O 6 / a T C d Y p t J e f s r h c i L J u w b b + n z Q Z 8 k 8 6 Y C k f w V s N P L s C Z U d Y m Q 7 S S m 7 / R f e w d c 3 t a t B s F 0 t H p w k 9 7 V 4 b q J h y X y d c O 8 6 3 n j j A M L h M F 5 / / X V 8 9 a t f w X f / 4 v u 4 9 Y Y t S G X r K g l b S 0 y 8 0 t A D u 5 W l S t 6 Z D C N / m s i 2 I s u 5 E + o 4 W U P T 6 b g S h W I B 4 y / k 0 H e H B Z Y c F a 3 9 I S p i k 6 T J O a u z j 8 P U / X X U i d M X S f r m Y l t x L v o k F l I z q s F t J i M V v I 5 / M P h b K G f y K J X S g L E K 3 a E h b D 2 M Q v D r j D x F d u g y l b a C F o E o V N o a l V x d i / e i r j P 1 I x j 7 f 5 n w a x Z + K X 4 o C 9 p k + b S Z 0 Y L R T A 8 T Z k n J L M J J Q 5 A R R 5 S p L A M T R i y b c t j U Y 0 K V U E V b e Q t 6 2 8 X F H q V u h C S S G n y r w / 4 y S L E g F W 2 b 8 z W X i m R Z 1 8 i 5 t L Y H 6 V Q u 8 P 6 o W O 5 B 1 K M f 0 B C 3 Y 6 E 0 i X b n x d 6 3 N v c z 6 J 0 P o E o I a U g S m l Y W U b P f C a P X r T L w 5 x I l P H 3 y T z H E 9 8 J l c 4 R y L s 9 u 3 N w n l Z O a 0 x B r 9 e d F 8 p L X C C P M K 6 9 A N m H Q P V v o r B r I z e X h 8 o 1 D 9 + 9 Q / b S 2 0 U G F c P b Z 1 6 c J 1 W 2 I J t L I Z X L 4 5 l d v w s l R m e x 0 Y X x s F F a b H f O z M 7 B Y T e Q j 3 X R u 5 J 2 k Q C 0 h L 4 1 2 G V b / + h R F E 9 U 0 s L Q c h c M j l X Z r s F + m q t P H w m c 4 / W Q K 2 x 7 2 q F S n j d u r f p 4 0 S n E 6 X N I P G Y n c I L I C e W O b R B i V Z A l N m 3 O 7 0 h k Z t R M H J i O c 1 q U e P B 1 / F p P x S X W s g c 4 h S O S 0 P f S P y Q G B / u A h d L i 6 y G E / C S 0 l s u t q c w U + d W z 0 6 Y Y p f I N a v y P D j t u C 9 G K C a y 8 j U o x i p f C R e m 0 2 2 J V S 1 I g t J b y P / I R A k x a 8 8 5 u b e D M N H g s c m r L g J s + P o I U e p F d / G o 3 W R / g Q j F a V O s n n M X r h T Y Q q D a R y M Z Q S I Q R N B q X k r p I B b 5 / f j 3 v v v Q 2 p Z B G n z h z H z b f e i N N n z s B F c l n M J r F z z 1 U 4 f O g j e t 0 q j h 0 7 g Z 9 / Y D P K r u v p d c b Y A H W 4 Q S P H G B b o 6 T r I U a S D E 2 W X W k 5 S W / k A + Y Y N W m Y f V s g T L J 0 2 d H g k m 5 v f S d Z 2 4 n V U M z F 6 c M n G I P + y B V B f e o V E W + r V C Q h l + / C Z q 8 T e e t f l 6 w c 2 o g c Z J G 5 A b X k / y o G 9 7 F g 3 2 / c C / M k j a I T u I 2 5 / m e 3 M A + 1 9 M M l c D o l t j c a n k 8 x r 0 m l Z d m z x F G p a K w 2 9 A 7 X y V r y e f 0 o p g k i L w 4 9 t r T s J p 9 d X M 4 t W 1 l Y O 0 5 G M w 2 A 2 M l p Z e c 9 3 E 7 4 1 Y V 8 5 T 4 S w a I X b + B Q W f V t w b u F a D H e M o J W w T m 9 / h M o 1 h b C z j U r j o g N 8 C W O x L b D b 6 D h J 5 q U + o N 7 z C O E w u e / i 0 8 p J r m R j S J d m 0 B o / A 1 v / N 9 k 0 F + t N O Z r C E n l 1 t / / i 3 Q 5 F S t U S 5 r M f o t 9 7 k 3 q f i 2 Q x f W g R w / c T l c h G 5 d S N S 0 U e / V N U k + T o W S D Y r D I s c n a F b U d O u X E g b A 2 + S r 6 o b L / a x d d S A N M 2 u Z X R t o b g j k 8 a / I d T Z j r 0 O v z u Q + h 0 X d m E 2 q s i D u m P / + Q 7 + N u / 8 n X k q M M V S x / 0 3 / s n 9 z 7 a o N J l 8 k l E p z L o b F 8 P n d J 5 i S x J N w m 5 1 + o l T G q u m x G R K P V x q j + 9 W / j K L v j 6 v B h 9 P q f K R s m w d G f u h 0 i X a f 2 l 0 3 x v Q q S x V S X K z q X Z i Y V x O O j R H M T R b o s b H g 8 5 i t W G l c Y 8 + g Y C O E + P e O T 4 M d j J A f p 3 d O H Q u 0 d w Z f 8 1 V J Q 8 r E 4 v n n n m O d x w 4 8 1 q N 4 k q v f W m b b e p Y U 8 L v U 2 x v o L l z B A i 2 I 3 B C h X a 3 g W d U U 3 4 l P S H 1 C e o R n p o b h U M b z E T 4 j U b K V P K I V M p w e n f R Q + + q 5 m m Z D A o B T K E 7 l Q 8 S J U C E + G J p C Z B X e r i u T 7 p T e u 5 Z S D x I R X 1 P k K 7 p t L L 1 j O a 7 K K e H i X 8 v R V m / 7 A a h K j T w 4 r o o R v Z T A 6 e m A 0 t w 9 r k Y w Z H F 4 o R G l u 1 E 9 s G N m O T f x B b g p v R 4 2 u H V d d Q X X m P C n g O j d R J t a z E 4 C Z M l E 0 K J M 3 I O a A G C F A z I r I S g 6 l k 5 X v y A 7 c Z F 2 Z M 2 N K x i C A N Q m + j U 2 B / R X J R t X K g P v 8 C E t Y u 1 B 1 Z w u Y M H W Y V l v y s W u k b L V 6 A i W 5 0 h e e Z W P E o B W / v u m Y 1 P W p 9 D j F R n M W F D D A Y I o / k Q S X Z A 0 t n h C x n Y D Z a V F u 3 b 4 C / c y N L C P R 6 Y P c z o u T n y T 9 D R E Q V 5 H n / s r Z M G r x e 0 6 Q 7 L i v V u N S 9 b 8 5 P i p R q R U b t A v 8 t w S O 1 B i m y I F M t b m U / y E C X u C b L / G a Y f H X 4 N q 1 H s o 3 S 6 a U D 4 Y H n F n s w E L x 4 c l g K H J 0 8 d Q b p X B l H j p 3 H w T d f h 1 4 2 9 T 3 q d L s Y j t 3 Y T 8 w 8 N T W N s f F J p X w T k w t Y n J f B g e r H k 2 U r W a m I Q w h D I u 2 x t K v k z A b J q O y K b i Q U q E b f Q X R c S v I e w 5 j p E X S Y 5 + k l C a H Y 6 c v o o i G m 6 C X 6 q Q Q X F E 9 Y z J 5 U W c T l P G G e T t 6 l R e C z + r F 1 6 x B 2 b t s B S 9 V E 7 1 H F p s A e R o o C C j E N b r 0 L g z 0 9 i g t t 2 7 Y Z W 0 N x u P y b i H M 1 L O Q / x I B n H w Z a T G h n Y 5 x I b k d n 6 Q U a w i 6 c X G R H F t m x c 9 T V n h I 6 g h p O L + o I u Z p e X y a b 8 9 U 5 N U J W r R f p j Z q 7 q Y s R l Z Y P g E 6 M b j f 2 8 R I R j T y x I T u e u 3 q x m D m l R i I l B W d 0 x Y h w 4 3 2 1 h o h N w o 4 l j K W o I W I q b i N 9 B q b V U b G m A s j E r 0 5 j c q q K Q m o C k c c V K y m 1 Z i p v 1 w n X y p h Z s t E L W h i V Q Z 5 E Y 5 r 9 K a E h j + / 8 C l a o r O k q 2 + G i j P E 6 H d o M l m Z y 2 P 8 W H Q v 7 b G Z 5 A u 8 d O a 9 K B 7 e H + j G + a M Q L L 7 6 C 0 d F x H H l v B N f 1 L E H q y d t 4 H l 3 x w z C V 3 w d H 4 Q w N d Z t q G w M V 3 k b D b f M S r l e c c C R e p l H e p 5 5 B X Z W R f i E z g e E w O c V q S C F K V f O B M p k v Y i M n X k j y / N Z m 2 8 + + n 0 D P d W 1 s H h o O + W f d y Q g a O 0 3 F z 6 v z y c p b m e C W y l i X E 4 2 Q W p P y 3 6 u D K V b 2 p Z H t 6 L X 5 y a H F I J v i k G K k 5 N R i X I U L Z j r F k s r 7 + y y R e + z x 1 + g M D G r g a 6 P E 4 0 n c T H 6 4 t L S E a 6 + 9 G v o f / B / / 7 F G j w 4 W G t Y r + / k 1 s x A a V d B u e f v p n 9 C p 5 t I Q D V F b 7 x 2 n x u c q s w s M i j h q p + M p r V J Q 8 D Y m w o T Y N 5 5 a 7 s X T W i M r g N c i W j H C W J V G W Y Z w Q x p K V 5 Q k r z W F f R q y S b q P h t f G h 2 + G y e 1 Q 4 X U q H 0 e q W m 6 a S 0 R u V V t g 4 1 V b E 3 P T E C C P Y Y U N c k 9 3 + C L l W C H H S L s L H B h q a l b x L C o 1 0 w y g / V G e g 9 / S w g w p R Z Q Q + R l V H y o E 8 4 a A r Y O X 3 D Q R p T M 0 u b 8 q a M e n a + p 5 Z Q m R N z i v J E Y i 9 6 U B q C d k l Z E A N 2 e r C q 3 g 9 G 4 1 p J j m B c 0 s + X M X H M x T P w 0 T I c T I W R I e X 0 I v G N E d 4 4 Z b d C M v J 1 d W 1 D Z y Y M y N H U u 6 y l G A w O q k w z V W / 4 r T k t V R v l f u M 5 7 e h s 1 q E u 9 V C Q s 1 v y Q U 0 R o u S e x g l G S 6 v p R W i W K v p I K 9 l c E c S c 6 U M g E T x E y d O I p l I 4 M Y b b 2 w a V F s / V q J L q p r q 4 u I i e V M G 1 9 3 8 Z e U o R K R M t F G W 7 s T o U O u E Y Z 5 h N Z L o z E 7 D W J p G J U E I 6 / Y Q W X T A a F 4 f 6 V 1 Q C w I 1 t m U b j Y E O b D W q 6 K t z T m s i m 7 S d j x j V h t D R c + T M 2 5 q R v J E + D y O v J U 5 c 1 k O J M Y n I e T 4 N 8 k l f 1 S T p d 3 W d k z g l + d 1 G Y 9 o o m c U C 6 k U z v I N N O P y 5 Q m U 6 u W B i X 1 6 c S i U j y D I v N T D Q C 7 / f C y 0 x + p P G v L U f s v e s e A 2 P x a j W K c k N y p 6 q 9 V K N E G E d W 8 a X X 4 W 3 w c 8 b B k a l 7 f w b U A p 1 c s q A x 9 9 K M U y T X 9 G K Z a I z n q r j j 3 7 h H I z + q 3 F m P k 8 s n Y O d n M u Y P 4 K a a Y g h u p n 8 K s t C R I k l Z U W 8 Q D y r o Y s e Y U 3 i p 8 v Q B q K M X O 2 Y i O q q V n r T X K Q R a W j u a 1 C M M X o l T b B Y 7 J C c q 3 I l A y t D t M Z b z 1 V d c M 7 + K W q W f w B L e / b j B E z h Q l N x n c q q Y X d X M 3 m 3 y l N L n 2 2 c p K / U Z F R Q 4 G K z N y X J V I r L q E G O 1 W y L c f I I i 7 F Z 8 U n y B 6 W E s m b b h I z 9 K h o G Y R b b x K j V C R u f Q 8 L 1 A C M P i T 0 7 J 1 M h / D U z 4 t G 7 z x V G E b L v V S R 4 I S F z J m U 6 l x m E 3 Z s U V E 6 c q a F k q a K t j 0 p A A o 3 A V 9 Q o a G P h c T R k l / j g x f M 2 8 X x z w a Z A q L q U N 6 N C p l M P w u 1 + E n V G H o 3 I A o S H B o s f b x 0 4 A r f D j X 4 q c l 1 L o + J K 0 V j o n G w 6 D a q I g e r L K n 9 Q N k m b t F 3 J Z 6 q i m 8 p b m X k c h q 5 v U I G b V i M k X 8 R u 9 K l 1 b V 9 U z j y V U D X Q R a q S r S G F Y R h J L h V S V z q n 1 T e X S H 1 B B q r W V v B + u t S o 0 7 l Z Q v 2 B 1 c 6 + R J R D Y 1 T c K L L 5 m j i H 3 V 3 N O p G v n b V g S 7 i G N j f 1 m b q y Z u j 6 7 / y D B x 7 1 B f c x R F p R o m J X 6 i T v h T g N i x H D a C I x X 3 8 o 2 X U w T y 8 f t 4 W R N X v g d W / / + E x j h L 2 b 2 o 3 Y 0 m t D Z 8 g M p 1 P D 0 k o V d w 0 S 2 7 o 3 I 1 W 0 E S L Y U d H o y d L j 0 m r N 0 k 4 S r X j z k f w 4 v W t I T f A W a F T O V S g g + L U Y q c H f 7 k U s a y C M k + F L O n k q u Z B L K 6 H k H D Y h a h h H y d 6 O h F 7 G o m E K M R n 8 y D T g L P D o C J X Z e S v 5 1 w e w e s k R q Y T i V W T t l N e h q S h 2 c s G o I q N s / J a X S q / 1 m o q Y M t r T z O F q P q c k 1 i 4 3 0 n D G 3 i P M o E O x 9 a I 8 + w y y l h b + x s J j K 8 T o A c K P C C 0 x A q u L S h l 5 C v X I B 3 w f Y 2 Q b h i X 1 O m x 2 n x p g k S F u i X R S 5 8 B F 5 T c R t p r p y A N 0 y i 0 O w k C e z 2 d f h U l B A 7 m f h v x S D G P G v Q h 7 G K U Z L e H Y D N 2 z H b X 5 n 6 F O q G W g A U q W h 4 V O s k q l z P K c m m c r c l a f + r 2 p d Q 9 0 e w + y q U 5 U c i G U o l a 0 + l s Q G i D X d J n g 9 J B P 5 J w o p y s o L N f h L k / B b K P y 5 U 4 w 0 l + B e N V H r t U H m 5 n 3 4 y R f W 3 y B C C c E A x 2 M F J U U Z y y G v p g M q v q F n y f x q R T S S 3 G E J A m A Y m B k q c v A x C X L z U U + C / Z J V N Z U S t W q d l 9 G x F g + e P c o O o f 8 5 J M 1 F A i l Z Q N z S f h e X F x W m + J l s g X 1 W m 2 B y u O n J m f g d V n R 5 t N x c J z 8 k 5 B e S h N 4 b N R F X m q j g W v J 0 e 8 3 D O F 7 V t + K N 5 a h c 8 m Z W o 3 T a 0 K S V 1 p 8 H p G P s f / F G 4 h 9 c B b 4 7 o t x N e K 3 J p I M + t 9 + 8 S M g e B d x u E a F q R G e k W R K 0 X j Z M y p 4 L U P k G 8 T 2 X T B 5 m 8 O 4 I r K G a i l p w G C 4 i l K K D 7 x U h X / I j r N L R m x t X U / g F V m e G 0 X F P k R D K z N m y R w K P 8 s f I + G l 5 1 3 F 9 F L b o Z h K w l y z w l I 7 i A Y J c Y P Q 0 B y 6 j d 5 Y G k U S f i V r G D R a I w 0 1 z T Z o I J r x 8 L 5 1 t U X l l l A N r t X d 9 P K V q B p i t 8 e O s 4 O N W L L f j 7 7 i d z F u u x V 2 S 0 R l L u v x 4 3 Q Y U z y 3 z g j 2 i I J t a 0 a p R E Y U 5 x 4 n 7 E j z 2 Y N s o + Z o Y b H C 9 4 y G 0 l N y 3 8 u Z G n p k 6 f z S q 4 q j 1 s k f U 5 F t O K p 5 c P t Q i Z + / h H l 7 i N C m D 6 1 O P 1 L p k 3 D n z k N r a y 7 O r E s E U 9 G 8 K b k 5 v s s R k t P Y P A N u W G w y u 1 L n 8 7 D 1 N i C y S k 2 u z / u l g 8 2 N 5 + i F 6 w g O E V 4 v v k S n R 4 R i G 6 b h b l E K J 1 K V X T A 6 P n t H d 5 E E 2 8 R s 9 K h c S N N q V v j Z F y f R e o U f v g 6 P e l 8 v L N G o 6 H h X B 3 M 2 i v T R G o T 8 h N S J M v L T g P O T I 4 R r k p w p k G Z p O P j h O 3 z m G u 6 4 / T Y s L C y q P d H C r V K b o 4 y 5 + U V y + C 1 4 6 c W X 0 d n Z g W g s j k K h g F / 6 x e Y G D a + d s + B O t v 3 l R E u M / K f G p b l Q N X r / C o m 0 d Z X g V h O n Y a y M Y o E Q R m a a R V o d O 9 g g F 8 9 Z r X G O c 8 9 m 0 H G n G d P x B v o r L 8 L W + x D G l 0 0 Y C F W o 8 M 3 J v p p A I u L z c v B O q P S 0 x C G V 5 o P A X c 2 R L o q k x G d n S S D b V l D V 3 c T b J g y 3 V V V t d J 0 K Z V 5 5 G w v 2 a 9 H r X y 2 0 S R E l i B a O q 0 K M 4 7 F x P D n y H P K S t 0 O R a M O 7 J H x y 4 L e u f g R a 5 k O G A d l r l U p G x Z N R p W h B a l 4 4 I d t x b n Q Y M m W A X I z w N 4 A V Q l K / M 4 + F 5 S w 6 t a N q e x 0 p 8 V y v J l R n G 2 i M D W M H D C 1 7 + a a p N J f d y E 0 U g A a n 1 n d 1 N G f 6 C 9 X k x y k x U k y z F t 1 P W O h E z b c N H j s J N j 1 p a q K I 0 w 0 X b u i n I S w / j 0 r g O s W h 3 A 3 2 R + I w f 0 n T 9 d 8 J z W r G 7 7 / 8 b 7 E 7 z N 9 R 8 a 2 E u g 3 j E H Y 5 9 y D U z h B I C C P P r f H f W J b 8 k 3 x S 2 p w 2 p K C v P I f s b i L G J q t g S z E j 5 i t n 4 f D 6 0 e 8 6 i s V E F 0 K W c 6 h a u v D S O w v 4 8 m 3 D x P t + R t t m o k C 6 V G B / F B F 0 N P t n D Q 6 u i Z n t L B P o y y 8 F L 8 q 2 q c 4 + o b b i u Z x 8 F u Q T q U 1 9 D 3 r v L 6 2 + u 1 i k v H d + x g p r d x G y Y 7 y U V K 7 L u i r K m l O V z d l v v e V G P j P 1 X J z F J d B P 5 H U a l G x V u r e n S R M 2 i v 6 7 / / x v P 0 q N l z 7 4 W G S J s H F 1 a U S t k m Q v z x G f 3 0 V F D C l l k 1 E X 1 + p 2 M J e T x Z E U v F t s m E u Z s F T f h r b y 6 2 h p F W h H p a L S q X J f L d e z x c / B 5 N u j Z u 0 1 R x / h 0 B B + c P y n e G 3 s A D 6 c + Q i H p o / g W P o w 4 u U c W V E 3 Q 2 6 c P E V q w L n V 0 K u x e A a j u U 5 2 G K E p S U + p m u L 3 M o I j S Z U a p p O z S G U n c V 1 r C + 7 s C M N p N O C + n j Y c m F / A b U P 3 o W F u R 3 X l X V 6 3 V 9 W 5 U B W K 2 I g 2 4 n / Z i 1 U M Q C Y C p V F N K 8 + T c 9 B g i i O w F s 4 R p 5 y A F 5 N q Y Z p e W m x m Q u g O 6 G 1 S B n o b n 6 e b 5 1 p z + Q 0 V L c V g 1 6 K m E n n N j t Q c m 9 C Q 5 F N C a b 2 U R G 3 h Z W i l C 5 D 1 Q r p 3 F + a p l J 1 e S Z y V J G T g 9 J K G g V o C 5 h a 2 W 2 4 C V V s H o e 8 M 7 y 8 F P X w r q v E R 5 I p b U Y 5 a k D a c w P X t I c R L F Q x 5 X Y g w o u 7 s 6 u d l m 8 5 w L W q a z R K p J f 1 Y 7 q m u J n w F K Y g + y e p l s 8 M I e 4 s B f / x n 3 0 E + m 0 K q 0 o E 8 v z 8 x V c P r 7 5 x D Z C W B q c U s i J b 4 f R L n x 6 a R j K f Q y X a X g Q F x K N L G b c 5 t q k 0 l Z U u c c 2 6 y A U n j D P S t G 5 R W J N x z r g + p b 5 R V n / 2 p o h F m a w 4 p X n n x g W I w m Q v s 2 7 a S S u a u S 2 C g I 7 l U e r u 7 + M x 0 + j L C y 2 d X s f 2 S w x I 5 j f x U p 8 M w k N M b M U 1 H 0 + m r K b q g / 8 4 / / u a j M g J W r Z V o S B e P w t B m C c 1 e g x 6 6 Y / W 9 p o Y c N x Y D 2 S i i L N V S F X N j y 1 h 2 t h N j F g m B z N D L C V j z h 8 n J P E j W s + Q o M U I p h l a D H / 7 4 2 2 p + Q x R F d g J / 9 t T L + M Z g J z q d R l w V 9 P C Z y 3 h 3 d h Q P 7 b y V h r Q + V y D H a 4 X z m C n 3 8 M H i C L s 8 v L c 1 i N B s g d n k v E p z G k t n c T g S w 3 Q 2 j 0 O R O B v X g F s 3 3 a g M W S Z B Z V M 0 i 7 2 L v L E V j r o V R n J J v R R D f e V 9 f n 8 B h v w y D G 3 3 0 P A I d x 1 D a i R J R v d k n k p 2 a a 9 m G D G d X W p Y + f K i q b o X 3 t U c P t k Z X u o u f C x i K M n 3 g O w p t r g N x v D N P O 8 Q 8 m y r e I G K m d 0 J h z X C K O l E s q D D 4 x y D n g q j 5 u H v 6 m 3 I T 1 J B y 4 N 8 j k F U U 2 Y U C w O o F P l M f W k c i 8 z j 0 F I U y 4 U q J h m F + q W y k N N L Z c n T n T b b M 1 2 k 0 R i l d w 2 Y T m j 4 c M q E + Z R O u G n A b I p o g p C w Z b X p J 6 Z m U C q X 4 f W 4 y T / y f B Y N o d Y Q 7 D Y b 3 C 4 3 d D J 0 F 6 P 4 j i 3 t s N t d 8 L g Z n d h Z o h u S 5 i O j n Z I U k K 0 0 a 0 N k P 2 x H 3 2 0 B G C X l Q q R a R V 1 y F S 9 T H 1 J Q w q V b f T 7 7 7 I v w + f 0 K 6 t d q D X J c O 4 w 2 D 2 b n F i F 7 n Z V 5 r w Y 6 2 + 9 9 9 z F s H d w K e 8 i K b J 7 3 T Y M 2 G m 2 4 M M H n I Y 8 S w 0 m m s m p 5 k j y L C o U U a R V p F / l T n 1 C 1 h M f P J J s r q w U a V 3 n t S R p W f 7 A C b e z M 8 U b Y M Y 1 s T o c l Q E W p Z W B 0 9 a g T v P H a 8 x i 4 4 m 5 0 B P i O 3 m u j S B E N i 9 G K Q S n 4 z / f x n A F J / h m W 5 + n F G U Y H u l V N i Q 5 e X L 6 X c X w 5 h 8 y 0 z 6 c n a G C z 9 H i 7 2 X G T 6 C X M i g e G E a R y / s E b / 5 4 e z Q A 3 G z g r N Q C t F k y m M v h X w 1 T k V i o 1 I U 8 1 c R J n y j b s 1 E c x U n 4 I O z u b 9 1 a l I R h X n Y L U H J d q Q b K W y u j o R D Z d h 6 3 z S u X l Z Z B B d h B Z k 0 Y l o 9 J d S G b Y k Y S b 7 F A x y W q E S u 4 h 4 b d t n N t p y m / + 1 r / A H / z B / 6 W e S T y u R g 4 h O 9 X r J P + X F S r V t 3 7 + V / G j x 7 6 7 + s H F 0 i D s q 7 t 4 f 7 Z 2 N N g 2 6 q 8 q E 7 5 G l G C H g b 9 v t F w J C 8 m / 9 E 1 x z o N i L o o y F c B p f h P m n n 3 0 v E 3 U I D U j q i 3 X q Y x 4 i 8 E J u 2 R e E M b X D G Z o s g d x 2 4 N o E D e d X j J j P t E k J P K 8 4 v 3 X K L D M t 8 h L 2 f V Q R H h k u 1 s W O 9 Y x F G o e J M c m z t H T W 8 p w d Z l 5 n z J U v Q 6 R a i v v s T 2 G F A z c K F J u Q J Z r i C R e 7 k D P g 1 U 6 s 9 X N A A Q G S 3 3 8 S w z q 0 6 C e b A 9 7 9 O i I G v p / 4 8 2 3 1 N 5 h W 7 d u x 8 0 3 3 4 R 4 P I 7 n n n 9 B I Y 1 0 J o W / 9 / d + D a + 9 9 i Y 8 X i + u v n o 3 C v m S 2 s S t p 7 s b p 4 6 f h t 1 t U / O w 3 / r W N 3 k P F 3 P 1 N Z F W W a u / v i Y f T J r p l D T I B o P a g Q N v N t 7 k j X z 1 q 1 / F t 7 / 9 b b X g T W e c P z 0 2 h a 8 / 8 j B i v C n Z 2 V B k O m 5 k 9 2 o I u m u E X B e f d E 2 S 0 2 l c O D 2 O 9 p t a S X w 7 0 e 2 v Y 4 F e r t V d x 1 y C B J 6 v Z R h 5 J 7 4 D U 9 e v I E Z H 6 U v / m M b y T T V A U G e r y U h R J l 6 E h R 0 4 T 5 3 q C x H e 8 b r 1 h a e w Q o V z k k 9 Z K 3 k Y S h N s Z Q v y B R O 9 i q x t 4 s N W S o R c V 9 D D 9 6 p h a K m G J D K z f B J e X s w R J G e Q d T w W H w z O b j V S K B P U a y L D 9 x 9 H u k o B t T i V I n w 7 3 9 A Z K E 9 L r 0 0 u 8 O t f f x T f / q n a q 4 4 e 1 4 X Z c 2 n 0 t V s Q a N 9 B 7 7 i s n s H l d K j N v g q F M k b H J / G 3 f / 3 X 8 W + / e w h d r i h y K z P o H N j B T t B o 7 D E s L 8 x g W 8 c K K o k Z P p I Y t R 3 5 X B 2 p e g A l 1 z X o D 1 O b M p O o 5 P k 9 o U q l 8 g A 5 0 Z + r i F D J J N G Q i d i 2 e 1 U d h Z o M k 0 d e 4 T 3 w f g l z G 4 w I D U l W t v f B n B k h X / u W G p p / c 0 x 2 G J G + N J D P S K T S s K u 7 g o C 9 x t d 1 f p b D Z L z A f l u v 0 L s m M h q 7 s 5 3 P a K 7 x e j J w x O P t b l V V K E C 4 v y Z S a 1 D v / O Q C 1 r V K W f X 9 r R h + W P b O X R 1 N Z h v X s h e g X 5 J 6 p H a L J K e 7 V B T 3 4 b 8 6 + b g M d V f j Z 5 F K d c B U a y H i 0 g g / F 1 D r K a q y Z N t C z d U L B h 6 7 x p 1 E J I L J X r n X X X 2 V d D O j 1 y e v s 1 E + n B E u X F M 8 M 0 P Y t 1 E M b l r v 3 / q l X 8 b i 3 A J + + Z H b M N j j R 7 i D s K C z A 5 t b 8 9 j S v 5 6 H 1 e O v o k N q l g n o / R T x 9 l D Z 8 w M 0 l A g K j V M 4 O V d g 5 B F F B I 2 r i q v 6 y t j V m U f F d T 1 0 i U L x W W J p P 8 p 1 w o 2 4 T r j F B y 5 T C R j d z i x I i W h C I P G f k p B a L q L V d x 0 c r m E Y / V c p 6 H a 6 d B 8 y / n s V 7 i 3 Z r o S h 6 1 v Q B H p R g a T x 1 q Q 7 v I M e e j f 0 4 D U w B N i w 9 O b 1 y L t w J z 5 C Y + l n q C 8 9 i 9 r s j 6 F N M 1 I s v o R a 7 B j q q V M w 1 J p p Q T V R T i G p F C n U K d u m i i x E h / D N B / 4 J 2 n r 9 + M 4 P 3 1 A L C R 9 4 4 E E E g w F 8 7 e F v K B j 9 j / 7 J b 8 D R w i j J 7 2 7 s y + I H / / 0 P s X X z A L 7 x w B 2 I p i v 4 z d / 8 b Y Q 8 O n 7 3 P 7 w D Y / + v q g G K / a m v I u J + C K G + 6 5 G r W j A y Z 8 J I e g t W E n V i e F m f 9 D M s x x / E S 5 F v 4 M 3 i 3 + U N F v H B B Q 3 v T u p 4 d 7 E H p w 2 / g E w j h A + r v 4 I P i j x f 8 k E c X N h J K F j G S r a h j E n k m v 4 U B k N V + G w F 7 O 0 q o M X B d q y l 4 G R E i u Y T 2 B o O q S H i N j p E D z + T v Z B E Z A 3 b k T k j Y Z U O q 9 c M / 5 A V z m 7 C K z Z R 8 j y d 7 a q K N M h n J Y p e L D S C e P M z i Y r F v P C 3 Z t v O L S 7 T k S W R K 2 U w n Z q i 4 Z c J r c g 9 a S z J C w V k x o 1 I n C + j k C Q 0 p E 1 I g r U q u E l n G T t b R C 6 6 n Q F B g 6 M 3 D 3 t P H i 3 b v C h U m 2 v 5 Z D s i 4 f 8 b j S m S N u D D S S N S z m v x 0 m n C O O r e p S I j i 4 m S E S + f a / 4 l 8 g 3 + G T 5 h T C L 6 P 7 j / y 4 8 u n 2 S w z l p R T / T A m D f j 6 i / t w 7 5 9 e w m x 2 w g X a t C i r 9 P r b 6 i 0 u a 6 n W M 4 u E n K 4 V t 8 1 Z f k c G 8 V p Y Q j N E W 9 3 o 8 1 D z 9 G Q 7 I P m K N f 4 8 h F G F x 1 P P f c G H H Y 7 z s 4 W 8 c r L L y G 2 O I H p 2 V k s r S w R J b i w r V u 2 g F Q / 4 T V p Z C T g w l + q 9 G L J 6 T d Q c 7 a i Y V 9 G o p h D u O 1 G t s 5 r i o / J D c p q U F m 2 o Z Z I r E q B t 2 X 1 S 4 Q i J p a 5 J U c 3 Y u Q y T t / 1 i g R L J r j K K J f y X 6 m j 1 J o V N E x t K n N g g X x N O K y V x i S j c D 9 4 7 M f 4 y t d v g 9 s e w 7 t v j u D + L 2 1 D b 0 c 3 Z i Y n 8 N w L r + O r v 3 w N 3 t 9 / C l / 5 y k M w E d M P b G r D k z 9 5 H P f c c w 9 2 7 9 6 N U M i P V 1 5 5 H b / 8 c w 9 h e n I M N 9 x 8 O x 7 9 N / 8 O O + / 4 2 x i N m H B 9 X 3 W 1 f l 8 F Y Y + G k X m z w u u + c D + W 6 4 N w e r t V i a / N L Q X M F C w o W r b i C v P P 0 N Y 4 g j a c R K s + A o d v C K 2 G Y w g G A n D Y Z M d z o g u c R s G 2 E 0 v 8 7 f a 2 C v x 2 m d g W a F 6 g c Q h k N i n O q G c O w l F Y g S F 3 m p H O g H C L D y 4 G 7 m 6 S 7 0 0 0 Q N k M g t 1 A L 9 0 g v 2 L D r F I C W 4 B 9 b C y h u O S i c m f R 8 H c w a m X x 5 v 6 3 y V n N C P g D + O 5 f / A D z s y s o x I p 0 P D 4 6 j R a 8 8 O K r O E / 4 d f L k a b S 2 9 / L 4 j / D u G x + i t b U T 7 x w 8 i P G J K U w u T e D 9 k w e x 4 5 q t q K 7 U U Y z y + m m L q v J a y R b h 6 j X C R g S S N L H f e D v i A K U + o i R + O w g h B w N b l J O V q L Y m 7 0 6 Q c 2 4 Y r J u J E 9 Z W D D g T M e D 8 i g H j U Q M m Y g b M J 1 c P + B w x t N 2 4 H f 3 3 + 3 D F Q x 3 Y 8 X A Q Z r c F Y 2 9 K O a i m B 5 H C l l J V p j b / O K O A b J k p w 4 2 M G T Q O A / + k 8 u g i S f l a C B c J b X e g M N r A Z O Q a t H o n 6 f H S R P 3 r A x 6 t h A g Z P t i 3 v v U 1 d q I R p 0 6 d w S 9 + 8 3 7 c f + c + j I 2 O w t P w 4 t z Z 0 8 i u e g C p N i u i N U o 4 T q 9 I v Y D Z k k d 8 d U L C Y 0 v j 4 H g F y 7 7 N j C 7 P q s + E B N t N z b o J k k s n M C 3 X P o L 8 X B O b y x I L E a k r L m k + I r X Z J w l R f k Q d z j F K P A R D 9 z c J 9 2 6 i N 3 0 b I X p L N Z 5 M k Z Q e W S 7 + 0 2 + / h 4 P P T 8 B i N u O F n 5 3 H P / 1 n / y e u G r a p + h E d L h p N u B V m e v D / / I f / H m + 9 9 A q K x S L x e g d + 7 d d + H T / 4 4 U 9 V j Q l J s O z u a q V D e x 9 t b W 3 Y 6 z m G m 6 x / D g u V W 2 Q m c / h j / 3 X z Y F l l V 1 z R W U G 0 S N h C g y v E q j S + C h b S O k b x I A y d D 8 P S 9 w g j 9 c + h 7 t y O l O N e 3 n c R b c n v Y a f l S c R r b T g + L 2 u g 6 v B J N E p c Q E f u x 7 A m X s H C D J 0 G n 7 8 a / R C T t S 9 j W T Y n C z + I b M 0 D Q / Q p m H I n k C l U U K p o h H v N + 5 s m k o j k V s P R q l i 9 j F Z 9 B d j D 9 O Z T G b z 8 4 u u E r 2 W U S 2 U 8 / c x z u O 7 a a 1 d 3 U f e i x d W H P / / O 9 7 F p U z / S q R S s 5 M y 5 X E E 5 2 h t u u k H B y W g k h r 7 e X v a 5 G V c R l l U Z Y X y D d v i 3 m s i H n l Q r k b 2 b i W R W M 2 B W c h F G t w m c j 5 1 G P B X F U M t 2 d H l k X O B i Y x L Z F P z k 0 P d c S g Z A G F 0 3 P J b s g 3 z o 8 A x 1 q q 5 K S o u s c T o 5 5 c e v Y 4 n F h l z E R C M R z J 2 r 6 J h 8 c R y t w x 4 E N / u J X Q t Y z J 5 R B z + / f w g u h 4 k h v K E 2 8 V q J V / D o N + q Y z 8 6 o T j d d c L L v H G q 8 X 1 b E G o y E a Q S a B h M j g t o 0 T U a l y s T 9 b p 4 3 x g Z g t L A y n H t l d C a H w e E t P I T 8 Y N k N 9 0 C F n j O K R K a F c F D W r u j o t R J b 1 7 N q 4 e K k 7 Q r U Y 0 k U x k j Y C 0 4 q U h W 1 Z S P 6 d 1 V g t 8 y g 4 N v O I B m m M Z W R S i Z R N s / y + h p c S 3 t Q 9 q 7 A 7 T e h R C g g E 6 8 y P y V b q V Q n H 8 N i Y A g d V R o / v V v d 0 y y T b I Q F 1 b k f M 1 q F U K x t h 8 0 + L 6 4 R D S k N X O Y 5 v F f y b y c N k 8 8 9 9 y T 5 t J e d T k 4 T u J K d 0 i B p l U n q c X I V m 6 o s 2 5 I + g 6 r 9 C j o T C y q p s z A F b 2 A U X O V t 5 F 6 z 2 e P o L L B N f b f j y L K T 9 2 Z W A z x 3 D B H S M L J L b U K R N 8 6 Y c L X V A B s 5 Q q G q 4 7 2 J S + a 5 N g j 9 M F r M 8 8 g Y + r G b B i l 1 P G o r B x m R 9 7 B / n O w f q T B H U s C O V N k W j k 5 q i R n 5 c h z T M T 8 / N m K L / S w 5 3 J y q B 1 8 0 a / h o u p k k f M t g i c + m X l 5 W Z J 4 r P v 4 2 P R Y 5 S u 8 i f N Y e N l u V h u t B f K Y M c 2 + G x k o H z e u p F b W N C n k f o 4 t G X a q O M S q f Q t V 7 t x p M W p O 1 e b 3 G 8 v P Q w l L 8 v y k C 6 V L F B O K F K A b 8 M v Q u m n m x w W + U 9 y Y t Y H D 7 X F H Z G d U K K t T n 0 + d j u H J 7 K 3 l x D F u G Q q g X 8 j h 8 K o 7 r r + q A v n l w 6 N F D H x 7 F S i Q O m 8 + I e G k O w 7 s H M f m W h F A D I s X T 6 o R i 3 Q c + 8 m M 3 s X J P m J B k h w X v j h R w p S k J U 9 o K t 8 G H l n 4 f z j n b 0 B / I k s J U 0 X Z t F z p 3 e h A a c i O 8 3 Y k Q v X d 4 m x P L p 9 L Y / n A Y g Q E X r B 4 T r L l j K K W 7 E J m N I 3 o q S 5 L t x N z J M Y R 7 Q o j U T m K w x Q 8 / v a l R p c 7 s x + n j V P S p A e T z c X j 3 1 e D Y U s D b b x / H w N 5 2 T M 6 m 8 N 6 x B R z 5 6 B R M Z h t O H T l L j 5 f H k f f H E L l A b 9 d Y w u u v v I J r u x Z h p r J Y a z V Y q n k 1 i V q t t 0 B b t l J p C K H S D Z S W o s T P H t K T G v K V A T S q U t + 8 T k Q Y J P T s 5 R / h Z W 5 S F S 8 R O C M 8 Q G B j N T a G R m m e j i c B o 7 0 b S 2 k T P a E b u X I M L b Z e O o K j M I W u U w n D K M 7 D K C l c Q j 6 k n e k 4 J G s 9 L h G W 0 c k f 3 K p S o s Z X j O S g k v F c J Z 4 f Y c Q 3 Y C b p R X 9 H G a U F C 7 3 9 D D a 1 O 9 n 2 w C B h z 6 a W G v r x N v r 1 d z B g P 4 V u y w U E D Q v o 1 I 8 p / d J 4 b y Y s 0 H C a m 0 b L J t V r C i u L N u u 6 g w 4 n A w e 5 J m 8 d P n t N 7 d p v Z E Q p L p 6 A w 9 + J q X g T T g u v + r Q N y p V Q p 0 3 Z g 6 i a N g H R F v K d L J D 3 w t 5 N 3 n O + h g X y 5 N 7 + G o 3 q C b i 8 F 0 g H P o C 1 e w C W k E A 4 P y D b r q 5 u N S s i i E M q S 7 n o B F F M I V I m 7 V i d k p D g I I s K 1 5 K 5 Z e + m N T h 6 q U h J 7 / G V N U 7 x + S J b 0 R q M R o T D b h q 0 A Y E W G r z 4 I J M J b e 1 u B c m 1 S G S x k c x K B Z 9 l e u A C s W I b 8 f Y 8 t g S G c e r J F U K + j C J 1 p m I I r 2 k e T C 2 V 1 H i / j K A 4 b R r + 3 U P n S P T 3 0 b s R x / K E M j Y / / 9 I M e u 5 p h d u p 0 y P L A 6 4 / 0 F u j F o R P x T D 8 V U Y V w q 5 K / H 1 6 8 n 3 8 R i b L 4 o Q U c 3 D G B u D q N O P 8 y 1 P 0 V k G y i L S a Z D P A y Y d a g H V P l v z J T 0 / N f 8 t W 6 O Y C X v 7 p K d x 9 9 x 3 E 5 C G 8 9 b o s U w 7 A a X d T 0 Q V S d e O 5 F 5 / l F Y y q + u l y J I K v 7 P s G D E 7 C F j a 2 b M 9 Z T h h R p i d d t G g K 0 u w g v 6 h l K / R e J Z 7 H A n P A z o j C v h 2 n J 6 8 Q c g w b C B G f U E s d 6 O K J 0 8 / A Q i X 0 2 g R a s P E L S 6 j L b u Y G L 0 r h L / N e y e t i x 9 D I n + d v v q Z + s y Z S E 0 E L 3 q n q + Y l I u 9 Q 1 9 l R + A f X k + z C E H 8 C p Z R u 6 v X V y t j q J c 5 T K 1 I J X z 1 o w n v y v d J w J E m R Z R S 2 5 h 4 Q n j H K / d d t v I B 1 7 C y 0 t d 6 s o K 1 K d f Q r G L k L Z W p F O Y w m G z F H U 7 I O I E 3 b 7 r H 3 0 w s 3 R O S l J f O j w M f h 8 U j v B h 4 U 5 m X u S E n J l d P f 0 4 L 1 3 3 k V 7 W w h b t u 1 U y 3 l S S y u 4 9 9 4 7 s Z g y Y i G l q Q l h k S s Z C S W T X C R f A C y x J 1 E N 3 M 8 + I 5 V w W G F s 5 H D 2 m R y 2 3 b A f x 7 N 3 Y E + X z K d l 6 a j W K w b X U + e g 5 U 5 C a 3 9 k 9 Z O m y F a z U o z V S H i + k h 5 B s K W 5 U D H L c D M 3 N 4 + h o f W d C Y 8 e O 4 X d u 9 Z 3 P X z + h V d x 0 0 3 X 0 9 E W k d L C 1 H k d 5 s x Z V A l x b Y 0 Y c l r T G G V u S + Q z X M U n R I t E Y w 0 Z D q 4 1 F h E r T q s w W i z 1 0 s s 1 5 w 6 k c p G c 8 n D E r c o D r 8 k t m x m q V 0 f 7 a r I 1 i q z V N 9 j R M A 9 g 9 E A N Q 7 e U U H U O w i j Z A x u c g K y A 9 B z L Y u g h C e 8 8 c + I w j P 6 9 / E Z j q E 5 i J p F F d 7 G X B k U F M U p t g z o j B 5 + M U M B o M q N B f D 9 P L C 1 S I 6 y U p S R h h + x F 5 a C i 1 9 V 2 I 3 o t g B o d g c V 0 H H q R i k 0 4 e b J 2 K / o K P s x 5 b N j R I T X C Q c M p I J I a h T + W R s J 1 P Y o 0 / E 3 B 5 s 2 + N W r G r X x G e X a Z 9 5 F i m L J E Q 3 I d i 5 N 2 V P N H 4 N k q C 9 r M t A 3 + p h R D m f e m 8 z g Z c T R Y X Y x 6 B Z y o P 4 x d j h d 5 + 0 V C p S 0 8 l o r k X p + r k r m i y W g D W 2 3 L 9 M y E w e E 7 e M U 6 H Q e d F g 1 r K X 8 W / v g Z 6 K 1 3 4 o M Z n y B R N c g j W f d D 4 Q p + d O K / 4 N e G W v G z y T l c 3 x n G i S V C t E w W v 3 H H 7 2 E + O o s 2 d 4 g Q 8 k N G x k H Y I g f I D S 8 e w p a d 9 U v 8 3 F y N o + a + E i Z X P 6 Y W R 1 V E r z X y 2 L 5 1 B 7 p 6 2 m H g s 7 z 5 D i O j m R F y O Q G L z Y W d w 3 0 g v U G h R h 0 J 3 7 B 6 x o t F S j h 2 e K s q M 1 s j Z K o t P o m 6 T F N U + M N S C u e O 3 U u D + g D Z v I 2 8 y Q p D C 2 H h a g 5 f b e Y J V P y 3 w Z Q / A T 1 0 q / p s T a Q M n Z H O U p d K r 3 Q Y U t K g V q V D 4 W e P P / 4 U u R h 5 n N O l e N n J U 6 f w z W 9 + A y d H T s L h d K h 6 i T / 3 r W + o N U y + 9 i 1 Y j m Z w + q M 3 s H 3 b M F v e i I N v v q I c 8 5 W 7 r s D e v a Q W q 6 O C M q p H v 4 V Y 3 k B I b 4 D H W i V y A u y r c 2 8 y F a E t L c 0 3 P G 4 3 E u k k Y q W I W m d U q E Q R s u 3 5 m H y J i D d c E z t D / A 0 D o m z S I T z J q p 0 J 2 / j o R 6 e w 9 c s 9 D P E H E C l 0 I U T e w 9 u g s p c h W 9 u L 4 Z w 9 f C + G r 3 2 L r t j C z w h g S Z r V E B p P V n Q P o k y M H o / F y U W a S b q y 8 C / s I F a N H 6 X + + p H M n E P E 2 I d A v I X q H C A U d K B a L K C U T 8 B u O w p 7 O 7 F 9 7 j R S t U 7 U X F f g 2 I I D u 3 u p l I v t c I S s O J 8 2 0 6 h q V J g y M i v v 0 O v 3 4 / W Z Q d y 5 t Z n w K F k C s o i v N 1 D D c m Y K Y V d z q 9 E 1 q S y 9 z 2 v d h m I 2 w V u W m u D v Y L 6 8 n Q p Z h t t a Q J A w K p G D g q l i a 5 X Z n 8 D Y e j / 0 3 A H E r T v g t c p C y w o W M i N 0 B M 2 o Y N L M 8 O s B 1 K O v U z n v I 7 S Q a k Y G 9 k U C s v V N b f E 1 w N a O b M U O Z 4 N o o p w g 7 6 r h z 2 c S m I 4 3 J 0 k 3 y r + 5 7 1 E U i 3 F y C i O v Y U A s f Q J B v t b 9 e 1 R t B V n 3 Z d X d W M 6 f U / f g S 4 5 g m R E y n O W 5 J U u W C t O w M M I T n e i y q 5 8 1 w A h l b B a v J A + u L z 7 P f w s 4 V 7 k d c 6 V P r l j e H K p j N N K M V D J 2 d P s W K U e m 0 9 k 0 y E e f I E y + B k i 8 j 7 M f 3 o I d D 7 U Q T u f I 6 V 5 b X X 7 R V K g / / / Y f 4 1 d / / e 8 h G Z / B 1 G y a M P 4 o t u / Y p r I f Z m f m 8 N B 9 O 2 E r n w O C z S U b M n r 7 0 x 8 / D a / P i 7 a 2 M I 4 c O Y Z r r 7 0 W p 0 6 f U g N A 4 V A I 0 z P T a s r j + u u u x c T E F O y B f q w k M s g k I 3 C 7 P A h 4 n a j l Y 2 h l B H 7 l 1 d f w i 7 / Q T I j 9 o q J 9 / 3 v f b d g d T m w Z b s e Z k S k M X R N i A 1 R R K e 9 F f 0 t D Q T j J F D + 1 s M 4 6 b 9 9 C 4 r g 6 y T Y X N w o V h 9 O k w W 6 t Y e J n C f T f s o h 4 u R V 2 Y w M 6 c V K 5 U E A u E W W E M a l s 3 h b z e e Q a 3 S j D g 3 q V 8 K m 7 j z D T h O W F Z V j p Q V 6 f f g V z C c n U 1 n B r R y u e G J / G 7 9 / 4 v y I 3 X 8 b J + V P Y 1 X s 1 D p 5 8 D X f e e h v M L t m u X 8 q R i W K S V i + / R 2 V N Y K L Q h w v n 5 s j b b k a L a x n f O f Q D y M 6 L u / w + Q j v C J k a a k y s p / P 7 e W 7 B M r j U f 3 Y t r + y U e N X B w z K w K S l 7 V U 0 G y k C a M a 4 4 M C s Q r W o L 8 L k x P 1 Y O 5 B X I L G o y l u 4 o U R h l N j Y h m + r G n k 8 e v R h i B b j J 6 C H s v a o m T q h C k 3 v F Q 0 5 n w f i X 6 i c i o a q m a h Z S M r k f f Z 7 u U a I S 3 0 B M n + V k z z 6 0 y / u c 4 Y f 4 7 u N J 6 E G n Z i K z e X A m 8 l s Q b P 5 s n L y G E l S o + m l H l N k r q k u R m + q I n Y e m 5 v H L E s m m 4 0 u 8 g Z i G / 0 d k / 1 n 4 6 h j b e 2 z o i E R E E 4 b F 6 U U 5 P Q C P s N M p G 2 6 U x V T M k m j G S b 5 F n V Q m Z i 9 Q F t t 9 c b p R w a o g U Q Z A E c B u N a u 2 M 9 f R 5 V H h P 4 8 d v o 0 E F V T u p U g B U K 7 V y u x L B n / z o R f z K L / 4 6 J s Y n V B 7 n h y d S M F t N K t 1 J M h z + z o N d j P g W G C 6 J X p 8 m H 0 P p V Z m K m z G 6 f P E z C i q R x A M R c W i X r o v 6 P N H / 1 W / / / U f 3 D l k x t V J G q H M b z L Y Y k v k 2 D K 1 u J C w p K L L J 1 h W d V c W F Z A 5 i 4 y 5 2 U s A i 4 G z A b q k j f n 6 F 8 C y O o I 9 e z 8 s o M z + j I k e 1 X G r C I G K / B o 3 E Y Y w i X e 1 g K G 0 + X C m X R i G d J a z S Y P G 0 4 n z 0 N D Y z O m 0 O u K k Q Z U z x u 6 t t 1 / O 6 H + D 4 W A Q F Q w Z z i w u Y m J 5 Q u W W n T 5 7 D W / s P s C O r O D e R R K I c x o G 3 3 s f y c p T c a B b t / W 0 I a C u 4 K R z i d W X D A C o d v d l c N o / d g z e o a O G 3 G U l s b W p n Q b 9 z B S 7 r M i F E E F 4 q p 5 D 2 x s K T 0 N s f R I G R w 0 5 Y Z L F Z c C p r w / C Q A c V p G 8 y m M v z e f n R 5 b T S R J m x U K S r s E L V M 3 k C l 0 m s w d D 6 i 6 p 5 D a k C Q B 2 U J R 0 2 E F I 3 c J E q Z C z D W C t D Z d o b C C G q Z J e i M x o b S e T X R b H J 5 E W 7 I Z D M j M T l D p r w s V 0 G l t M K 2 t c B i i S M 3 x / t r v I E K y X q G y u P Q W 5 G r R u G R M g W r U F M I f b q Y h 9 P s p d I I Z E s h Z + 6 G P 3 s a D c d V C N i D n z A m k U T x A v u O / C L y J k x t d z K C + V D I R W F x t N O A D C q T Q T h z o m h E r M A 2 t C 9 R N + Y Z Y S 1 I F R y Y i q 0 t D q W y 0 n h j S z T g K P V l u E k v d J 3 R Y e k F 1 N k u m t W H P X u u J c 1 o o L M j R E f b g f 7 + f p W A c O v N V 2 P X n n 3 N 3 R k v 2 e T u c q J 2 4 e D / 1 q Z H 1 k Q g X D S 7 / p x r S 9 3 X Z V 3 P v 6 j o / 8 8 f / t G j 9 f g B N P x u l N n h U s Z X l M 0 t 2 7 X x W k n i R d k G p t V d 4 2 c N t Q x Y E g F l K b C k g x Q q B s h q V O m Y y b f j 6 L o q B H N o C y H y G R L R J g c S K G e y W G h Y J K m + H C N Z G i X z J m V s I g I D 7 M S s V o e R U K a K T l c Y c / w 3 W 3 e j a v C g r 6 U P 2 1 w j V E A n F h N m H D s x g p 7 u T o b v G X z 5 h s 0 I d A 0 z z A d w + P B h 3 H T r d Z D 6 F p N j Z 7 F z 5 x A V T U O g I 4 j n R g / h a C y B y U w O M z S k u W y B n l t H m / M 2 Z A r 9 2 B y 2 I J I / r x p d a p b X G T 9 H 5 n s I g U / D t v Q G 9 M 6 H 6 d 0 k / U X m 3 4 x q c r n F 3 p y T y M W K 8 L b 5 S J K b U V y t s V r F w m K s B v I g q Z S q U Z F r 9 k 3 Q b f T + z n 5 y r B Q 0 e m V Z P q 7 Z 2 2 G y d c B g C 6 N R X K G H J o c M 3 4 i 6 o x + a j c d m J 1 A N 3 U W P 3 E J D m 0 O j N A V X c g L O f I S w J 4 E S L + c M 7 E B h h f 3 R N k i 4 3 A V L Z h r m 9 B H Y y S 0 b J j 9 y J D Q W o x t T y Q U 1 V F y r W w k J z X C b T U i V z 6 N u a 6 V R j S P P d l a b W l 8 i U t R S U E N d N q 5 z S b 0 I G l F p g X y x g w p r U D q Q Z X S S H U Y a h n O M S k 0 F t p j i c F o K 1 K U W T M a M C v H I Y M X C 8 S U 6 o i W 4 T e + x E c f V d E i d z / d B f D f O R 2 w q k 3 s u a V K V h m X g o L e l j l 6 i m T q v + / F u h F 9 A h I 9 e T m I 5 H f H c + n k k l U p 2 Z / z r i B Y d e 6 K x L O W C c 8 t w 1 r K I s m P D v m v Y O E 0 v K y J w b z n D 6 M J r S f q J 0 P R 9 v W U s k W v I S l e R f e 0 5 z L 4 S w 4 4 b a Z y W z a h n x z C f 3 a Z W / E o n V I v r g / 2 C d Y 1 W C y o y 9 E M x 2 m x w u n y o s f G M D Q + h x I s w d d w L k 2 m D t 6 i T 0 M Z P k B x P 0 C P T 3 e h U + e A N j C r N P D x p h g a V S z O a c D R S g c U s 9 c u p Z I R Q j r o D h k U 7 d L O d h k 1 u A h N s 3 T I H t d 5 4 U l Y q V Z p f f U c i T e 4 l 8 y K v n z H i V u d j i P i 2 0 J h s k G 0 t 2 5 0 7 8 d 6 E G b t 7 o o q H F G m c x e U 6 v A O f V M J G 4 h Q g a U 6 Z U R r F F I z 9 v 6 g + r + W z 0 N V K X M n q q J H Q 5 p S y y 3 B 4 f d W T r p W g V i L P P / t T r P i + j l D 2 O U Q 8 Q 6 p Y Y 7 a 8 q H I J p f i I S C l b Q T F O f h s i x 2 I f y m 6 K h c h B G p M T b v I j U y O K n G y H 6 b + W U W Q e P X w u c R C S W V L P L z a T c 9 k u 8 t t P Q L 7 S H P S V o 3 B 0 r B d k q W T G U T G 7 + B u d R m j n u Z o b V p 9 f m Y D H n v w Y M n U 7 9 + J P D v 8 F j S q G Q r W o d E K q s 9 p I A 7 z 2 V v z S n u b G D O + z X c X g L i f C 7 2 / s E 1 h J n T H J e f 9 6 y n 9 + 2 a j S 3 d Z E F g 2 K U / j r i K F a l f 1 J G y T r N 8 F I O N J q a U d 9 5 k f N b y m S E L u 9 v d r M 4 + I D y W v J 6 a s R x 6 4 Z k 4 g Y 0 9 Y H A 6 i F v 0 6 o l O U Z z T A 5 X L B 7 f Q r a W V 1 u u M N h K i k 9 q J U 8 g l x C O J X V 7 V F 4 X c + G Y X G Z C B 2 f w N n K j T h D N K P V 5 W H J M q h s s k e R 4 F + t 7 e s k x o C 5 6 + s M 0 c 2 5 B 2 l g a Y c y S W 5 V 9 5 P f d F L 5 q + D p 4 I 8 O w l n q w 7 H l Y z h w 7 l X y n T I O T 7 6 G x x 7 7 C V Y W E z h 8 6 A R G z 0 1 C j 7 e D 9 A z 6 U j c y c w 6 k l v P 4 3 v d + h N t 6 5 3 F B u x f j k S 2 4 E A k h l 9 u D N 8 9 b 4 H P M Y v / 4 Y T x z + g W 8 O P U m R g j F L h V V a y 9 H L i h F 7 6 W 6 a Q u J O E U m U Z f r E z R i g W z s B C q j G J P I m j F l S 4 V 1 Y x J h Z N S 7 v 4 l g 8 i k U y 0 a 0 2 o d U a p V s E r Z m T C K a L J w r O e A 1 9 6 i k 3 0 w p C w f i N B Q P l j 0 e T H m 7 M W 9 q R z H 3 I b o Z 5 T D / r C q w I 4 a s y e J E K r k Y 2 O U g n 6 R c W Q h J N z p b T b P D m p k k X / Y Q 3 U h B y 4 a C f n Z z V i 3 X C N g 2 w 8 H n k G i W K + f x a 9 t 6 6 O R I I Y I e / P K W H t z A y J 4 k P B W J 0 G l v N C Y v O Z n k E a 5 9 k u N 3 7 0 z o e O u C U c E 4 V W F 4 V W S r U O G / f x m R 1 d h r I s U + R Z 9 H F i 5 e N P u X F f 0 3 / u W / f 1 Q y N t 7 e P 4 L N m z e r 1 Z Z V k t K R k T M I t 7 a x e 8 l 5 L D p J Z x 1 B 0 i o J i V 4 7 9 Y P h S h Z W i d h m 6 H k 1 N j S x r o e N o I s C l Z J w G W N s v B l Y K 3 M w B u j x d R N h C X l M Z E k N R h g Z g R z V L c g l S I o H z Y Q 9 R p h K Z 9 D Z v Q t T 5 4 8 Q j s U w e n 5 U R T R H + 8 1 s g X E a a w l l e j t J O j 3 w 9 r s q h U W 2 g D E y M m n F K C 7 k e t H l P w f T T A / s R T 9 x / F O E Q H 1 I Z f I K g x / 6 8 B B u u + 0 m z M z O Y X J 6 G t f f c K 3 a b X 4 p M Y d t 3 X v x 6 v s v 4 a a b b 8 Z P n 3 p C O Y L N P h u 5 Z S d h 6 j g G g 2 F 2 u h F X 9 V Z w f O k I P p x 6 H 3 e 1 2 d B t r e C n 5 z / C F c W 9 s F R + B r 0 y p j L h G 8 4 r o f t W K 8 S S 5 8 j O 4 + U 6 O Z J u V g M Q P t s n s 7 h T R e E c L v K Q D J V 0 v f J S v D C p h u 4 d 5 E 6 G / C k 0 4 k d h 8 D Z 3 1 d s o q b E C I a S b / I J R g L D I X J h D 3 R i E w z m I Z 0 + 9 j Y 9 m J n F 8 / i y O L i 3 j X L 6 B f d t + H g Z 7 m 4 r + R k M C t e h x V G W i y C I b S q 8 r n O y a n y a f c 0 o d d B q U z A M t 5 U f h T J 9 S d Q 6 l B q G 2 W m d v K k Y y r 0 X o p 2 l U Z l 7 b H M a J B Z 2 G M 4 o X L 5 w n p K 5 h g V F d 1 q i d i 6 f R 7 m 7 H S n o P l k g t N s p N g 8 2 0 I I e F v C / T 5 G j 9 A c K + Q I 2 v N U I 2 y a 2 U v E y 6 b 0 L U y z m B z 5 J z S x K Z m 6 9 v 3 i Q F c e p q 5 5 O / j m g v v f R C I x K J Y C W y g r / 1 6 z + P 5 5 9 / g 5 0 I B A M e n C D Z l 6 z z 4 a 1 b k c l k E Q 4 H s b C 0 g o k L Y + j Y 9 V V a e N O g 2 k 9 H 0 H e v G 1 a 7 A Z E 0 e U M 5 S 8 i U J 7 F s T p D V s t N U g j H y i i Q O l 7 t R K p c Y b R h W S j a 4 n C Z s D u 0 j O T T Q q x H G Z R c R q r 6 P I 1 N 2 1 K g Y 2 V Q e V 9 + 4 F U c / G E d b a x B v v f W 2 y n m L 8 H 7 7 + v s Q j U a V 0 l k Y t u S 8 N 1 5 z P 1 w 8 r 8 F Z Q h G j 8 F V P w t j 7 L d 6 F h m Q h z 8 6 c Q 7 W i o y s g O X w a l j K n E X J s x Y X E e f h S P Q g K b C M E q 9 b q C j 4 V 5 m k A E h K r N p T L a R J / L 0 q 5 J I 7 a j 2 A q e p T K T 1 h F Y z 4 R T e C f D f w r p M O H E c w s w d p 2 l 4 o q E o 1 k M 4 D G w t P Q 2 m W 5 / W d L s z S w G a 2 O 7 e q 5 x I i M m h P R w g I 9 t h u V a g D O 2 B O q F l 9 9 4 V n y z w q P 0 1 E L 3 q c y Q y T j 2 r / F g t Q 5 X r O R h 9 P z L k y t N x A j O f H / 7 P / P 2 B 2 0 M T J W 0 O m 0 4 7 X Z G P 7 l 7 b + 1 e u W m z K d P 0 I m S x + Y m U N c Z I f M L a N i 7 Y Q z d o i r b Z s 2 y M Z u L z + 1 G b v k A r N 4 d R B t + V J L j q J Y S i B r 3 o Y N O x S A V h S H 6 Q T U n 7 K t C x 6 T 2 A H r c B S y 8 1 0 D v T Y y 4 Z j O h s 4 4 S 0 U 6 p O d W D z Z 4 V z C 3 N Y n b 0 P B 5 8 4 H 6 2 t w n 5 f A n f / r M / R 0 u w B T t u + g b e f v a / 4 4 5 7 H 1 Q L H X 1 t m + F u R P A n f / p n + J 3 / 9 T f U A N I X k X c m L O B p l c h A y a b g 6 g 3 8 N U W b X j r S Q N W o 6 l 4 b H U V Y 0 a n s X N b c Z + I z s D j b M b s 0 g Y 5 Q D x Y Z k m P z Y 7 C 7 / d j U 2 4 5 3 L p h h 4 E O F x 8 9 j 4 M t D O D R l Q p k G 3 m 6 c x E q t A y G P E d v a m l 5 G t q q U + Z D / c O D / x S 8 M h v D 2 Y o R G 5 8 A c I 8 e X N j 0 M U + J N 8 h + n G j 2 q L 7 + A m n M f x r J 9 s J r o N T M R + F q N a K Q Y H V t k z k P D 3 L z s w N 2 J Q p E R i 4 Z U o 5 K U i f 2 s b j N 8 y R e h m Q h b g n c h u z w C e + d 1 h C J m n F u 5 Q G / X T B u u 1 s j X 9 A r m Y 1 u w q 1 s 8 c Q O V a S p G + y j 8 U h K A I s s E v J u N S I 0 X S W F M c G 9 q I J W K w + s L o k Y j m V z 4 E A W D n Q Z g g S z J H / D 0 I H W B r V d Z g m / 7 + h o r G e m r x z / C o t m i N m w T r v F p s p g 9 h a B t E 8 Y T 4 2 i x d d H T L 9 P L C 4 S 1 o l A 2 o V 5 c p u M p w 0 i u e 3 6 5 h A 5 f j p H E y u g 8 j 1 q l i G K h k 5 E r h 2 r G A U u J 1 8 k 3 5 7 n Y y X g s 8 V 3 E s k u i 4 k r x z E Y 7 / k H v P 2 f U L + J M 7 C i 2 7 e z C Z K p G X h p F L 4 0 n 4 b g N w R b Z N f I 4 t M K Y Y F M 1 W F I h B y v 7 h u F I n o X e K m v F m r K 0 M E U o T N 2 x + 9 n + U n B l g 3 K z D S o z T 2 P i + F f Q d + 0 s D M X D d H q b Y f T t x k e z z d g i A z y D w R q m i R z e f v t t 7 N i x A 0 e P H s U d d 9 y B A / s P k F O b 1 E i x z + e F T P W c O X 0 a B T p J u 8 2 O 5 e V l / O t / / b v N Q b B V k Y Q F q Q 0 p A z B R W b a e 0 y G r a 9 e i 0 p o I r P y b E u 3 0 7 M s X n d 5 v H W C I b s 5 7 V B d f Q 1 7 r h L u 1 O d w q k 7 s D L X V 0 + q p q r u b m z W W c f X Y C Q 3 e T y F p s + G j a q P K j d p t f w t H y v Y Q 0 h B S 9 z Q l g 9 R D 0 / H / 0 9 n 9 F m 7 W B g M W M F C H V f D a H f 3 r D P 1 X D v i I T h J G 9 h q P 0 u o w f h D R 5 W q i d U a C a P A b d v R n 5 u k s N 5 U v 4 l 9 F B U X r J f n e 0 N y B b k t T C X 4 Y + 9 w Q K h C z m 4 H U 4 M m n B 1 p Y T I G J A p U 5 I S W 6 1 J v W G b B B g x m u j M u 8 T J + m W m g + S g W 4 l X K W T 0 Y N 4 0 P U L s L Y X y Q e b 8 C d L 6 O Z c r a d R T 5 5 B n B y 0 Z H G q Q Q w l f M b s 7 D g 7 t g v u 3 q b h C J f S P N s w l z 2 h 3 n s s b e Q X 7 f T i O r 3 4 x R A j y u j X 4 v A w U p 2 g Q W 0 i a W / W 9 h C O 8 / p 5 D b e E T q D k 7 O T n z T 4 S O P x 7 L / 4 b f H 1 L N y K F M q E i n Q v b x c 3 2 9 X t 2 Y k / 1 H B 0 V H R 9 h p k H 2 A D U 0 B w 0 k Y 6 M O 2 X b n L N v B h e + 9 t I R r r 7 u O j m p B L f W Y n p 1 R y 0 z G L 1 w g e o k o S P 3 N W x g t / F e j U l q C J 3 U G D Z O D / c A 2 8 9 y M u j W k R n 2 N q y N 7 I j L v U 6 3 X h J a p A a 1 T T x D J X L v E f h l W D r s u 0 w m y 7 N / U C o N s g t d y H / 8 t o h o 7 h g m h l + R d n W 0 B G n 4 R 4 / M V h L q v w B S d i H B v c h M s X D i K 1 s F r y B l j s F p t m M 0 4 l c H 8 Z e S G g S I d l J j z 3 4 z o / / A 3 f 6 G 5 7 H R V C l Q Q N z G v k E i N j W 0 y O x l y q 2 o 1 p o R G l a R K 5 b w Q N S L 2 n m w P q S E 8 3 K I m w 2 Q H c 8 n n G 3 I c R V z b x n M Q 0 x e 0 5 r o e G k i 9 U I O H 3 t Z l b m c 0 D M J D x Q i 5 B t E X a G Y t i / j t N S r g B 2 i Q x G v E / b K G 5 + h 0 A W 3 a O X b c V n p 3 m e u Q j H P e 6 7 w V U c 8 C K o y Y A S + 9 n O a A Y e V V l F r v x W J V x + m F V u z t z c C S O o Y c n Y S + Y e l y s e L g u a U e W w V H Z 8 f w t 4 d 6 M Z p K 4 7 6 e D v S 5 X P D a z J j O V n H t T k I a 8 y q 2 l 1 y / T I H f 2 V G q S J Q I w 5 Z 4 F 2 m L j 2 3 W y u v T g 6 f O w t L S R 5 p h Q m H B h u x K H D Z x E F L O u U J l b x Q I M S V X T V a a N l S 2 h I g U + R S 4 Z y H M s p m k o m 6 I 9 9 d 0 M v H C D J 2 K F z 3 k D 1 L n w s j o I N V Z p U q s + P a 3 x g 9 g 0 O e C g 0 r v J C G W 9 X z i s C T F x 9 o y C H t + E c v u a 2 D l v z n v H k S Q h g w D e J x b V U G Z m r 0 f x 4 4 f R 2 t r G J O T 4 3 B Y j a o 2 X S g Y x C y 5 5 u 2 3 3 Y 5 W P 4 3 Y e B O V n U Z g 9 y B m v h n e 4 G b 2 0 T C q j P 4 H 3 n w L B 9 9 + j 4 Z C S G i x 8 j z T e P L p p / H m W / s R J P c s x S t I m R Z R 1 J 3 Y f + A g t m / n t W V T A k J i T X Z P L O X 5 m s 6 O z m p B y 6 K 1 f S t C h H N G m R O z t s F b 3 A 9 7 a B f v w w I b + y a S Z f u a u + n g N G R r D i R L s v m 4 a q 4 v J J J o v K + n Q m P 9 m z M m k U 8 Y l I i J D W S S 2 e r U K V V F R / h P k Z D w e C R A 4 q i j 3 S N F O 0 g M V w I I b G U D u m V u h i R v u c m p O v Q x j B e 2 k q 8 0 E y W 9 M c K s v B / 5 a A G z Z S + s t g A b o h f 9 w Q V i + a v g o M M R g 5 N S x S 7 C F t 2 / D y X r E I y R x 9 E g v 2 n N P Y 1 T 5 Z t Q M 4 6 i T D J f H r O i k t I x S x I 5 2 H g f 7 u z b q B F + y O T o G f P P E b L Z U W 5 M Y 1 c b I d P k D x G V E s r 0 x y L F s o N R z 0 m l X R 8 2 n 0 r E 8 d L U B D K V K k 7 w X o + T D 5 2 O p W A 3 2 b G v a 8 M W L X z G K D m F n 5 A m U U g T P t q o U F v h S E 9 D X 9 1 V s B 4 / R M M f h m 4 1 w O w j F 8 v X 6 N H 3 q W F x H 6 F i c 7 n 9 e i d K f m C U f K W U 0 O D R e u B 0 S Z a D p F z x G E n H 4 v 8 k 6 b b M 8 8 j 2 n x o 5 S o H t a M l 0 U E l 1 l J N U K F s C o 8 k s x s k 3 Z + k E E k Q w 6 a o D W 4 K D a H P 1 o p E c w Z z B T W 5 K u O i / i m 1 I O E 7 I m K 0 Y V b R P F d O 4 9 q r d y q B C / U Y M u + e w 4 9 q v 0 h D 8 C H f 1 4 9 z p U 9 i 9 d y u M 2 R 8 g W t k H R 5 F O 0 Z m D y d q M 2 n K / U 9 O E c W z l 2 b k F j I y c x F 1 3 3 k a u P U W o b Y D L 5 c b r B 9 / E w M A g k o T M i / M z 2 O E h j D T 7 Y H D 1 q 8 W r E s H 1 3 G n V n v V G R c 3 f r e 1 b J a L T u d a W X u L x W 3 j P U m K b f U + K 3 u / P Y p O v h A H 9 Z + g z H k V H R 5 h c W Z A B o y V v T 1 K / 5 E + e M 8 B g s L u 7 o v I K 1 V 7 L 6 9 3 w N y Y X Q T 5 Z M N h N D 3 Z i 5 B S 2 D Q + h N v c 8 z D 1 f 5 o W N V O D z D A k T 9 K g e 6 I G r g e m z S C z o 6 N j c Q e J N D E / 4 U i z R Y H i O o P E I 5 k u 7 s U W j 0 b W R Y y B H Y m v A O 1 P N e Z q u l i O E T S U a 0 y 5 G d e m U 5 i 1 o U k g k + h Z x + Q O Y i M Z I y P M Y r I 3 A S E 9 m I H y T i k r 5 W Q s q 2 i L J 9 g x M V B D N t Z P e L U o j 3 I 3 M 9 I t I e F s R J j a X B Y 2 y 6 0 V j / i c 0 M h L X 1 T V E I m M L + z D Y L v X r m j I X 7 4 H b k E J X a T M S h B 6 G t j l G M C f 6 t b z a h U P W M M l 2 N G s i p a O l 2 I u K 4 v y v u i B b + 9 + D 2 u z j 0 L s e Y Y Q o Y i l 3 V m 2 d k l k s w U z F q 9 F Y G 1 m / y h q x d V R Q i p G L k J P K v J h s l m D q c C C 3 F I O 3 0 Q F b s E J n R O O M s V 1 4 D Z 3 8 r F a Z Q M v w A C q M w M 0 a F x e L 7 J E E R j Z o E t U M S M + k o d d b U d d i c L j P 4 2 T B g y u N J 1 C t 1 G D m P c q 6 I R F J F Z K J e a m P M B Y / z 2 c D h m u n 2 Q Y P E o z W G R 2 n 0 F L M o Z 4 7 o 3 C b o e v n 1 e 8 S 5 2 S x a Q U + q R / R q K K S O A d j L U G o v R V O X x s k o b R Q K M H h c C g I i u X X M H p 0 C A N 3 B s m F L D x V E + o a y j J t w z Z l G w u v k 0 n 5 j Z I v E 8 4 x O l d K R R h i L y H q + r p K D h a d q c q 6 r e I M q c E + G t t b f G o 6 S b Z B w 9 R B q L O b + n z x q O H / D P n / W 3 s P I D m v K z 3 0 6 5 z T 9 P R 0 T 0 7 A D A Y Z B E G A B C k w B 1 E k J V I S q d V q 9 8 m u f X Y 5 7 H u 1 r 7 x V t s v l f e W q V 3 Y 9 x 7 c r r 7 3 e t b W r F Z e i S D G C J B g A I g M E E Q c z G E z O o X P O 4 X 3 n 9 g w H A E G K C g d F A t P T / f f / 3 3 v C 9 9 1 7 7 j k 3 R S h V D U j 2 M N w u / P t / / 5 + g c 5 C k z i 7 C a r X i p 6 + 8 D 0 / L L p w 4 e R F T o 5 f g q + 5 E t c + C 9 h 4 n l p J z e P / k Q d i 8 R o x e O 4 U Q X W Q 2 M Q H v 1 i x h B T 1 w M o J X X n k V A + 1 O T F x 4 F 3 1 t / T h 7 f B h D Q 9 c h j Z y l u u n x j 9 7 F h j Y r N J 7 9 + D c f / l t c D 5 7 H b P Q q P l 5 Z w K n g L I 5 P f Y J d m j 2 w m N 5 E 1 p R E w d Y N G 7 2 V n C 6 9 W g u g M f w e 4 a k B i 5 U + u K 2 y r 1 P n H u n o C E L a N i p N T n w W s g U n A p 5 J 9 b s 1 a Y p 0 w W t w Q N N c R F J P g y L P M p O o O 8 n Z h P C f X 5 B J n 4 f T 3 M h I k 8 N Y 0 E J v V 6 A C D j E a E p J I n 6 v l t w F z F y l K q 1 r S N 2 o t N G g a y 1 Q Z j n Y T j I w 8 e e s c z I W P + c y d s P o N M N c + Q K n Z z A i T R U w O K 9 J r B t o c K C e T M L m t s L c a Y W n S Q Z / 5 O e y 9 e 1 C k 0 9 I m L x I + r m e r i y s K Z m K w W z y o k T t q y Z v k + I n d y + 9 0 k 4 8 E z y K f v R t H q Y z v z c / h F C P v s c m T + G T u P L a 3 3 K X S y M Q p V G s F F K v z a K l K G l N 9 g 1 m T G I J Z q r g 2 3 o W q f S c 0 q U F o 6 F S l d L S 1 a w P y s b I q k 2 0 q v g b p 1 i j l B / L B o 9 A n L 3 H g h 6 E V O J s Z I d I Z Q r U U R W h 6 G 5 p c b 9 G x D B O 6 E t a n h t V 5 M Y Z d 1 B K M 7 O R n t 4 q M Y a X M J w + + j c H w J p w 6 9 h G 2 d R l V B x O 9 a x M j F m G n 1 H W k 4 d U C j 5 B n b + E 1 m 1 U 5 B I 0 4 V j r s t 9 4 + h L 6 + 9 e M c a y I O s T 6 C v z 2 5 y a B M W t l g s u H N t w 7 C b D I x j M t J X E I 2 l w e P P H w / D r 1 3 C A 8 Q T 9 u s D r R u s f L 9 R c z N T C I c i W H 3 j g 3 4 6 O h J l f I u i Y v Z T A Z f 2 / c Y v R F h B T G 1 8 I X l x T l 0 d X U i F A o T B 1 v R 0 h L A q V N n c O f u O 3 H k 2 E n s u + 8 J k l 8 d P h o 9 j D / Y 0 Q + v 2 Q g f 7 + P e j g A + X Q r i a 3 0 9 M J V n M K 0 X 7 F x F L T w M e 8 e j h K h 6 0 L / T I 1 l o E L I w Q n g l B 8 z o h b O V K P S W G p V M I o y k S U n G B p W F f E p L z + l P z K C i 3 Y h M Q x n x 0 j V G F 2 k g Z 4 F N l 4 O V 2 F 0 M K k w v i K o b D j p / I w 2 1 y V Y / 3 e p T L X 4 E N 5 A P J S 6 j V p Q G Y + Q K h Q U 6 J 5 O C L N W 0 H S Z v 3 R u b p N 4 c u Z W G x l W l E u n J U c U 4 G n k d I / l c m 7 N b w S d d 6 h 3 o v W s d D j n h j A 4 6 5 0 7 e S 5 U w b x x 6 d z / 5 1 g W 1 u C H f L k d K j B y D K p 2 Y z j 3 A T 2 j 4 H N K P i S 4 k f w a W n i 3 4 i D z r O 7 1 + X I t G 8 b 3 + d n I t D T a Q k 1 Q q B Q R z 1 2 E L H o e D H D R j 9 q H E s b N Y O y F d B K t U + K t L N r T k X w Y C 3 + L 9 b u X r X a g u v c a o z f G C m / D s M e R S 1 B T S g E k 6 I k t D P 8 y e v T S i L A z + J x A k C K k 6 N y A 5 q o V / 3 x 6 U 7 d 3 k g X t R I M Q l o C F n P g c O C y p J O f B I 6 H w L F q s G T 0 D f + i Q + P X 8 J B s 7 v R y c H s X n 3 E / h / / t 1 / R I q c N p H K Y G g y j Q 8 / / B g z s / O q J t + b H z E q D 5 K y 8 M L S W W T r l t u V d / v t G Z P U w r 8 e G Y b m 8 s y R m l 6 6 t 1 P s B h / 5 Q X 1 Z W j B 8 Z f F V a A L f J D Q h F p b y U 8 1 P K e 9 7 7 e A K O h m 6 x b t J + S b p J L h t g 5 v e o g u F i p 7 c g 9 A s l E c x a q b J k h t 0 c 4 r 5 d 7 k q R 6 / N V O 7 6 s Y Y 1 k X y 2 m k E O D 1 L J O G D / / O 2 b a Z 3 c i / z 5 v x / 7 F 4 Q F J O Z z L 5 F U u + F C D L o O K S N N D 7 v a u L g w / X N c 1 j y G X W 3 k d Z L q 4 9 6 M l f S Y K j I Z p G c U 2 i Q 5 e b I M 3 p q + y g j x N E K T N I h m 8 k T C l F J F p / L O D P z T a m w j y Q l g L D K I j a s K L q W F 8 y U T / y 6 i S S y M U l 5 5 H 3 r f A 7 R T K v X i Q V R p W O J A S t o + 5 N K b 4 N 2 8 D h d r 2 S W U o p + i 4 n s I p t h R B R U L l b T a 2 5 G F h k C Z x m 7 2 I 6 f T 0 l F Y V D d 2 K c S 5 V t 6 4 l E 9 B V 5 j D g i b H + W r k P S f R v N p e V L r M o / l J G q W M G Y 2 e z 6 q t 5 g j H r u J / j Q 9 h P j 5 P I + c Y 8 w 1 p Q t B / e c / 3 o b e 1 q C 2 F 8 s x L Q N s 3 + T n J D K d 2 U 6 Q U 2 m w 0 i + 7 a R 0 D j M 1 j K D s F J O G U l 9 7 l V U o s 5 l O N m o k 4 b 5 z k G Z y f H J j e B W i 4 E X V M 9 Q + T q K y F s f c 6 H u d R 5 W O h s G o w S 5 Q q 8 P 5 O i G z V N i T M p 3 1 1 3 U v L 9 a n m Q / 9 b Q m V x e O o P R 8 V G 1 W N L g b c D E x B T 6 + z b i r r 1 3 4 q U X X 4 T D 2 Y B 9 + / b i 9 O m z 8 D S 4 C T u r m G d U b v E 7 c O + d v d C a 6 N C k A M 9 v U W S e p Z q S l G j o d m 9 Y 5 1 B C 1 J s l P U j a n 6 z K 5 N V T u D a 1 g g f u 3 w U r j S U Y i s L l 9 m L y X R r U 4 3 4 O 7 L q F l 5 b e h 6 H 5 U f X 8 a w 5 G D h A W 8 l I U 3 0 C s n g M 6 U 3 j 5 0 u v k R s S 6 K k r U V 7 o a S f J / u P f 3 6 C 1 l S b u G b C S D S D C L k M 1 O L 2 q n E Y e p 5 N 7 V w S X u n / g J z B t / i P j C G 7 B R s W t 6 I 7 8 o y + v J u a s S D B t + i G t L 0 i 6 G U a Y 8 S + h a b 6 s i q 2 h S 3 0 C u 0 p K a R d F / A C X Z g 5 u w I N 4 8 x U m l I y i B H I x 8 k E r e U q Z y N d y c j V C g I i Y L U q I 5 g S Z J 8 5 G z X F J d t + P m L u T V Q g z 5 2 e v k H I R V q x 0 S R W q x y w q m 1 P T C P T g 2 0 3 9 L f t m J N C 3 d X K 3 C W A 5 T e X i P 7 r u h k b y 6 + V e p W D K m J N H y M 2 F r T e p N u H Z B 5 + p D J D N F 8 m 2 C l I 4 u z r y J a v N j y F e l 4 2 S 7 K n 1 s k 2 T a p Q 9 Q b d i t S m D H b c 0 q 1 S u a C c I Z Z i Q x v Q U d n 6 N W i J P / 1 X s G S 1 a E d L Q v 0 b h 9 6 Q l Y m x 9 B o h I n l 4 w i W 4 7 S + O 1 o c 8 i h 0 M + L 8 K B M s I h i m M j E R v h a l A O X a T o x G x K z R j T 2 W M g J O W 4 0 e N U u i T z V x d e 0 X 2 G 1 L X o 1 r + b O u 3 W 1 / s a q 1 O j k F u K D a G u U k 9 9 f I J U 8 O S n n 3 7 O N U X H d w f 2 m I k W K Q p k V D P h 4 X f 7 5 D P L V a l r E c z U O t o k e T O o j a H B l c A T B S A o r o R y u X r 2 G Z C J J p a v h W u g y T p 8 8 h b c P v o f R 0 Q n s 3 r 0 T q W Q Q Z m c 7 P 6 e + R 4 l 4 S o N B Q 7 6 j w U L V y I F M Y J b c a L v f h Q c C 0 k 6 y j I f b G / H + 1 A Q e 3 H g / 7 6 G K 0 e v 0 v C U P s o 0 2 S I n g S M a M d j p E g U J r I j W 8 q / H z C N l b y T 8 8 c D X s h 8 6 z F d I K U x Y R y s s f w N / c h f N z 5 H i y Z E 2 I I r Y o 5 F 8 W z p p l V Y 7 e + O r K I i L Z M p r 1 v I 5 x F j l J u Z F 8 Q U 0 G A d s A O Z k L N W J 3 8 Q w a c 7 0 + o Z w S t d F + I 2 k L j O Y c o 8 w H j N z f o N K + S x 5 R T 7 0 R x V W d D n k v 2 d k 4 e d 8 C i r H z 9 D q 8 7 w R h H o n 3 C u / f T j i l 9 e x E l P f V Y O 6 G r j g O r f 8 b N J Y d j H R v U 1 H K 0 D U / r E o 8 S 6 0 K g W D S l U K q y k 5 j P w z 5 a + R 5 c m q Y T k R H M m 7 v g I H 3 b z Z 4 s U J e V a w s E S 0 0 0 K H w P c v v Q m f r h Y 3 P s Z i O 0 2 i z S B v G o I 8 / C E t n N w f n C u / 7 o u J g 0 l U y k 7 e q L Y W A l v z R s Q M L 6 Q v q N L c 0 0 J b k Y I l q t x P R G 6 N d T + 5 H e O 0 u M S L U U K a T S w d D y O X T a N 3 j g I G v G 1 x F S C K N l B 0 T B y K y x H v Q E 7 a v b R f c K p Y m P X R S o o A Q V A x R v 7 r K W E 2 O Y b 5 c + 6 z L 5 q 0 i B V t S J e q V Z w D V l c O M H j O E 3 V + 9 d 9 W X i Y 3 I y m f z K 2 P i n a w b l B w q F H 4 h X k 3 6 6 F r D J z A X 9 y B f K C G b z a r V m v 3 7 7 1 Y n a W e m Z 2 C 1 W i C t R F t b m u F v 2 w B 9 N Q u j 1 a s 8 C P 0 6 / 6 5 H E z k D M x v T I 5 S m I p p C G F w Z x D w x 7 2 g 0 j n h B O v z F F f z Y a 7 8 f 0 6 c X U V w g B t 9 m J a S i J 6 4 Z 1 L 5 T k 1 2 U v O 7 l p f C h n o N R S Q x j I r e b 9 5 x h N A m q T n + y Y C A K J F 3 b J T / N y s E 3 J U 5 R I a V V j n y a H t L Y y O s S t q a X 0 O J o Q K Y c h y 1 F q O J q U 3 h b B q b D 3 c v v Z Q T R m T n w m / k k / H D o P T 5 D f a H j z K e X 4 L b q M T 0 6 g t a + B z h m V o R I 9 t 2 N h I h 0 C p r M O H S + e 1 R Z q 2 L Y S i O x I G e w M c r 3 k 9 S P I 8 7 o 1 G D d i N r y O / Q U N p j T 1 8 i Z 9 k N r 3 4 L K 8 h v 8 T k 5 8 9 C J 5 Q 7 3 N k B S V l A N 6 8 g i Z + b c x Y e H z V 1 v R U q G R m n w I 5 T P k R L y 3 x T e w W G v F H C G u n P T V C Q / U u + k g T Y j o d L D G L 9 A Y p 9 D g v 4 f 8 y w e P t Q 2 x T B T l R T 1 y j j A M v k e o 1 W / A 1 X g A 8 + F G 9 D Z Q s Y m 6 p N t i g 7 m L n M m t + G E o k 2 c E p K H e k O v 3 R S L N 7 V K h D G L j L v R / v f E z 4 7 m d C G q J F W d u Q k m 3 i l 5 t R 5 S R X q g g H 6 o S 0 u s R W Z h C i Z D Z y / k U g 7 5 V g p k I Y v k g H X Q S j f 5 9 d G j d 5 G V H U U s O c s z p b G 7 z m V 9 X N O c n T t b M x t T q j 3 V x y V G O h r u I O e s N h 8 + c / R T 7 7 t 6 L G i F Z h n x n 6 t 0 U d j y 7 g T + T z 9 A j i u S n X s H Z 8 u 9 g d 0 e J 8 K x u T C J y z l 4 K s 4 i I U j T a p C B M T U W v l o Y k v a m J i j W M m U / 6 4 e y I w 9 v t A 2 k G G v o k o g k P q G G a B L z L v d 7 N W 6 R E K D R u k G P 6 a R L V m 1 N H 3 K Y 2 k u w j G D d + H 7 3 V d 1 R H D C V S 2 W j 5 C B b s + 9 D p a S I Z H u S N T y K b J i y y 3 g l X 6 8 1 Q Y k 0 k o 6 E U v Y B Q s Q U v / + x F 7 N x 1 J x w O B 0 6 f O g m b w 4 0 X n v 8 u x q 5 f g d H S g H P n z j B a p 5 D N 5 e H 3 + / H 4 t m f Q s F U g D g e b K C C T n W B U O 0 f u 9 D Q 0 N K y a 9 I U t p 9 R p 3 v O V F 7 D H f Z H o Z J G G F 4 a + 5 3 u Q J g 7 6 t R o L M z / F N c s W m P i 8 3 e 4 d N B Q z q k u v M k I + p 6 o 2 C f 9 Z K a S x G M / x M z I u J W x q r J e i l g i d K S Z h D b 7 1 2 d K 3 w F J t / A g i s S a + 9 w A y T V f g l 0 4 g N C o d I S W y H B 9 / v Q b F R P x j e m M f H Y 0 N i 8 k 4 B h q 3 f S W D W r y 8 j O i o E Z v u f B f 6 7 v r 3 / r Z E y t V F R o F L V 0 + q v b T 7 H n 8 Q b q d 0 s S T C 0 q 7 r 4 E j 4 K n l d G V t 8 O 5 Q + r 0 s N 1 f B 5 w t 1 J 6 F s 4 h j e g o C + S i m x P h M 9 A 1 / r 1 1 V d u F t 3 X f / D v / i S T b y B e N m M h 1 o c 2 w 4 i q 3 K O V d i y r 0 t b a o j y v i F 5 j R m g 0 j s D m B i p 7 3 Z h E t O U I Q u U 2 R i P p 3 K B X F U b l B K 5 Z N u G k W 0 G 0 f p 4 q U 9 S p / K p s S Y 8 B v x 4 X D y 0 j O 9 W M v i d M c L f T m 1 r p S X 3 0 a p N a Z M P U 9 2 g Z m k Q T F U 6 P v B Q E C d a Q D 1 e R N + Y R r v h 4 D 1 o q T 4 U 8 a / 1 e h K j b T B 1 Y T F n h 1 1 y h J t u h M T r J 5 V 7 l Q A P O 8 h y Q v A J t 4 z 2 o M i o E i y v Q x 4 z Q 1 i 7 D a O v m w K 5 P R l 1 I k K O f c P j 1 u H N b G / o 6 b I w A G n p E A 3 b c e S + u j 1 3 H h p Y i s u S L U S p z V 3 c 3 O j o 6 4 P U 2 o m N T M x J T N B h H k t H U h h K v b f L s I f Q b V j C 2 G v o Y 2 q Y D h J Q B B A o f w 9 B 0 n 1 p 6 l 3 7 F M H V i I T s M m z 7 A 5 + M 9 J E b h b 7 k f H k a M X D m J V L 4 C m 2 c 7 y v O v o y Z 5 f 6 l x O F w b U a h G C D 7 K a O B r 5 U q G T s u K s e g w I j R S K y N 3 M X w a x v R l l B i 9 l q V W I M m 6 0 Z G B a a m P 0 F S H c n a e T o T z Y u m C a b V R g l X n J p y U F V S d q o L l s z b e B M N v J 0 t X Q 4 i O 1 b D l O a K C U g R H 5 v o / O 7 H 7 2 x A p y G I j t A z Y J u B 1 7 s P B Q 2 9 i Z Y 6 R t t o A l 8 + k x k y k 0 d q k 4 O D n o x f x i L V F l Y O r L B 9 S A Q S r N T 4 k h e y z / 6 p E S J U E i u l 5 6 D P k x Z y v a u Q c I T j H n K p y e k r q J m r V m U H d f / + j 7 j 9 p N 0 y o 8 0 0 9 2 k 8 I A 3 z Q E C J 9 m Q R H k v D 1 1 4 m d p H 6 c m z G i N c C B J z H c 0 N G k B k 1 u f W 0 l T / 6 W b v n S N G B N 9 v e U M P v J J H m A F n 1 7 L s H Q 0 K e 8 e I V Y W E 7 Z G r 0 1 8 i J g N G + i M h I 6 2 T V I M 9 x f y 9 P b 9 d d Q y n n Q m O d E W W a h M x S Q J + y S Z F c R L V m 8 g z D K W 5 u A 3 s X I F j 9 F n D 0 E j S w 9 0 4 i 0 0 o Z G 1 c I z M O J m E S n Z 4 C w F o H N 6 o Y 0 e J J e Q / Z N h G h E 9 t G w 4 J s 5 B 1 / I N c k S + J 3 Y K u s a H o L c 1 o b P F D n v u B N o 3 P Q R j 8 i y 8 X Q d U 5 7 u 2 9 g A 6 2 9 v Q 1 t Y M v X R m z r p w + f o g u r p 6 E F x O q O g W J 0 c p 5 U I o O Q L k F h Y q q t T m s O D a + B y a z J O Y y 2 y p L 6 v r N q F Q K M I U f U 8 h B O G K A n 8 l w X Y h U Y T D T K C U n i C U W 4 Q + c E A 9 v 8 A x H 5 X I b r Q g U Z w l P G x A i 9 N H i D M K N 3 8 2 O L Z A i p r G T T Z y I m n 3 U o b L 1 g x 7 k x n G w u u Y z j 4 C c 2 0 L P V O 7 F H O i Y 5 M j + j r Y G l y Y T U 6 S Q x K y y h G d L x F Z n J g / q c H A M y 6 l + N I 7 S x q E m 4 y y i v f b F V 3 + O t x 9 W 7 F r F / U 2 q 8 f x c x 8 j F y m h L K l Y N j M j q U Z B V e l J V a 4 W 6 M y l 8 I 1 j 9 d N 1 + f E r n 6 C z p x 1 / 8 9 c v c f z k 1 H o c 4 Z U Q a s U U M u k o l p Z I V 8 Y T 6 N 5 y A O V Z R n D C Z s k n P D N t g i M / g p X p a 0 i H p t d X + Z p i o 5 i 3 b E S z Z 7 N K u f k y G X w 5 h G 3 f 9 e F j h n L B 9 y J 2 Y w 3 7 z C + i F H g K 8 4 k 4 m q w l Y m 4 f l b w O 9 y R R U k M I V 6 n U l X 7 2 0 3 m 4 2 t w Y X x i D j 1 h 9 b D K M 3 g 2 9 O H n y F B 5 5 / A E k c 7 K 8 X s L i 1 A i a + 7 6 G B u M M / K W T n C l O C D 2 k h J q y v g X J 8 J 2 c p K s w + h 3 Q F q + r a 2 c Z k R J G H x r i E V i 1 U R i 6 v 4 d Y m o N Y l a K c Q 4 R b D / P z 9 T S p N b m 4 M I / e b A / c G 8 s o T v 0 Y e n s D y r k S v 8 4 F Q / O D 6 j 0 q 2 T N 8 H F H z P W h c m w 9 C i f L k 3 x D O / A 5 n 1 k z l L S O c T c L P z 6 9 J b D S J O G H 1 m b O f Y G p y Q v V R + i f / 5 B / i v / z p j 1 A q 5 J A k p 9 w 0 s B W j 1 6 / h 7 3 / / 6 1 g I F f D R k W M 0 z s 2 I x 6 L Y t L E V e 3 y j M D Y 2 E w 7 m + J k q j O S H M g b F X I H c l d / L i C 9 F T u S E d N W z F 4 Y b a t u J S H W p 0 v J R B X 8 F e p f S i + T K M 4 z 0 1 n o L 0 9 W l 8 t r i L x B 1 P Y e V b D 2 R V z I q r C T e 3 a 5 e Z K b M s P X U T 9 v + M h l 8 b U J F j 5 7 9 6 z U f F u a u w x P Y x O v d i g B + f Z G M C 3 E U k u d 5 o y w P J b E 0 t w C L w 4 a J 4 B i s L g 0 2 7 v Y Q f d S R V o t d I O v 6 w o q s P P 7 X P / s R v I 1 e j F y f Q M D f i K 3 b d m F l e Z k O r Y A t W z Z j b n 4 e j 2 6 V t r d m 6 N u / o R z b s b O C I M o S 7 D A 3 N w f N y M z b t Y b E F O b N v c j L L h t l o H E r v + x m h b t R r r 4 a h q 2 3 h r m 4 H h p / A 3 q a d R h e 1 u G A / S W M G r u h k U w A 2 z z a n V K X 7 / O 8 Z O x c C I X F L L C h g J M n j s L l b q A H W I b T 6 Y L F Y s E 8 b / y x x x 5 h t K q g y 6 / D k T N j + P Z z T 9 c X B y h y b 6 K 4 I h J F 0 r F t m M p c Q z C y g n 4 a 5 X I i h P h K E v f c 0 Y f x 6 W U c P 3 k O G z f 0 o b 2 n B 0 6 r C d c G L 9 I 6 t P B 4 m 1 T x + g o V z N 1 U g n 6 m k 5 D p I + j l L B O V J l 8 q 4 v K F Q X U W 7 J F H H 8 I K P Z a p s o y E v h 2 p l X n 0 b + o j J 5 K W N 1 d U x R 9 D 0 9 1 q 0 S R f o s e 3 r H v A Y q q K u a U F f n 8 7 h q 9 e x c D m f k S j c Z g d Z d g Z K e a X w v D 6 u x G Z P Y f 2 g Q O I R R c R j e X g 9 c k e U Y 0 K c w 2 m Q C + m w j Z s b b l l y Z g K L 2 l O A U M z 4 e N h V f t C y l 2 r V B y p + 2 D v Y d j P o r r y H o p N T 8 P E 6 C + p Z M u Z I f i k 0 y H h S 7 a c g 8 c k + 4 q E x Q u v o O z / B l Y y C z S 4 O r c W A 9 r a t F N x l s y 0 E Y 4 N 9 b F f F 5 m X d S O R T h g T H 8 X p d G 8 4 w k I p L b 1 D 5 3 R 7 7 v H r i v T 2 0 k g p u t V 9 u j V Z S g 1 h 8 O w M v r b r E R x 6 7 y j S e T n m I j Q k g 4 Y G y S e 1 o 6 u l F Q O 7 + t S q b B U G 1 d u r X C z D Y i O 3 p a E W g p / A 0 L h X V A H p T A a W P G G e 8 w 7 U g u + i S m c e 1 W 3 H U N i J n d 5 F O M n J q V L Q / f H / 8 b / / y Y z O i 7 K Q i 1 U J Z 4 O 3 X Y K 8 9 t Y i g l c J 5 / Q p n B w 5 h g K x d m v c g f K M H t r F q 7 C 3 u 5 C i H W 6 V E 7 K F Z Q w v 9 S j + J O e k p J S w n L T M J / K I X K 7 B e B 8 J s U m P A x s r 2 L 7 v K e z f d w + 2 b N u M v o F t e O D A 3 Y S I S b I A M + Y q m z F 2 + R j u 2 n 0 n 5 6 0 + a T e W d l r M B 6 B P F z E d G s P i / B J a O E g z E z N o b g u g y W X G 5 a t j 8 A d a c f 3 6 d T S 4 H c j n C y i U q 4 g n s u r c z Z 3 b m j E 8 s o C t f T t R J v + z E J a p E a S k c h E M X h k l b N P j 8 O G P c c e 2 D X j j v T P I 0 W A H u i z 4 r 3 / x M q 4 O X k E w U c W V 6 0 E 0 d M k e V 5 H 3 f v P Y y V K v J u i A 3 a + B y V m D 3 e x U v a M q 5 B W G z C g 8 d i M M i R N o 6 H 8 G R R r D U s a C f u M J V K y b 4 I i / A 1 v 7 w + R f V l U O O V 1 c V h k Y a y L K r o q n k A t V Q 2 e h b d j F 1 3 T K m G o F k l D O U U V r J V S 8 A / H c O H l X I + d m j O 8 p I 5 0 z k e f 1 Q R q y k a G p K C V H T Y y 8 h o u w s V w N M t K 2 o d 3 d i 3 M X L i u o m i E E K h E 2 L a 8 w + l u t d I R B v P 7 6 W + S M n W o B S T J s J o 9 k 0 f u I A / p b C 5 7 H i Q 6 k A d t v U W r 5 F W V M N x 7 L l x X m e G E O v l Y 7 C o Y Y t u z o R 1 P A i L b m T k Z q L R r 0 z e T Y b m h C P s R H t A h P 0 8 D 0 n 0 B f G I R R Q 2 g Y v o h y f B y 6 B s J e O V q v t 0 M f e Q s a 7 4 M 0 G i u 0 9 s 0 I V T t x a Y k c 3 a l B W + l 1 a L I j q G a W o T k 1 9 s H n 4 q 8 M 7 E D j e i 3 p Q q q A s f e y a N h U R M s 2 P 8 b G p l C 4 Y s L H y w c R a C K s M 5 n p 6 Z 2 Y m 1 3 g o L u w d c M O H D n 9 I Q a 2 b I G v g 9 E j K m 1 E K / D O T v B G f d j y b f H e d a 8 m T d S 0 L c 9 i N m L A S l q D P Z 1 F 8 h 3 e X D G N R e 0 + X A / q 1 J F z j 5 Q y p k H F G d g k k V O K 3 a t M d r M c X M v B t d G M q 8 E r H N i 6 s T n z e r Q 2 9 x G / 8 / 3 k G I Y b 8 t 8 u z S e x s 6 1 + A C 4 a T Y J u g I Z O x e q S D H T F Q d X n Z B l d c s G C K U I K G n E p a o C v j Y o T O o J Q c S s K J P O u 6 h S 5 V T c q i U F C y k k s G g K o G R 3 w M u L L W a Z V 2 y T s K 8 P T J 1 s B 0 h x b F C E I b X 6 B C r a L H u x 1 l D T 0 s N Y 2 B G t x F H j v B J d o z c + h 7 N k C M 6 P M c u a q 3 C 4 C n M z 6 2 N 0 s l S q N u b g C b e I C S t 6 7 Y d L X O 6 q v S S Q 3 S U e S Z v Q 0 8 x 6 k i G Y c 3 j J h t 0 + i 8 b o z r c 6 / B G 1 b v W C K b I S 3 k X d O x g m 1 I 9 2 4 e P E i 4 U 8 e T X 4 / h o e v 4 Y E H 7 l f d 0 Y e G h l S p g g c f f F A h j H Z 6 7 6 6 7 1 4 / k i E j + n 9 b k R E 1 3 M 3 f 5 T a W 8 T E R x w y H H c j n P 5 y t h O T e 6 + k p d Z D t k b S s n k a 8 b n 9 V o Q 4 P J q B b h r r w y h / b d T n i 6 X V h I X l Q w W J O a Q p X 3 b T C k C K d z q L W + g A 9 H z H h 8 U z 1 C S 6 + o B z b E O b m f q P 1 E y f b Q / f 0 / / L 2 b 8 3 w o E g F c J u k q p 8 f U y R k s X a h g y 7 M N c D b X B 6 O x s R E f n n s P f Y R R z a 1 N S C V i 9 F D d 2 L K Z I Z P a 6 A u 4 k c 8 V G Q E m 0 Z x x w x E l f y H E a e y 2 o / M + q Q W 3 p h A 1 l G I T m C h s Q X t D R Z W W 0 i a v K i J 4 K n H v Z z U G S G n J W e p Z F G O M d P J f M z 1 9 g N 6 h s J x n q N a T R 2 g x t N A M q 2 U F g d I C / F i B x t b K k e T g h e m 5 V z 1 j M D 3 N 7 9 G r I x H l H P n P k h 2 5 5 A q q 7 X G M r M j B x R I N y Y h c Q f L + C B G K U V W r z 5 c Z g 6 3 5 T k a I M P S J S 3 C 0 7 o G t c B 0 L W R / 8 H i d h b h D D N W J 0 c p m O 3 H W k y g m 8 O X 4 B H 4 y 8 i 8 P j x 3 A h e R o n p 8 9 g R 8 t O Q i t C 6 + B h W n 0 / q o n L 0 D Y 9 C p 2 s q i 6 + S e j 5 O J y M D u 7 k c d X 5 T x c 5 D I 2 x A 3 Z L q 9 p U l S q y N 8 p K e g Q G H Z 0 a o a H 0 s Q K j l S 5 6 F k W z X 6 3 C C c 4 X R Z K W Q C p D n l G / y 9 M J i 7 4 J F j p O D a G N h t F P R J b 1 N a U l a l p 9 0 9 O g M S H D K C r 6 E F 5 K Y 8 t e L / b s v o f w c h O 5 k J W c t 0 u d m u 7 r 2 6 i 2 V V q c z T h 2 5 g Q e + m a 9 z v h N I h V x a Z y / j q z t Q U o q 1 W e q s y q F x B y d 5 X q G u q T G L R E C 6 z V G B B x b V T q d y 0 S u L c n H l F x Z o 5 y P L A A a d Q W U a l m 1 7 2 r p z S B 0 3 A F 3 t 4 G I Q R K c j Z B q u V X J S i k l M F u 7 H + 7 M I f R 2 d t L g J D N F 2 t 5 o 0 Z V / m b + P E / 4 x a N A h 3 j Z C i T V 7 o n 7 E h i R j O Y G N D 9 2 c U i 8 i p 2 U H X w m h / + t u m A h Z E H w T V S m e Y m 1 R A 5 D K S Z O A E k Z C C + h v 6 l A r f V c X 9 H C Y a u j w l l W 5 Y / m 3 L f Y + T q Q e x Z Y A v 7 P 0 K f W f U c G 9 F U f H j P w 8 I 1 J O i 3 2 d Z X I f h g 3 K W k n o Z m c V 2 1 p L i A 4 X Y O r R k 8 P I s n w F 1 Y X X y Y G e p C c 0 o z T / F q K O V v i y c + o 4 g k g 4 n U W j n V B l O A W L x g b X J i 1 5 w 6 v Q t z 3 H z 9 e w m B 7 m Z L T C q j f D Y T Y z C k Y I k 6 b Q n E 9 A u + o J K 4 t v U W F b Y a Y n n J f k 3 9 p d 8 B Y / x a L G j w I n s t c t V Y j K + P H 5 l / B E p x k v j U z D S I C 9 q d G F v T 3 f Q 7 Z S g i 9 1 m P f Y C M 1 q k f t I b p p 8 S g O j S f b H r i D H z 5 s 8 + z l u V c x E j 6 E 1 O Y d a 2 3 e x l B 2 H j 1 D Q s r a E e o O U K 3 L M m 3 z Q s F T P Y / T V c + h E 5 K y Z r A w 2 2 T Y R t k l e p U Z V s q r M / i 1 0 H b + r 3 i M V q Q q R S 9 B z / G U O Z V t E / p P M m R t F 6 p N m J n X 8 X Q 7 V s m R C M N I v L 0 F f 8 2 H D 4 / X N 7 x u l R i c r 2 w S f F a z 5 F U W y e C Y n p 1 R p 5 N b m Z m z Y u B F X r l y B H H d v b G x Q y Q d y 5 s p u s + H I k Y 9 x 4 P 7 7 s G 9 v v Z r u m p T K W f L b J M J E B e m i 6 F 4 F 0 u l d N r 0 L F Q 4 a R d o u J w 9 v Q N h 7 F d O k A 1 1 d H V h Z n C Y Y N p M j + T A 1 P o z H H 9 i O I + f m i V g Y M G b n 8 M P f f R 6 H P v y Y k T q N P 3 z O C 9 0 f / f H 3 / 8 S s r 8 F H D 2 g 3 e p C b K a N 6 0 Y d i N o 3 N T 7 f A 2 7 P e 7 v 5 G k S j j 6 7 d g 7 G A O T t 8 w s W a Y m D 2 m C P T L 7 w 2 T z 0 y r s z 6 l R A q h a A L T k 9 M Y u 3 K C 1 4 3 D 4 v B g d P g S v V u 7 2 u G O j B 1 F j y + H y + M Z t G 2 8 U 0 3 m m z / 9 E T Z 3 0 + N n G B 0 8 Z q R T G c w t h l T / 1 6 4 m E 3 T k B h 6 P R 1 U s s n v E 4 1 D B l l 6 B t v U 7 1 I w 6 d t c x A p i D x z l Q W S T o s Z c S M 2 h 1 t y J 0 M Y m U I 4 / A B g s / R 4 M i b 5 g u O 9 F g Y / S s S Y 4 i N Y b w 0 s h I Z a L 3 t o e O Q d P y d N 0 7 0 l t X o p d g t H V C 4 9 k B p 7 E F m Y r U e X D Q Q 3 l g M 7 o I r R g H 6 B h m U 4 t 4 / T q N g x h V s k G m E 2 n c 1 3 M P b I x K 4 t W 0 X h r T 6 i q o 1 e B G k X B V T x i t d W 6 F i U o t q 3 H y p T G O r b X x Q T g y 7 x J e 3 o 1 r o S m 1 + + + 3 r 5 c P E 6 m R F 0 V y Y 8 i U f X D k h 3 m d + k r f L C N q O 6 G l z V g v m i N V r m T O I W e R 6 L 0 X 8 i H O f Q O V / j o K 1 i Z V 8 D N d C j E 6 R e n d h Q / e H B a E f J u 8 s p + m h a V R B 5 u f U J b K X c 7 o s H A h h 9 D 4 I q N e T b 1 P 0 d 2 F l 7 B i 9 1 G R g 1 T k L 1 9 u F 5 m M j c F j u a E 0 G m H 3 i R O n 0 N v b q z i w 1 W 5 R m + d J / t f c 0 o K e F g u G R m b V W D U 2 S g 3 2 M j Z s u L m i r N A Y A 7 m Q l O 0 O 2 N v h N o m + + x A r z K + + Q 7 4 H y C O G M G n A 5 N Q U o r E o O r o 2 q E b W G z f v w I P 3 3 4 N D h 8 + o r p R S v 8 R J x z w x O 4 1 H H 3 5 U f e e m P c + u L 5 t L Y Z D l T x N I z R u w + V k / r k e v Y r N v u / q i L 5 P 0 w i S m T z u x h d Y p H i 6 Z i y E X n M R C W I e 3 D r 6 L D R y E y S l + 6 R N f p 3 J q Y H U G c O r Y + / j B 7 3 6 P e L e C 0 d E x D o g B b 7 5 / C d 9 8 / E 7 E c h Y O V A I f f f Q x H n n k E b X i M n R 1 E B d J i h 9 9 9 B G E Q i G s r A R h t p i x Z + 8 + F J O M O B 1 p u O L D y H i f h 8 t 2 8 + T X 8 l G U E 9 f I S Q p q s 7 N W 0 i G X f x T 2 X q l b r l V 1 L + T Y B W L n E b M / A q + 9 z s G k Q m y R k a S y / A E M f i q + e L I S Y V D o T e R t G y G F + 6 1 S o 4 E i n E h H 7 Y 8 E R 0 m C + 9 R C j C y x q w O 3 n K T I U A F O N 7 E + c X Y l f F R l 3 m u c e 4 E b N s 8 F l h W W P y T / a o D Z t U M 5 h T V 4 s 5 i + y v u 3 w h U 8 Q 6 U A r p k l g g A b X J v V 8 Z j V / U s l C 7 E l O C w B e u Q I X K V l D O U Z 8 W l o 2 w J S Z D + P h c U g u u l 5 1 6 Q Y u g J d R Z R K 0 q 4 q K v s 9 l J 5 B v h r m z 1 p 1 S P K r y O D P V + B 9 o I R Y N U p k U I V u 0 a z S 0 c S i y q U u 1 K z L 8 H / N Q C d Q z 3 f 8 M p G j E D k 6 w V t b z Q p 8 l w z z D b 2 d C k 2 k 0 n l 1 V s q Z o h N q l 8 p W v 7 o I T 7 x V X C v 3 o V J 4 D c 7 N j 2 K R 8 E 7 a h O 7 u K C o n J N y 3 l C I n r 4 T o N D j H u S R W O K 8 m o h 0 P 5 1 M z u n h C G d T K I Y 1 K Z N 3 8 1 E Z U Z M m w Q k 9 A 7 y x p G / K z P I C I e H Q / Y V 2 D z Y s K J 0 i z 9 B p K j m c x 9 v E S t n 6 r C z O R s + j W x l B K 5 5 B w d q B i 8 B C i d G I y Y s F K v I J G W w X 9 L c r 1 E h Y W o F 9 5 C 7 W m J 2 G j 4 Y g I n N I E n u R 3 0 q O o o u 3 k W Y U a w l n p 0 2 S D x B 4 5 O p F L h V C h V j m y V Z h c I U L T 9 U W U G 6 U 8 / V N o C W l M J h N S q S Q K q R J s b n I N 3 k K S B q U z z N E L t 6 r U H 0 g D t j b x N v V U J u k I U W Q k N D o G l A J X F / 6 O W P N Z w t U I A v S g B n N 9 m 0 E M S j a 4 b S s / R a n l + 9 D z v h U i o 0 X J n / h M R n l y f e I 1 R t D n C T F f g 8 7 3 A C p L h 6 A 1 G g i / r I x Y U e i 7 X k B 1 8 X U k X M 9 x c u r j L S K c w A t y P s k H F C + 7 / D F 0 L a v p V L f I S j y M L B b Q J Q m 2 j A w F / 3 O E R g Z y h T l 8 / N 5 F 7 H 9 g K y L L V S y t r G B i d A K P P f 4 o Z q U + / N A V 1 Q d r M R h D L B J F X z / 1 o E I j z + e w f f t 2 3 H v v 5 w / / r c n M 6 Q X O R x 7 l n e s p b A 2 M d C 3 2 F k 5 A h g 4 r i s V x H e J j d v R / w w q 9 n G H / E k k S 6 c w S T c h S / Y 2 S y x e J d G Y w P j G p m o N H o 1 H V f n X P n X f g g w 8 P K + f y z H f u U Y s M X 1 W k z W 2 8 E E G 2 T O 5 I X T M s t u E n l 8 y Y X q 4 v P L j I t 3 d s M O M 7 d A Z r U l n 6 G B r / f m h D 7 9 B J E w 4 X Z U X a B 2 3 j X s L n X f / 6 T 1 5 8 1 4 j f e a o J r X f U M 6 r F a A z 0 0 C J G e u Y E H 3 B N x J P K x q / T 7 E Y 5 G Y b O 3 U P y Z k M x r i d M G E S 7 O 0 A i t 6 I a k Z m y i y g W l h l l e u j t e U 1 6 5 o 2 E d k U q 4 H h k A m 5 d G n r C T J M 0 n 6 b B K q M l x K j F B 6 G z y m u c + O Q i o d M 4 r 0 v O o q 8 w q i y j U E 0 i Y D P B n j m C d H w r v Y k b 2 T A j U N K J X K h C I 8 g j y w G R 5 M l M z Q m z z Y X h k W v 4 x S / e w P W J U U x P z S D G c D 4 8 e A H X r k 5 T c a r 4 8 M Q Q L l 2 P 4 f i J k 2 g l j H j n 3 Q 9 w 4 t Q 5 3 H 3 v 4 / i L / / E / 8 S 6 j b a L W r s 7 c z I z P I p l K 8 3 2 t i m N I h J B + w F J Z V 1 a x s n R G 2 S J h K S M D q l L h l H 8 V a 9 B 4 G R l C Z 8 g z 6 c k Y 4 f T e n Z D O f F V j N 3 Q N 2 1 S W S 2 K 5 U 5 2 B E o v M B w v I L H H K k s 2 E z g 4 a v V n V L i 9 x A M 2 N d f h 2 q 9 g I s y N p I 8 w G I x U w D I e r l 5 O u x U p 6 D p d O D c N M r + 9 x N 2 J j b w 9 8 X j d i c T q Z Q g E b + z Z g 9 P q U g t D t H e 0 0 p D y 6 u 7 v g 9 r j U H u H 2 7 b d 3 W O H J K G J j V g x 8 w w + f z a e 2 X E T c J P R W g w X V 9 C S j t B E O 3 T k 0 b N + M k b f o b C s p O P 2 f 5 1 p r I k f x R W 7 d u o l E Y l g O S j 1 0 I 9 0 U s H f v H r S 1 t T B q D a m m e h s 3 9 M L P c S l z I N c 2 q n + Z C L 2 Q 1 V i p c l s e d x F a W / G 3 R 3 P 4 g 2 8 1 o t F p x H 3 b 7 A g l y t j S t c 5 Z 5 Z l 0 z g 2 o C P J p f g o a F + G 5 q 4 t z + w Y 0 P 3 5 n q f b u q Q T + 4 p + R I N N Y b i e x X I T 4 2 4 5 x P q g 0 A B a + 8 t Z b 7 6 H Z 7 8 b i c h j 7 9 u 3 D 6 V N n Y L F a k c l m 0 d L c C E 8 D s X g w h F g 0 Q s V i C M 8 V l T F + 4 0 A v D G W G S 8 Q Z A W q f n S M S 4 8 k R e l l N H p U J X H T t h d l k x m x 8 C g d f O o x n v v U s 4 p E w P j 1 / A c 8 + e T e 9 a B j O j g B i o T x 8 u j Z o D D X M S E s Z X j M Q 3 A g j I 0 K O Z F k T K 8 L I y P Z n P / 8 P + P t / 7 3 8 T b 4 E z p z 9 R J 4 M P H L g P Z z 8 5 j w K V a M / e O 7 G w s I h M O o N 4 P I o 7 d m z C B 0 f O 4 P d / 7 3 v 4 y U 9 e w v c O A E O x b S o N 6 N 5 7 7 8 H L L 7 + C b 3 / 7 W c L W e j S b C s u h c S p B + X V M a 7 f C m P f A T f j Z 1 O j D 5 c G r 8 L v 9 G J q 4 Q k U r Y 8 + 9 T y C 5 M I X B 6 R V s 6 t i C 8 8 N n s b t / H 5 L l K I q G C l y x B l I r O i 5 y E 6 P U k 6 Y k 8 o u c y R a 4 r E C G h l a O W W F s y s L i M d G o O X a M c H b y x H A 2 Q u N O c M w t N C 4 6 O U L w K j l I w N Z F 5 1 i G J k J Y S Z J f I / c T u 6 1 m 5 H R x g t e w 4 b U T G Z i t T j z 9 9 B N 8 D z 0 x i f d a 5 / 7 b y d T p G a T n T d j 8 L R + k O Z 6 I f E 7 q p K v E g G q e c 3 m M M P J R + Q 0 q 8 1 K g 8 z u 4 8 u o M / F t N 8 P d / f q 8 z n o 9 g P j k H j 7 k B r U Q 4 X 0 V q h K i a 1 S I 5 v 6 5 I s 7 7 4 u A b X j C b 8 + B d L a H T p q H 8 6 p D I V 7 N 5 k x f c e X F u Y q a E a u Q w t H W A l f l n t 7 4 l U q i W V F a R 5 4 V + N 1 C T X 6 c / / a D 1 V 5 q v I 6 N V L u H J t U h 0 / / v 7 v / A 6 V 7 m / R 2 d H J G 0 i h v 6 8 H p Z w w l g p G r l + H x W y u F y N J x s i d X l C w r u b c D q 2 t H a H o E p y Z M 4 Q B L c T 9 M b U I I B 5 V k y P J 5 O c F m / 3 n V 8 I q J e d v X v 5 Q V e L J M / S v h C L 4 4 e / / L l p a m s l t G O k Y S a U T v d f s g S P c D 3 t P H v H r J b j 7 y S H I Z 9 Z E s u N n Y x r Y l 3 K Q U s u F r j H F E 1 T R E l k 2 1 t R Q j j J C l j h J q h k y B 3 D + 5 + o 0 s O x J q V O k t 5 E J R s Z O k I c x W m o y H V h I T 6 C 3 Y y O i W g s + f O P H W F x a w h / / s / 8 L S 4 v L + O j I Y S Q T K T z / / H e U A Q 9 s 3 s Q o + J f Y v W c 7 I + E H e O q H j 5 G / b i X 0 W e b 9 y M a t X y l p p m B Q L V e U 8 D 4 i I 9 d h N G 0 l C s g i 4 5 y E z 9 + C / + e j P 8 P v b + 1 F t l R B k J E 6 V y 7 x O i U c 6 H 8 a z b n r 0 A V u h o r F c g q 6 h T e g 6 / x d R v g J a O 0 d H A Z Z X r + B m F F + 9 n E O i 6 E a I 6 + M E 2 e G j k t 6 L f / + E 7 f P 0 J d w W 5 5 9 C f r O G z P M O b b T L x L a f h 9 X X l 5 A y 2 4 z G n t v X l i R C L e c X s S W p h 2 f u 4 c v k l p m H h p p s v 0 b S G b a i k 8 K Z d z f X 2 Q E r T 9 / P F 1 F a T J E u E 6 u 3 V 5 f n F M Z F J k x A g g P 6 Q I 5 3 u q W g x Q o b b Z t g y a Z 4 C j 9 i l J L D H P w q X T t N z f w G v t o G j a f G S 1 b G X a X 3 o C + 9 T n V h q R Y 0 q D D m 6 P 3 W Y B 3 9 Y h 9 K X k N 2 u i n E n N R a b o f R k s b B h e 1 2 N Y s 2 H V 1 I P k 7 6 f D h 0 G d V B J t f n k G L 2 o / S Y C V F m L G p X + U G r v G 7 J U 5 E M 3 F 7 a l y v 0 m N S E 1 T A 3 n r u o I R 2 u U a p X G + 3 k i l m U F 3 W E / 5 W 4 N 1 q h d T q N j P 0 i 9 u W L h c a 9 1 1 Y T O j R Y p I e w g / R r g 2 Q 4 / 5 l 8 r c b J Z z l 4 B K S V S K E e P T S G l s e j l Y 5 n K f D B + 8 f h t f j R Y O n A Z q K E e e u n s R j j E 5 H T h / E v b t b 8 c l g G A 8 8 8 C B + 9 s p r + P o z 9 y O V y G F + d h m u X q v i D 0 u p R R p w j p H G Q F j i h V 5 j 4 j N e Q W N 2 B U Z G D q 3 / 4 d W 7 I O + Y y 0 L v t O P P L / x b 7 A 8 0 E p I b s U i 0 o K d D G o 2 n 8 I 0 d 3 1 d j V a 1 l 6 P m 7 1 a L L m p S X 3 o W + + Q k + u w a 5 u b 9 D k l D U Y 2 6 j 0 k i n E o m 7 w L / + X 0 n 8 g 2 9 6 4 b I Z M L p Q h M d R x b / 9 6 z D + 9 P + 0 q N Q n i 9 7 F u S X 8 l 7 m r k E / J 9 k V H f Y P 4 R p G G 2 J X Y F X r 4 3 T S q J b T d b U H D q r K u i U Q p g Y x f V a p L 7 0 D 7 G 6 Q 0 5 c J F x M q c 6 0 D 9 W W 8 U 0 a 2 h V + P Y + m 1 p e K D D 3 / z k R T z y 4 A F 4 D Y t E C L I i r c G p s 6 c R D s b x 9 F N P Q P f P / / k f f 2 5 j 9 4 t E w x B X C Z 1 Q G d s k T V S e m 8 O s L L H P n a j C t 8 W i e F D O s h 1 y T F 5 q o I l 3 l 6 V h K S 7 i N D Z D Z y a J c + 9 Q d c + N 3 j 2 E N E E 0 O 7 V U W B P h G C / G G x 1 e 1 K P b V y E n 0 a g c P H v m K G y t B 6 A r L s D X O q C i h S w I r K 1 y C R Q 1 6 g z I B o v K q 1 R o d A b 3 m g H U 6 I 3 J C V f 5 8 F g o h r Z W F / L R A g q J E q T R h e y 3 S E m w K c s W G s F G H P 3 4 Y 7 T 1 3 I F E p o j X X j + I i f E J Z L M 5 v P H G u / A 4 v f j 5 q 6 / h j u a H y b t r K H V M w t 1 Q h c m h g 1 T B l Y n o 6 e l C o K V J 7 Y 9 o U j r s v G c L l s I r 2 L P R C I t / t 1 o G 1 u a X s L U 9 D x M d l N V A x 9 G s o y L n y W H N N J 4 V 5 C t F p A o 5 j k k e 6 e R F + H M J 1 B r v u y n z Q 5 a 4 H R 4 3 L H Y j v X s E k 6 k 8 Z n l P s Z I e k Z K O Y 9 e I r e 7 d M C V M M O X t K A T 5 n F R s k 4 0 R V 5 o O N N 1 X d 2 H 8 n z Z D a K k z w k r H J 1 3 g J f K L H L 1 c x N n h D K 5 O 5 T G 3 X M T w Z A G x d A W b B 6 7 R O c l J 3 i y j 4 r I 6 H F g l t N N 3 f M G q G + d I T l t r b f 0 I b H F i / P 0 E b A E N Y f n 6 X p d 5 1 e t / F a k s H + W k O s l L f / 0 I l Z k j 9 2 z W q x X U W 0 U M J j Q a h q f b i i u D w 3 j i s Q e h L 0 l f Z P L z b A V / + m d / T l o T J 6 X J 4 8 r l w a 8 e o a S 4 S K 2 w o l I s Z N W G 7 K d e 2 v c W m b + 4 h J X F I L Z s v Q Z z 5 w v 0 i P Q g / E + q z Y o U S n G Y V s s I i 5 R m f w Z D x 3 q k k 5 t Z t Q 8 q J S N A b p w h O A s f + V v M 0 Q 6 r f Q C W 4 P s o + O 6 D z d y s a r 8 V 8 y U 4 Z e W O k l 7 K o 5 K t w d R A T k P L N F L B R c J p y U E r o l h N w 2 v p o N f X 4 P R k F r v a G Z 0 m C t A 7 a r A 4 5 h C U Z X + D i d G K E 5 9 w I x F P E 7 5 W 0 L W h H S U O Y C q f U P 1 a F 0 n U Z U v A L C 0 q G d V U x 4 o a Z y R x G X r v L h Q r G X K Z I L y 2 X r U 6 l R 2 v o m G L U U G D U q i A j u 7 6 x i P N B 0 V G j Z n k W V h 0 T l h o 3 B V 9 C D b 3 P s y l p 3 j P 9 W I r f Q w o u l I G R c 8 W J I u L 8 N s k B Q m I 5 q d V J k e P + z 7 1 8 5 o s J 4 e h q 0 S R 1 J T R Y t + l I k h 8 O g 2 L z 4 S D U + 9 g K j J D + J Y j T 6 r C Y 3 H j D + / 9 B 1 S e + i R J D Q q t h 5 B r 9 d i / S I g O Y S m U R m Z F C 4 O 3 i L K m B A Z B 6 C 0 C z e s i n V e k 0 V w r + Z k s u n y h V M s 0 K s J P O l Q p p D L 4 i 1 l s f / 7 X M w h N 6 D X U f L + 8 C c M X C s c 2 P l L D u M 2 I O z v q a O Z W S S w m M X 1 6 B X d 8 e w D / 7 3 / 8 z / j u M w 8 j 4 L P g 4 7 P T i E T J U S t l d V I i x n 9 / p Q h V C R 2 H V J 1 Z a 5 9 S I 1 S T 5 E u J I r e K 1 e 9 E / I o B j T u 6 q S x 5 l b Q p z c k W k z q 0 u w m 5 q j a 1 r L w m 2 s y o O v I t 1 Y S m 4 x N o s H j r s I E i h x K h X Y E 7 O o w p 3 R 3 Q W U q w 6 R 3 Q Z 6 c Q 1 j N i G V q p 0 C Y M D Q / j 4 D v v Y W Z m H m V t B T q H F s t L K y A a V q 1 C J y e m M H j x M k a H R h F d j s N u t e D E 8 d P Y f 2 c r J s J h + J o t 0 K Z 8 M B T f Q s J O g s 1 n N W Y d s G U C c F v t a p P R 3 W y H z W m F u 3 o N j q Y B N D Z K x 0 J R Q P K C a k F t P v 7 P v / p r 3 D H g x U 9 + f g z + x l a 0 + H v x 8 s u v 0 p P l 8 e m 1 M 9 h 1 x w 7 8 + L + / h k f u 3 Y m 3 3 z + l j g w c 5 v 0 t L Q c R m a v g 3 M k R R r h W X L i 4 i C a 3 H U f e v 4 x N G 5 v Q V p y A w e i F r n E P o 5 e Z v C j O 6 C z d C C 0 0 F C n j R d g r C 7 i E a C L S s c M e P o W 4 V W o d a C E N q q X m h N l t V M f y z y 8 M 4 u l 2 O y a T K T R Z T A i S 9 x 7 Y 8 L X P H J n W 0 Y t K 8 D i 0 l l b + U I e G s o L p 9 x i Q + r Q A 3 4 4 J R t 0 o T O Y w o a h s Y 0 h y G L A Q 3 Y H + m n T 1 v 0 t 9 5 o t F 8 g 6 D v L 5 0 R N Q i N J Z G 0 4 C d j i H K 6 L R 6 w O 8 r S i V y F V I P 8 F e V T J F O j g 4 l W 2 T k 1 2 f g d W Y w n 0 j D L n 3 L Z F n 2 B j E 7 O E b D J U Y p I + 6 9 b x / s t V k 6 g w G F Q L Z u 2 Y R t 2 z a j t b V Z b S Z / 9 s l y 5 D z K M z 8 l l 8 z R 4 6 4 R 7 x o 0 w V / A 0 H A f l X R 9 T 6 B W C i O d L e C T T y 5 i f n 6 Z 4 0 O k v p p I K j U n r l a O Y O F T c p H c o u I d D / R p h E N z G H W Y T V 7 F U O i y g k Q i l V p d C c a i I y g V u z E V M o B U Q k W n T m 8 F O Z J r a V H a G / D B a 2 p B J D / D 9 x V h 1 Q c g r U 7 + x 1 / + L 8 V X f H 4 P F X M Z q W g C c 3 O z m F 1 c I F 8 q 1 V v x p D l Q D g s a G V l k d 1 2 K h m z e v F k p Y 7 u 7 g 6 T d T o 8 b w r X E T l U l q M 1 5 B y y M e F d X h j E R n y K 8 r d 9 j s Z K E l P R a O 9 O 1 J g K L J I 3 l e 9 9 7 A S 9 + O M W / n 8 f S S h D j h I h 3 3 X U X I 5 o H T z 5 Q r w 9 h o T G n 8 j X V x f z S p U s 0 s g E 4 7 Q 4 0 N T X h h e e / g 2 K h h L 3 7 7 0 Q k p c F 3 v / t d + E m A K z o v r t e 3 R Z R I B 4 9 M Y b 1 Y p z Q V k M 6 K Y T o n E W P 4 U 6 T d W 6 i c h E I a I 1 K E K G t S J L / R c 5 7 + Y m i M U L K k + h e X G Q L L 5 G q y C r s m U d c O 1 E L v r P 5 E Y 0 l d V H 9 L y l m L Y w f a O U b y z B L 5 2 h 1 e + G x W b G 8 V i P g F i x Q 3 i j h i R k Z x A i K N A x q M H 5 / E f H J W l e T 6 l W S 1 J 9 W v K n 9 6 4 s + w v P I G P h z 5 C U Z C v 8 D x k Z c I q Q / i g / G P V t 9 x s / Q 9 6 s b 1 d 0 K M r M O o F u v N w m 8 n m u j S Y E 0 b / g i a t u f p Z f W q n F S V 2 F m T X 6 F x p W F o I i F f H e d 0 Q U p d E X B y k n 7 x z m m l n D 3 d X S q P S v i M t K z v 7 e l V B Q b b 2 9 s w P T 1 F Z W q E 1 9 u A u + / e i 3 g h p F Z w J M t X a p j J h S v h c 6 g Q R o 5 G h t H r o S I b q q r 6 j S T Z h l L d 6 D G c Q N r s J 1 / W U p l p / 3 E P n O V W 6 E w O 4 k W Z k P r + l e z s Z w N D 6 H S S 3 / H n 2 A g h 1 u Y 6 K B 6 d H I a 3 2 U a o J 0 c M 6 H Q / H 1 h V H t w 7 b 7 2 D 1 s 4 2 m E 1 G X L 8 2 z t f K n P s q H r 3 j C Z h b a 3 T W 9 P f L h 9 Q e 2 5 r M p y 6 h j c 5 G 7 k F K D O c X P 4 K 5 5 U F y w b J y J m J 8 g s P j o 0 W 4 N t a 9 f W 3 p P W i a 6 w Y m n z n 4 x j v o u K s J W / w 7 O A 6 H 4 a A B + e z b U E p d h y Y 7 D 0 P g I b W C K U m z H a t L y d J 4 W t r u S O 0 + k d n k J / z d e m S o z P w N F g k P p R v h W m c Q y U C 4 F h 6 E m d H K T b z m s X V B S l r Y W r Q o l p I o 0 G E 4 T a 2 E p X O I Z C O q r F m 3 N q c 4 8 2 T y K A 3 I i M y H W 7 H l u c + X 4 Z L S 0 Y b 4 O S w y A o q x / T K p z L 8 M X d v q l g n / D L 8 W Q 2 1 / H T 4 G H C 1 0 E u t w 8 w u F E F 6 q x q 4 5 5 1 9 F / t 2 R / 4 R H 2 h v J 3 X O E 3 H R w y R w 2 N 7 i x U m 3 C t 7 Z 8 n f N H P m y q X 7 t M x y z c e e F Y F C P Z T / H E k / f B R F 4 q p 5 4 P H j y E p 5 5 6 g l e s 4 e / + 7 l V o V p Z n a 7 r o G c K c P H S y 0 v M 5 0 V A p t A z r h H O m C g f i T Q 6 E 5 L V p M R + f R b M r w D B n J M + R U l Z 6 r M S L 5 E l a l C Y j 8 P X p o M l N k 3 T u x n Q E c N t j c J m c H P w 8 b D Q q u Y l K 5 A K W p d 9 Q y Y R u L w 2 H D z C f u g B N z M 5 I a I W 9 Y E B V W l 7 a 8 w B x f N E + j y b N D B K W P W h w u z E V P w G 7 s Q m p I j k e / 0 i 9 u N K K D i m G 5 e b W f r 4 e V B x D R C o i S b k u M S r J k 0 v l t a o V p E h 2 q Y o z w y d h s 9 p Q z g t X S q K l r Y V R V 4 M t m / s R v 0 6 u 0 T p F u E X y 7 1 n f V C 3 R 6 F L F e R k m V R m o U k x B K x D Q 5 O N r 6 x M d n 8 z B 3 m 5 B O X a c H H o A 2 t V m d G s S z Y X g M r q R L Y d h j V 1 R 0 V z r u 5 c 3 a l Y 8 Z 4 S G 4 D S V q K z 1 e n j y r P H c H O H o 7 f d q q g s / B 1 q e V Q s 1 a 1 I s Z z E a J c T m f U m t 9 3 b n b q Q X 8 y g l 6 S h s J e h N O k T i c T 4 T E U D V Q R T g V f x g f i j E c R C u S M Z n s K L v m X p 1 q B t F d L p G x 7 x i 8 S N g 2 8 T v u A 3 D v 0 G q v B c 5 e m F s e 0 r 9 f O 0 1 c t / 9 I + r f A X s z G g l X f 5 m U F g 7 B 0 H r 7 j J F f J g e v f Y D F 1 J J y M p L I I M / j s X n Q 6 + 3 C r m a p k q V V l W j l e E r / p k 2 Y l t w + c i R J f d u w Y Q P R x 7 h K i y v k 8 v z 9 A I I r K 5 g l M v p s U U I G R M 7 C G A K P o 2 p w q 5 9 F S 2 T w R W Q D s 1 z N w B A 8 h I z v S c w m 6 p C j 3 9 o A g 7 0 D s Y w W K 5 y Y T Q G + n 1 5 9 5 P 1 R t G 5 z w V I 6 R a 5 u R d q y F 9 X C I J a 0 T g 6 W T x X O 0 H O y J T F V 1 7 C T u F 9 L h a 8 S W l y B O 7 y X B j b M S D a F F W c D 4 v M 1 7 N h x B 1 5 / 8 2 1 U 6 P l l p 3 x + Y R l P P P Y o D h 8 5 o v Z 4 Z F C + 9 4 / v h s f U B c 1 s O / T d Q a U Q a w Z V L N O 7 u 7 p o T M I 9 6 s 8 k h 8 1 k D 6 6 8 9 D p S m S d g 6 s 4 q m C T Z 1 E S R a g z W a G J i l M Z n / z k q j U 9 T q R h p + L p E V X E k s m d y o 1 R m X 8 X 7 w 3 I + b B Y / / I Y f h p Z v I D l e x U e X X 8 V T z z z J z 9 N o q b S 3 7 u a X S 0 V o Q 2 9 B 2 1 I v O C k R Q 7 Y a j D U H F q R i D e X W d J w 1 U X U S d F I U 1 I D K 4 i H o 2 5 6 g B 6 3 e p P Z R w u X F J J 2 a u a K i m z y r d L y X a k b 1 f T h 6 4 2 K N P I s G R l i 4 J s n 4 S X K O J L J G C / I f 7 W S E u n m Z W 5 Q v n q 3 B E f p b L L g 3 q e s K L P 1 l U i 2 l C Z G I j v z P M E J l U N 0 / p l 7 / f H W i 2 0 t t 8 R V o W r 6 9 + t O v L 3 E i Z W 1 7 v V S b c M U 1 u T J 4 D Q Y p o k p o 2 t j o I x K z Y X x 4 k Q 6 x D J v F o d Y V m n y k I Z E Q v L 4 G m A y W 9 U U J O V 6 u c 2 1 V Z a 0 q 0 d N Y q p h h N 5 u J 1 Y N Y y Y 4 i T R x e 4 K T J K d q V Q g 4 9 J M p W e v J w w Q 1 H 5 i i s 3 n 6 4 E 7 8 Q 1 4 O f v 3 E Y P Y 0 a p M s W v H 9 + H j v 2 P s r r E 2 / b A 7 A T w j g y V 6 U 0 I w x m L 8 l p T J U Z 1 h A z J K c r 0 O e a Y f V c h d k a h 6 H 5 X r g s A T T 6 A j j 0 / m H s 2 r E L k X B I 1 U 3 f t U s 2 Y 7 V I Z + I q 6 0 H q e P d v D 8 B n G U A m l I X L X 4 c l c u 5 J Y F e r U 8 p E p w g p 6 8 v A I p L b U M t N o K S 1 Q m t s Q J 5 U w 9 J g p D L V f z 8 U I s w y S V 0 7 P f K J D H S E U E Z r 3 Z i u R 4 a U M Y l Y D V I 0 x c a I K k m 2 p 6 E z V H B 1 s o x M J o + T F 0 O q 1 v t y d A H h e A J j o z O Y G J + C H J 1 3 S M b 2 a r G Q 9 N I h l F P j q D Y 9 z I m V 3 q 8 l z K Y + 4 e 9 d C E u F V S q 7 1 9 Y I h 9 G p + J J 0 F 1 l T O i m 0 I k U 8 b c b 6 M X A N n Z I k 6 S b z y 2 p v b e 1 9 w h m r t Q j v V S B f O + Z 4 f Y P U B a Q B Z E o h f q + R x m 5 U K 6 t S H V b g o s h 8 f h I n 3 o 1 i e 9 / 9 5 L B B + N s k o 7 u C W C y p V l i v D A 7 x e 2 p I l p 2 w 2 c l T g 2 R H N T 2 s l v W x v p 1 o d N J X u V f t + 4 U W u k i a E 8 o x f l H B y l t F W h h J 6 6 D f V P I R R m w G x M s L R r S 6 1 z f u p Q W u J B L 4 f F 7 Y b G a l Z 4 n B E A w l A z q 2 t N L A x I H V Y L d L 9 3 s N / R F h / o 0 G J e O e h h c V Y x t c m W P I R E e I s i r k L z b o S W Y d m Q X Y 6 d F q 1 T a 4 2 + 6 D 2 d M L l 9 O N 0 X w B D f G j 9 K z P Q G N p w / j E N E a D 9 J g k q k k q / + j 4 L E 6 e P M O w O Q 9 X o B d L p k b e i A a W y E l o K h m k l k i y w 1 G 4 N 1 p h y r 0 D H Z V G K s C u i d y s r K A 4 n Z x 8 f w J 7 N / a g s c k N f 6 A N D e 0 k y X 1 6 b N j W q D Y + q 5 M e X s c M q Z w k S 9 e i N C c O T S E c X o G 3 q Y 3 P S N h V p A E Q 3 l S j Z 1 H L L 0 H v 3 Q u j 3 Y D c s g 4 m b 3 0 c C p U s J 7 a V E X O W 3 p m G m G 2 H N V C H h y I u k 4 s e P 4 I m f Q 6 2 2 C B q q T G U j R 7 o S e a 1 h J b L o T i e e + 5 b N K Z R d H d 0 o 1 1 O + t I o s v k M H v z 6 A X x 6 9 j y 2 D W x W 6 S q V u Z e w Z G h F S O d G L B 9 F A / H 5 T P K U + p 4 i n U C p b I D F m K C B V B l N 6 k 0 I x I C M N E Y x l Z X M E P y 2 G z p y J K 9 g a d G I p D V I J F B f j h a I K L D G b m z k N b N q M U E M R j i Y r A C q z u 9 8 8 M X 0 J c L O i D p c u H a Y U a B s d 1 c A k 5 O z 8 B O W v / n e 2 7 h 8 e Z A K 5 V C F Z 8 w W i z K w k e s z S C Y q 5 K A 2 H D t + 4 g v z / 9 a k S A g Z z x q R M 2 1 F t k a H T m O U b v g e 6 5 c b o o i G y q u h 0 W t W u 2 3 + J p K P E u 6 6 9 e T s W g R c N 0 f 1 W 6 U U J Q V K B e B S l R I + / 8 6 b 9 q F i 6 j h D l V C h h B C j U p k 3 H Y g P Q d N w A D V i / t r S W 4 Q S 3 y a R 0 8 J t 0 i C U C W I 5 O 4 d u z 0 Z O d H 0 f S N Y N K 2 U t 3 n 7 r I O 4 M 7 I e t m 0 G L M K S h 0 Y o g 8 W e 5 n I H Z b a N C e n D p / F U O X i N s / h l c + C S I R 7 c X M F + 5 F 5 2 d r f V r 3 S R y m x p G h S w V w M p w / 3 c M 9 9 9 T B R j X R B T A u b x H Z U l I 7 l u S v K p Y T e G d v 7 1 O 4 2 t A V 2 c P J i d m a J y 9 j H R B G v 4 U 7 t q 7 R y W C S s v L O 3 f u R m o 6 B 8 + m + q r e O P m G J L / q l i 2 K X / i 7 X E q Z 5 V 7 K U y / y d v T Q d x C e M a K I y O r l Q O N 2 5 Q C k B q B u 9 d B i k p D C 2 V d D Y q I E l 2 8 a O U M X o q V l t J J 8 V + d f I 9 x 4 l t f S q R U u O U L R R U e V I E y V s 0 P B 9 B x 5 W x 1 + S W V f a e z Q 7 r i H Y 7 A O F y W P b A 0 + y n G G 2 N Q J Z I s t S P r y 2 L x a c 3 u a B u o w N K u I K E Y l y + n T y Z N 8 z Q + v R R a I Z I 0 n z 7 k v Y y F 9 H t 1 u W U Z f V x g N e W F s 5 T A W r r f A 7 f K h b X c b H W s V O r 1 k j 5 R R j A 0 R p W z m v X y Z O t 4 s / + I v U / j W 1 9 x o c J J z 8 x p 5 w s 0 f v R r B / / h n v z x L Q g r j S E k 1 4 q 7 V V 7 6 q y P 2 t w z q R 2 F w G S W n r S s Q g N i L Q T 4 x F o q V w r B s l N U F j t 4 c x d T y B 7 d + + e e 9 M S 8 R 0 0 z 6 U n J A V k R Q L I f q S g Y v M h D r 5 S Y e P Y k F K V r X z f V q M R K S V J S f f 3 U M l W 9 8 7 u L p y C R Z 6 2 h 3 b B j j A O k y + n 4 O 3 1 0 A F M q H J Y 0 K u M g W T r E x l 3 H D 6 D A h m c s g k z f R 4 w 5 g M E T b x A Q I M t f / 9 L 3 6 M m e k 5 h B i 5 X D 5 Z + p 3 n A 0 r f p z q U k 6 K P K c I x 8 a Z r 4 i r 2 q c F I 6 m Y I Y e q c Q 9 X j z s k u u A 2 T 4 5 N 4 4 I G v Y X z 0 G u F Y C g 8 8 9 L C K s B Z 6 R A v i 8 D U 1 o J g 2 w u S h A p f i c J d X 4 M j P w 1 K 7 h 7 z j M E l o K y p S C S j 0 E b Q d 3 4 b O v T a h A n E q S B a S h G Q O B R G R v q b K O E s a l D S 7 F r i p t 2 m Q n O J E m Y 7 D y Q k L p 4 c Q t 7 j g t t R T d h K M l g Y D Y V S 1 C L u + i R D O Q 2 P i Z 6 X R A s V j t f L 6 A S x n L q v q u G s b s V O J 4 w S A B j U 2 t a W 3 k a 4 S B t m o C O Y E l l I x R s E s W u w 7 s Z Q Z Z H R K 8 7 P 1 e g 8 2 G p P 8 H M q N q S M s 8 h z L 2 S E 0 W a X 1 6 i 3 7 Q R L N U i O M C J s Q J z R v 3 F i H q m J U y T y N O H U N D o m G N y y C f J G k p J s + I 7 N k X 9 j M 0 m l Q w 8 g N z p E W n 1 7 L 4 q n 9 X y F T I n Y K G i c N m E 4 / n p 9 V x W t s s n h 1 g x O 4 V S K R B P L U Y d n u c X s 8 O H r 0 p C r n 8 N O f / x 0 / W 8 a 5 C 4 N 0 u O O k C D W V N C 3 t l q Q X 8 I 2 S J f K w + o m k H D V M H y l j e T C O 0 H g E m U h K G d 9 N B i W c 4 u i x U / i r v / p r V T K r y S 8 X 1 G A + W E E h t U h c 3 o 6 V 4 L L y 1 l I a r 8 P X q f D + j R L M L F M Z m r G S J n Q h x m z o M 2 H k 7 W U U Z 6 p Y n B q E M Z C H M b g J M e 1 F w g N i 0 R Y / U o k U t m w Z Q E d b O x r b C E H I 0 1 D J 4 Y 5 t P W i T a j p a S X 6 V N j P N y n O I a I r k W O Q c c S N h X l W H f M k F a z i A V M M 1 R l b O z m e i Q W O r E b u 3 f A 1 t / W a 4 K 6 P o D 9 j Q f 8 c j s N p q a l n f 6 b L A 6 K E h S Z a 2 W 4 v 5 p S i j V g X D Y 4 S r c 1 R M a w 5 n h x J 4 6 e W D 2 L V z A O M h F y 5 8 e o m R r k 9 V / G l n R D X x P g Q G j k Z k O Z v R P D a M 5 P I A 7 F 1 V L I W C u H j + E g a 2 b I W e e L t S 7 s L h U 0 P o 3 b Q F A e c d h F m X V Q K s 1 9 p M y D e t o k + T b a N y I H J N H Z 8 5 X U y T H x K K M 2 p J d 4 w 6 Z K s r r x i I W X V d p 9 O L T 9 M z d s N M Y 0 w i x A i p p 8 N z 0 0 E 6 1 L J 3 v p J Q x i g i + 0 j R w r S K + h 6 z Q N I y r 1 1 Q m R h i Y M H M C B V t f T V S 2 n H q s o c Q n m 2 H f z M N i v e V K 9 X 3 F u 2 M f A 6 b L H X X j V y 2 O W 4 9 v S B L / y a 9 G V L K S + 5 n f A l Y D J O D j U t T 6 g J m l k s Y 6 D J j Z w 9 h 1 5 c Y p p R J Q 3 I Q 8 y i q U 8 A G c m D r 6 u b 1 l 4 k s J h 1 6 7 y O Y z I S Z t O C u 7 g 5 c u n Q F + X w O V q u N A S O n V v W S q a T 6 u a V Z 9 j r X U 6 J E y j k p C 1 C F q 9 W B x j 5 J I S N P p / 2 n g g X V 0 u d z q U f / 5 b / 8 u d q g P P f p O W z q 3 4 R D h 9 7 D / P w C f v j D v 4 d T p 0 + j t 5 e w a X J K b a 4 + 9 p 0 t x N f k F q t k W E R W v q R M l 5 S p E m U O 2 N 2 E k e 1 4 / T I 9 Z z m t V o 8 8 Z g + 2 + Z v R 0 U A P z / e s 2 g i N Q k t v e Q 4 u 4 w Y 4 z S 6 S / D R q w Q / I z Z 7 m 2 z 4 / w J H c B D y R T 5 B t f I R T R x g 4 5 0 D C / 8 n q b + s b r q I Y M X o w U Z Z m R r W M Z x c M 9 P I m k n V R K P H K c g / C M S S F S L o c r i y H c P b T i 7 g 2 P I j e r l 6 k c x l F S I u F I o L B I B 5 7 9 B H M L y 7 S m W j x x B O P k T 8 U e c 0 6 B w m m F 9 F k b 0 Z u 5 h L K + g E 4 W 8 0 Y G 5 9 Q q U q X L w 7 i / v s P o J k T d e r U W W S y K T z 8 0 A M 4 c / o c n n r 6 M X 5 e y y h C K M N 4 K Q Y l s p w e 4 R j 2 Q 3 p r C a + S f b Y 0 4 a C b Z P 5 2 U g 0 d Q z w T U O f J 9 D Y D l k t n 1 V a B R C + B k Q 3 m H v 6 7 f h Z J a v P J Y o R J a + O 8 U M n I j 0 0 6 J 5 o s G w k v b z 6 v t A a 1 i 4 v H M X p 6 A 7 Y + 1 4 y f v v g K H n / 8 c f z 0 p z / h 2 J S x / 9 6 7 M b B p A E P D Q 6 r Z 9 Q v P 1 + u i r 8 k a j 8 t K I j J R z Y 1 L + k v D Y U R G 0 t j 6 b J d a 8 l e l D G 4 j t e w M a u k x a J v W E 4 N / F Z E 5 k m 0 B u Q 8 9 H V e h G E V + x o t k 0 3 l C 8 F 2 4 s q B H t 7 c K J 6 n P 7 a S Y q S C 3 k i e H W q U 4 t 8 i q Q f F R p W c T l a y a C 0 E T O 4 0 K v V q s 4 E W D n d 7 A 3 I w q I U g 2 m 2 b E M m J q a g 4 f H T 6 C 5 3 7 / b o Z c K f 6 v R R t v R k R g z 1 x i S u 2 B K z W t G d D u b s d / O P L / 4 R 9 u H 8 B w L I p j c y v 4 Q e s P i S a X s e W p H Y Q X e k Q y O n g J U 9 a O J L f a 7 0 S K n M 5 l K 6 u 2 n h X r d l 5 P X R Q 6 K n 6 h G k O m P A Y b o 5 M 7 P Y p 8 0 x O 8 n h 7 5 1 m H 1 e a v e o x R H o K t I c f 5 1 G F u f x F T y L L q c + w k T Q j T 0 J k S y C T R Y n Y q / y H K + 3 9 a G x E w O B d 8 M I 0 I / S s k y S v k y L F 6 T a u c v u / v i A I p 0 K D I W N f I b j V 4 8 e 5 E K s g 4 P I l c j c P W 5 U a V j m U 1 O E T 4 7 Y a i Y 4 H Z 6 I Z k d R U b g 9 F w V O U 0 W z e 0 C V e p + r V T N 8 Z 4 m e S 8 b 6 R C M d D C j a r F F V u j C + X G 0 2 X c j m p 9 U h p E s r P C 6 t + z X E H p W F 3 6 G n P M Z w n M z n d g C H c q U 4 k Q S f W 7 M Z J D v i v K 7 N H Q M P o v s H R G S k n d K 8 v K t I v X i z T S 2 U u g K R o 4 1 Y d t z A b W p 2 d P T g 3 g 8 S e e Q Q T q Z p F M s 4 o E D 9 2 N k 5 D o O H L h 7 9 d N f T R a H Q 4 h d I 1 J w T q F z b x M M z l v y A S s F O o z j 9 c q / v 4 G I c x o J D 6 E l u p n 6 S Q N 3 T J D k Z t B o 2 U F D 1 6 v T 1 5 8 d k 7 m N Z K Y s s H X X Y f i t o o k t n q s h H 6 W G B D n C U S S s D 8 H t 9 d P 7 0 h y U k Z Z R l a p B t v X K R 8 M c V P E 2 o t 0 m e i 2 v x U D l r G e e S 1 j 3 m X Y h W i S 8 0 w Y Y Z m d 4 k 5 3 4 b y f + g i S b x m W 1 4 3 I k g n 9 6 7 z 9 C Y S K P x J g Z 3 Q d 4 g 7 7 1 c C 0 1 q O u F F + u T / 4 / / U x S 7 N j E E N x r R Q l 6 W Y / B 7 8 2 g M P 2 h b Q S 3 j h 1 Z n R j 4 3 i e a d z a i 0 T y N g 3 a G W 0 d d E a l 3 k R n 8 M 0 4 b f U z / L P Y q s 7 e l c C w 3 S M V R o T K 1 o o f F H r u d Q c i 2 o w 3 3 G T K N q y V I z 5 x n R z L y W + o i S I n G v N A C 4 U a S l j p Y R J j K W Q G D A Q 4 J / j c 4 i p w z K b 2 9 S y 9 E p O c V M i C I 5 d 7 X p J r j 6 1 + 9 V J F F Y V O W v b t y n k m X 0 q c R J R o / N 9 U U F O j F Z P h e 4 c 6 t U g q e g k 4 p H q x x L F k b E W B L F B U b / z y / 4 S N U f 2 V 6 4 n U h T A u k 2 u C a 5 8 G l M H O 1 h h F o 1 Z P E u v L 5 I O X Z J 1 c 3 4 T U T u d e r 4 L H I h N 0 r l I D Y + 0 g x b A x 0 9 4 T 0 y o z S m 3 0 7 l W a m W p d G X k A 7 U T w f 7 L e S N n M t 4 T s P o f / v o t C a x k S y c P W b q x Q 3 K s C q 6 f / m v / s 2 f 5 B P z q H g f h I k Q z E K F l z F S w r 9 L k V N Y 0 l Z g 0 R G D 0 2 O K I Q l P E n G Y b P C a L f y 7 A 5 m C H J 2 o q X C e L 5 f R 7 + s m R I h z s h j V Y g F 0 N H V h Y 8 s A / J 4 e 3 N 1 9 F 1 q d A X U M 2 r v B h L E P p K E x o d J G r 8 o Z k 0 o 7 A k F S W Z 3 K a H 7 7 d A 5 P 3 u 2 C 0 a D F t W k q J 2 3 v 0 l g e 9 2 6 Y g H l 7 C r 1 7 O u B s t i F 0 R Y t 3 j h / C 3 n 1 7 S E D j K J Z k j 2 S Y g 7 W A X O M u F B n x T E Y z X v y r V 9 G z r Z 3 e O E a + 4 6 N y W + m V k j g 7 e w U / v / g z n I w c V 1 F i d G U I i 9 k r e H X 0 Y + z n P e f K Y Y S y 1 1 X U E K 6 T i p f w z l t H 0 N o p q 2 d m p b Q y R j 9 9 8 W f Y e f c G w k Q z 3 n v z B D b 2 b 6 B B F O E g x q / R I i 3 k O 9 l S H u c X L m O 6 O o X x 8 B Q j 8 x R y h Q q h X i M d k I O f 5 V j X P Z q S u d S n 6 H D s U z x h b d N V F l w k M s 6 n L / A z L h X R R O T g Z m X 5 b c V 5 R N L F J O Z T 0 n f J Q U h 5 m e P b x q k l N 0 6 f h 0 3 v q x v m K v 9 Q / X Y N j Q o i y 1 z P p z 4 h R L + h 7 l 1 y B O G 5 A J o 2 r x t g t q i F X j o v E o 7 B 0 E B 0 / h X y + b 5 A Z A w 9 n W 5 e 3 w x X p x W T x x Y R G t Q h H k r A t f F O 6 A w 6 U g r C t c / r s h I x S P H 1 k n O Y T + Y R m Y 5 j e T C E 5 S t Z r A z H E Z t j F E 1 l Y X e 2 w t E j a 5 0 a + G x 9 i B d m 6 c Q a E c 4 y W H 1 J d B I x O v V I T J V g a b x 5 / U B E M 7 G 0 U t M i S h g R w o Y G h n 2 x o l U R P E 6 3 w 3 8 w Y r R 8 S x 2 9 M N M 7 y n K 5 T x H Q e p S S P D j J I I / n V k m y p b 7 U G M 3 S y 6 + Q C 1 g j s P u / n D D O n l t A c t o E r T m D 5 h 0 u O l f C j 3 k 5 L m D B G x k j I s l 6 o R g Z L 5 t Z i + Z G A / 7 B X R 9 A 4 3 + a U K v O g e S Y / Y 9 + 9 N / w w v e f x / I i 4 Z D D j q X 5 K Q x e G 8 f m T Z u x t L I M l X M 4 M 4 v f / 6 c v o P 2 W I 9 Z / / e l L u N d X x X A 8 Q S W r 4 X 5 / A E O p O A 7 P B v F P 7 n 2 B z x 9 G r p p W 7 5 U l 6 P d + 8 S l + 7 w f f p w G 9 j D 1 3 7 s a P / / o n 2 H / P P V j m 9 8 g e T S K R V I V E 2 t r I 4 6 J x t H S 2 E C K W 8 d y 3 v o n J + B y d w 0 F c 4 e s / 2 N i J L B / s c t y E 7 2 5 9 n k Z 3 Q y b s q k w z O n W 5 9 t O Q Z / i 8 V L Z V q C e G J v y m w 7 l X r X h K W T O R a v g s L c 4 K r W e b W l W b i U / y P Z 2 M U u N 8 7 n r r T D k c K S 0 + f d Z + B S l F J u J H l Q 7 I P p T w V u F N U k V 1 T a p 0 B N f f z W L g 6 Z t P e N c K E R w + d h 7 5 A s g H v 6 7 m o y 7 i Z H R I p V K q U l W F / F p 1 J L n B W f w y k S M e w U + P I T j d r 9 C I x p C C 1 s D r W H h t U x W Z Z R 1 h M c e D K K M i d c 4 h u i J n 5 c h t 7 R U 0 b / P A 0 U S e q N M i M 1 c / N D k / G I P O O Y c N B 3 r V 6 2 u n u p c 5 v U 2 O m 5 f K b x W 5 9 d h Y C Q 3 9 N 6 8 A i m g m l 0 d q y 6 l 6 r p t F b 0 V v Q 7 2 W m 9 S y K + Z X Y L L X 6 5 t V Z q V E 7 7 e p 6 D d b p Z z G L R G H 2 o y f H 6 D 4 C M n d B n q 1 L 3 I n t 5 F M J I u F w S W O D T / r d 6 F 5 6 + 2 T J O V 7 t e H D M K o W L g Z 1 3 N 6 o N 2 H 2 R A H + 3 V V V k U h D w s m 7 Q 0 0 K v 1 B h Z W L E 8 x f L B S p l / T r z q f N q S V v k z F Q Q 1 4 N j f H j 1 4 2 d i N V n x x / f / I T + j V Q q 3 J n 7 7 A F 7 6 m / f x 8 I N f w 5 U r Q 9 i 2 f T t W F l Y Q j o d p V A t o a + 3 E 0 t I 8 2 v z t a N / Q h Q a X C 1 e H h v D I g w 9 i L M Y I O P c u 7 C b Z X N U h U 5 R O H x v x 0 M b 7 V 6 9 e l y J 5 j 4 6 T L Y m 2 t x O p o e c 0 + G E 2 u G m k R 9 H j r r e 0 E R G l r i 6 9 B 1 3 D X k x m I m q L Q + C H P I f k M 8 o Y y D 6 e U W v / L E d Q U p 0 i + T E V / Q T i y j 5 e r 3 v 9 n i 7 9 b B x + R q f m b e s 8 q y g R o x L D / / z J m / j d b / 8 A 7 x w 5 S G e S U J F 0 0 6 Y + W G w 2 z E z N U N n L + O Y 3 n 0 Y 4 E k J j w + c b X 6 9 J M s 9 7 z K R h c R B i 0 / i q 8 2 + i G n i I h m h D Z e p F F O x f R 3 Q u j 5 W h K G y 2 b m g c c 3 D s s 6 D V 0 a F O J 5 T I t V T V J P + A W u i S p S a r o W 4 k y V E d 7 B v r h X V C 4 2 F E J r K o Z j z U n z B a t 7 v g 6 / G h Q k Q m 6 l E P F z J k d D F y L k 1 T U Y n b k V w V H c k 7 q N u f 1 3 l N O L 5 S y + a T / F e N B m V R 0 E W k G j q J s u u u m 9 b h S 7 x J X e Y 8 N M 3 P y r x w g O g h b j j b d K P I S d h c q A Z P / 6 8 f / m 8 U e S g V z l d F S i W b a c Q l 3 q c k m + q s f p Q X X 0 I k 9 A j i 0 R i 6 d + W g y S 9 C 2 1 R v R S N S 5 f O v c S A h 5 L N J e v E b R B R H P F s w O 6 p q k 2 c n L H D 2 3 e y t x K B E 2 X z W z T C R v + h 1 A s 3 k / u q / l 5 w / V 1 + V f I f R n Z 5 Q o F O 7 Y + 9 N + z q q L Q 6 n + c r y I J U n D m 1 V q h R Z 0 d k o S a F S u F + D O Y 7 1 W r U p 4 X q T i a P q n g S u r U m 6 K A U q 1 1 Z Y Z S + s S k X 5 / G p o d f F l a F v q m d 1 r M s n 7 C 1 i 3 q o R h k T z 5 Y I n R V 5 b v p x I n 6 P H l f j U 0 t H r m e L G q x + y l D J 8 3 B G 9 / t 1 I 2 n a 6 K y b e m + D x u R o M E O r b F Y e s Y w O J s F O W Q 1 E C 0 w 2 j W U R H j v A k J m I w M n J M W R t F y p k i n v e q 7 O I C q B k m G E V V g K y O Q 2 a t B M V F F p c C I V J X F I N 6 N P o O q L A J J q 1 h X H I 2 7 O 2 G i 0 U n 7 U 1 P 8 F E x 0 o A Z Z 5 t Z Y U Z M s i h p 5 U i 2 N S p Z h x 3 s X 9 O 4 B p M b 0 c G y s I 4 A P P z q G y a l J P P n E 1 7 E S D D E S + z B D Z C P 7 S U 3 e V g S a T E h b 3 W h 2 a D D N q b C a r i J P j i y L Z T 3 5 / a g 5 g r B 5 b + a e m n h s u a a n Z z / 4 z i E M D g 5 i 3 9 6 9 8 L o 9 M C G I 6 S D h l W r t U U N H R z s + / v g 4 f u c B K k T r d x E j 1 v R 8 y f 5 b e s K s C q U o E / 8 t y I W L V 7 H 7 j m 0 4 f + E y 4 d U e H D 1 2 A q d P n 8 b O H d t h M V W w t d e L f M 3 L 6 J D m e y / j G 1 + 7 F / P x J H b u 3 I 7 h a 9 f g d n n w 6 m u v 4 R / / o z 9 Y v a I o U V x N V L o Y I V l v Y Y R b V 3 o 5 n R u f L 8 H X t + 4 Q Z D E h n B u j b h B G 2 E Q Z 6 3 s 0 4 e w E D a F X r Q b m V k p w d l r I t x J Y T N f P E H U 5 7 y b s q R 8 F k I R X q b N t 1 r l U J s R U / B i N w A D 3 8 t 0 o t 0 / A R K 6 6 m A p T u U t q a b n N I X t M 0 n M 4 u + r s 6 h 5 B 0 o 3 k 6 P u N 0 e N 2 k i 8 n o c + H q c z t R B d 1 5 y i N A 2 Q l T y K Y H E r M F P l 9 V B S 3 R Y y V 3 C p 5 Q f 1 O x G v p V k b 3 R z + K Y 9 9 W O z m w n u N N H s F L / e W b U f y H P 7 D D Y K n n P 9 a W X 4 M m 8 C 3 1 S T m d I N D I q C F c C + V g p / F J R S p Z J 6 n k C M 8 J / b R 0 X r V i B b Z G O f w o T c B 5 0 V V 9 k X L R N i P v I r v I i 0 g O o n B U / l p H d 0 M + K k 0 m 5 B S E R v b f 6 A j 0 r d + S X 9 Y / f D t h p K 8 u H U Q 6 K 0 d a o r D a w z h x 3 Y n Z u S X c s + 8 O e F 0 W j M 1 G k E 2 G k C M n b A 2 0 Q j O v h 6 b Q B H t H G u f n L q A P 5 H A a F y q 1 H C O Z B W H 9 P K K h J O 5 7 Q C C 0 L P x o 8 P 8 D + / j D 9 M q 3 X J I 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 G u i d = " a 7 8 f 0 a 0 e - 9 3 c b - 4 1 2 9 - a d 3 b - 6 6 e 1 9 4 8 6 1 d 6 f "   R e v = " 1 "   R e v G u i d = " 1 f c d c c 8 0 - 2 b c c - 4 7 0 3 - 8 e 4 8 - 7 e 5 2 7 c 4 6 5 e 5 c " 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A746F67B-098B-4E34-8753-49FB32A884AD}">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A9F83AB5-819F-4499-A730-8985DB259B29}">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Customer zones information</vt:lpstr>
      <vt:lpstr>CLCs information</vt:lpstr>
      <vt:lpstr>Linear distances</vt:lpstr>
      <vt:lpstr>Adjusted distances</vt:lpstr>
      <vt:lpstr>Vehivle price</vt:lpstr>
      <vt:lpstr>Delivery cost</vt:lpstr>
      <vt:lpstr>CO2 emission</vt:lpstr>
      <vt:lpstr>'Read me'!_Hlk41332747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 FENG</dc:creator>
  <cp:lastModifiedBy>XUAN FENG</cp:lastModifiedBy>
  <dcterms:created xsi:type="dcterms:W3CDTF">2015-06-05T18:17:20Z</dcterms:created>
  <dcterms:modified xsi:type="dcterms:W3CDTF">2020-05-28T22:06:07Z</dcterms:modified>
</cp:coreProperties>
</file>