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 activeTab="1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Z8" i="9"/>
  <c r="AB8" s="1"/>
  <c r="R8"/>
  <c r="S8" s="1"/>
  <c r="Z8" i="8"/>
  <c r="AB8" s="1"/>
  <c r="R8"/>
  <c r="S8" s="1"/>
  <c r="U8" i="9" l="1"/>
  <c r="AA8" s="1"/>
  <c r="AC8" s="1"/>
  <c r="U8" i="8"/>
  <c r="AA8" s="1"/>
  <c r="AC8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8" i="9"/>
  <c r="AN8"/>
  <c r="AN4" s="1"/>
  <c r="H20" i="10" s="1"/>
  <c r="G20" s="1"/>
  <c r="AM8" i="9"/>
  <c r="AK8"/>
  <c r="AJ8"/>
  <c r="AH8"/>
  <c r="AH4" s="1"/>
  <c r="AG8"/>
  <c r="AJ4" l="1"/>
  <c r="H19" i="10" s="1"/>
  <c r="G19" s="1"/>
  <c r="AO4" i="9"/>
  <c r="AI8"/>
  <c r="AG4"/>
  <c r="AM4"/>
  <c r="H18" i="10" s="1"/>
  <c r="G18" s="1"/>
  <c r="AK4" i="9"/>
  <c r="AP8"/>
  <c r="AP4" s="1"/>
  <c r="H21" i="10" l="1"/>
  <c r="G21" s="1"/>
  <c r="AL8" i="9"/>
  <c r="AI4"/>
  <c r="H17" i="10" s="1"/>
  <c r="AL4" i="9" l="1"/>
  <c r="AQ8"/>
  <c r="AQ4" s="1"/>
  <c r="G17" i="10"/>
  <c r="H22"/>
  <c r="G22" l="1"/>
  <c r="G43" s="1"/>
  <c r="H43"/>
</calcChain>
</file>

<file path=xl/sharedStrings.xml><?xml version="1.0" encoding="utf-8"?>
<sst xmlns="http://schemas.openxmlformats.org/spreadsheetml/2006/main" count="168" uniqueCount="125">
  <si>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</si>
  <si>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</si>
  <si>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</si>
  <si>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</si>
  <si>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</si>
  <si>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</si>
  <si>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</si>
  <si>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</si>
  <si>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</si>
  <si>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</si>
  <si>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</si>
  <si>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</si>
  <si>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</si>
  <si>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</si>
  <si>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</si>
  <si>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</si>
  <si>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</si>
  <si>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</si>
  <si>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</si>
  <si>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</si>
  <si>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</si>
  <si>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</si>
  <si>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</si>
  <si>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</si>
  <si>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</si>
  <si>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</si>
  <si>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</si>
  <si>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</si>
  <si>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</si>
  <si>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</si>
  <si>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</si>
  <si>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</si>
  <si>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</si>
  <si>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</si>
  <si>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</si>
  <si>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</si>
  <si>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</si>
  <si>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</si>
  <si>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</si>
  <si>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</si>
  <si>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</si>
  <si>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</si>
  <si>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</si>
  <si>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</si>
  <si>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</si>
  <si>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</si>
  <si>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</si>
  <si>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</si>
  <si>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</si>
  <si>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</si>
  <si>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</si>
  <si>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</si>
  <si>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</si>
  <si>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</si>
  <si>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</si>
  <si>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</si>
  <si>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</si>
  <si>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</si>
  <si>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</si>
  <si>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</si>
  <si>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</si>
  <si>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</si>
  <si>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</si>
  <si>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</si>
  <si>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</si>
  <si>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</si>
  <si>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</si>
  <si>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</si>
  <si>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</si>
  <si>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</si>
  <si>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</si>
  <si>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</si>
  <si>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</si>
  <si>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</si>
  <si>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</si>
  <si>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</si>
  <si>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</si>
  <si>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</si>
  <si>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</si>
  <si>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</si>
  <si>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</si>
  <si>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</si>
  <si>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</si>
  <si>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</si>
  <si>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</si>
  <si>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</si>
  <si>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</si>
  <si>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</si>
  <si>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</si>
  <si>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</si>
  <si>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</si>
  <si>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</si>
  <si>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</si>
  <si>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</si>
  <si>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</si>
  <si>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</si>
  <si>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</si>
  <si>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</si>
  <si>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</si>
  <si>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No.:-</t>
  </si>
  <si>
    <t xml:space="preserve">Invoice No. </t>
  </si>
  <si>
    <t>Local Supply + Installation</t>
  </si>
  <si>
    <t>Scenario 3</t>
  </si>
  <si>
    <t>Supply and Installation Others</t>
  </si>
  <si>
    <t>Lucknow</t>
  </si>
  <si>
    <t>Nos</t>
  </si>
  <si>
    <t>HRL</t>
  </si>
  <si>
    <t>CHPL</t>
  </si>
  <si>
    <t>M/s. SSD Enterprises.</t>
  </si>
  <si>
    <t>36/18/GF/3, Shagun Palace, Sapru Marg, Lucknow - 226001.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</si>
  <si>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</si>
  <si>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</si>
  <si>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100% Advance Payment on the basic value and balance within 15 days from the date of receipt of material.</t>
  </si>
  <si>
    <t>2 year warranty on camera &amp; DVR from the date of billing.</t>
  </si>
  <si>
    <t>Date.:-</t>
  </si>
  <si>
    <t>Procurment</t>
  </si>
  <si>
    <t>Asst. Manager Procurment</t>
  </si>
  <si>
    <t>Manager - Procurment</t>
  </si>
  <si>
    <t>Original W.O./P.O. Value:-</t>
  </si>
  <si>
    <t>WO/PO Amendment No.:-</t>
  </si>
  <si>
    <t>Realtime Fingerprint Biometric Time Attendance Machine. Model: T6.</t>
  </si>
  <si>
    <t>T6</t>
  </si>
  <si>
    <t>Supply &amp; Installation of Biometric Time Attendance Machine for HRL</t>
  </si>
  <si>
    <t>CHPL/HRL/PO/14-15/003
Dated : 26.05.2014</t>
  </si>
  <si>
    <t>802000000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</si>
</sst>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7" borderId="15" xfId="23" applyFont="1" applyFill="1" applyBorder="1" applyAlignment="1">
      <alignment vertical="center"/>
    </xf>
    <xf numFmtId="0" fontId="11" fillId="7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7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7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7" borderId="6" xfId="2" applyNumberFormat="1" applyFont="1" applyFill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6" borderId="1" xfId="2" applyNumberFormat="1" applyFont="1" applyFill="1" applyBorder="1" applyAlignment="1">
      <alignment horizontal="center" vertical="center"/>
    </xf>
    <xf numFmtId="167" fontId="7" fillId="7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7" borderId="12" xfId="2" applyNumberFormat="1" applyFont="1" applyFill="1" applyBorder="1" applyAlignment="1">
      <alignment horizontal="center" vertical="center"/>
    </xf>
    <xf numFmtId="168" fontId="8" fillId="6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7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7" borderId="1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7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7" borderId="31" xfId="2" applyNumberFormat="1" applyFont="1" applyFill="1" applyBorder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0" xfId="23" applyFont="1" applyBorder="1" applyAlignment="1">
      <alignment vertical="center" wrapText="1"/>
    </xf>
    <xf numFmtId="0" fontId="8" fillId="7" borderId="15" xfId="23" applyFont="1" applyFill="1" applyBorder="1" applyAlignment="1">
      <alignment vertical="center"/>
    </xf>
    <xf numFmtId="0" fontId="16" fillId="4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vertical="center" wrapText="1"/>
    </xf>
    <xf numFmtId="165" fontId="15" fillId="5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7" fillId="0" borderId="1" xfId="40" applyFont="1" applyFill="1" applyBorder="1" applyAlignment="1" applyProtection="1">
      <alignment vertical="center" wrapText="1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5" fillId="0" borderId="1" xfId="0" applyNumberFormat="1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165" fontId="15" fillId="0" borderId="0" xfId="0" applyNumberFormat="1" applyFont="1" applyAlignment="1">
      <alignment wrapText="1"/>
    </xf>
    <xf numFmtId="165" fontId="15" fillId="5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2" borderId="0" xfId="0" applyFont="1" applyFill="1" applyBorder="1" applyAlignment="1">
      <alignment vertical="center" wrapText="1"/>
    </xf>
    <xf numFmtId="164" fontId="17" fillId="0" borderId="1" xfId="40" quotePrefix="1" applyNumberFormat="1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3" borderId="1" xfId="40" applyFont="1" applyFill="1" applyBorder="1" applyAlignment="1" applyProtection="1">
      <alignment horizontal="left" vertical="center" wrapText="1"/>
    </xf>
    <xf numFmtId="164" fontId="17" fillId="0" borderId="1" xfId="40" applyNumberFormat="1" applyFont="1" applyFill="1" applyBorder="1" applyAlignment="1" applyProtection="1">
      <alignment horizontal="center" vertical="center" wrapText="1"/>
    </xf>
    <xf numFmtId="164" fontId="17" fillId="5" borderId="1" xfId="40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5" fillId="5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5" fontId="15" fillId="0" borderId="0" xfId="0" applyNumberFormat="1" applyFont="1" applyAlignment="1">
      <alignment vertical="center" wrapText="1"/>
    </xf>
    <xf numFmtId="165" fontId="15" fillId="5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165" fontId="15" fillId="6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5" fontId="15" fillId="5" borderId="0" xfId="0" applyNumberFormat="1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8" borderId="3" xfId="23" applyFont="1" applyFill="1" applyBorder="1" applyAlignment="1">
      <alignment vertical="justify"/>
    </xf>
    <xf numFmtId="0" fontId="7" fillId="8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8" borderId="1" xfId="23" applyFont="1" applyFill="1" applyBorder="1" applyAlignment="1">
      <alignment horizontal="left" vertical="center"/>
    </xf>
    <xf numFmtId="0" fontId="7" fillId="8" borderId="4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horizontal="center" vertical="center" wrapText="1"/>
    </xf>
    <xf numFmtId="0" fontId="7" fillId="8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vertical="center" wrapText="1"/>
    </xf>
    <xf numFmtId="0" fontId="7" fillId="8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8" borderId="6" xfId="23" applyFont="1" applyFill="1" applyBorder="1" applyAlignment="1">
      <alignment vertical="center" wrapText="1"/>
    </xf>
    <xf numFmtId="0" fontId="7" fillId="8" borderId="7" xfId="23" applyFont="1" applyFill="1" applyBorder="1" applyAlignment="1">
      <alignment vertical="center" wrapText="1"/>
    </xf>
    <xf numFmtId="0" fontId="7" fillId="8" borderId="2" xfId="23" applyFont="1" applyFill="1" applyBorder="1" applyAlignment="1">
      <alignment horizontal="center" vertical="center" wrapText="1"/>
    </xf>
    <xf numFmtId="0" fontId="7" fillId="8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8" borderId="43" xfId="23" applyFont="1" applyFill="1" applyBorder="1" applyAlignment="1">
      <alignment vertical="center" wrapText="1"/>
    </xf>
    <xf numFmtId="0" fontId="7" fillId="8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7" borderId="24" xfId="23" applyNumberFormat="1" applyFont="1" applyFill="1" applyBorder="1" applyAlignment="1">
      <alignment horizontal="center" vertical="center" wrapText="1"/>
    </xf>
    <xf numFmtId="168" fontId="7" fillId="7" borderId="25" xfId="23" applyNumberFormat="1" applyFont="1" applyFill="1" applyBorder="1" applyAlignment="1">
      <alignment horizontal="center" vertical="center" wrapText="1"/>
    </xf>
    <xf numFmtId="0" fontId="7" fillId="8" borderId="26" xfId="23" applyFont="1" applyFill="1" applyBorder="1" applyAlignment="1">
      <alignment vertical="center" wrapText="1"/>
    </xf>
    <xf numFmtId="0" fontId="7" fillId="8" borderId="24" xfId="23" applyFont="1" applyFill="1" applyBorder="1" applyAlignment="1">
      <alignment vertical="center" wrapText="1"/>
    </xf>
    <xf numFmtId="0" fontId="7" fillId="8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7" borderId="3" xfId="23" applyNumberFormat="1" applyFont="1" applyFill="1" applyBorder="1" applyAlignment="1">
      <alignment horizontal="center" vertical="center"/>
    </xf>
    <xf numFmtId="168" fontId="7" fillId="7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7" borderId="0" xfId="2" applyNumberFormat="1" applyFont="1" applyFill="1" applyBorder="1" applyAlignment="1">
      <alignment horizontal="center" vertical="center"/>
    </xf>
    <xf numFmtId="167" fontId="7" fillId="7" borderId="21" xfId="2" applyNumberFormat="1" applyFont="1" applyFill="1" applyBorder="1" applyAlignment="1">
      <alignment horizontal="center" vertical="center"/>
    </xf>
    <xf numFmtId="0" fontId="7" fillId="7" borderId="22" xfId="23" applyFont="1" applyFill="1" applyBorder="1" applyAlignment="1">
      <alignment vertical="center" wrapText="1"/>
    </xf>
    <xf numFmtId="0" fontId="2" fillId="7" borderId="0" xfId="23" applyFont="1" applyFill="1" applyBorder="1" applyAlignment="1">
      <alignment wrapText="1"/>
    </xf>
    <xf numFmtId="0" fontId="2" fillId="7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7" borderId="0" xfId="23" applyFont="1" applyFill="1" applyBorder="1" applyAlignment="1">
      <alignment horizontal="left" vertical="justify"/>
    </xf>
    <xf numFmtId="0" fontId="7" fillId="7" borderId="21" xfId="23" applyFont="1" applyFill="1" applyBorder="1" applyAlignment="1">
      <alignment horizontal="left" vertical="justify"/>
    </xf>
    <xf numFmtId="0" fontId="13" fillId="7" borderId="22" xfId="23" applyFont="1" applyFill="1" applyBorder="1" applyAlignment="1">
      <alignment vertical="center"/>
    </xf>
    <xf numFmtId="0" fontId="13" fillId="7" borderId="0" xfId="23" applyFont="1" applyFill="1" applyBorder="1" applyAlignment="1">
      <alignment vertical="center"/>
    </xf>
    <xf numFmtId="0" fontId="13" fillId="7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7" borderId="0" xfId="23" applyFont="1" applyFill="1" applyBorder="1" applyAlignment="1">
      <alignment vertical="center" wrapText="1"/>
    </xf>
    <xf numFmtId="0" fontId="7" fillId="7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7" borderId="11" xfId="23" applyFont="1" applyFill="1" applyBorder="1" applyAlignment="1">
      <alignment horizontal="left" vertical="center"/>
    </xf>
    <xf numFmtId="0" fontId="8" fillId="7" borderId="12" xfId="23" applyFont="1" applyFill="1" applyBorder="1" applyAlignment="1">
      <alignment horizontal="left" vertical="center"/>
    </xf>
    <xf numFmtId="0" fontId="9" fillId="7" borderId="12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0" fillId="7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7" borderId="14" xfId="2" applyNumberFormat="1" applyFont="1" applyFill="1" applyBorder="1" applyAlignment="1">
      <alignment horizontal="center" vertical="center"/>
    </xf>
    <xf numFmtId="166" fontId="12" fillId="7" borderId="15" xfId="2" applyNumberFormat="1" applyFont="1" applyFill="1" applyBorder="1" applyAlignment="1">
      <alignment horizontal="center" vertical="center"/>
    </xf>
    <xf numFmtId="166" fontId="12" fillId="7" borderId="16" xfId="2" applyNumberFormat="1" applyFont="1" applyFill="1" applyBorder="1" applyAlignment="1">
      <alignment horizontal="center" vertical="center"/>
    </xf>
    <xf numFmtId="166" fontId="12" fillId="7" borderId="17" xfId="2" applyNumberFormat="1" applyFont="1" applyFill="1" applyBorder="1" applyAlignment="1">
      <alignment horizontal="center" vertical="center"/>
    </xf>
    <xf numFmtId="166" fontId="12" fillId="7" borderId="18" xfId="2" applyNumberFormat="1" applyFont="1" applyFill="1" applyBorder="1" applyAlignment="1">
      <alignment horizontal="center" vertical="center"/>
    </xf>
    <xf numFmtId="166" fontId="12" fillId="7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7" borderId="18" xfId="23" applyFont="1" applyFill="1" applyBorder="1" applyAlignment="1">
      <alignment horizontal="left" vertical="center"/>
    </xf>
    <xf numFmtId="0" fontId="8" fillId="7" borderId="19" xfId="23" applyFont="1" applyFill="1" applyBorder="1" applyAlignment="1">
      <alignment horizontal="left" vertical="center"/>
    </xf>
    <xf numFmtId="0" fontId="7" fillId="7" borderId="0" xfId="23" applyFont="1" applyFill="1" applyBorder="1" applyAlignment="1">
      <alignment horizontal="left" vertical="center" wrapText="1"/>
    </xf>
    <xf numFmtId="0" fontId="7" fillId="7" borderId="21" xfId="23" applyFont="1" applyFill="1" applyBorder="1" applyAlignment="1">
      <alignment horizontal="left" vertical="center" wrapText="1"/>
    </xf>
    <xf numFmtId="0" fontId="7" fillId="7" borderId="0" xfId="23" applyFont="1" applyFill="1" applyBorder="1" applyAlignment="1">
      <alignment vertical="center"/>
    </xf>
    <xf numFmtId="0" fontId="7" fillId="7" borderId="23" xfId="23" applyFont="1" applyFill="1" applyBorder="1" applyAlignment="1">
      <alignment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8"/>
  <sheetViews>
    <sheetView workbookViewId="0">
      <selection activeCell="C14" sqref="C14"/>
    </sheetView>
  </sheetViews>
  <sheetFormatPr defaultRowHeight="12.75"/>
  <cols>
    <col min="1" max="1" bestFit="true" customWidth="true" style="79" width="13.140625" collapsed="false"/>
    <col min="2" max="2" bestFit="true" customWidth="true" style="79" width="10.0" collapsed="false"/>
    <col min="3" max="3" customWidth="true" style="79" width="39.5703125" collapsed="false"/>
    <col min="4" max="4" bestFit="true" customWidth="true" style="79" width="5.5703125" collapsed="false"/>
    <col min="5" max="5" bestFit="true" customWidth="true" style="79" width="6.28515625" collapsed="false"/>
    <col min="6" max="6" bestFit="true" customWidth="true" style="79" width="11.42578125" collapsed="false"/>
    <col min="7" max="7" bestFit="true" customWidth="true" style="79" width="8.7109375" collapsed="false"/>
    <col min="8" max="8" customWidth="true" style="79" width="6.7109375" collapsed="false"/>
    <col min="9" max="9" bestFit="true" customWidth="true" style="79" width="8.28515625" collapsed="false"/>
    <col min="10" max="10" bestFit="true" customWidth="true" style="79" width="9.0" collapsed="false"/>
    <col min="11" max="11" bestFit="true" customWidth="true" style="79" width="7.85546875" collapsed="false"/>
    <col min="12" max="12" customWidth="true" style="80" width="2.7109375" collapsed="false"/>
    <col min="13" max="13" bestFit="true" customWidth="true" style="79" width="5.42578125" collapsed="false"/>
    <col min="14" max="14" bestFit="true" customWidth="true" style="79" width="4.5703125" collapsed="false"/>
    <col min="15" max="15" customWidth="true" style="81" width="3.7109375" collapsed="false"/>
    <col min="16" max="16" bestFit="true" customWidth="true" style="79" width="8.5703125" collapsed="false"/>
    <col min="17" max="17" bestFit="true" customWidth="true" style="82" width="6.7109375" collapsed="false"/>
    <col min="18" max="18" bestFit="true" customWidth="true" style="82" width="8.5703125" collapsed="false"/>
    <col min="19" max="19" customWidth="true" style="82" width="8.5703125" collapsed="false"/>
    <col min="20" max="20" bestFit="true" customWidth="true" style="82" width="7.0" collapsed="false"/>
    <col min="21" max="21" bestFit="true" customWidth="true" style="82" width="14.0" collapsed="false"/>
    <col min="22" max="22" customWidth="true" style="83" width="5.28515625" collapsed="false"/>
    <col min="23" max="23" bestFit="true" customWidth="true" style="82" width="7.5703125" collapsed="false"/>
    <col min="24" max="24" bestFit="true" customWidth="true" style="84" width="7.7109375" collapsed="false"/>
    <col min="25" max="25" bestFit="true" customWidth="true" style="82" width="6.140625" collapsed="false"/>
    <col min="26" max="26" bestFit="true" customWidth="true" style="82" width="14.0" collapsed="false"/>
    <col min="27" max="27" bestFit="true" customWidth="true" style="82" width="9.140625" collapsed="false"/>
    <col min="28" max="28" bestFit="true" customWidth="true" style="82" width="14.0" collapsed="false"/>
    <col min="29" max="29" bestFit="true" customWidth="true" style="82" width="9.140625" collapsed="false"/>
    <col min="30" max="32" customWidth="true" style="79" width="13.85546875" collapsed="false"/>
    <col min="33" max="33" bestFit="true" customWidth="true" style="79" width="8.140625" collapsed="false"/>
    <col min="34" max="34" bestFit="true" customWidth="true" style="79" width="11.7109375" collapsed="false"/>
    <col min="35" max="35" customWidth="true" style="79" width="2.7109375" collapsed="false"/>
    <col min="36" max="36" bestFit="true" customWidth="true" style="79" width="14.0" collapsed="false"/>
    <col min="37" max="37" bestFit="true" customWidth="true" style="79" width="9.140625" collapsed="false"/>
    <col min="38" max="38" bestFit="true" customWidth="true" style="79" width="17.140625" collapsed="false"/>
    <col min="39" max="39" customWidth="true" style="79" width="8.85546875" collapsed="false"/>
    <col min="40" max="40" customWidth="true" style="79" width="7.85546875" collapsed="false"/>
    <col min="41" max="41" customWidth="true" style="79" width="9.140625" collapsed="false"/>
    <col min="42" max="42" customWidth="true" style="79" width="10.7109375" collapsed="false"/>
    <col min="43" max="44" customWidth="true" style="79" width="12.85546875" collapsed="false"/>
    <col min="45" max="45" customWidth="true" style="79" width="10.5703125" collapsed="false"/>
    <col min="46" max="46" bestFit="true" customWidth="true" style="79" width="8.140625" collapsed="false"/>
    <col min="47" max="47" customWidth="true" style="79" width="25.140625" collapsed="false"/>
    <col min="48" max="48" customWidth="true" style="79" width="2.7109375" collapsed="false"/>
    <col min="49" max="49" bestFit="true" customWidth="true" style="79" width="14.0" collapsed="false"/>
    <col min="50" max="50" bestFit="true" customWidth="true" style="79" width="15.0" collapsed="false"/>
    <col min="51" max="51" bestFit="true" customWidth="true" style="79" width="8.140625" collapsed="false"/>
    <col min="52" max="52" bestFit="true" customWidth="true" style="79" width="27.140625" collapsed="false"/>
    <col min="53" max="53" customWidth="true" style="79" width="2.7109375" collapsed="false"/>
    <col min="54" max="54" bestFit="true" customWidth="true" style="79" width="61.7109375" collapsed="false"/>
    <col min="55" max="55" customWidth="true" style="79" width="2.7109375" collapsed="false"/>
    <col min="56" max="56" bestFit="true" customWidth="true" style="79" width="13.85546875" collapsed="false"/>
    <col min="57" max="57" bestFit="true" customWidth="true" style="79" width="20.140625" collapsed="false"/>
    <col min="58" max="58" bestFit="true" customWidth="true" style="79" width="18.85546875" collapsed="false"/>
    <col min="59" max="59" bestFit="true" customWidth="true" style="79" width="36.85546875" collapsed="false"/>
    <col min="60" max="60" customWidth="true" style="79" width="2.7109375" collapsed="false"/>
    <col min="61" max="61" customWidth="true" style="79" width="23.5703125" collapsed="false"/>
    <col min="62" max="16384" style="79" width="9.140625" collapsed="false"/>
  </cols>
  <sheetData>
    <row r="3" spans="1:74">
      <c r="A3" s="79" t="s">
        <v>102</v>
      </c>
    </row>
    <row r="4" spans="1:74" ht="25.5">
      <c r="A4" s="79" t="s">
        <v>101</v>
      </c>
      <c r="D4" s="273"/>
      <c r="E4" s="84"/>
      <c r="F4" s="84"/>
      <c r="G4" s="84"/>
    </row>
    <row r="5" spans="1:74" s="87" customFormat="1">
      <c r="A5" s="71"/>
      <c r="B5" s="71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95" t="s">
        <v>2</v>
      </c>
      <c r="N5" s="95" t="s">
        <v>9</v>
      </c>
      <c r="O5" s="96"/>
      <c r="P5" s="116" t="s">
        <v>8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85"/>
      <c r="BD5" s="117"/>
      <c r="BE5" s="117"/>
      <c r="BF5" s="117"/>
      <c r="BG5" s="117"/>
      <c r="BH5" s="85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</row>
    <row r="6" spans="1:74" s="87" customFormat="1" ht="51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6" t="s">
        <v>20</v>
      </c>
      <c r="Q6" s="116"/>
      <c r="R6" s="116"/>
      <c r="S6" s="116"/>
      <c r="T6" s="116"/>
      <c r="U6" s="116"/>
      <c r="V6" s="96"/>
      <c r="W6" s="116" t="s">
        <v>28</v>
      </c>
      <c r="X6" s="116"/>
      <c r="Y6" s="116"/>
      <c r="Z6" s="116"/>
      <c r="AA6" s="116" t="s">
        <v>29</v>
      </c>
      <c r="AB6" s="116"/>
      <c r="AC6" s="116"/>
      <c r="AD6" s="68"/>
      <c r="AE6" s="68"/>
      <c r="AF6" s="68"/>
      <c r="AG6" s="68"/>
      <c r="AH6" s="68"/>
      <c r="AI6" s="85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85"/>
      <c r="AW6" s="117"/>
      <c r="AX6" s="117"/>
      <c r="AY6" s="117"/>
      <c r="AZ6" s="117"/>
      <c r="BA6" s="85"/>
      <c r="BB6" s="68"/>
      <c r="BC6" s="85"/>
      <c r="BD6" s="68"/>
      <c r="BE6" s="68"/>
      <c r="BF6" s="68"/>
      <c r="BG6" s="68"/>
      <c r="BH6" s="85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</row>
    <row r="7" spans="1:74" s="87" customFormat="1" ht="51">
      <c r="A7" s="71"/>
      <c r="B7" s="94"/>
      <c r="C7" s="71"/>
      <c r="D7" s="71"/>
      <c r="E7" s="94"/>
      <c r="F7" s="71"/>
      <c r="G7" s="71"/>
      <c r="H7" s="71"/>
      <c r="I7" s="71"/>
      <c r="J7" s="71"/>
      <c r="K7" s="71"/>
      <c r="L7" s="78"/>
      <c r="M7" s="94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68"/>
      <c r="AE7" s="68"/>
      <c r="AF7" s="68"/>
      <c r="AG7" s="68"/>
      <c r="AH7" s="68"/>
      <c r="AI7" s="85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85"/>
      <c r="AW7" s="68"/>
      <c r="AX7" s="68"/>
      <c r="AY7" s="68"/>
      <c r="AZ7" s="68"/>
      <c r="BA7" s="85"/>
      <c r="BB7" s="68"/>
      <c r="BC7" s="85"/>
      <c r="BD7" s="68"/>
      <c r="BE7" s="68"/>
      <c r="BF7" s="68"/>
      <c r="BG7" s="68"/>
      <c r="BH7" s="85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</row>
    <row r="8" spans="1:74" s="86" customFormat="1" ht="25.5">
      <c r="A8" s="71">
        <v>1</v>
      </c>
      <c r="B8" s="89" t="s">
        <v>124</v>
      </c>
      <c r="C8" s="73" t="s">
        <v>120</v>
      </c>
      <c r="D8" s="90"/>
      <c r="E8" s="71"/>
      <c r="F8" s="115" t="s">
        <v>121</v>
      </c>
      <c r="G8" s="91"/>
      <c r="H8" s="74"/>
      <c r="I8" s="75"/>
      <c r="J8" s="75" t="s">
        <v>104</v>
      </c>
      <c r="K8" s="76"/>
      <c r="L8" s="67"/>
      <c r="M8" s="71" t="s">
        <v>105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72"/>
      <c r="AE8" s="72"/>
      <c r="AF8" s="72"/>
      <c r="AG8" s="72"/>
      <c r="AH8" s="72"/>
      <c r="AI8" s="88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88"/>
      <c r="AW8" s="72"/>
      <c r="AX8" s="72"/>
      <c r="AY8" s="72"/>
      <c r="AZ8" s="72"/>
      <c r="BA8" s="88"/>
      <c r="BB8" s="72"/>
      <c r="BC8" s="88"/>
      <c r="BD8" s="72"/>
      <c r="BE8" s="72"/>
      <c r="BF8" s="72"/>
      <c r="BG8" s="72"/>
      <c r="BH8" s="88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</row>
  </sheetData>
  <protectedRanges>
    <protectedRange password="CA69" sqref="O8" name="Range1_1_3_1"/>
    <protectedRange password="CA69" sqref="G8" name="Range1_1_1_1_1"/>
    <protectedRange password="CA69" sqref="I8" name="Range1_12_2_1_1_1"/>
    <protectedRange password="CA69" sqref="J8:K8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8"/>
  <sheetViews>
    <sheetView tabSelected="1" workbookViewId="0">
      <selection activeCell="C11" sqref="C11"/>
    </sheetView>
  </sheetViews>
  <sheetFormatPr defaultRowHeight="12.75"/>
  <cols>
    <col min="1" max="1" bestFit="true" customWidth="true" style="86" width="14.85546875" collapsed="false"/>
    <col min="2" max="2" bestFit="true" customWidth="true" style="86" width="10.0" collapsed="false"/>
    <col min="3" max="3" customWidth="true" style="86" width="35.7109375" collapsed="false"/>
    <col min="4" max="4" bestFit="true" customWidth="true" style="86" width="5.5703125" collapsed="false"/>
    <col min="5" max="5" bestFit="true" customWidth="true" style="86" width="6.28515625" collapsed="false"/>
    <col min="6" max="6" bestFit="true" customWidth="true" style="86" width="11.42578125" collapsed="false"/>
    <col min="7" max="7" bestFit="true" customWidth="true" style="86" width="8.7109375" collapsed="false"/>
    <col min="8" max="8" bestFit="true" customWidth="true" style="86" width="6.7109375" collapsed="false"/>
    <col min="9" max="9" bestFit="true" customWidth="true" style="86" width="8.28515625" collapsed="false"/>
    <col min="10" max="10" bestFit="true" customWidth="true" style="86" width="9.0" collapsed="false"/>
    <col min="11" max="11" bestFit="true" customWidth="true" style="86" width="8.140625" collapsed="false"/>
    <col min="12" max="12" customWidth="true" style="101" width="2.7109375" collapsed="false"/>
    <col min="13" max="13" bestFit="true" customWidth="true" style="86" width="5.42578125" collapsed="false"/>
    <col min="14" max="14" bestFit="true" customWidth="true" style="86" width="4.5703125" collapsed="false"/>
    <col min="15" max="15" customWidth="true" style="102" width="3.7109375" collapsed="false"/>
    <col min="16" max="16" bestFit="true" customWidth="true" style="86" width="8.5703125" collapsed="false"/>
    <col min="17" max="17" bestFit="true" customWidth="true" style="103" width="6.7109375" collapsed="false"/>
    <col min="18" max="18" bestFit="true" customWidth="true" style="103" width="8.5703125" collapsed="false"/>
    <col min="19" max="19" bestFit="true" customWidth="true" style="103" width="8.7109375" collapsed="false"/>
    <col min="20" max="20" bestFit="true" customWidth="true" style="103" width="7.0" collapsed="false"/>
    <col min="21" max="21" bestFit="true" customWidth="true" style="103" width="14.0" collapsed="false"/>
    <col min="22" max="22" customWidth="true" style="104" width="5.28515625" collapsed="false"/>
    <col min="23" max="23" bestFit="true" customWidth="true" style="103" width="7.5703125" collapsed="false"/>
    <col min="24" max="24" bestFit="true" customWidth="true" style="105" width="7.7109375" collapsed="false"/>
    <col min="25" max="25" bestFit="true" customWidth="true" style="103" width="6.140625" collapsed="false"/>
    <col min="26" max="26" bestFit="true" customWidth="true" style="103" width="16.140625" collapsed="false"/>
    <col min="27" max="27" bestFit="true" customWidth="true" style="103" width="9.140625" collapsed="false"/>
    <col min="28" max="28" bestFit="true" customWidth="true" style="103" width="14.0" collapsed="false"/>
    <col min="29" max="29" bestFit="true" customWidth="true" style="103" width="9.140625" collapsed="false"/>
    <col min="30" max="30" customWidth="true" style="106" width="5.42578125" collapsed="false"/>
    <col min="31" max="31" bestFit="true" customWidth="true" style="103" width="11.5703125" collapsed="false"/>
    <col min="32" max="32" bestFit="true" customWidth="true" style="103" width="9.0" collapsed="false"/>
    <col min="33" max="33" bestFit="true" customWidth="true" style="103" width="12.0" collapsed="false"/>
    <col min="34" max="34" bestFit="true" customWidth="true" style="103" width="6.7109375" collapsed="false"/>
    <col min="35" max="35" bestFit="true" customWidth="true" style="103" width="9.0" collapsed="false"/>
    <col min="36" max="36" bestFit="true" customWidth="true" style="103" width="10.5703125" collapsed="false"/>
    <col min="37" max="37" bestFit="true" customWidth="true" style="103" width="13.5703125" collapsed="false"/>
    <col min="38" max="38" bestFit="true" customWidth="true" style="103" width="12.5703125" collapsed="false"/>
    <col min="39" max="39" bestFit="true" customWidth="true" style="103" width="11.28515625" collapsed="false"/>
    <col min="40" max="40" bestFit="true" customWidth="true" style="103" width="12.28515625" collapsed="false"/>
    <col min="41" max="41" bestFit="true" customWidth="true" style="103" width="7.0" collapsed="false"/>
    <col min="42" max="42" bestFit="true" customWidth="true" style="103" width="11.28515625" collapsed="false"/>
    <col min="43" max="43" bestFit="true" customWidth="true" style="103" width="21.140625" collapsed="false"/>
    <col min="44" max="46" customWidth="true" style="86" width="13.85546875" collapsed="false"/>
    <col min="47" max="47" bestFit="true" customWidth="true" style="86" width="8.140625" collapsed="false"/>
    <col min="48" max="48" bestFit="true" customWidth="true" style="86" width="11.7109375" collapsed="false"/>
    <col min="49" max="49" customWidth="true" style="86" width="2.7109375" collapsed="false"/>
    <col min="50" max="50" bestFit="true" customWidth="true" style="86" width="14.0" collapsed="false"/>
    <col min="51" max="51" bestFit="true" customWidth="true" style="86" width="9.140625" collapsed="false"/>
    <col min="52" max="52" bestFit="true" customWidth="true" style="86" width="17.140625" collapsed="false"/>
    <col min="53" max="53" customWidth="true" style="86" width="8.85546875" collapsed="false"/>
    <col min="54" max="54" customWidth="true" style="86" width="7.85546875" collapsed="false"/>
    <col min="55" max="55" customWidth="true" style="86" width="9.140625" collapsed="false"/>
    <col min="56" max="56" customWidth="true" style="86" width="10.7109375" collapsed="false"/>
    <col min="57" max="58" customWidth="true" style="86" width="12.85546875" collapsed="false"/>
    <col min="59" max="59" customWidth="true" style="86" width="10.5703125" collapsed="false"/>
    <col min="60" max="60" bestFit="true" customWidth="true" style="86" width="8.140625" collapsed="false"/>
    <col min="61" max="61" customWidth="true" style="86" width="25.140625" collapsed="false"/>
    <col min="62" max="62" customWidth="true" style="86" width="2.7109375" collapsed="false"/>
    <col min="63" max="63" bestFit="true" customWidth="true" style="86" width="14.0" collapsed="false"/>
    <col min="64" max="64" bestFit="true" customWidth="true" style="86" width="15.0" collapsed="false"/>
    <col min="65" max="65" bestFit="true" customWidth="true" style="86" width="8.140625" collapsed="false"/>
    <col min="66" max="66" bestFit="true" customWidth="true" style="86" width="27.140625" collapsed="false"/>
    <col min="67" max="67" customWidth="true" style="86" width="2.7109375" collapsed="false"/>
    <col min="68" max="68" bestFit="true" customWidth="true" style="86" width="61.7109375" collapsed="false"/>
    <col min="69" max="69" customWidth="true" style="86" width="2.7109375" collapsed="false"/>
    <col min="70" max="70" bestFit="true" customWidth="true" style="86" width="13.85546875" collapsed="false"/>
    <col min="71" max="71" bestFit="true" customWidth="true" style="86" width="20.140625" collapsed="false"/>
    <col min="72" max="72" bestFit="true" customWidth="true" style="86" width="18.85546875" collapsed="false"/>
    <col min="73" max="73" bestFit="true" customWidth="true" style="86" width="36.85546875" collapsed="false"/>
    <col min="74" max="74" customWidth="true" style="86" width="2.7109375" collapsed="false"/>
    <col min="75" max="75" customWidth="true" style="86" width="23.5703125" collapsed="false"/>
    <col min="76" max="16384" style="86" width="9.140625" collapsed="false"/>
  </cols>
  <sheetData>
    <row r="3" spans="1:88">
      <c r="A3" s="86" t="s">
        <v>102</v>
      </c>
    </row>
    <row r="4" spans="1:88" s="87" customFormat="1" ht="25.5">
      <c r="A4" s="87" t="s">
        <v>101</v>
      </c>
      <c r="D4" s="272"/>
      <c r="E4" s="107"/>
      <c r="F4" s="107"/>
      <c r="G4" s="107"/>
      <c r="L4" s="108"/>
      <c r="O4" s="109"/>
      <c r="Q4" s="110"/>
      <c r="R4" s="110"/>
      <c r="S4" s="110"/>
      <c r="T4" s="110"/>
      <c r="U4" s="110"/>
      <c r="V4" s="111"/>
      <c r="W4" s="110"/>
      <c r="X4" s="107"/>
      <c r="Y4" s="110"/>
      <c r="Z4" s="110"/>
      <c r="AA4" s="110"/>
      <c r="AB4" s="110"/>
      <c r="AC4" s="110">
        <f>SUM(AC8:AC8)</f>
        <v>9375</v>
      </c>
      <c r="AD4" s="112"/>
      <c r="AE4" s="110"/>
      <c r="AF4" s="110"/>
      <c r="AG4" s="110">
        <f t="shared" ref="AG4:AQ4" si="0">SUM(AG8:AG8)</f>
        <v>0</v>
      </c>
      <c r="AH4" s="110">
        <f t="shared" si="0"/>
        <v>0</v>
      </c>
      <c r="AI4" s="110">
        <f t="shared" si="0"/>
        <v>0</v>
      </c>
      <c r="AJ4" s="110">
        <f t="shared" si="0"/>
        <v>0</v>
      </c>
      <c r="AK4" s="110">
        <f t="shared" si="0"/>
        <v>0</v>
      </c>
      <c r="AL4" s="110">
        <f t="shared" si="0"/>
        <v>0</v>
      </c>
      <c r="AM4" s="110">
        <f t="shared" si="0"/>
        <v>0</v>
      </c>
      <c r="AN4" s="110">
        <f t="shared" si="0"/>
        <v>0</v>
      </c>
      <c r="AO4" s="110">
        <f t="shared" si="0"/>
        <v>0</v>
      </c>
      <c r="AP4" s="110">
        <f t="shared" si="0"/>
        <v>0</v>
      </c>
      <c r="AQ4" s="110">
        <f t="shared" si="0"/>
        <v>0</v>
      </c>
    </row>
    <row r="5" spans="1:88" s="87" customFormat="1">
      <c r="A5" s="71"/>
      <c r="B5" s="71"/>
      <c r="C5" s="118" t="s">
        <v>5</v>
      </c>
      <c r="D5" s="119"/>
      <c r="E5" s="119"/>
      <c r="F5" s="119"/>
      <c r="G5" s="119"/>
      <c r="H5" s="119"/>
      <c r="I5" s="119"/>
      <c r="J5" s="119"/>
      <c r="K5" s="119"/>
      <c r="L5" s="78"/>
      <c r="M5" s="95" t="s">
        <v>2</v>
      </c>
      <c r="N5" s="95" t="s">
        <v>9</v>
      </c>
      <c r="O5" s="96"/>
      <c r="P5" s="116" t="s">
        <v>8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85"/>
      <c r="BR5" s="117"/>
      <c r="BS5" s="117"/>
      <c r="BT5" s="117"/>
      <c r="BU5" s="117"/>
      <c r="BV5" s="85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</row>
    <row r="6" spans="1:88" s="87" customFormat="1" ht="38.25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6" t="s">
        <v>20</v>
      </c>
      <c r="Q6" s="116"/>
      <c r="R6" s="116"/>
      <c r="S6" s="116"/>
      <c r="T6" s="116"/>
      <c r="U6" s="116"/>
      <c r="V6" s="98"/>
      <c r="W6" s="116" t="s">
        <v>28</v>
      </c>
      <c r="X6" s="116"/>
      <c r="Y6" s="116"/>
      <c r="Z6" s="116"/>
      <c r="AA6" s="116" t="s">
        <v>29</v>
      </c>
      <c r="AB6" s="116"/>
      <c r="AC6" s="116"/>
      <c r="AD6" s="114"/>
      <c r="AE6" s="116" t="s">
        <v>37</v>
      </c>
      <c r="AF6" s="116"/>
      <c r="AG6" s="116"/>
      <c r="AH6" s="116"/>
      <c r="AI6" s="116"/>
      <c r="AJ6" s="116"/>
      <c r="AK6" s="116"/>
      <c r="AL6" s="116"/>
      <c r="AM6" s="116" t="s">
        <v>38</v>
      </c>
      <c r="AN6" s="116"/>
      <c r="AO6" s="116"/>
      <c r="AP6" s="116"/>
      <c r="AQ6" s="71" t="s">
        <v>44</v>
      </c>
      <c r="AR6" s="68"/>
      <c r="AS6" s="68"/>
      <c r="AT6" s="68"/>
      <c r="AU6" s="68"/>
      <c r="AV6" s="68"/>
      <c r="AW6" s="85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85"/>
      <c r="BK6" s="117"/>
      <c r="BL6" s="117"/>
      <c r="BM6" s="117"/>
      <c r="BN6" s="117"/>
      <c r="BO6" s="85"/>
      <c r="BP6" s="68"/>
      <c r="BQ6" s="85"/>
      <c r="BR6" s="68"/>
      <c r="BS6" s="68"/>
      <c r="BT6" s="68"/>
      <c r="BU6" s="68"/>
      <c r="BV6" s="85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</row>
    <row r="7" spans="1:88" s="87" customFormat="1" ht="5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8"/>
      <c r="M7" s="71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113"/>
      <c r="AE7" s="97" t="s">
        <v>30</v>
      </c>
      <c r="AF7" s="97" t="s">
        <v>31</v>
      </c>
      <c r="AG7" s="97" t="s">
        <v>32</v>
      </c>
      <c r="AH7" s="97" t="s">
        <v>33</v>
      </c>
      <c r="AI7" s="97" t="s">
        <v>34</v>
      </c>
      <c r="AJ7" s="97" t="s">
        <v>35</v>
      </c>
      <c r="AK7" s="97" t="s">
        <v>41</v>
      </c>
      <c r="AL7" s="97" t="s">
        <v>42</v>
      </c>
      <c r="AM7" s="97" t="s">
        <v>39</v>
      </c>
      <c r="AN7" s="97" t="s">
        <v>40</v>
      </c>
      <c r="AO7" s="97" t="s">
        <v>36</v>
      </c>
      <c r="AP7" s="97" t="s">
        <v>43</v>
      </c>
      <c r="AQ7" s="71" t="s">
        <v>45</v>
      </c>
      <c r="AR7" s="68"/>
      <c r="AS7" s="68"/>
      <c r="AT7" s="68"/>
      <c r="AU7" s="68"/>
      <c r="AV7" s="68"/>
      <c r="AW7" s="85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85"/>
      <c r="BK7" s="68"/>
      <c r="BL7" s="68"/>
      <c r="BM7" s="68"/>
      <c r="BN7" s="68"/>
      <c r="BO7" s="85"/>
      <c r="BP7" s="68"/>
      <c r="BQ7" s="85"/>
      <c r="BR7" s="68"/>
      <c r="BS7" s="68"/>
      <c r="BT7" s="68"/>
      <c r="BU7" s="68"/>
      <c r="BV7" s="85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</row>
    <row r="8" spans="1:88" ht="25.5">
      <c r="A8" s="115">
        <v>1</v>
      </c>
      <c r="B8" s="89" t="s">
        <v>124</v>
      </c>
      <c r="C8" s="73" t="s">
        <v>120</v>
      </c>
      <c r="D8" s="90"/>
      <c r="E8" s="115"/>
      <c r="F8" s="115" t="s">
        <v>121</v>
      </c>
      <c r="G8" s="91"/>
      <c r="H8" s="74"/>
      <c r="I8" s="75"/>
      <c r="J8" s="75" t="s">
        <v>104</v>
      </c>
      <c r="K8" s="76"/>
      <c r="L8" s="67"/>
      <c r="M8" s="115" t="s">
        <v>105</v>
      </c>
      <c r="N8" s="92">
        <v>1</v>
      </c>
      <c r="O8" s="93"/>
      <c r="P8" s="69">
        <v>7500</v>
      </c>
      <c r="Q8" s="69">
        <v>0</v>
      </c>
      <c r="R8" s="69">
        <f>P8+Q8</f>
        <v>7500</v>
      </c>
      <c r="S8" s="69">
        <f>R8*5%</f>
        <v>375</v>
      </c>
      <c r="T8" s="69">
        <v>0</v>
      </c>
      <c r="U8" s="69">
        <f>R8+S8+T8</f>
        <v>7875</v>
      </c>
      <c r="V8" s="70"/>
      <c r="W8" s="69">
        <v>1500</v>
      </c>
      <c r="X8" s="77">
        <v>0</v>
      </c>
      <c r="Y8" s="69">
        <v>0</v>
      </c>
      <c r="Z8" s="69">
        <f>W8+X8+Y8</f>
        <v>1500</v>
      </c>
      <c r="AA8" s="69">
        <f>U8*N8</f>
        <v>7875</v>
      </c>
      <c r="AB8" s="69">
        <f>Z8*N8</f>
        <v>1500</v>
      </c>
      <c r="AC8" s="69">
        <f>SUM(AA8:AB8)</f>
        <v>9375</v>
      </c>
      <c r="AD8" s="100"/>
      <c r="AE8" s="69">
        <v>0</v>
      </c>
      <c r="AF8" s="69">
        <v>0</v>
      </c>
      <c r="AG8" s="69">
        <f>AE8*AF8*P8/100</f>
        <v>0</v>
      </c>
      <c r="AH8" s="69">
        <f>AE8*AF8*Q8/100</f>
        <v>0</v>
      </c>
      <c r="AI8" s="69">
        <f>AG8+AH8</f>
        <v>0</v>
      </c>
      <c r="AJ8" s="69">
        <f>AE8*AF8*S8/100</f>
        <v>0</v>
      </c>
      <c r="AK8" s="69">
        <f>AE8*AF8*T8/100</f>
        <v>0</v>
      </c>
      <c r="AL8" s="69">
        <f>SUM(AI8:AK8)</f>
        <v>0</v>
      </c>
      <c r="AM8" s="69">
        <f>AE8*AF8*W8/100</f>
        <v>0</v>
      </c>
      <c r="AN8" s="69">
        <f>AE8*AF8*X8/100</f>
        <v>0</v>
      </c>
      <c r="AO8" s="69">
        <f>AE8*AF8*Y8/100</f>
        <v>0</v>
      </c>
      <c r="AP8" s="69">
        <f>SUM(AM8:AO8)</f>
        <v>0</v>
      </c>
      <c r="AQ8" s="69">
        <f>AL8+AP8</f>
        <v>0</v>
      </c>
      <c r="AR8" s="72"/>
      <c r="AS8" s="72"/>
      <c r="AT8" s="72"/>
      <c r="AU8" s="72"/>
      <c r="AV8" s="72"/>
      <c r="AW8" s="88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88"/>
      <c r="BK8" s="72"/>
      <c r="BL8" s="72"/>
      <c r="BM8" s="72"/>
      <c r="BN8" s="72"/>
      <c r="BO8" s="88"/>
      <c r="BP8" s="72"/>
      <c r="BQ8" s="88"/>
      <c r="BR8" s="72"/>
      <c r="BS8" s="72"/>
      <c r="BT8" s="72"/>
      <c r="BU8" s="72"/>
      <c r="BV8" s="88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</row>
  </sheetData>
  <protectedRanges>
    <protectedRange password="CA69" sqref="O8" name="Range1_1_3_1"/>
    <protectedRange password="CA69" sqref="G8" name="Range1_1_1_1_1_1"/>
    <protectedRange password="CA69" sqref="I8" name="Range1_12_2_1_1_1_1"/>
    <protectedRange password="CA69" sqref="J8:K8" name="Range1_2_2_1_1_1_1_1"/>
    <protectedRange password="CA69" sqref="N8" name="Range1_1_3_1_1_2"/>
    <protectedRange password="CA69" sqref="D8" name="Range1_1_4_1_2_1"/>
    <protectedRange password="CA69" sqref="H8" name="Range1_12_2_2_1_1_1"/>
    <protectedRange password="CA69" sqref="B8" name="Range1_1_5_7_2_1"/>
  </protectedRanges>
  <mergeCells count="10">
    <mergeCell ref="C5:K5"/>
    <mergeCell ref="AE6:AL6"/>
    <mergeCell ref="AM6:AP6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0" sqref="D10:E10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7.5703125" collapsed="false"/>
    <col min="6" max="6" customWidth="true" style="56" width="30.28515625" collapsed="false"/>
    <col min="7" max="7" customWidth="true" style="57" width="28.0" collapsed="false"/>
    <col min="8" max="8" style="58" width="9.140625" collapsed="false"/>
    <col min="9" max="9" customWidth="true" style="58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245" t="s">
        <v>46</v>
      </c>
      <c r="B1" s="246"/>
      <c r="C1" s="246"/>
      <c r="D1" s="246"/>
      <c r="E1" s="246"/>
      <c r="F1" s="246"/>
      <c r="G1" s="246"/>
      <c r="H1" s="246"/>
      <c r="I1" s="247"/>
    </row>
    <row r="2" spans="1:10" ht="20.25">
      <c r="A2" s="248" t="s">
        <v>47</v>
      </c>
      <c r="B2" s="249"/>
      <c r="C2" s="249"/>
      <c r="D2" s="249"/>
      <c r="E2" s="249"/>
      <c r="F2" s="249"/>
      <c r="G2" s="249"/>
      <c r="H2" s="249"/>
      <c r="I2" s="250"/>
    </row>
    <row r="3" spans="1:10" ht="15.75" thickBot="1">
      <c r="A3" s="251" t="s">
        <v>99</v>
      </c>
      <c r="B3" s="252"/>
      <c r="C3" s="252"/>
      <c r="D3" s="252"/>
      <c r="E3" s="252"/>
      <c r="F3" s="252"/>
      <c r="G3" s="253" t="s">
        <v>114</v>
      </c>
      <c r="H3" s="254"/>
      <c r="I3" s="255"/>
      <c r="J3" s="2"/>
    </row>
    <row r="4" spans="1:10" s="2" customFormat="1" ht="15">
      <c r="A4" s="256" t="s">
        <v>48</v>
      </c>
      <c r="B4" s="257"/>
      <c r="C4" s="66" t="s">
        <v>106</v>
      </c>
      <c r="D4" s="3"/>
      <c r="E4" s="3"/>
      <c r="F4" s="4"/>
      <c r="G4" s="258" t="s">
        <v>49</v>
      </c>
      <c r="H4" s="259"/>
      <c r="I4" s="260"/>
    </row>
    <row r="5" spans="1:10" s="2" customFormat="1" ht="15.75" thickBot="1">
      <c r="A5" s="264" t="s">
        <v>50</v>
      </c>
      <c r="B5" s="265"/>
      <c r="C5" s="266" t="s">
        <v>107</v>
      </c>
      <c r="D5" s="266"/>
      <c r="E5" s="266"/>
      <c r="F5" s="267"/>
      <c r="G5" s="261"/>
      <c r="H5" s="262"/>
      <c r="I5" s="263"/>
    </row>
    <row r="6" spans="1:10">
      <c r="A6" s="231"/>
      <c r="B6" s="232"/>
      <c r="C6" s="232"/>
      <c r="D6" s="232"/>
      <c r="E6" s="5"/>
      <c r="F6" s="233"/>
      <c r="G6" s="234"/>
      <c r="H6" s="234"/>
      <c r="I6" s="235"/>
    </row>
    <row r="7" spans="1:10" ht="25.5" customHeight="1">
      <c r="A7" s="63" t="s">
        <v>51</v>
      </c>
      <c r="B7" s="236" t="s">
        <v>122</v>
      </c>
      <c r="C7" s="236"/>
      <c r="D7" s="236"/>
      <c r="E7" s="237"/>
      <c r="F7" s="238" t="s">
        <v>108</v>
      </c>
      <c r="G7" s="239"/>
      <c r="H7" s="239"/>
      <c r="I7" s="240"/>
    </row>
    <row r="8" spans="1:10">
      <c r="A8" s="241" t="s">
        <v>52</v>
      </c>
      <c r="B8" s="242"/>
      <c r="C8" s="64"/>
      <c r="D8" s="64"/>
      <c r="E8" s="5"/>
      <c r="F8" s="228" t="s">
        <v>109</v>
      </c>
      <c r="G8" s="243"/>
      <c r="H8" s="243"/>
      <c r="I8" s="244"/>
    </row>
    <row r="9" spans="1:10" ht="25.5" customHeight="1">
      <c r="A9" s="224" t="s">
        <v>53</v>
      </c>
      <c r="B9" s="225"/>
      <c r="C9" s="225"/>
      <c r="D9" s="268" t="s">
        <v>123</v>
      </c>
      <c r="E9" s="269"/>
      <c r="F9" s="270" t="s">
        <v>110</v>
      </c>
      <c r="G9" s="270"/>
      <c r="H9" s="270"/>
      <c r="I9" s="271"/>
    </row>
    <row r="10" spans="1:10">
      <c r="A10" s="224" t="s">
        <v>118</v>
      </c>
      <c r="B10" s="225"/>
      <c r="C10" s="225"/>
      <c r="D10" s="226">
        <f>Certification!AC4</f>
        <v>9375</v>
      </c>
      <c r="E10" s="227"/>
      <c r="F10" s="228" t="s">
        <v>111</v>
      </c>
      <c r="G10" s="229"/>
      <c r="H10" s="229"/>
      <c r="I10" s="230"/>
    </row>
    <row r="11" spans="1:10">
      <c r="A11" s="6" t="s">
        <v>119</v>
      </c>
      <c r="B11" s="64"/>
      <c r="C11" s="65"/>
      <c r="D11" s="209"/>
      <c r="E11" s="210"/>
      <c r="F11" s="211" t="s">
        <v>100</v>
      </c>
      <c r="G11" s="212"/>
      <c r="H11" s="212"/>
      <c r="I11" s="213"/>
    </row>
    <row r="12" spans="1:10" ht="13.5" thickBot="1">
      <c r="A12" s="214" t="s">
        <v>54</v>
      </c>
      <c r="B12" s="215"/>
      <c r="C12" s="215"/>
      <c r="D12" s="216"/>
      <c r="E12" s="217"/>
      <c r="F12" s="7"/>
      <c r="G12" s="218"/>
      <c r="H12" s="219"/>
      <c r="I12" s="220"/>
    </row>
    <row r="13" spans="1:10" ht="26.25" thickBot="1">
      <c r="A13" s="8" t="s">
        <v>0</v>
      </c>
      <c r="B13" s="221" t="s">
        <v>55</v>
      </c>
      <c r="C13" s="221"/>
      <c r="D13" s="221"/>
      <c r="E13" s="221"/>
      <c r="F13" s="9" t="s">
        <v>56</v>
      </c>
      <c r="G13" s="10" t="s">
        <v>57</v>
      </c>
      <c r="H13" s="222" t="s">
        <v>58</v>
      </c>
      <c r="I13" s="223"/>
    </row>
    <row r="14" spans="1:10">
      <c r="A14" s="11"/>
      <c r="B14" s="199" t="s">
        <v>59</v>
      </c>
      <c r="C14" s="200"/>
      <c r="D14" s="200"/>
      <c r="E14" s="201"/>
      <c r="F14" s="12"/>
      <c r="G14" s="13"/>
      <c r="H14" s="202"/>
      <c r="I14" s="203"/>
    </row>
    <row r="15" spans="1:10" ht="13.5" thickBot="1">
      <c r="A15" s="14"/>
      <c r="B15" s="155" t="s">
        <v>60</v>
      </c>
      <c r="C15" s="156"/>
      <c r="D15" s="156"/>
      <c r="E15" s="204"/>
      <c r="F15" s="15"/>
      <c r="G15" s="16"/>
      <c r="H15" s="205"/>
      <c r="I15" s="206"/>
    </row>
    <row r="16" spans="1:10" ht="15">
      <c r="A16" s="17" t="s">
        <v>61</v>
      </c>
      <c r="B16" s="181" t="s">
        <v>62</v>
      </c>
      <c r="C16" s="181"/>
      <c r="D16" s="181"/>
      <c r="E16" s="181"/>
      <c r="F16" s="18"/>
      <c r="G16" s="19"/>
      <c r="H16" s="207"/>
      <c r="I16" s="208"/>
    </row>
    <row r="17" spans="1:9">
      <c r="A17" s="11">
        <f>+A15+1</f>
        <v>1</v>
      </c>
      <c r="B17" s="191" t="s">
        <v>63</v>
      </c>
      <c r="C17" s="191"/>
      <c r="D17" s="191"/>
      <c r="E17" s="191"/>
      <c r="F17" s="20"/>
      <c r="G17" s="21">
        <f t="shared" ref="G17:G22" si="0">H17-F17</f>
        <v>0</v>
      </c>
      <c r="H17" s="192">
        <f>Certification!AI4</f>
        <v>0</v>
      </c>
      <c r="I17" s="193"/>
    </row>
    <row r="18" spans="1:9">
      <c r="A18" s="11">
        <f>+A17+1</f>
        <v>2</v>
      </c>
      <c r="B18" s="191" t="s">
        <v>64</v>
      </c>
      <c r="C18" s="191"/>
      <c r="D18" s="191"/>
      <c r="E18" s="191"/>
      <c r="F18" s="20"/>
      <c r="G18" s="21">
        <f t="shared" si="0"/>
        <v>0</v>
      </c>
      <c r="H18" s="192">
        <f>Certification!AM4</f>
        <v>0</v>
      </c>
      <c r="I18" s="193"/>
    </row>
    <row r="19" spans="1:9" ht="12.75" customHeight="1">
      <c r="A19" s="11">
        <v>3</v>
      </c>
      <c r="B19" s="191" t="s">
        <v>65</v>
      </c>
      <c r="C19" s="191"/>
      <c r="D19" s="191"/>
      <c r="E19" s="191"/>
      <c r="F19" s="20"/>
      <c r="G19" s="22">
        <f t="shared" si="0"/>
        <v>0</v>
      </c>
      <c r="H19" s="197">
        <f>Certification!AJ4</f>
        <v>0</v>
      </c>
      <c r="I19" s="198"/>
    </row>
    <row r="20" spans="1:9">
      <c r="A20" s="11">
        <v>4</v>
      </c>
      <c r="B20" s="191" t="s">
        <v>66</v>
      </c>
      <c r="C20" s="191"/>
      <c r="D20" s="191"/>
      <c r="E20" s="191"/>
      <c r="F20" s="23"/>
      <c r="G20" s="21">
        <f t="shared" si="0"/>
        <v>0</v>
      </c>
      <c r="H20" s="192">
        <f>Certification!AN4</f>
        <v>0</v>
      </c>
      <c r="I20" s="193"/>
    </row>
    <row r="21" spans="1:9">
      <c r="A21" s="11">
        <v>5</v>
      </c>
      <c r="B21" s="191" t="s">
        <v>103</v>
      </c>
      <c r="C21" s="191"/>
      <c r="D21" s="191"/>
      <c r="E21" s="191"/>
      <c r="F21" s="23"/>
      <c r="G21" s="21">
        <f t="shared" si="0"/>
        <v>0</v>
      </c>
      <c r="H21" s="192">
        <f>Certification!AK4+Certification!AO4</f>
        <v>0</v>
      </c>
      <c r="I21" s="193"/>
    </row>
    <row r="22" spans="1:9" ht="15.75" thickBot="1">
      <c r="A22" s="24" t="s">
        <v>61</v>
      </c>
      <c r="B22" s="194" t="s">
        <v>67</v>
      </c>
      <c r="C22" s="194"/>
      <c r="D22" s="194"/>
      <c r="E22" s="194"/>
      <c r="F22" s="25">
        <f>SUM(F17:F21)</f>
        <v>0</v>
      </c>
      <c r="G22" s="26">
        <f t="shared" si="0"/>
        <v>0</v>
      </c>
      <c r="H22" s="195">
        <f>SUM(H17:H21)</f>
        <v>0</v>
      </c>
      <c r="I22" s="196"/>
    </row>
    <row r="23" spans="1:9" ht="15">
      <c r="A23" s="27" t="s">
        <v>68</v>
      </c>
      <c r="B23" s="188" t="s">
        <v>69</v>
      </c>
      <c r="C23" s="188"/>
      <c r="D23" s="188"/>
      <c r="E23" s="188"/>
      <c r="F23" s="28"/>
      <c r="G23" s="29"/>
      <c r="H23" s="189"/>
      <c r="I23" s="190"/>
    </row>
    <row r="24" spans="1:9">
      <c r="A24" s="11">
        <v>1</v>
      </c>
      <c r="B24" s="176" t="s">
        <v>70</v>
      </c>
      <c r="C24" s="176"/>
      <c r="D24" s="176"/>
      <c r="E24" s="176"/>
      <c r="F24" s="20"/>
      <c r="G24" s="21"/>
      <c r="H24" s="177"/>
      <c r="I24" s="178"/>
    </row>
    <row r="25" spans="1:9">
      <c r="A25" s="11">
        <v>2</v>
      </c>
      <c r="B25" s="176" t="s">
        <v>71</v>
      </c>
      <c r="C25" s="176"/>
      <c r="D25" s="176"/>
      <c r="E25" s="176"/>
      <c r="F25" s="30"/>
      <c r="G25" s="21"/>
      <c r="H25" s="177"/>
      <c r="I25" s="178"/>
    </row>
    <row r="26" spans="1:9">
      <c r="A26" s="11">
        <v>3</v>
      </c>
      <c r="B26" s="176" t="s">
        <v>72</v>
      </c>
      <c r="C26" s="176"/>
      <c r="D26" s="176"/>
      <c r="E26" s="176"/>
      <c r="F26" s="30"/>
      <c r="G26" s="31"/>
      <c r="H26" s="177"/>
      <c r="I26" s="178"/>
    </row>
    <row r="27" spans="1:9">
      <c r="A27" s="11">
        <v>4</v>
      </c>
      <c r="B27" s="176" t="s">
        <v>73</v>
      </c>
      <c r="C27" s="176"/>
      <c r="D27" s="176"/>
      <c r="E27" s="176"/>
      <c r="F27" s="30"/>
      <c r="G27" s="31"/>
      <c r="H27" s="177"/>
      <c r="I27" s="178"/>
    </row>
    <row r="28" spans="1:9">
      <c r="A28" s="11">
        <v>5</v>
      </c>
      <c r="B28" s="176" t="s">
        <v>74</v>
      </c>
      <c r="C28" s="176"/>
      <c r="D28" s="176"/>
      <c r="E28" s="176"/>
      <c r="F28" s="30"/>
      <c r="G28" s="31"/>
      <c r="H28" s="177"/>
      <c r="I28" s="178"/>
    </row>
    <row r="29" spans="1:9">
      <c r="A29" s="11">
        <v>6</v>
      </c>
      <c r="B29" s="176" t="s">
        <v>75</v>
      </c>
      <c r="C29" s="176"/>
      <c r="D29" s="176"/>
      <c r="E29" s="176"/>
      <c r="F29" s="30"/>
      <c r="G29" s="31"/>
      <c r="H29" s="177"/>
      <c r="I29" s="178"/>
    </row>
    <row r="30" spans="1:9">
      <c r="A30" s="11">
        <v>7</v>
      </c>
      <c r="B30" s="176" t="s">
        <v>76</v>
      </c>
      <c r="C30" s="176"/>
      <c r="D30" s="176"/>
      <c r="E30" s="176"/>
      <c r="F30" s="32"/>
      <c r="G30" s="31"/>
      <c r="H30" s="177"/>
      <c r="I30" s="178"/>
    </row>
    <row r="31" spans="1:9">
      <c r="A31" s="11">
        <v>8</v>
      </c>
      <c r="B31" s="176" t="s">
        <v>77</v>
      </c>
      <c r="C31" s="176"/>
      <c r="D31" s="176"/>
      <c r="E31" s="176"/>
      <c r="F31" s="20"/>
      <c r="G31" s="21"/>
      <c r="H31" s="177"/>
      <c r="I31" s="178"/>
    </row>
    <row r="32" spans="1:9">
      <c r="A32" s="11">
        <v>9</v>
      </c>
      <c r="B32" s="176" t="s">
        <v>78</v>
      </c>
      <c r="C32" s="176"/>
      <c r="D32" s="176"/>
      <c r="E32" s="176"/>
      <c r="F32" s="20"/>
      <c r="G32" s="21">
        <f>H32-F32</f>
        <v>0</v>
      </c>
      <c r="H32" s="184"/>
      <c r="I32" s="185"/>
    </row>
    <row r="33" spans="1:11">
      <c r="A33" s="11">
        <v>10</v>
      </c>
      <c r="B33" s="176" t="s">
        <v>79</v>
      </c>
      <c r="C33" s="176"/>
      <c r="D33" s="176"/>
      <c r="E33" s="176"/>
      <c r="F33" s="20"/>
      <c r="G33" s="33"/>
      <c r="H33" s="184"/>
      <c r="I33" s="185"/>
    </row>
    <row r="34" spans="1:11" ht="15.75" thickBot="1">
      <c r="A34" s="34" t="s">
        <v>80</v>
      </c>
      <c r="B34" s="170" t="s">
        <v>81</v>
      </c>
      <c r="C34" s="170"/>
      <c r="D34" s="170"/>
      <c r="E34" s="170"/>
      <c r="F34" s="35">
        <f>SUM(F24:F33)</f>
        <v>0</v>
      </c>
      <c r="G34" s="35">
        <f>H34-F34</f>
        <v>0</v>
      </c>
      <c r="H34" s="186">
        <f>SUM(H24:H33)</f>
        <v>0</v>
      </c>
      <c r="I34" s="187"/>
    </row>
    <row r="35" spans="1:11" ht="15">
      <c r="A35" s="17" t="s">
        <v>82</v>
      </c>
      <c r="B35" s="181" t="s">
        <v>83</v>
      </c>
      <c r="C35" s="181"/>
      <c r="D35" s="181"/>
      <c r="E35" s="181"/>
      <c r="F35" s="36"/>
      <c r="G35" s="37">
        <f>H35-F35</f>
        <v>0</v>
      </c>
      <c r="H35" s="182"/>
      <c r="I35" s="183"/>
    </row>
    <row r="36" spans="1:11">
      <c r="A36" s="38">
        <v>1</v>
      </c>
      <c r="B36" s="176" t="s">
        <v>84</v>
      </c>
      <c r="C36" s="176"/>
      <c r="D36" s="176"/>
      <c r="E36" s="176"/>
      <c r="F36" s="39"/>
      <c r="G36" s="21">
        <f>H36-F36</f>
        <v>0</v>
      </c>
      <c r="H36" s="177"/>
      <c r="I36" s="178"/>
    </row>
    <row r="37" spans="1:11">
      <c r="A37" s="38">
        <v>2</v>
      </c>
      <c r="B37" s="176" t="s">
        <v>85</v>
      </c>
      <c r="C37" s="176"/>
      <c r="D37" s="176"/>
      <c r="E37" s="176"/>
      <c r="F37" s="39"/>
      <c r="G37" s="21">
        <f>H37-F37</f>
        <v>0</v>
      </c>
      <c r="H37" s="177"/>
      <c r="I37" s="178"/>
    </row>
    <row r="38" spans="1:11">
      <c r="A38" s="38">
        <v>3</v>
      </c>
      <c r="B38" s="176" t="s">
        <v>86</v>
      </c>
      <c r="C38" s="176"/>
      <c r="D38" s="176"/>
      <c r="E38" s="176"/>
      <c r="F38" s="39"/>
      <c r="G38" s="21">
        <f>H38-F38</f>
        <v>0</v>
      </c>
      <c r="H38" s="177"/>
      <c r="I38" s="178"/>
    </row>
    <row r="39" spans="1:11">
      <c r="A39" s="38">
        <v>4</v>
      </c>
      <c r="B39" s="176" t="s">
        <v>87</v>
      </c>
      <c r="C39" s="176"/>
      <c r="D39" s="176"/>
      <c r="E39" s="176"/>
      <c r="F39" s="39"/>
      <c r="G39" s="21"/>
      <c r="H39" s="168"/>
      <c r="I39" s="169"/>
    </row>
    <row r="40" spans="1:11" ht="14.25">
      <c r="A40" s="38"/>
      <c r="B40" s="167" t="s">
        <v>88</v>
      </c>
      <c r="C40" s="167"/>
      <c r="D40" s="167"/>
      <c r="E40" s="167"/>
      <c r="F40" s="40"/>
      <c r="G40" s="41">
        <f>H40-F40</f>
        <v>0</v>
      </c>
      <c r="H40" s="179"/>
      <c r="I40" s="180"/>
      <c r="J40" s="42"/>
    </row>
    <row r="41" spans="1:11" ht="14.25">
      <c r="A41" s="38"/>
      <c r="B41" s="167" t="s">
        <v>89</v>
      </c>
      <c r="C41" s="167"/>
      <c r="D41" s="167"/>
      <c r="E41" s="167"/>
      <c r="F41" s="40"/>
      <c r="G41" s="41">
        <f>H41-F41</f>
        <v>0</v>
      </c>
      <c r="H41" s="168"/>
      <c r="I41" s="169"/>
      <c r="J41" s="42"/>
    </row>
    <row r="42" spans="1:11" s="2" customFormat="1" ht="15.75" thickBot="1">
      <c r="A42" s="34" t="s">
        <v>82</v>
      </c>
      <c r="B42" s="170" t="s">
        <v>90</v>
      </c>
      <c r="C42" s="170"/>
      <c r="D42" s="170"/>
      <c r="E42" s="170"/>
      <c r="F42" s="43">
        <f>SUM(F36:F41)</f>
        <v>0</v>
      </c>
      <c r="G42" s="43">
        <f>H42-F42</f>
        <v>0</v>
      </c>
      <c r="H42" s="171">
        <f>SUM(H36:H41)</f>
        <v>0</v>
      </c>
      <c r="I42" s="172"/>
      <c r="J42" s="44"/>
      <c r="K42" s="45"/>
    </row>
    <row r="43" spans="1:11" s="2" customFormat="1" ht="18.75" thickBot="1">
      <c r="A43" s="46"/>
      <c r="B43" s="173" t="s">
        <v>91</v>
      </c>
      <c r="C43" s="173"/>
      <c r="D43" s="173"/>
      <c r="E43" s="173"/>
      <c r="F43" s="47"/>
      <c r="G43" s="48">
        <f>G42-G34+G22</f>
        <v>0</v>
      </c>
      <c r="H43" s="174">
        <f>H22-H34+H42</f>
        <v>0</v>
      </c>
      <c r="I43" s="175"/>
      <c r="J43" s="44"/>
      <c r="K43" s="45"/>
    </row>
    <row r="44" spans="1:11" s="2" customFormat="1" ht="18">
      <c r="A44" s="49"/>
      <c r="B44" s="147" t="s">
        <v>92</v>
      </c>
      <c r="C44" s="148"/>
      <c r="D44" s="148"/>
      <c r="E44" s="148"/>
      <c r="F44" s="148"/>
      <c r="G44" s="148"/>
      <c r="H44" s="148"/>
      <c r="I44" s="149"/>
    </row>
    <row r="45" spans="1:11">
      <c r="A45" s="11"/>
      <c r="B45" s="150" t="s">
        <v>93</v>
      </c>
      <c r="C45" s="151"/>
      <c r="D45" s="151"/>
      <c r="E45" s="152"/>
      <c r="F45" s="153" t="s">
        <v>112</v>
      </c>
      <c r="G45" s="153"/>
      <c r="H45" s="153"/>
      <c r="I45" s="154"/>
    </row>
    <row r="46" spans="1:11">
      <c r="A46" s="14"/>
      <c r="B46" s="155" t="s">
        <v>94</v>
      </c>
      <c r="C46" s="156"/>
      <c r="D46" s="159" t="s">
        <v>113</v>
      </c>
      <c r="E46" s="159"/>
      <c r="F46" s="159"/>
      <c r="G46" s="159"/>
      <c r="H46" s="159"/>
      <c r="I46" s="160"/>
    </row>
    <row r="47" spans="1:11">
      <c r="A47" s="50"/>
      <c r="B47" s="157"/>
      <c r="C47" s="158"/>
      <c r="D47" s="159"/>
      <c r="E47" s="159"/>
      <c r="F47" s="159"/>
      <c r="G47" s="159"/>
      <c r="H47" s="159"/>
      <c r="I47" s="160"/>
    </row>
    <row r="48" spans="1:11" ht="13.5" thickBot="1">
      <c r="A48" s="51"/>
      <c r="B48" s="52"/>
      <c r="C48" s="52"/>
      <c r="D48" s="52"/>
      <c r="E48" s="52"/>
      <c r="F48" s="60"/>
      <c r="G48" s="53"/>
      <c r="H48" s="54"/>
      <c r="I48" s="55"/>
    </row>
    <row r="49" spans="1:9">
      <c r="A49" s="161" t="s">
        <v>95</v>
      </c>
      <c r="B49" s="162"/>
      <c r="C49" s="161" t="s">
        <v>96</v>
      </c>
      <c r="D49" s="162"/>
      <c r="E49" s="163"/>
      <c r="F49" s="62" t="s">
        <v>97</v>
      </c>
      <c r="G49" s="164" t="s">
        <v>97</v>
      </c>
      <c r="H49" s="165"/>
      <c r="I49" s="166"/>
    </row>
    <row r="50" spans="1:9">
      <c r="A50" s="123"/>
      <c r="B50" s="124"/>
      <c r="C50" s="123"/>
      <c r="D50" s="129"/>
      <c r="E50" s="124"/>
      <c r="F50" s="124"/>
      <c r="G50" s="132"/>
      <c r="H50" s="133"/>
      <c r="I50" s="134"/>
    </row>
    <row r="51" spans="1:9">
      <c r="A51" s="125"/>
      <c r="B51" s="126"/>
      <c r="C51" s="125"/>
      <c r="D51" s="130"/>
      <c r="E51" s="126"/>
      <c r="F51" s="126"/>
      <c r="G51" s="135"/>
      <c r="H51" s="136"/>
      <c r="I51" s="137"/>
    </row>
    <row r="52" spans="1:9">
      <c r="A52" s="125"/>
      <c r="B52" s="126"/>
      <c r="C52" s="125"/>
      <c r="D52" s="130"/>
      <c r="E52" s="126"/>
      <c r="F52" s="126"/>
      <c r="G52" s="135"/>
      <c r="H52" s="136"/>
      <c r="I52" s="137"/>
    </row>
    <row r="53" spans="1:9">
      <c r="A53" s="125"/>
      <c r="B53" s="126"/>
      <c r="C53" s="125"/>
      <c r="D53" s="130"/>
      <c r="E53" s="126"/>
      <c r="F53" s="126"/>
      <c r="G53" s="135"/>
      <c r="H53" s="136"/>
      <c r="I53" s="137"/>
    </row>
    <row r="54" spans="1:9">
      <c r="A54" s="125"/>
      <c r="B54" s="126"/>
      <c r="C54" s="125"/>
      <c r="D54" s="130"/>
      <c r="E54" s="126"/>
      <c r="F54" s="126"/>
      <c r="G54" s="135"/>
      <c r="H54" s="136"/>
      <c r="I54" s="137"/>
    </row>
    <row r="55" spans="1:9">
      <c r="A55" s="125"/>
      <c r="B55" s="126"/>
      <c r="C55" s="125"/>
      <c r="D55" s="130"/>
      <c r="E55" s="126"/>
      <c r="F55" s="126"/>
      <c r="G55" s="135"/>
      <c r="H55" s="136"/>
      <c r="I55" s="137"/>
    </row>
    <row r="56" spans="1:9">
      <c r="A56" s="125"/>
      <c r="B56" s="126"/>
      <c r="C56" s="125"/>
      <c r="D56" s="130"/>
      <c r="E56" s="126"/>
      <c r="F56" s="126"/>
      <c r="G56" s="135"/>
      <c r="H56" s="136"/>
      <c r="I56" s="137"/>
    </row>
    <row r="57" spans="1:9">
      <c r="A57" s="127"/>
      <c r="B57" s="128"/>
      <c r="C57" s="127"/>
      <c r="D57" s="131"/>
      <c r="E57" s="128"/>
      <c r="F57" s="128"/>
      <c r="G57" s="138"/>
      <c r="H57" s="139"/>
      <c r="I57" s="140"/>
    </row>
    <row r="58" spans="1:9">
      <c r="A58" s="141"/>
      <c r="B58" s="142"/>
      <c r="C58" s="143"/>
      <c r="D58" s="144"/>
      <c r="E58" s="145"/>
      <c r="F58" s="61"/>
      <c r="G58" s="141"/>
      <c r="H58" s="146"/>
      <c r="I58" s="142"/>
    </row>
    <row r="59" spans="1:9" ht="15" thickBot="1">
      <c r="A59" s="120" t="s">
        <v>115</v>
      </c>
      <c r="B59" s="121"/>
      <c r="C59" s="120" t="s">
        <v>116</v>
      </c>
      <c r="D59" s="122"/>
      <c r="E59" s="121"/>
      <c r="F59" s="59" t="s">
        <v>117</v>
      </c>
      <c r="G59" s="120" t="s">
        <v>98</v>
      </c>
      <c r="H59" s="122"/>
      <c r="I59" s="121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ignoredErrors>
    <ignoredError sqref="G22 G4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2014-09-12T11:57:07Z</dcterms:modified>
</coreProperties>
</file>