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Y9" i="9" l="1"/>
  <c r="Z9" i="9" s="1"/>
  <c r="S9" i="9"/>
  <c r="R8" i="9"/>
  <c r="S8" i="9" l="1"/>
  <c r="Y8" i="9" s="1"/>
  <c r="Z8" i="9" s="1"/>
  <c r="Y9" i="8" l="1"/>
  <c r="Z9" i="8" l="1"/>
  <c r="S9" i="8"/>
  <c r="R8" i="8"/>
  <c r="S8" i="8" l="1"/>
  <c r="Y8" i="8" s="1"/>
  <c r="Z8" i="8" s="1"/>
  <c r="Z4" i="9"/>
  <c r="D10" i="10" s="1"/>
  <c r="AG9" i="9" l="1"/>
  <c r="AL9" i="9"/>
  <c r="AK9" i="9"/>
  <c r="AI9" i="9"/>
  <c r="AH9" i="9"/>
  <c r="AE9" i="9"/>
  <c r="AD9" i="9"/>
  <c r="AJ8" i="9"/>
  <c r="AJ4" i="9" s="1"/>
  <c r="H20" i="10" s="1"/>
  <c r="AF9" i="9" l="1"/>
  <c r="AM9" i="9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G4" i="9" s="1"/>
  <c r="AL8" i="9"/>
  <c r="AL4" i="9" s="1"/>
  <c r="AK8" i="9"/>
  <c r="AK4" i="9" s="1"/>
  <c r="AI8" i="9"/>
  <c r="AI4" i="9" s="1"/>
  <c r="AH8" i="9"/>
  <c r="AH4" i="9" s="1"/>
  <c r="AE8" i="9"/>
  <c r="AE4" i="9" s="1"/>
  <c r="AD8" i="9"/>
  <c r="AD4" i="9" s="1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AF4" i="9" s="1"/>
  <c r="H17" i="10" s="1"/>
  <c r="G17" i="10" s="1"/>
  <c r="H21" i="10"/>
  <c r="G21" i="10" s="1"/>
  <c r="H19" i="10"/>
  <c r="G19" i="10" s="1"/>
  <c r="H18" i="10"/>
  <c r="G18" i="10" s="1"/>
  <c r="AM8" i="9" l="1"/>
  <c r="AM4" i="9" s="1"/>
  <c r="G20" i="10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<sst xmlns="http://schemas.openxmlformats.org/spreadsheetml/2006/main" count="164" uniqueCount="122">
  <si>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</si>
  <si>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</si>
  <si>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</si>
  <si>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</si>
  <si>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</si>
  <si>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</si>
  <si>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</si>
  <si>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</si>
  <si>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</si>
  <si>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</si>
  <si>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</si>
  <si>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</si>
  <si>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</si>
  <si>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</si>
  <si>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</si>
  <si>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</si>
  <si>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</si>
  <si>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</si>
  <si>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</si>
  <si>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</si>
  <si>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</si>
  <si>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</si>
  <si>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</si>
  <si>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</si>
  <si>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</si>
  <si>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</si>
  <si>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</si>
  <si>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</si>
  <si>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</si>
  <si>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</si>
  <si>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</si>
  <si>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</si>
  <si>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</si>
  <si>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</si>
  <si>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</si>
  <si>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</si>
  <si>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</si>
  <si>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</si>
  <si>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</si>
  <si>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</si>
  <si>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</si>
  <si>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</si>
  <si>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</si>
  <si>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</si>
  <si>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</si>
  <si>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</si>
  <si>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</si>
  <si>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</si>
  <si>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</si>
  <si>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</si>
  <si>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</si>
  <si>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</si>
  <si>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</si>
  <si>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</si>
  <si>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</si>
  <si>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</si>
  <si>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</si>
  <si>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</si>
  <si>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</si>
  <si>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</si>
  <si>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</si>
  <si>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</si>
  <si>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</si>
  <si>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</si>
  <si>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</si>
  <si>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</si>
  <si>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</si>
  <si>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</si>
  <si>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</si>
  <si>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</si>
  <si>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</si>
  <si>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</si>
  <si>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</si>
  <si>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</si>
  <si>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</si>
  <si>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</si>
  <si>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</si>
  <si>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</si>
  <si>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</si>
  <si>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</si>
  <si>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</si>
  <si>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</si>
  <si>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</si>
  <si>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</si>
  <si>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</si>
  <si>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</si>
  <si>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</si>
  <si>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</si>
  <si>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</si>
  <si>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</si>
  <si>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</si>
  <si>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</si>
  <si>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</si>
  <si>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</si>
  <si>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</si>
  <si>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</si>
  <si>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</si>
  <si>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</si>
  <si>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</si>
  <si>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</si>
  <si>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</si>
  <si>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</si>
  <si>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</si>
  <si>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</si>
  <si>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</si>
  <si>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</si>
  <si>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</si>
  <si>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</si>
  <si>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</si>
  <si>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Nil</t>
  </si>
  <si>
    <t>601030000</t>
  </si>
  <si>
    <t>Supply of tubelights</t>
  </si>
  <si>
    <t>Tube lights with fittings</t>
  </si>
  <si>
    <t>wipro</t>
  </si>
  <si>
    <t>Nos</t>
  </si>
  <si>
    <t>COP No.:- HRL/COP/ME/182</t>
  </si>
  <si>
    <t>Date.:- 03/04/2015</t>
  </si>
  <si>
    <t>Supply of Tubelights with fittings</t>
  </si>
  <si>
    <t>Shop No. 101, Deva Palace, Gomti Nagar, Lucknow</t>
  </si>
  <si>
    <t>CHPL/HRL/PO/14-15/site/019 , Dated- 21st March 15
Dated : 23.08.2014</t>
  </si>
  <si>
    <t>M/s. Manish Electricals</t>
  </si>
  <si>
    <t>Proforma Invoice- 039 ,Dated - 02.04.15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</si>
</sst>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2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K1" workbookViewId="0">
      <selection activeCell="A8" sqref="A8:Z9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6"/>
      <c r="BB5" s="116"/>
      <c r="BC5" s="116"/>
      <c r="BD5" s="116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6"/>
      <c r="AT6" s="116"/>
      <c r="AU6" s="116"/>
      <c r="AV6" s="116"/>
      <c r="AW6" s="116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3" t="s">
        <v>110</v>
      </c>
      <c r="C8" s="48" t="s">
        <v>111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>
        <f t="shared" ref="R8" si="0">P8+Q8</f>
        <v>0</v>
      </c>
      <c r="S8" s="49">
        <f t="shared" ref="S8:S9" si="1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2">SUM(R8:X8)</f>
        <v>0</v>
      </c>
      <c r="Z8" s="50">
        <f t="shared" ref="Z8:Z9" si="3">Y8*N8</f>
        <v>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3" t="s">
        <v>110</v>
      </c>
      <c r="C9" s="48" t="s">
        <v>112</v>
      </c>
      <c r="D9" s="48"/>
      <c r="E9" s="17" t="s">
        <v>113</v>
      </c>
      <c r="F9" s="48"/>
      <c r="G9" s="15"/>
      <c r="H9" s="16"/>
      <c r="I9" s="17"/>
      <c r="J9" s="17"/>
      <c r="K9" s="10"/>
      <c r="L9" s="19"/>
      <c r="M9" s="17" t="s">
        <v>114</v>
      </c>
      <c r="N9" s="110">
        <v>50</v>
      </c>
      <c r="O9" s="18"/>
      <c r="P9" s="114">
        <v>270</v>
      </c>
      <c r="Q9" s="49">
        <v>0</v>
      </c>
      <c r="R9" s="49">
        <v>0</v>
      </c>
      <c r="S9" s="49">
        <f t="shared" si="1"/>
        <v>0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>
        <f>V9+P9</f>
        <v>270</v>
      </c>
      <c r="Z9" s="50">
        <f t="shared" si="3"/>
        <v>13500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"/>
  <sheetViews>
    <sheetView tabSelected="1" topLeftCell="W1" workbookViewId="0">
      <selection activeCell="AB10" sqref="AB10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104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>
        <f>SUM(Z8:Z9)</f>
        <v>13500</v>
      </c>
      <c r="AA4" s="46"/>
      <c r="AB4" s="45"/>
      <c r="AC4" s="45"/>
      <c r="AD4" s="45">
        <f t="shared" ref="AD4:AM4" si="0">SUM(AD8:AD9)</f>
        <v>0</v>
      </c>
      <c r="AE4" s="45">
        <f t="shared" si="0"/>
        <v>0</v>
      </c>
      <c r="AF4" s="45">
        <f t="shared" si="0"/>
        <v>0</v>
      </c>
      <c r="AG4" s="45">
        <f t="shared" si="0"/>
        <v>0</v>
      </c>
      <c r="AH4" s="45">
        <f t="shared" si="0"/>
        <v>0</v>
      </c>
      <c r="AI4" s="45">
        <f t="shared" si="0"/>
        <v>0</v>
      </c>
      <c r="AJ4" s="45">
        <f t="shared" si="0"/>
        <v>0</v>
      </c>
      <c r="AK4" s="45">
        <f t="shared" si="0"/>
        <v>0</v>
      </c>
      <c r="AL4" s="45">
        <f t="shared" si="0"/>
        <v>0</v>
      </c>
      <c r="AM4" s="45">
        <f t="shared" si="0"/>
        <v>0</v>
      </c>
    </row>
    <row r="5" spans="1:84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6"/>
      <c r="BO5" s="116"/>
      <c r="BP5" s="116"/>
      <c r="BQ5" s="116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7"/>
      <c r="AB6" s="115" t="s">
        <v>83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6"/>
      <c r="BG6" s="116"/>
      <c r="BH6" s="116"/>
      <c r="BI6" s="116"/>
      <c r="BJ6" s="116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84</v>
      </c>
      <c r="AC7" s="12" t="s">
        <v>85</v>
      </c>
      <c r="AD7" s="12" t="s">
        <v>86</v>
      </c>
      <c r="AE7" s="12" t="s">
        <v>87</v>
      </c>
      <c r="AF7" s="12" t="s">
        <v>88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94</v>
      </c>
      <c r="AL7" s="12" t="s">
        <v>95</v>
      </c>
      <c r="AM7" s="12" t="s">
        <v>89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25.5" x14ac:dyDescent="0.2">
      <c r="A8" s="6">
        <v>1</v>
      </c>
      <c r="B8" s="113" t="s">
        <v>110</v>
      </c>
      <c r="C8" s="48" t="s">
        <v>111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>
        <f t="shared" ref="R8" si="1">P8+Q8</f>
        <v>0</v>
      </c>
      <c r="S8" s="49">
        <f t="shared" ref="S8:S9" si="2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3">SUM(R8:X8)</f>
        <v>0</v>
      </c>
      <c r="Z8" s="50">
        <f t="shared" ref="Z8:Z9" si="4">Y8*N8</f>
        <v>0</v>
      </c>
      <c r="AA8" s="41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25.5" x14ac:dyDescent="0.2">
      <c r="A9" s="6">
        <v>1.1000000000000001</v>
      </c>
      <c r="B9" s="113" t="s">
        <v>110</v>
      </c>
      <c r="C9" s="48" t="s">
        <v>112</v>
      </c>
      <c r="D9" s="48"/>
      <c r="E9" s="17" t="s">
        <v>113</v>
      </c>
      <c r="F9" s="48"/>
      <c r="G9" s="15"/>
      <c r="H9" s="16"/>
      <c r="I9" s="17"/>
      <c r="J9" s="17"/>
      <c r="K9" s="10"/>
      <c r="L9" s="19"/>
      <c r="M9" s="17" t="s">
        <v>114</v>
      </c>
      <c r="N9" s="110">
        <v>50</v>
      </c>
      <c r="O9" s="18"/>
      <c r="P9" s="114">
        <v>270</v>
      </c>
      <c r="Q9" s="49">
        <v>0</v>
      </c>
      <c r="R9" s="49">
        <v>0</v>
      </c>
      <c r="S9" s="49">
        <f t="shared" si="2"/>
        <v>0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>
        <f>V9+P9</f>
        <v>270</v>
      </c>
      <c r="Z9" s="50">
        <f t="shared" si="4"/>
        <v>13500</v>
      </c>
      <c r="AA9" s="41"/>
      <c r="AB9" s="11">
        <v>0</v>
      </c>
      <c r="AC9" s="11">
        <v>0</v>
      </c>
      <c r="AD9" s="11">
        <f t="shared" ref="AD9" si="5">P9*AB9*AC9/100</f>
        <v>0</v>
      </c>
      <c r="AE9" s="11">
        <f t="shared" ref="AE9" si="6">Q9*AB9*AC9/100</f>
        <v>0</v>
      </c>
      <c r="AF9" s="11">
        <f t="shared" ref="AF9" si="7">AD9+AE9</f>
        <v>0</v>
      </c>
      <c r="AG9" s="11">
        <f t="shared" ref="AG9" si="8">S9*AB9*AC9/100</f>
        <v>0</v>
      </c>
      <c r="AH9" s="11">
        <f t="shared" ref="AH9" si="9">T9*AB9*AC9/100</f>
        <v>0</v>
      </c>
      <c r="AI9" s="11">
        <f t="shared" ref="AI9" si="10">U9*AB9*AC9/100</f>
        <v>0</v>
      </c>
      <c r="AJ9" s="11">
        <v>0</v>
      </c>
      <c r="AK9" s="11">
        <f t="shared" ref="AK9" si="11">W9*AB9*AC9/100</f>
        <v>0</v>
      </c>
      <c r="AL9" s="11">
        <f t="shared" ref="AL9" si="12">X9*AB9*AC9/100</f>
        <v>0</v>
      </c>
      <c r="AM9" s="11">
        <f t="shared" ref="AM9" si="13">SUM(AF9:AL9)</f>
        <v>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</sheetData>
  <protectedRanges>
    <protectedRange password="CA69" sqref="G8:G9" name="Range1_1_1_1_2_1"/>
    <protectedRange password="CA69" sqref="O8:O9" name="Range1_1_3_1_2_1"/>
    <protectedRange password="CA69" sqref="D8:D9" name="Range1_1_4_1_2_1"/>
    <protectedRange password="CA69" sqref="H8:H9" name="Range1_12_2_2_1_2_1"/>
    <protectedRange password="CA69" sqref="I8:I9" name="Range1_12_2_1_1_1_2_1"/>
    <protectedRange password="CA69" sqref="J8:J9" name="Range1_2_2_1_1_1_1_2_1"/>
    <protectedRange password="CA69" sqref="B8:B9" name="Range1_1_5_1_2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6" workbookViewId="0">
      <selection activeCell="F12" sqref="F12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120" t="s">
        <v>28</v>
      </c>
      <c r="B1" s="121"/>
      <c r="C1" s="121"/>
      <c r="D1" s="121"/>
      <c r="E1" s="121"/>
      <c r="F1" s="121"/>
      <c r="G1" s="121"/>
      <c r="H1" s="121"/>
      <c r="I1" s="122"/>
    </row>
    <row r="2" spans="1:10" ht="20.25" x14ac:dyDescent="0.2">
      <c r="A2" s="123" t="s">
        <v>29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 x14ac:dyDescent="0.25">
      <c r="A3" s="126" t="s">
        <v>115</v>
      </c>
      <c r="B3" s="127"/>
      <c r="C3" s="127"/>
      <c r="D3" s="127"/>
      <c r="E3" s="127"/>
      <c r="F3" s="127"/>
      <c r="G3" s="128" t="s">
        <v>116</v>
      </c>
      <c r="H3" s="129"/>
      <c r="I3" s="130"/>
      <c r="J3" s="54"/>
    </row>
    <row r="4" spans="1:10" s="54" customFormat="1" ht="15" x14ac:dyDescent="0.25">
      <c r="A4" s="131" t="s">
        <v>30</v>
      </c>
      <c r="B4" s="132"/>
      <c r="C4" s="55" t="s">
        <v>101</v>
      </c>
      <c r="D4" s="56"/>
      <c r="E4" s="56"/>
      <c r="F4" s="57"/>
      <c r="G4" s="133" t="s">
        <v>103</v>
      </c>
      <c r="H4" s="134"/>
      <c r="I4" s="135"/>
    </row>
    <row r="5" spans="1:10" s="54" customFormat="1" ht="15.75" thickBot="1" x14ac:dyDescent="0.3">
      <c r="A5" s="139" t="s">
        <v>31</v>
      </c>
      <c r="B5" s="140"/>
      <c r="C5" s="140" t="s">
        <v>102</v>
      </c>
      <c r="D5" s="140"/>
      <c r="E5" s="140"/>
      <c r="F5" s="141"/>
      <c r="G5" s="136"/>
      <c r="H5" s="137"/>
      <c r="I5" s="138"/>
    </row>
    <row r="6" spans="1:10" x14ac:dyDescent="0.2">
      <c r="A6" s="152"/>
      <c r="B6" s="153"/>
      <c r="C6" s="153"/>
      <c r="D6" s="153"/>
      <c r="E6" s="58"/>
      <c r="F6" s="154"/>
      <c r="G6" s="145"/>
      <c r="H6" s="145"/>
      <c r="I6" s="146"/>
    </row>
    <row r="7" spans="1:10" x14ac:dyDescent="0.2">
      <c r="A7" s="59" t="s">
        <v>32</v>
      </c>
      <c r="B7" s="155" t="s">
        <v>117</v>
      </c>
      <c r="C7" s="155"/>
      <c r="D7" s="155"/>
      <c r="E7" s="156"/>
      <c r="F7" s="157" t="s">
        <v>120</v>
      </c>
      <c r="G7" s="158"/>
      <c r="H7" s="158"/>
      <c r="I7" s="159"/>
    </row>
    <row r="8" spans="1:10" x14ac:dyDescent="0.2">
      <c r="A8" s="160" t="s">
        <v>33</v>
      </c>
      <c r="B8" s="161"/>
      <c r="C8" s="60"/>
      <c r="D8" s="60"/>
      <c r="E8" s="58"/>
      <c r="F8" s="149" t="s">
        <v>118</v>
      </c>
      <c r="G8" s="161"/>
      <c r="H8" s="161"/>
      <c r="I8" s="162"/>
    </row>
    <row r="9" spans="1:10" ht="26.25" customHeight="1" x14ac:dyDescent="0.2">
      <c r="A9" s="142" t="s">
        <v>34</v>
      </c>
      <c r="B9" s="143"/>
      <c r="C9" s="143"/>
      <c r="D9" s="143" t="s">
        <v>119</v>
      </c>
      <c r="E9" s="144"/>
      <c r="F9" s="145" t="s">
        <v>97</v>
      </c>
      <c r="G9" s="145"/>
      <c r="H9" s="145"/>
      <c r="I9" s="146"/>
    </row>
    <row r="10" spans="1:10" x14ac:dyDescent="0.2">
      <c r="A10" s="142" t="s">
        <v>35</v>
      </c>
      <c r="B10" s="143"/>
      <c r="C10" s="143"/>
      <c r="D10" s="147">
        <f>Certification!Z4</f>
        <v>13500</v>
      </c>
      <c r="E10" s="148"/>
      <c r="F10" s="149"/>
      <c r="G10" s="150"/>
      <c r="H10" s="150"/>
      <c r="I10" s="151"/>
    </row>
    <row r="11" spans="1:10" x14ac:dyDescent="0.2">
      <c r="A11" s="61" t="s">
        <v>36</v>
      </c>
      <c r="B11" s="60"/>
      <c r="C11" s="62"/>
      <c r="D11" s="176"/>
      <c r="E11" s="177"/>
      <c r="F11" s="178" t="s">
        <v>121</v>
      </c>
      <c r="G11" s="179"/>
      <c r="H11" s="179"/>
      <c r="I11" s="180"/>
    </row>
    <row r="12" spans="1:10" ht="13.5" thickBot="1" x14ac:dyDescent="0.25">
      <c r="A12" s="181" t="s">
        <v>37</v>
      </c>
      <c r="B12" s="182"/>
      <c r="C12" s="182"/>
      <c r="D12" s="183"/>
      <c r="E12" s="184"/>
      <c r="F12" s="63"/>
      <c r="G12" s="185"/>
      <c r="H12" s="186"/>
      <c r="I12" s="187"/>
    </row>
    <row r="13" spans="1:10" ht="26.25" thickBot="1" x14ac:dyDescent="0.25">
      <c r="A13" s="64" t="s">
        <v>0</v>
      </c>
      <c r="B13" s="188" t="s">
        <v>38</v>
      </c>
      <c r="C13" s="188"/>
      <c r="D13" s="188"/>
      <c r="E13" s="188"/>
      <c r="F13" s="65" t="s">
        <v>39</v>
      </c>
      <c r="G13" s="66" t="s">
        <v>40</v>
      </c>
      <c r="H13" s="189" t="s">
        <v>41</v>
      </c>
      <c r="I13" s="190"/>
    </row>
    <row r="14" spans="1:10" x14ac:dyDescent="0.2">
      <c r="A14" s="67"/>
      <c r="B14" s="163" t="s">
        <v>42</v>
      </c>
      <c r="C14" s="164"/>
      <c r="D14" s="164"/>
      <c r="E14" s="165"/>
      <c r="F14" s="68"/>
      <c r="G14" s="68" t="s">
        <v>43</v>
      </c>
      <c r="H14" s="166"/>
      <c r="I14" s="167"/>
    </row>
    <row r="15" spans="1:10" ht="13.5" thickBot="1" x14ac:dyDescent="0.25">
      <c r="A15" s="69"/>
      <c r="B15" s="168" t="s">
        <v>44</v>
      </c>
      <c r="C15" s="169"/>
      <c r="D15" s="169"/>
      <c r="E15" s="170"/>
      <c r="F15" s="70"/>
      <c r="G15" s="70" t="str">
        <f>Certification!D4</f>
        <v>COP-R001</v>
      </c>
      <c r="H15" s="171"/>
      <c r="I15" s="172"/>
    </row>
    <row r="16" spans="1:10" ht="15" x14ac:dyDescent="0.2">
      <c r="A16" s="71" t="s">
        <v>45</v>
      </c>
      <c r="B16" s="173" t="s">
        <v>46</v>
      </c>
      <c r="C16" s="173"/>
      <c r="D16" s="173"/>
      <c r="E16" s="173"/>
      <c r="F16" s="72"/>
      <c r="G16" s="72"/>
      <c r="H16" s="174"/>
      <c r="I16" s="175"/>
    </row>
    <row r="17" spans="1:9" x14ac:dyDescent="0.2">
      <c r="A17" s="67">
        <f>+A15+1</f>
        <v>1</v>
      </c>
      <c r="B17" s="191" t="s">
        <v>47</v>
      </c>
      <c r="C17" s="191"/>
      <c r="D17" s="191"/>
      <c r="E17" s="191"/>
      <c r="F17" s="73"/>
      <c r="G17" s="73">
        <f t="shared" ref="G17:G33" si="0">H17-F17</f>
        <v>0</v>
      </c>
      <c r="H17" s="192">
        <f>Certification!AF4</f>
        <v>0</v>
      </c>
      <c r="I17" s="193"/>
    </row>
    <row r="18" spans="1:9" x14ac:dyDescent="0.2">
      <c r="A18" s="67">
        <f>+A17+1</f>
        <v>2</v>
      </c>
      <c r="B18" s="191" t="s">
        <v>48</v>
      </c>
      <c r="C18" s="191"/>
      <c r="D18" s="191"/>
      <c r="E18" s="191"/>
      <c r="F18" s="73"/>
      <c r="G18" s="73">
        <f t="shared" si="0"/>
        <v>0</v>
      </c>
      <c r="H18" s="192">
        <f>Certification!AE4</f>
        <v>0</v>
      </c>
      <c r="I18" s="193"/>
    </row>
    <row r="19" spans="1:9" x14ac:dyDescent="0.2">
      <c r="A19" s="67">
        <v>3</v>
      </c>
      <c r="B19" s="191" t="s">
        <v>49</v>
      </c>
      <c r="C19" s="191"/>
      <c r="D19" s="191"/>
      <c r="E19" s="191"/>
      <c r="F19" s="73"/>
      <c r="G19" s="74">
        <f t="shared" si="0"/>
        <v>0</v>
      </c>
      <c r="H19" s="197">
        <f>Certification!AG4</f>
        <v>0</v>
      </c>
      <c r="I19" s="198"/>
    </row>
    <row r="20" spans="1:9" x14ac:dyDescent="0.2">
      <c r="A20" s="67">
        <v>4</v>
      </c>
      <c r="B20" s="191" t="s">
        <v>8</v>
      </c>
      <c r="C20" s="191"/>
      <c r="D20" s="191"/>
      <c r="E20" s="191"/>
      <c r="F20" s="75"/>
      <c r="G20" s="73">
        <f t="shared" si="0"/>
        <v>0</v>
      </c>
      <c r="H20" s="192">
        <f>Certification!AJ4</f>
        <v>0</v>
      </c>
      <c r="I20" s="193"/>
    </row>
    <row r="21" spans="1:9" x14ac:dyDescent="0.2">
      <c r="A21" s="67">
        <v>5</v>
      </c>
      <c r="B21" s="191" t="s">
        <v>50</v>
      </c>
      <c r="C21" s="191"/>
      <c r="D21" s="191"/>
      <c r="E21" s="191"/>
      <c r="F21" s="75"/>
      <c r="G21" s="73">
        <f t="shared" si="0"/>
        <v>0</v>
      </c>
      <c r="H21" s="192">
        <f>Certification!AL4</f>
        <v>0</v>
      </c>
      <c r="I21" s="193"/>
    </row>
    <row r="22" spans="1:9" ht="15.75" thickBot="1" x14ac:dyDescent="0.25">
      <c r="A22" s="76" t="s">
        <v>45</v>
      </c>
      <c r="B22" s="194" t="s">
        <v>51</v>
      </c>
      <c r="C22" s="194"/>
      <c r="D22" s="194"/>
      <c r="E22" s="194"/>
      <c r="F22" s="77">
        <f>SUM(F17:F21)</f>
        <v>0</v>
      </c>
      <c r="G22" s="1">
        <f t="shared" si="0"/>
        <v>0</v>
      </c>
      <c r="H22" s="195">
        <f>SUM(H17:H21)</f>
        <v>0</v>
      </c>
      <c r="I22" s="196"/>
    </row>
    <row r="23" spans="1:9" ht="15" x14ac:dyDescent="0.2">
      <c r="A23" s="78" t="s">
        <v>52</v>
      </c>
      <c r="B23" s="202" t="s">
        <v>53</v>
      </c>
      <c r="C23" s="202"/>
      <c r="D23" s="202"/>
      <c r="E23" s="202"/>
      <c r="F23" s="79"/>
      <c r="G23" s="80"/>
      <c r="H23" s="203"/>
      <c r="I23" s="204"/>
    </row>
    <row r="24" spans="1:9" x14ac:dyDescent="0.2">
      <c r="A24" s="67">
        <v>1</v>
      </c>
      <c r="B24" s="199" t="s">
        <v>54</v>
      </c>
      <c r="C24" s="199"/>
      <c r="D24" s="199"/>
      <c r="E24" s="199"/>
      <c r="F24" s="73"/>
      <c r="G24" s="73">
        <f t="shared" si="0"/>
        <v>0</v>
      </c>
      <c r="H24" s="200"/>
      <c r="I24" s="201"/>
    </row>
    <row r="25" spans="1:9" x14ac:dyDescent="0.2">
      <c r="A25" s="67">
        <v>2</v>
      </c>
      <c r="B25" s="199" t="s">
        <v>55</v>
      </c>
      <c r="C25" s="199"/>
      <c r="D25" s="199"/>
      <c r="E25" s="199"/>
      <c r="F25" s="81"/>
      <c r="G25" s="73">
        <f t="shared" si="0"/>
        <v>0</v>
      </c>
      <c r="H25" s="200"/>
      <c r="I25" s="201"/>
    </row>
    <row r="26" spans="1:9" x14ac:dyDescent="0.2">
      <c r="A26" s="67">
        <v>3</v>
      </c>
      <c r="B26" s="199" t="s">
        <v>56</v>
      </c>
      <c r="C26" s="199"/>
      <c r="D26" s="199"/>
      <c r="E26" s="199"/>
      <c r="F26" s="81"/>
      <c r="G26" s="73">
        <f t="shared" si="0"/>
        <v>0</v>
      </c>
      <c r="H26" s="200"/>
      <c r="I26" s="201"/>
    </row>
    <row r="27" spans="1:9" x14ac:dyDescent="0.2">
      <c r="A27" s="67">
        <v>4</v>
      </c>
      <c r="B27" s="199" t="s">
        <v>57</v>
      </c>
      <c r="C27" s="199"/>
      <c r="D27" s="199"/>
      <c r="E27" s="199"/>
      <c r="F27" s="81"/>
      <c r="G27" s="73">
        <f t="shared" si="0"/>
        <v>0</v>
      </c>
      <c r="H27" s="200"/>
      <c r="I27" s="201"/>
    </row>
    <row r="28" spans="1:9" x14ac:dyDescent="0.2">
      <c r="A28" s="67">
        <v>5</v>
      </c>
      <c r="B28" s="199" t="s">
        <v>58</v>
      </c>
      <c r="C28" s="199"/>
      <c r="D28" s="199"/>
      <c r="E28" s="199"/>
      <c r="F28" s="81"/>
      <c r="G28" s="73">
        <f t="shared" si="0"/>
        <v>0</v>
      </c>
      <c r="H28" s="200"/>
      <c r="I28" s="201"/>
    </row>
    <row r="29" spans="1:9" x14ac:dyDescent="0.2">
      <c r="A29" s="67">
        <v>6</v>
      </c>
      <c r="B29" s="199" t="s">
        <v>59</v>
      </c>
      <c r="C29" s="199"/>
      <c r="D29" s="199"/>
      <c r="E29" s="199"/>
      <c r="F29" s="81"/>
      <c r="G29" s="73">
        <f t="shared" si="0"/>
        <v>0</v>
      </c>
      <c r="H29" s="200"/>
      <c r="I29" s="201"/>
    </row>
    <row r="30" spans="1:9" x14ac:dyDescent="0.2">
      <c r="A30" s="67">
        <v>7</v>
      </c>
      <c r="B30" s="199" t="s">
        <v>60</v>
      </c>
      <c r="C30" s="199"/>
      <c r="D30" s="199"/>
      <c r="E30" s="199"/>
      <c r="F30" s="82"/>
      <c r="G30" s="73">
        <f t="shared" si="0"/>
        <v>0</v>
      </c>
      <c r="H30" s="200"/>
      <c r="I30" s="201"/>
    </row>
    <row r="31" spans="1:9" x14ac:dyDescent="0.2">
      <c r="A31" s="67">
        <v>8</v>
      </c>
      <c r="B31" s="199" t="s">
        <v>61</v>
      </c>
      <c r="C31" s="199"/>
      <c r="D31" s="199"/>
      <c r="E31" s="199"/>
      <c r="F31" s="73"/>
      <c r="G31" s="73">
        <f t="shared" si="0"/>
        <v>0</v>
      </c>
      <c r="H31" s="200"/>
      <c r="I31" s="201"/>
    </row>
    <row r="32" spans="1:9" x14ac:dyDescent="0.2">
      <c r="A32" s="67">
        <v>9</v>
      </c>
      <c r="B32" s="199" t="s">
        <v>62</v>
      </c>
      <c r="C32" s="199"/>
      <c r="D32" s="199"/>
      <c r="E32" s="199"/>
      <c r="F32" s="73"/>
      <c r="G32" s="73">
        <f t="shared" si="0"/>
        <v>0</v>
      </c>
      <c r="H32" s="205"/>
      <c r="I32" s="206"/>
    </row>
    <row r="33" spans="1:11" x14ac:dyDescent="0.2">
      <c r="A33" s="67">
        <v>10</v>
      </c>
      <c r="B33" s="199" t="s">
        <v>63</v>
      </c>
      <c r="C33" s="199"/>
      <c r="D33" s="199"/>
      <c r="E33" s="199"/>
      <c r="F33" s="73"/>
      <c r="G33" s="73">
        <f t="shared" si="0"/>
        <v>0</v>
      </c>
      <c r="H33" s="205"/>
      <c r="I33" s="206"/>
    </row>
    <row r="34" spans="1:11" ht="15.75" thickBot="1" x14ac:dyDescent="0.25">
      <c r="A34" s="83" t="s">
        <v>64</v>
      </c>
      <c r="B34" s="207" t="s">
        <v>65</v>
      </c>
      <c r="C34" s="207"/>
      <c r="D34" s="207"/>
      <c r="E34" s="207"/>
      <c r="F34" s="84">
        <f>SUM(F24:F33)</f>
        <v>0</v>
      </c>
      <c r="G34" s="84">
        <f t="shared" ref="G34:G42" si="1">H34-F34</f>
        <v>0</v>
      </c>
      <c r="H34" s="208">
        <f>SUM(H24:H33)</f>
        <v>0</v>
      </c>
      <c r="I34" s="209"/>
    </row>
    <row r="35" spans="1:11" ht="15" x14ac:dyDescent="0.2">
      <c r="A35" s="71" t="s">
        <v>66</v>
      </c>
      <c r="B35" s="173" t="s">
        <v>67</v>
      </c>
      <c r="C35" s="173"/>
      <c r="D35" s="173"/>
      <c r="E35" s="173"/>
      <c r="F35" s="85"/>
      <c r="G35" s="86">
        <f t="shared" si="1"/>
        <v>0</v>
      </c>
      <c r="H35" s="215"/>
      <c r="I35" s="216"/>
    </row>
    <row r="36" spans="1:11" x14ac:dyDescent="0.2">
      <c r="A36" s="87">
        <v>1</v>
      </c>
      <c r="B36" s="199" t="s">
        <v>68</v>
      </c>
      <c r="C36" s="199"/>
      <c r="D36" s="199"/>
      <c r="E36" s="199"/>
      <c r="F36" s="88"/>
      <c r="G36" s="73">
        <f t="shared" si="1"/>
        <v>0</v>
      </c>
      <c r="H36" s="200"/>
      <c r="I36" s="201"/>
    </row>
    <row r="37" spans="1:11" x14ac:dyDescent="0.2">
      <c r="A37" s="87">
        <v>2</v>
      </c>
      <c r="B37" s="199" t="s">
        <v>69</v>
      </c>
      <c r="C37" s="199"/>
      <c r="D37" s="199"/>
      <c r="E37" s="199"/>
      <c r="F37" s="88"/>
      <c r="G37" s="73">
        <f t="shared" si="1"/>
        <v>0</v>
      </c>
      <c r="H37" s="200"/>
      <c r="I37" s="201"/>
    </row>
    <row r="38" spans="1:11" x14ac:dyDescent="0.2">
      <c r="A38" s="87">
        <v>3</v>
      </c>
      <c r="B38" s="199" t="s">
        <v>70</v>
      </c>
      <c r="C38" s="199"/>
      <c r="D38" s="199"/>
      <c r="E38" s="199"/>
      <c r="F38" s="88"/>
      <c r="G38" s="73">
        <f t="shared" si="1"/>
        <v>0</v>
      </c>
      <c r="H38" s="200"/>
      <c r="I38" s="201"/>
    </row>
    <row r="39" spans="1:11" x14ac:dyDescent="0.2">
      <c r="A39" s="87">
        <v>4</v>
      </c>
      <c r="B39" s="199" t="s">
        <v>71</v>
      </c>
      <c r="C39" s="199"/>
      <c r="D39" s="199"/>
      <c r="E39" s="199"/>
      <c r="F39" s="88"/>
      <c r="G39" s="73">
        <f t="shared" si="1"/>
        <v>0</v>
      </c>
      <c r="H39" s="210"/>
      <c r="I39" s="211"/>
    </row>
    <row r="40" spans="1:11" ht="14.25" x14ac:dyDescent="0.2">
      <c r="A40" s="87"/>
      <c r="B40" s="212" t="s">
        <v>72</v>
      </c>
      <c r="C40" s="212"/>
      <c r="D40" s="212"/>
      <c r="E40" s="212"/>
      <c r="F40" s="89"/>
      <c r="G40" s="90">
        <f t="shared" si="1"/>
        <v>0</v>
      </c>
      <c r="H40" s="213"/>
      <c r="I40" s="214"/>
      <c r="J40" s="91"/>
    </row>
    <row r="41" spans="1:11" ht="14.25" x14ac:dyDescent="0.2">
      <c r="A41" s="87"/>
      <c r="B41" s="212" t="s">
        <v>73</v>
      </c>
      <c r="C41" s="212"/>
      <c r="D41" s="212"/>
      <c r="E41" s="212"/>
      <c r="F41" s="89"/>
      <c r="G41" s="90">
        <f t="shared" si="1"/>
        <v>0</v>
      </c>
      <c r="H41" s="210"/>
      <c r="I41" s="211"/>
      <c r="J41" s="91"/>
    </row>
    <row r="42" spans="1:11" s="54" customFormat="1" ht="15.75" thickBot="1" x14ac:dyDescent="0.3">
      <c r="A42" s="83" t="s">
        <v>66</v>
      </c>
      <c r="B42" s="207" t="s">
        <v>74</v>
      </c>
      <c r="C42" s="207"/>
      <c r="D42" s="207"/>
      <c r="E42" s="207"/>
      <c r="F42" s="92">
        <f>SUM(F36:F41)</f>
        <v>0</v>
      </c>
      <c r="G42" s="92">
        <f t="shared" si="1"/>
        <v>0</v>
      </c>
      <c r="H42" s="238">
        <f>SUM(H36:H41)</f>
        <v>0</v>
      </c>
      <c r="I42" s="239"/>
      <c r="J42" s="93"/>
      <c r="K42" s="94"/>
    </row>
    <row r="43" spans="1:11" s="54" customFormat="1" ht="18.75" thickBot="1" x14ac:dyDescent="0.3">
      <c r="A43" s="95"/>
      <c r="B43" s="240" t="s">
        <v>75</v>
      </c>
      <c r="C43" s="240"/>
      <c r="D43" s="240"/>
      <c r="E43" s="240"/>
      <c r="F43" s="96"/>
      <c r="G43" s="111">
        <f>G42-G34+G22</f>
        <v>0</v>
      </c>
      <c r="H43" s="241">
        <f>H22-H34+H42</f>
        <v>0</v>
      </c>
      <c r="I43" s="242"/>
      <c r="J43" s="93"/>
      <c r="K43" s="94"/>
    </row>
    <row r="44" spans="1:11" s="54" customFormat="1" ht="18" x14ac:dyDescent="0.25">
      <c r="A44" s="97"/>
      <c r="B44" s="217" t="s">
        <v>76</v>
      </c>
      <c r="C44" s="218"/>
      <c r="D44" s="218"/>
      <c r="E44" s="218"/>
      <c r="F44" s="218"/>
      <c r="G44" s="218"/>
      <c r="H44" s="218"/>
      <c r="I44" s="219"/>
    </row>
    <row r="45" spans="1:11" x14ac:dyDescent="0.2">
      <c r="A45" s="67"/>
      <c r="B45" s="220" t="s">
        <v>77</v>
      </c>
      <c r="C45" s="221"/>
      <c r="D45" s="221"/>
      <c r="E45" s="222"/>
      <c r="F45" s="163" t="s">
        <v>108</v>
      </c>
      <c r="G45" s="164"/>
      <c r="H45" s="164"/>
      <c r="I45" s="223"/>
    </row>
    <row r="46" spans="1:11" ht="21.75" customHeight="1" x14ac:dyDescent="0.2">
      <c r="A46" s="69"/>
      <c r="B46" s="168" t="s">
        <v>78</v>
      </c>
      <c r="C46" s="169"/>
      <c r="D46" s="226"/>
      <c r="E46" s="227"/>
      <c r="F46" s="227"/>
      <c r="G46" s="227"/>
      <c r="H46" s="227"/>
      <c r="I46" s="228"/>
    </row>
    <row r="47" spans="1:11" ht="21.75" customHeight="1" x14ac:dyDescent="0.2">
      <c r="A47" s="98"/>
      <c r="B47" s="224"/>
      <c r="C47" s="225"/>
      <c r="D47" s="229"/>
      <c r="E47" s="230"/>
      <c r="F47" s="230"/>
      <c r="G47" s="230"/>
      <c r="H47" s="230"/>
      <c r="I47" s="231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232" t="s">
        <v>79</v>
      </c>
      <c r="B49" s="233"/>
      <c r="C49" s="232" t="s">
        <v>80</v>
      </c>
      <c r="D49" s="233"/>
      <c r="E49" s="234"/>
      <c r="F49" s="105" t="s">
        <v>81</v>
      </c>
      <c r="G49" s="235" t="s">
        <v>81</v>
      </c>
      <c r="H49" s="236"/>
      <c r="I49" s="237"/>
    </row>
    <row r="50" spans="1:9" x14ac:dyDescent="0.2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 x14ac:dyDescent="0.2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 x14ac:dyDescent="0.2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 x14ac:dyDescent="0.2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 x14ac:dyDescent="0.2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 x14ac:dyDescent="0.2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 x14ac:dyDescent="0.2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 x14ac:dyDescent="0.2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ht="15" thickBot="1" x14ac:dyDescent="0.25">
      <c r="A58" s="269"/>
      <c r="B58" s="270"/>
      <c r="C58" s="243" t="s">
        <v>105</v>
      </c>
      <c r="D58" s="271"/>
      <c r="E58" s="244"/>
      <c r="F58" s="106" t="s">
        <v>106</v>
      </c>
      <c r="G58" s="243" t="s">
        <v>107</v>
      </c>
      <c r="H58" s="271"/>
      <c r="I58" s="244"/>
    </row>
    <row r="59" spans="1:9" ht="29.25" thickBot="1" x14ac:dyDescent="0.25">
      <c r="A59" s="243" t="s">
        <v>98</v>
      </c>
      <c r="B59" s="244"/>
      <c r="C59" s="245" t="s">
        <v>99</v>
      </c>
      <c r="D59" s="246"/>
      <c r="E59" s="247"/>
      <c r="F59" s="112" t="s">
        <v>100</v>
      </c>
      <c r="G59" s="248" t="s">
        <v>82</v>
      </c>
      <c r="H59" s="249"/>
      <c r="I59" s="25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2015-04-03T06:06:47Z</dcterms:modified>
</coreProperties>
</file>