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D290" i="9" l="1"/>
  <c r="AC290" i="9"/>
  <c r="AB290" i="9"/>
  <c r="AA290" i="9"/>
  <c r="Z290" i="9"/>
  <c r="AD289" i="9"/>
  <c r="AC289" i="9"/>
  <c r="AB289" i="9"/>
  <c r="AA289" i="9"/>
  <c r="Z289" i="9"/>
  <c r="AE289" i="9" s="1"/>
  <c r="AD288" i="9"/>
  <c r="AC288" i="9"/>
  <c r="AB288" i="9"/>
  <c r="AA288" i="9"/>
  <c r="Z288" i="9"/>
  <c r="AE288" i="9" s="1"/>
  <c r="AD287" i="9"/>
  <c r="AC287" i="9"/>
  <c r="AB287" i="9"/>
  <c r="AA287" i="9"/>
  <c r="Z287" i="9"/>
  <c r="AE287" i="9" s="1"/>
  <c r="AD286" i="9"/>
  <c r="AC286" i="9"/>
  <c r="AB286" i="9"/>
  <c r="AA286" i="9"/>
  <c r="Z286" i="9"/>
  <c r="AD285" i="9"/>
  <c r="AC285" i="9"/>
  <c r="AB285" i="9"/>
  <c r="AA285" i="9"/>
  <c r="AE285" i="9" s="1"/>
  <c r="Z285" i="9"/>
  <c r="AD284" i="9"/>
  <c r="AC284" i="9"/>
  <c r="AB284" i="9"/>
  <c r="AA284" i="9"/>
  <c r="Z284" i="9"/>
  <c r="AD283" i="9"/>
  <c r="AC283" i="9"/>
  <c r="AB283" i="9"/>
  <c r="AA283" i="9"/>
  <c r="Z283" i="9"/>
  <c r="AE283" i="9" s="1"/>
  <c r="AD282" i="9"/>
  <c r="AC282" i="9"/>
  <c r="AB282" i="9"/>
  <c r="AA282" i="9"/>
  <c r="Z282" i="9"/>
  <c r="AD281" i="9"/>
  <c r="AC281" i="9"/>
  <c r="AB281" i="9"/>
  <c r="AA281" i="9"/>
  <c r="Z281" i="9"/>
  <c r="AE281" i="9" s="1"/>
  <c r="AD280" i="9"/>
  <c r="AC280" i="9"/>
  <c r="AB280" i="9"/>
  <c r="AA280" i="9"/>
  <c r="Z280" i="9"/>
  <c r="AE280" i="9" s="1"/>
  <c r="AD279" i="9"/>
  <c r="AC279" i="9"/>
  <c r="AB279" i="9"/>
  <c r="AA279" i="9"/>
  <c r="Z279" i="9"/>
  <c r="AE279" i="9" s="1"/>
  <c r="AD278" i="9"/>
  <c r="AC278" i="9"/>
  <c r="AB278" i="9"/>
  <c r="AA278" i="9"/>
  <c r="Z278" i="9"/>
  <c r="AD277" i="9"/>
  <c r="AC277" i="9"/>
  <c r="AB277" i="9"/>
  <c r="AA277" i="9"/>
  <c r="AE277" i="9" s="1"/>
  <c r="Z277" i="9"/>
  <c r="AD276" i="9"/>
  <c r="AC276" i="9"/>
  <c r="AB276" i="9"/>
  <c r="AA276" i="9"/>
  <c r="Z276" i="9"/>
  <c r="AD275" i="9"/>
  <c r="AC275" i="9"/>
  <c r="AB275" i="9"/>
  <c r="AA275" i="9"/>
  <c r="Z275" i="9"/>
  <c r="AE275" i="9" s="1"/>
  <c r="AD274" i="9"/>
  <c r="AC274" i="9"/>
  <c r="AB274" i="9"/>
  <c r="AA274" i="9"/>
  <c r="Z274" i="9"/>
  <c r="AD273" i="9"/>
  <c r="AC273" i="9"/>
  <c r="AB273" i="9"/>
  <c r="AA273" i="9"/>
  <c r="Z273" i="9"/>
  <c r="AE273" i="9" s="1"/>
  <c r="AD272" i="9"/>
  <c r="AC272" i="9"/>
  <c r="AB272" i="9"/>
  <c r="AA272" i="9"/>
  <c r="Z272" i="9"/>
  <c r="AE272" i="9" s="1"/>
  <c r="AD271" i="9"/>
  <c r="AC271" i="9"/>
  <c r="AB271" i="9"/>
  <c r="AA271" i="9"/>
  <c r="Z271" i="9"/>
  <c r="AE271" i="9" s="1"/>
  <c r="AD270" i="9"/>
  <c r="AC270" i="9"/>
  <c r="AB270" i="9"/>
  <c r="AA270" i="9"/>
  <c r="Z270" i="9"/>
  <c r="AD269" i="9"/>
  <c r="AC269" i="9"/>
  <c r="AB269" i="9"/>
  <c r="AA269" i="9"/>
  <c r="AE269" i="9" s="1"/>
  <c r="Z269" i="9"/>
  <c r="AD268" i="9"/>
  <c r="AC268" i="9"/>
  <c r="AB268" i="9"/>
  <c r="AA268" i="9"/>
  <c r="Z268" i="9"/>
  <c r="AD267" i="9"/>
  <c r="AC267" i="9"/>
  <c r="AB267" i="9"/>
  <c r="AA267" i="9"/>
  <c r="Z267" i="9"/>
  <c r="AE267" i="9" s="1"/>
  <c r="AD266" i="9"/>
  <c r="AC266" i="9"/>
  <c r="AB266" i="9"/>
  <c r="AA266" i="9"/>
  <c r="Z266" i="9"/>
  <c r="AD265" i="9"/>
  <c r="AC265" i="9"/>
  <c r="AB265" i="9"/>
  <c r="AA265" i="9"/>
  <c r="Z265" i="9"/>
  <c r="AE265" i="9" s="1"/>
  <c r="AD264" i="9"/>
  <c r="AC264" i="9"/>
  <c r="AB264" i="9"/>
  <c r="AA264" i="9"/>
  <c r="Z264" i="9"/>
  <c r="AE264" i="9" s="1"/>
  <c r="AD263" i="9"/>
  <c r="AC263" i="9"/>
  <c r="AB263" i="9"/>
  <c r="AA263" i="9"/>
  <c r="Z263" i="9"/>
  <c r="AE263" i="9" s="1"/>
  <c r="AD262" i="9"/>
  <c r="AC262" i="9"/>
  <c r="AB262" i="9"/>
  <c r="AA262" i="9"/>
  <c r="Z262" i="9"/>
  <c r="AD261" i="9"/>
  <c r="AC261" i="9"/>
  <c r="AB261" i="9"/>
  <c r="AA261" i="9"/>
  <c r="AE261" i="9" s="1"/>
  <c r="Z261" i="9"/>
  <c r="AD260" i="9"/>
  <c r="AC260" i="9"/>
  <c r="AB260" i="9"/>
  <c r="AA260" i="9"/>
  <c r="Z260" i="9"/>
  <c r="AD259" i="9"/>
  <c r="AC259" i="9"/>
  <c r="AB259" i="9"/>
  <c r="AA259" i="9"/>
  <c r="Z259" i="9"/>
  <c r="AE259" i="9" s="1"/>
  <c r="AD258" i="9"/>
  <c r="AC258" i="9"/>
  <c r="AB258" i="9"/>
  <c r="AA258" i="9"/>
  <c r="Z258" i="9"/>
  <c r="AD257" i="9"/>
  <c r="AC257" i="9"/>
  <c r="AB257" i="9"/>
  <c r="AA257" i="9"/>
  <c r="Z257" i="9"/>
  <c r="AE257" i="9" s="1"/>
  <c r="AD256" i="9"/>
  <c r="AC256" i="9"/>
  <c r="AB256" i="9"/>
  <c r="AA256" i="9"/>
  <c r="Z256" i="9"/>
  <c r="AE256" i="9" s="1"/>
  <c r="AD255" i="9"/>
  <c r="AC255" i="9"/>
  <c r="AB255" i="9"/>
  <c r="AA255" i="9"/>
  <c r="Z255" i="9"/>
  <c r="AE255" i="9" s="1"/>
  <c r="AD254" i="9"/>
  <c r="AC254" i="9"/>
  <c r="AB254" i="9"/>
  <c r="AA254" i="9"/>
  <c r="Z254" i="9"/>
  <c r="AD253" i="9"/>
  <c r="AC253" i="9"/>
  <c r="AB253" i="9"/>
  <c r="AA253" i="9"/>
  <c r="AE253" i="9" s="1"/>
  <c r="Z253" i="9"/>
  <c r="AD252" i="9"/>
  <c r="AC252" i="9"/>
  <c r="AB252" i="9"/>
  <c r="AA252" i="9"/>
  <c r="Z252" i="9"/>
  <c r="AD251" i="9"/>
  <c r="AC251" i="9"/>
  <c r="AB251" i="9"/>
  <c r="AA251" i="9"/>
  <c r="Z251" i="9"/>
  <c r="AE251" i="9" s="1"/>
  <c r="AD250" i="9"/>
  <c r="AC250" i="9"/>
  <c r="AB250" i="9"/>
  <c r="AA250" i="9"/>
  <c r="Z250" i="9"/>
  <c r="AD249" i="9"/>
  <c r="AC249" i="9"/>
  <c r="AB249" i="9"/>
  <c r="AA249" i="9"/>
  <c r="Z249" i="9"/>
  <c r="AE249" i="9" s="1"/>
  <c r="AD248" i="9"/>
  <c r="AC248" i="9"/>
  <c r="AB248" i="9"/>
  <c r="AA248" i="9"/>
  <c r="Z248" i="9"/>
  <c r="AE248" i="9" s="1"/>
  <c r="AD247" i="9"/>
  <c r="AC247" i="9"/>
  <c r="AB247" i="9"/>
  <c r="AA247" i="9"/>
  <c r="Z247" i="9"/>
  <c r="AE247" i="9" s="1"/>
  <c r="AD246" i="9"/>
  <c r="AC246" i="9"/>
  <c r="AB246" i="9"/>
  <c r="AA246" i="9"/>
  <c r="Z246" i="9"/>
  <c r="AD245" i="9"/>
  <c r="AC245" i="9"/>
  <c r="AB245" i="9"/>
  <c r="AA245" i="9"/>
  <c r="AE245" i="9" s="1"/>
  <c r="Z245" i="9"/>
  <c r="AD244" i="9"/>
  <c r="AC244" i="9"/>
  <c r="AB244" i="9"/>
  <c r="AA244" i="9"/>
  <c r="Z244" i="9"/>
  <c r="AD243" i="9"/>
  <c r="AC243" i="9"/>
  <c r="AB243" i="9"/>
  <c r="AA243" i="9"/>
  <c r="Z243" i="9"/>
  <c r="AE243" i="9" s="1"/>
  <c r="AD242" i="9"/>
  <c r="AC242" i="9"/>
  <c r="AB242" i="9"/>
  <c r="AA242" i="9"/>
  <c r="Z242" i="9"/>
  <c r="AD241" i="9"/>
  <c r="AC241" i="9"/>
  <c r="AB241" i="9"/>
  <c r="AA241" i="9"/>
  <c r="Z241" i="9"/>
  <c r="AE241" i="9" s="1"/>
  <c r="AD240" i="9"/>
  <c r="AC240" i="9"/>
  <c r="AB240" i="9"/>
  <c r="AA240" i="9"/>
  <c r="Z240" i="9"/>
  <c r="AE240" i="9" s="1"/>
  <c r="AD239" i="9"/>
  <c r="AC239" i="9"/>
  <c r="AB239" i="9"/>
  <c r="AA239" i="9"/>
  <c r="Z239" i="9"/>
  <c r="AE239" i="9" s="1"/>
  <c r="AD238" i="9"/>
  <c r="AC238" i="9"/>
  <c r="AB238" i="9"/>
  <c r="AA238" i="9"/>
  <c r="Z238" i="9"/>
  <c r="AD237" i="9"/>
  <c r="AC237" i="9"/>
  <c r="AB237" i="9"/>
  <c r="AA237" i="9"/>
  <c r="AE237" i="9" s="1"/>
  <c r="Z237" i="9"/>
  <c r="AD236" i="9"/>
  <c r="AC236" i="9"/>
  <c r="AB236" i="9"/>
  <c r="AA236" i="9"/>
  <c r="Z236" i="9"/>
  <c r="AD235" i="9"/>
  <c r="AC235" i="9"/>
  <c r="AB235" i="9"/>
  <c r="AA235" i="9"/>
  <c r="Z235" i="9"/>
  <c r="AE235" i="9" s="1"/>
  <c r="AD234" i="9"/>
  <c r="AC234" i="9"/>
  <c r="AB234" i="9"/>
  <c r="AA234" i="9"/>
  <c r="Z234" i="9"/>
  <c r="AD233" i="9"/>
  <c r="AC233" i="9"/>
  <c r="AB233" i="9"/>
  <c r="AA233" i="9"/>
  <c r="Z233" i="9"/>
  <c r="AE233" i="9" s="1"/>
  <c r="AD232" i="9"/>
  <c r="AC232" i="9"/>
  <c r="AB232" i="9"/>
  <c r="AA232" i="9"/>
  <c r="Z232" i="9"/>
  <c r="AE232" i="9" s="1"/>
  <c r="AD231" i="9"/>
  <c r="AC231" i="9"/>
  <c r="AB231" i="9"/>
  <c r="AA231" i="9"/>
  <c r="Z231" i="9"/>
  <c r="AE231" i="9" s="1"/>
  <c r="AD230" i="9"/>
  <c r="AC230" i="9"/>
  <c r="AB230" i="9"/>
  <c r="AA230" i="9"/>
  <c r="Z230" i="9"/>
  <c r="AD229" i="9"/>
  <c r="AC229" i="9"/>
  <c r="AB229" i="9"/>
  <c r="AA229" i="9"/>
  <c r="AE229" i="9" s="1"/>
  <c r="Z229" i="9"/>
  <c r="AD228" i="9"/>
  <c r="AC228" i="9"/>
  <c r="AB228" i="9"/>
  <c r="AA228" i="9"/>
  <c r="Z228" i="9"/>
  <c r="AD227" i="9"/>
  <c r="AC227" i="9"/>
  <c r="AB227" i="9"/>
  <c r="AA227" i="9"/>
  <c r="Z227" i="9"/>
  <c r="AE227" i="9" s="1"/>
  <c r="AD226" i="9"/>
  <c r="AC226" i="9"/>
  <c r="AB226" i="9"/>
  <c r="AA226" i="9"/>
  <c r="Z226" i="9"/>
  <c r="AD225" i="9"/>
  <c r="AC225" i="9"/>
  <c r="AB225" i="9"/>
  <c r="AA225" i="9"/>
  <c r="Z225" i="9"/>
  <c r="AE225" i="9" s="1"/>
  <c r="AD224" i="9"/>
  <c r="AC224" i="9"/>
  <c r="AB224" i="9"/>
  <c r="AA224" i="9"/>
  <c r="Z224" i="9"/>
  <c r="AE224" i="9" s="1"/>
  <c r="AD223" i="9"/>
  <c r="AC223" i="9"/>
  <c r="AB223" i="9"/>
  <c r="AA223" i="9"/>
  <c r="Z223" i="9"/>
  <c r="AE223" i="9" s="1"/>
  <c r="AD222" i="9"/>
  <c r="AC222" i="9"/>
  <c r="AB222" i="9"/>
  <c r="AA222" i="9"/>
  <c r="Z222" i="9"/>
  <c r="AD221" i="9"/>
  <c r="AC221" i="9"/>
  <c r="AB221" i="9"/>
  <c r="AA221" i="9"/>
  <c r="AE221" i="9" s="1"/>
  <c r="Z221" i="9"/>
  <c r="AD220" i="9"/>
  <c r="AC220" i="9"/>
  <c r="AB220" i="9"/>
  <c r="AA220" i="9"/>
  <c r="Z220" i="9"/>
  <c r="AD219" i="9"/>
  <c r="AC219" i="9"/>
  <c r="AB219" i="9"/>
  <c r="AA219" i="9"/>
  <c r="Z219" i="9"/>
  <c r="AE219" i="9" s="1"/>
  <c r="AD218" i="9"/>
  <c r="AC218" i="9"/>
  <c r="AB218" i="9"/>
  <c r="AA218" i="9"/>
  <c r="Z218" i="9"/>
  <c r="AD217" i="9"/>
  <c r="AC217" i="9"/>
  <c r="AB217" i="9"/>
  <c r="AA217" i="9"/>
  <c r="Z217" i="9"/>
  <c r="AE217" i="9" s="1"/>
  <c r="AD216" i="9"/>
  <c r="AC216" i="9"/>
  <c r="AB216" i="9"/>
  <c r="AA216" i="9"/>
  <c r="Z216" i="9"/>
  <c r="AE216" i="9" s="1"/>
  <c r="AD215" i="9"/>
  <c r="AC215" i="9"/>
  <c r="AB215" i="9"/>
  <c r="AA215" i="9"/>
  <c r="Z215" i="9"/>
  <c r="AE215" i="9" s="1"/>
  <c r="AD214" i="9"/>
  <c r="AC214" i="9"/>
  <c r="AB214" i="9"/>
  <c r="AA214" i="9"/>
  <c r="Z214" i="9"/>
  <c r="AD213" i="9"/>
  <c r="AC213" i="9"/>
  <c r="AB213" i="9"/>
  <c r="AA213" i="9"/>
  <c r="AE213" i="9" s="1"/>
  <c r="Z213" i="9"/>
  <c r="AD212" i="9"/>
  <c r="AC212" i="9"/>
  <c r="AB212" i="9"/>
  <c r="AA212" i="9"/>
  <c r="Z212" i="9"/>
  <c r="AD211" i="9"/>
  <c r="AC211" i="9"/>
  <c r="AB211" i="9"/>
  <c r="AA211" i="9"/>
  <c r="Z211" i="9"/>
  <c r="AE211" i="9" s="1"/>
  <c r="AD210" i="9"/>
  <c r="AC210" i="9"/>
  <c r="AB210" i="9"/>
  <c r="AA210" i="9"/>
  <c r="Z210" i="9"/>
  <c r="AD209" i="9"/>
  <c r="AC209" i="9"/>
  <c r="AB209" i="9"/>
  <c r="AA209" i="9"/>
  <c r="Z209" i="9"/>
  <c r="AE209" i="9" s="1"/>
  <c r="AD208" i="9"/>
  <c r="AC208" i="9"/>
  <c r="AB208" i="9"/>
  <c r="AA208" i="9"/>
  <c r="Z208" i="9"/>
  <c r="AE208" i="9" s="1"/>
  <c r="AD207" i="9"/>
  <c r="AC207" i="9"/>
  <c r="AB207" i="9"/>
  <c r="AA207" i="9"/>
  <c r="Z207" i="9"/>
  <c r="AE207" i="9" s="1"/>
  <c r="AD206" i="9"/>
  <c r="AC206" i="9"/>
  <c r="AB206" i="9"/>
  <c r="AA206" i="9"/>
  <c r="Z206" i="9"/>
  <c r="AD205" i="9"/>
  <c r="AC205" i="9"/>
  <c r="AB205" i="9"/>
  <c r="AA205" i="9"/>
  <c r="AE205" i="9" s="1"/>
  <c r="Z205" i="9"/>
  <c r="AD204" i="9"/>
  <c r="AC204" i="9"/>
  <c r="AB204" i="9"/>
  <c r="AA204" i="9"/>
  <c r="Z204" i="9"/>
  <c r="AD203" i="9"/>
  <c r="AC203" i="9"/>
  <c r="AB203" i="9"/>
  <c r="AA203" i="9"/>
  <c r="Z203" i="9"/>
  <c r="AE203" i="9" s="1"/>
  <c r="AD202" i="9"/>
  <c r="AC202" i="9"/>
  <c r="AB202" i="9"/>
  <c r="AA202" i="9"/>
  <c r="Z202" i="9"/>
  <c r="AD201" i="9"/>
  <c r="AC201" i="9"/>
  <c r="AB201" i="9"/>
  <c r="AA201" i="9"/>
  <c r="Z201" i="9"/>
  <c r="AE201" i="9" s="1"/>
  <c r="AD200" i="9"/>
  <c r="AC200" i="9"/>
  <c r="AB200" i="9"/>
  <c r="AA200" i="9"/>
  <c r="Z200" i="9"/>
  <c r="AE200" i="9" s="1"/>
  <c r="AD199" i="9"/>
  <c r="AC199" i="9"/>
  <c r="AB199" i="9"/>
  <c r="AA199" i="9"/>
  <c r="Z199" i="9"/>
  <c r="AE199" i="9" s="1"/>
  <c r="AD198" i="9"/>
  <c r="AC198" i="9"/>
  <c r="AB198" i="9"/>
  <c r="AA198" i="9"/>
  <c r="Z198" i="9"/>
  <c r="AD197" i="9"/>
  <c r="AC197" i="9"/>
  <c r="AB197" i="9"/>
  <c r="AA197" i="9"/>
  <c r="AE197" i="9" s="1"/>
  <c r="Z197" i="9"/>
  <c r="AD196" i="9"/>
  <c r="AC196" i="9"/>
  <c r="AB196" i="9"/>
  <c r="AA196" i="9"/>
  <c r="Z196" i="9"/>
  <c r="AD195" i="9"/>
  <c r="AC195" i="9"/>
  <c r="AB195" i="9"/>
  <c r="AA195" i="9"/>
  <c r="Z195" i="9"/>
  <c r="AE195" i="9" s="1"/>
  <c r="AD194" i="9"/>
  <c r="AC194" i="9"/>
  <c r="AB194" i="9"/>
  <c r="AA194" i="9"/>
  <c r="Z194" i="9"/>
  <c r="AD193" i="9"/>
  <c r="AC193" i="9"/>
  <c r="AB193" i="9"/>
  <c r="AA193" i="9"/>
  <c r="Z193" i="9"/>
  <c r="AE193" i="9" s="1"/>
  <c r="AD192" i="9"/>
  <c r="AC192" i="9"/>
  <c r="AB192" i="9"/>
  <c r="AA192" i="9"/>
  <c r="Z192" i="9"/>
  <c r="AE192" i="9" s="1"/>
  <c r="AD191" i="9"/>
  <c r="AC191" i="9"/>
  <c r="AB191" i="9"/>
  <c r="AA191" i="9"/>
  <c r="Z191" i="9"/>
  <c r="AE191" i="9" s="1"/>
  <c r="AD190" i="9"/>
  <c r="AC190" i="9"/>
  <c r="AB190" i="9"/>
  <c r="AA190" i="9"/>
  <c r="Z190" i="9"/>
  <c r="AD189" i="9"/>
  <c r="AC189" i="9"/>
  <c r="AB189" i="9"/>
  <c r="AA189" i="9"/>
  <c r="AE189" i="9" s="1"/>
  <c r="Z189" i="9"/>
  <c r="AD188" i="9"/>
  <c r="AC188" i="9"/>
  <c r="AB188" i="9"/>
  <c r="AA188" i="9"/>
  <c r="Z188" i="9"/>
  <c r="AD187" i="9"/>
  <c r="AC187" i="9"/>
  <c r="AB187" i="9"/>
  <c r="AA187" i="9"/>
  <c r="Z187" i="9"/>
  <c r="AE187" i="9" s="1"/>
  <c r="AD186" i="9"/>
  <c r="AC186" i="9"/>
  <c r="AB186" i="9"/>
  <c r="AA186" i="9"/>
  <c r="Z186" i="9"/>
  <c r="AD185" i="9"/>
  <c r="AC185" i="9"/>
  <c r="AB185" i="9"/>
  <c r="AA185" i="9"/>
  <c r="Z185" i="9"/>
  <c r="AE185" i="9" s="1"/>
  <c r="AD184" i="9"/>
  <c r="AC184" i="9"/>
  <c r="AB184" i="9"/>
  <c r="AA184" i="9"/>
  <c r="Z184" i="9"/>
  <c r="AE184" i="9" s="1"/>
  <c r="AD183" i="9"/>
  <c r="AC183" i="9"/>
  <c r="AB183" i="9"/>
  <c r="AA183" i="9"/>
  <c r="Z183" i="9"/>
  <c r="AE183" i="9" s="1"/>
  <c r="AD182" i="9"/>
  <c r="AC182" i="9"/>
  <c r="AB182" i="9"/>
  <c r="AA182" i="9"/>
  <c r="Z182" i="9"/>
  <c r="AD181" i="9"/>
  <c r="AC181" i="9"/>
  <c r="AB181" i="9"/>
  <c r="AA181" i="9"/>
  <c r="Z181" i="9"/>
  <c r="AD180" i="9"/>
  <c r="AC180" i="9"/>
  <c r="AB180" i="9"/>
  <c r="AA180" i="9"/>
  <c r="Z180" i="9"/>
  <c r="AD179" i="9"/>
  <c r="AC179" i="9"/>
  <c r="AB179" i="9"/>
  <c r="AA179" i="9"/>
  <c r="Z179" i="9"/>
  <c r="AE179" i="9" s="1"/>
  <c r="AD178" i="9"/>
  <c r="AC178" i="9"/>
  <c r="AB178" i="9"/>
  <c r="AA178" i="9"/>
  <c r="Z178" i="9"/>
  <c r="AD177" i="9"/>
  <c r="AC177" i="9"/>
  <c r="AB177" i="9"/>
  <c r="AA177" i="9"/>
  <c r="Z177" i="9"/>
  <c r="AE177" i="9" s="1"/>
  <c r="AD176" i="9"/>
  <c r="AC176" i="9"/>
  <c r="AB176" i="9"/>
  <c r="AA176" i="9"/>
  <c r="Z176" i="9"/>
  <c r="AE176" i="9" s="1"/>
  <c r="AD175" i="9"/>
  <c r="AC175" i="9"/>
  <c r="AB175" i="9"/>
  <c r="AA175" i="9"/>
  <c r="Z175" i="9"/>
  <c r="AE175" i="9" s="1"/>
  <c r="AD174" i="9"/>
  <c r="AC174" i="9"/>
  <c r="AB174" i="9"/>
  <c r="AA174" i="9"/>
  <c r="Z174" i="9"/>
  <c r="AD173" i="9"/>
  <c r="AC173" i="9"/>
  <c r="AB173" i="9"/>
  <c r="AA173" i="9"/>
  <c r="AE173" i="9" s="1"/>
  <c r="Z173" i="9"/>
  <c r="AD172" i="9"/>
  <c r="AC172" i="9"/>
  <c r="AB172" i="9"/>
  <c r="AA172" i="9"/>
  <c r="Z172" i="9"/>
  <c r="AD171" i="9"/>
  <c r="AC171" i="9"/>
  <c r="AB171" i="9"/>
  <c r="AA171" i="9"/>
  <c r="Z171" i="9"/>
  <c r="AE171" i="9" s="1"/>
  <c r="AD170" i="9"/>
  <c r="AC170" i="9"/>
  <c r="AB170" i="9"/>
  <c r="AA170" i="9"/>
  <c r="Z170" i="9"/>
  <c r="AD169" i="9"/>
  <c r="AC169" i="9"/>
  <c r="AB169" i="9"/>
  <c r="AA169" i="9"/>
  <c r="Z169" i="9"/>
  <c r="AE169" i="9" s="1"/>
  <c r="AD168" i="9"/>
  <c r="AC168" i="9"/>
  <c r="AB168" i="9"/>
  <c r="AA168" i="9"/>
  <c r="Z168" i="9"/>
  <c r="AE168" i="9" s="1"/>
  <c r="AD167" i="9"/>
  <c r="AC167" i="9"/>
  <c r="AB167" i="9"/>
  <c r="AA167" i="9"/>
  <c r="Z167" i="9"/>
  <c r="AE167" i="9" s="1"/>
  <c r="AD166" i="9"/>
  <c r="AC166" i="9"/>
  <c r="AB166" i="9"/>
  <c r="AA166" i="9"/>
  <c r="Z166" i="9"/>
  <c r="AD165" i="9"/>
  <c r="AC165" i="9"/>
  <c r="AB165" i="9"/>
  <c r="AA165" i="9"/>
  <c r="AE165" i="9" s="1"/>
  <c r="Z165" i="9"/>
  <c r="AD164" i="9"/>
  <c r="AC164" i="9"/>
  <c r="AB164" i="9"/>
  <c r="AA164" i="9"/>
  <c r="Z164" i="9"/>
  <c r="AD163" i="9"/>
  <c r="AC163" i="9"/>
  <c r="AB163" i="9"/>
  <c r="AA163" i="9"/>
  <c r="Z163" i="9"/>
  <c r="AE163" i="9" s="1"/>
  <c r="AD162" i="9"/>
  <c r="AC162" i="9"/>
  <c r="AB162" i="9"/>
  <c r="AA162" i="9"/>
  <c r="Z162" i="9"/>
  <c r="AD161" i="9"/>
  <c r="AC161" i="9"/>
  <c r="AB161" i="9"/>
  <c r="AA161" i="9"/>
  <c r="Z161" i="9"/>
  <c r="AE161" i="9" s="1"/>
  <c r="AD160" i="9"/>
  <c r="AC160" i="9"/>
  <c r="AB160" i="9"/>
  <c r="AA160" i="9"/>
  <c r="Z160" i="9"/>
  <c r="AE160" i="9" s="1"/>
  <c r="AD159" i="9"/>
  <c r="AC159" i="9"/>
  <c r="AB159" i="9"/>
  <c r="AA159" i="9"/>
  <c r="Z159" i="9"/>
  <c r="AE159" i="9" s="1"/>
  <c r="AD158" i="9"/>
  <c r="AC158" i="9"/>
  <c r="AB158" i="9"/>
  <c r="AA158" i="9"/>
  <c r="Z158" i="9"/>
  <c r="AD157" i="9"/>
  <c r="AC157" i="9"/>
  <c r="AB157" i="9"/>
  <c r="AA157" i="9"/>
  <c r="AE157" i="9" s="1"/>
  <c r="Z157" i="9"/>
  <c r="AD156" i="9"/>
  <c r="AC156" i="9"/>
  <c r="AB156" i="9"/>
  <c r="AA156" i="9"/>
  <c r="Z156" i="9"/>
  <c r="AD155" i="9"/>
  <c r="AC155" i="9"/>
  <c r="AB155" i="9"/>
  <c r="AA155" i="9"/>
  <c r="Z155" i="9"/>
  <c r="AE155" i="9" s="1"/>
  <c r="AD154" i="9"/>
  <c r="AC154" i="9"/>
  <c r="AB154" i="9"/>
  <c r="AA154" i="9"/>
  <c r="Z154" i="9"/>
  <c r="AD153" i="9"/>
  <c r="AC153" i="9"/>
  <c r="AB153" i="9"/>
  <c r="AA153" i="9"/>
  <c r="Z153" i="9"/>
  <c r="AE153" i="9" s="1"/>
  <c r="AD152" i="9"/>
  <c r="AC152" i="9"/>
  <c r="AB152" i="9"/>
  <c r="AA152" i="9"/>
  <c r="Z152" i="9"/>
  <c r="AE152" i="9" s="1"/>
  <c r="AD151" i="9"/>
  <c r="AC151" i="9"/>
  <c r="AB151" i="9"/>
  <c r="AA151" i="9"/>
  <c r="Z151" i="9"/>
  <c r="AE151" i="9" s="1"/>
  <c r="AD150" i="9"/>
  <c r="AC150" i="9"/>
  <c r="AB150" i="9"/>
  <c r="AA150" i="9"/>
  <c r="Z150" i="9"/>
  <c r="AD149" i="9"/>
  <c r="AC149" i="9"/>
  <c r="AB149" i="9"/>
  <c r="AA149" i="9"/>
  <c r="AE149" i="9" s="1"/>
  <c r="Z149" i="9"/>
  <c r="AD148" i="9"/>
  <c r="AC148" i="9"/>
  <c r="AB148" i="9"/>
  <c r="AA148" i="9"/>
  <c r="Z148" i="9"/>
  <c r="AD147" i="9"/>
  <c r="AC147" i="9"/>
  <c r="AB147" i="9"/>
  <c r="AA147" i="9"/>
  <c r="Z147" i="9"/>
  <c r="AD146" i="9"/>
  <c r="AC146" i="9"/>
  <c r="AB146" i="9"/>
  <c r="AA146" i="9"/>
  <c r="Z146" i="9"/>
  <c r="AD145" i="9"/>
  <c r="AC145" i="9"/>
  <c r="AB145" i="9"/>
  <c r="AA145" i="9"/>
  <c r="Z145" i="9"/>
  <c r="AD144" i="9"/>
  <c r="AC144" i="9"/>
  <c r="AB144" i="9"/>
  <c r="AA144" i="9"/>
  <c r="Z144" i="9"/>
  <c r="AE144" i="9" s="1"/>
  <c r="AD143" i="9"/>
  <c r="AC143" i="9"/>
  <c r="AB143" i="9"/>
  <c r="AA143" i="9"/>
  <c r="Z143" i="9"/>
  <c r="AE143" i="9" s="1"/>
  <c r="AD142" i="9"/>
  <c r="AC142" i="9"/>
  <c r="AB142" i="9"/>
  <c r="AA142" i="9"/>
  <c r="Z142" i="9"/>
  <c r="AD141" i="9"/>
  <c r="AC141" i="9"/>
  <c r="AB141" i="9"/>
  <c r="AA141" i="9"/>
  <c r="AE141" i="9" s="1"/>
  <c r="Z141" i="9"/>
  <c r="AD140" i="9"/>
  <c r="AC140" i="9"/>
  <c r="AB140" i="9"/>
  <c r="AA140" i="9"/>
  <c r="Z140" i="9"/>
  <c r="AD139" i="9"/>
  <c r="AC139" i="9"/>
  <c r="AB139" i="9"/>
  <c r="AA139" i="9"/>
  <c r="Z139" i="9"/>
  <c r="AE139" i="9" s="1"/>
  <c r="AD138" i="9"/>
  <c r="AC138" i="9"/>
  <c r="AB138" i="9"/>
  <c r="AA138" i="9"/>
  <c r="Z138" i="9"/>
  <c r="AD137" i="9"/>
  <c r="AC137" i="9"/>
  <c r="AB137" i="9"/>
  <c r="AA137" i="9"/>
  <c r="Z137" i="9"/>
  <c r="AE137" i="9" s="1"/>
  <c r="AD136" i="9"/>
  <c r="AC136" i="9"/>
  <c r="AB136" i="9"/>
  <c r="AA136" i="9"/>
  <c r="Z136" i="9"/>
  <c r="AE136" i="9" s="1"/>
  <c r="AD135" i="9"/>
  <c r="AC135" i="9"/>
  <c r="AB135" i="9"/>
  <c r="AA135" i="9"/>
  <c r="Z135" i="9"/>
  <c r="AE135" i="9" s="1"/>
  <c r="AD134" i="9"/>
  <c r="AC134" i="9"/>
  <c r="AB134" i="9"/>
  <c r="AA134" i="9"/>
  <c r="Z134" i="9"/>
  <c r="AD133" i="9"/>
  <c r="AC133" i="9"/>
  <c r="AB133" i="9"/>
  <c r="AA133" i="9"/>
  <c r="AE133" i="9" s="1"/>
  <c r="Z133" i="9"/>
  <c r="AD132" i="9"/>
  <c r="AC132" i="9"/>
  <c r="AB132" i="9"/>
  <c r="AA132" i="9"/>
  <c r="Z132" i="9"/>
  <c r="AD131" i="9"/>
  <c r="AC131" i="9"/>
  <c r="AB131" i="9"/>
  <c r="AA131" i="9"/>
  <c r="Z131" i="9"/>
  <c r="AE131" i="9" s="1"/>
  <c r="AD130" i="9"/>
  <c r="AC130" i="9"/>
  <c r="AB130" i="9"/>
  <c r="AA130" i="9"/>
  <c r="Z130" i="9"/>
  <c r="AD129" i="9"/>
  <c r="AC129" i="9"/>
  <c r="AB129" i="9"/>
  <c r="AA129" i="9"/>
  <c r="Z129" i="9"/>
  <c r="AE129" i="9" s="1"/>
  <c r="AD128" i="9"/>
  <c r="AC128" i="9"/>
  <c r="AB128" i="9"/>
  <c r="AA128" i="9"/>
  <c r="Z128" i="9"/>
  <c r="AD127" i="9"/>
  <c r="AC127" i="9"/>
  <c r="AB127" i="9"/>
  <c r="AA127" i="9"/>
  <c r="Z127" i="9"/>
  <c r="AE127" i="9" s="1"/>
  <c r="AD126" i="9"/>
  <c r="AC126" i="9"/>
  <c r="AB126" i="9"/>
  <c r="AA126" i="9"/>
  <c r="Z126" i="9"/>
  <c r="AD125" i="9"/>
  <c r="AC125" i="9"/>
  <c r="AB125" i="9"/>
  <c r="AA125" i="9"/>
  <c r="Z125" i="9"/>
  <c r="AD124" i="9"/>
  <c r="AC124" i="9"/>
  <c r="AB124" i="9"/>
  <c r="AA124" i="9"/>
  <c r="Z124" i="9"/>
  <c r="AD123" i="9"/>
  <c r="AC123" i="9"/>
  <c r="AB123" i="9"/>
  <c r="AA123" i="9"/>
  <c r="Z123" i="9"/>
  <c r="AD122" i="9"/>
  <c r="AC122" i="9"/>
  <c r="AB122" i="9"/>
  <c r="AA122" i="9"/>
  <c r="Z122" i="9"/>
  <c r="AD121" i="9"/>
  <c r="AC121" i="9"/>
  <c r="AB121" i="9"/>
  <c r="AA121" i="9"/>
  <c r="Z121" i="9"/>
  <c r="AD120" i="9"/>
  <c r="AC120" i="9"/>
  <c r="AB120" i="9"/>
  <c r="AA120" i="9"/>
  <c r="AE120" i="9" s="1"/>
  <c r="Z120" i="9"/>
  <c r="AD119" i="9"/>
  <c r="AC119" i="9"/>
  <c r="AB119" i="9"/>
  <c r="AA119" i="9"/>
  <c r="Z119" i="9"/>
  <c r="AD118" i="9"/>
  <c r="AC118" i="9"/>
  <c r="AB118" i="9"/>
  <c r="AA118" i="9"/>
  <c r="AE118" i="9" s="1"/>
  <c r="Z118" i="9"/>
  <c r="AD117" i="9"/>
  <c r="AC117" i="9"/>
  <c r="AB117" i="9"/>
  <c r="AA117" i="9"/>
  <c r="Z117" i="9"/>
  <c r="AD116" i="9"/>
  <c r="AC116" i="9"/>
  <c r="AB116" i="9"/>
  <c r="AA116" i="9"/>
  <c r="AE116" i="9" s="1"/>
  <c r="Z116" i="9"/>
  <c r="AD115" i="9"/>
  <c r="AC115" i="9"/>
  <c r="AB115" i="9"/>
  <c r="AA115" i="9"/>
  <c r="Z115" i="9"/>
  <c r="AD114" i="9"/>
  <c r="AC114" i="9"/>
  <c r="AB114" i="9"/>
  <c r="AA114" i="9"/>
  <c r="AE114" i="9" s="1"/>
  <c r="Z114" i="9"/>
  <c r="AD113" i="9"/>
  <c r="AC113" i="9"/>
  <c r="AB113" i="9"/>
  <c r="AA113" i="9"/>
  <c r="Z113" i="9"/>
  <c r="AE113" i="9" s="1"/>
  <c r="AD112" i="9"/>
  <c r="AC112" i="9"/>
  <c r="AB112" i="9"/>
  <c r="AA112" i="9"/>
  <c r="AE112" i="9" s="1"/>
  <c r="Z112" i="9"/>
  <c r="AD111" i="9"/>
  <c r="AC111" i="9"/>
  <c r="AB111" i="9"/>
  <c r="AA111" i="9"/>
  <c r="Z111" i="9"/>
  <c r="AD110" i="9"/>
  <c r="AC110" i="9"/>
  <c r="AB110" i="9"/>
  <c r="AA110" i="9"/>
  <c r="AE110" i="9" s="1"/>
  <c r="Z110" i="9"/>
  <c r="AD109" i="9"/>
  <c r="AC109" i="9"/>
  <c r="AB109" i="9"/>
  <c r="AA109" i="9"/>
  <c r="Z109" i="9"/>
  <c r="AD108" i="9"/>
  <c r="AC108" i="9"/>
  <c r="AB108" i="9"/>
  <c r="AA108" i="9"/>
  <c r="AE108" i="9" s="1"/>
  <c r="Z108" i="9"/>
  <c r="AD107" i="9"/>
  <c r="AC107" i="9"/>
  <c r="AB107" i="9"/>
  <c r="AA107" i="9"/>
  <c r="Z107" i="9"/>
  <c r="AD106" i="9"/>
  <c r="AC106" i="9"/>
  <c r="AB106" i="9"/>
  <c r="AA106" i="9"/>
  <c r="AE106" i="9" s="1"/>
  <c r="Z106" i="9"/>
  <c r="AD105" i="9"/>
  <c r="AC105" i="9"/>
  <c r="AB105" i="9"/>
  <c r="AA105" i="9"/>
  <c r="Z105" i="9"/>
  <c r="AE105" i="9" s="1"/>
  <c r="AD104" i="9"/>
  <c r="AC104" i="9"/>
  <c r="AB104" i="9"/>
  <c r="AA104" i="9"/>
  <c r="AE104" i="9" s="1"/>
  <c r="Z104" i="9"/>
  <c r="AD103" i="9"/>
  <c r="AC103" i="9"/>
  <c r="AB103" i="9"/>
  <c r="AA103" i="9"/>
  <c r="Z103" i="9"/>
  <c r="AD102" i="9"/>
  <c r="AC102" i="9"/>
  <c r="AB102" i="9"/>
  <c r="AA102" i="9"/>
  <c r="AE102" i="9" s="1"/>
  <c r="Z102" i="9"/>
  <c r="AD101" i="9"/>
  <c r="AC101" i="9"/>
  <c r="AB101" i="9"/>
  <c r="AA101" i="9"/>
  <c r="Z101" i="9"/>
  <c r="AD100" i="9"/>
  <c r="AC100" i="9"/>
  <c r="AB100" i="9"/>
  <c r="AA100" i="9"/>
  <c r="Z100" i="9"/>
  <c r="AD99" i="9"/>
  <c r="AC99" i="9"/>
  <c r="AB99" i="9"/>
  <c r="AA99" i="9"/>
  <c r="Z99" i="9"/>
  <c r="AD98" i="9"/>
  <c r="AC98" i="9"/>
  <c r="AB98" i="9"/>
  <c r="AA98" i="9"/>
  <c r="AE98" i="9" s="1"/>
  <c r="Z98" i="9"/>
  <c r="AD97" i="9"/>
  <c r="AC97" i="9"/>
  <c r="AB97" i="9"/>
  <c r="AA97" i="9"/>
  <c r="Z97" i="9"/>
  <c r="AE97" i="9" s="1"/>
  <c r="AD96" i="9"/>
  <c r="AC96" i="9"/>
  <c r="AB96" i="9"/>
  <c r="AA96" i="9"/>
  <c r="AE96" i="9" s="1"/>
  <c r="Z96" i="9"/>
  <c r="AD95" i="9"/>
  <c r="AC95" i="9"/>
  <c r="AB95" i="9"/>
  <c r="AA95" i="9"/>
  <c r="Z95" i="9"/>
  <c r="AD94" i="9"/>
  <c r="AC94" i="9"/>
  <c r="AB94" i="9"/>
  <c r="AA94" i="9"/>
  <c r="AE94" i="9" s="1"/>
  <c r="Z94" i="9"/>
  <c r="AD93" i="9"/>
  <c r="AC93" i="9"/>
  <c r="AB93" i="9"/>
  <c r="AA93" i="9"/>
  <c r="Z93" i="9"/>
  <c r="AD92" i="9"/>
  <c r="AC92" i="9"/>
  <c r="AB92" i="9"/>
  <c r="AA92" i="9"/>
  <c r="AE92" i="9" s="1"/>
  <c r="Z92" i="9"/>
  <c r="AD91" i="9"/>
  <c r="AC91" i="9"/>
  <c r="AB91" i="9"/>
  <c r="AA91" i="9"/>
  <c r="Z91" i="9"/>
  <c r="AD90" i="9"/>
  <c r="AC90" i="9"/>
  <c r="AB90" i="9"/>
  <c r="AA90" i="9"/>
  <c r="AE90" i="9" s="1"/>
  <c r="Z90" i="9"/>
  <c r="AD89" i="9"/>
  <c r="AC89" i="9"/>
  <c r="AB89" i="9"/>
  <c r="AA89" i="9"/>
  <c r="Z89" i="9"/>
  <c r="AE89" i="9" s="1"/>
  <c r="AD88" i="9"/>
  <c r="AC88" i="9"/>
  <c r="AB88" i="9"/>
  <c r="AA88" i="9"/>
  <c r="AE88" i="9" s="1"/>
  <c r="Z88" i="9"/>
  <c r="AD87" i="9"/>
  <c r="AC87" i="9"/>
  <c r="AB87" i="9"/>
  <c r="AA87" i="9"/>
  <c r="Z87" i="9"/>
  <c r="AD86" i="9"/>
  <c r="AC86" i="9"/>
  <c r="AB86" i="9"/>
  <c r="AA86" i="9"/>
  <c r="AE86" i="9" s="1"/>
  <c r="Z86" i="9"/>
  <c r="AD85" i="9"/>
  <c r="AC85" i="9"/>
  <c r="AB85" i="9"/>
  <c r="AA85" i="9"/>
  <c r="Z85" i="9"/>
  <c r="AD84" i="9"/>
  <c r="AC84" i="9"/>
  <c r="AB84" i="9"/>
  <c r="AA84" i="9"/>
  <c r="AE84" i="9" s="1"/>
  <c r="Z84" i="9"/>
  <c r="AD83" i="9"/>
  <c r="AC83" i="9"/>
  <c r="AB83" i="9"/>
  <c r="AA83" i="9"/>
  <c r="Z83" i="9"/>
  <c r="AD82" i="9"/>
  <c r="AC82" i="9"/>
  <c r="AB82" i="9"/>
  <c r="AA82" i="9"/>
  <c r="AE82" i="9" s="1"/>
  <c r="Z82" i="9"/>
  <c r="AD81" i="9"/>
  <c r="AC81" i="9"/>
  <c r="AB81" i="9"/>
  <c r="AA81" i="9"/>
  <c r="Z81" i="9"/>
  <c r="AE81" i="9" s="1"/>
  <c r="AD80" i="9"/>
  <c r="AC80" i="9"/>
  <c r="AB80" i="9"/>
  <c r="AA80" i="9"/>
  <c r="AE80" i="9" s="1"/>
  <c r="Z80" i="9"/>
  <c r="AD79" i="9"/>
  <c r="AC79" i="9"/>
  <c r="AB79" i="9"/>
  <c r="AA79" i="9"/>
  <c r="Z79" i="9"/>
  <c r="AD78" i="9"/>
  <c r="AC78" i="9"/>
  <c r="AB78" i="9"/>
  <c r="AA78" i="9"/>
  <c r="AE78" i="9" s="1"/>
  <c r="Z78" i="9"/>
  <c r="AD77" i="9"/>
  <c r="AC77" i="9"/>
  <c r="AB77" i="9"/>
  <c r="AA77" i="9"/>
  <c r="Z77" i="9"/>
  <c r="AD76" i="9"/>
  <c r="AC76" i="9"/>
  <c r="AB76" i="9"/>
  <c r="AA76" i="9"/>
  <c r="AE76" i="9" s="1"/>
  <c r="Z76" i="9"/>
  <c r="AD75" i="9"/>
  <c r="AC75" i="9"/>
  <c r="AB75" i="9"/>
  <c r="AA75" i="9"/>
  <c r="Z75" i="9"/>
  <c r="AD74" i="9"/>
  <c r="AC74" i="9"/>
  <c r="AB74" i="9"/>
  <c r="AA74" i="9"/>
  <c r="AE74" i="9" s="1"/>
  <c r="Z74" i="9"/>
  <c r="AD73" i="9"/>
  <c r="AC73" i="9"/>
  <c r="AB73" i="9"/>
  <c r="AA73" i="9"/>
  <c r="Z73" i="9"/>
  <c r="AE73" i="9" s="1"/>
  <c r="AD72" i="9"/>
  <c r="AC72" i="9"/>
  <c r="AB72" i="9"/>
  <c r="AA72" i="9"/>
  <c r="Z72" i="9"/>
  <c r="AD71" i="9"/>
  <c r="AC71" i="9"/>
  <c r="AB71" i="9"/>
  <c r="AA71" i="9"/>
  <c r="Z71" i="9"/>
  <c r="AD70" i="9"/>
  <c r="AC70" i="9"/>
  <c r="AB70" i="9"/>
  <c r="AA70" i="9"/>
  <c r="AE70" i="9" s="1"/>
  <c r="Z70" i="9"/>
  <c r="AD69" i="9"/>
  <c r="AC69" i="9"/>
  <c r="AB69" i="9"/>
  <c r="AA69" i="9"/>
  <c r="Z69" i="9"/>
  <c r="AD68" i="9"/>
  <c r="AC68" i="9"/>
  <c r="AB68" i="9"/>
  <c r="AA68" i="9"/>
  <c r="AE68" i="9" s="1"/>
  <c r="Z68" i="9"/>
  <c r="AD67" i="9"/>
  <c r="AC67" i="9"/>
  <c r="AB67" i="9"/>
  <c r="AA67" i="9"/>
  <c r="Z67" i="9"/>
  <c r="AD66" i="9"/>
  <c r="AC66" i="9"/>
  <c r="AB66" i="9"/>
  <c r="AA66" i="9"/>
  <c r="AE66" i="9" s="1"/>
  <c r="Z66" i="9"/>
  <c r="AD65" i="9"/>
  <c r="AC65" i="9"/>
  <c r="AB65" i="9"/>
  <c r="AA65" i="9"/>
  <c r="Z65" i="9"/>
  <c r="AE65" i="9" s="1"/>
  <c r="AD64" i="9"/>
  <c r="AC64" i="9"/>
  <c r="AB64" i="9"/>
  <c r="AA64" i="9"/>
  <c r="AE64" i="9" s="1"/>
  <c r="Z64" i="9"/>
  <c r="AD63" i="9"/>
  <c r="AC63" i="9"/>
  <c r="AB63" i="9"/>
  <c r="AA63" i="9"/>
  <c r="Z63" i="9"/>
  <c r="AD62" i="9"/>
  <c r="AC62" i="9"/>
  <c r="AB62" i="9"/>
  <c r="AA62" i="9"/>
  <c r="AE62" i="9" s="1"/>
  <c r="Z62" i="9"/>
  <c r="AD61" i="9"/>
  <c r="AC61" i="9"/>
  <c r="AB61" i="9"/>
  <c r="AA61" i="9"/>
  <c r="Z61" i="9"/>
  <c r="AD60" i="9"/>
  <c r="AC60" i="9"/>
  <c r="AB60" i="9"/>
  <c r="AA60" i="9"/>
  <c r="AE60" i="9" s="1"/>
  <c r="Z60" i="9"/>
  <c r="AD59" i="9"/>
  <c r="AC59" i="9"/>
  <c r="AB59" i="9"/>
  <c r="AA59" i="9"/>
  <c r="Z59" i="9"/>
  <c r="AD58" i="9"/>
  <c r="AC58" i="9"/>
  <c r="AB58" i="9"/>
  <c r="AA58" i="9"/>
  <c r="AE58" i="9" s="1"/>
  <c r="Z58" i="9"/>
  <c r="AD57" i="9"/>
  <c r="AC57" i="9"/>
  <c r="AB57" i="9"/>
  <c r="AA57" i="9"/>
  <c r="Z57" i="9"/>
  <c r="AE57" i="9" s="1"/>
  <c r="AD56" i="9"/>
  <c r="AC56" i="9"/>
  <c r="AB56" i="9"/>
  <c r="AA56" i="9"/>
  <c r="AE56" i="9" s="1"/>
  <c r="Z56" i="9"/>
  <c r="AD55" i="9"/>
  <c r="AC55" i="9"/>
  <c r="AB55" i="9"/>
  <c r="AA55" i="9"/>
  <c r="Z55" i="9"/>
  <c r="AD54" i="9"/>
  <c r="AC54" i="9"/>
  <c r="AB54" i="9"/>
  <c r="AA54" i="9"/>
  <c r="AE54" i="9" s="1"/>
  <c r="Z54" i="9"/>
  <c r="AD53" i="9"/>
  <c r="AC53" i="9"/>
  <c r="AB53" i="9"/>
  <c r="AA53" i="9"/>
  <c r="Z53" i="9"/>
  <c r="AD52" i="9"/>
  <c r="AC52" i="9"/>
  <c r="AB52" i="9"/>
  <c r="AA52" i="9"/>
  <c r="AE52" i="9" s="1"/>
  <c r="Z52" i="9"/>
  <c r="AD51" i="9"/>
  <c r="AC51" i="9"/>
  <c r="AB51" i="9"/>
  <c r="AA51" i="9"/>
  <c r="Z51" i="9"/>
  <c r="AD50" i="9"/>
  <c r="AC50" i="9"/>
  <c r="AB50" i="9"/>
  <c r="AA50" i="9"/>
  <c r="AE50" i="9" s="1"/>
  <c r="Z50" i="9"/>
  <c r="AD49" i="9"/>
  <c r="AC49" i="9"/>
  <c r="AB49" i="9"/>
  <c r="AA49" i="9"/>
  <c r="Z49" i="9"/>
  <c r="AE49" i="9" s="1"/>
  <c r="AD48" i="9"/>
  <c r="AC48" i="9"/>
  <c r="AB48" i="9"/>
  <c r="AA48" i="9"/>
  <c r="AE48" i="9" s="1"/>
  <c r="Z48" i="9"/>
  <c r="AD47" i="9"/>
  <c r="AC47" i="9"/>
  <c r="AB47" i="9"/>
  <c r="AA47" i="9"/>
  <c r="Z47" i="9"/>
  <c r="AD46" i="9"/>
  <c r="AC46" i="9"/>
  <c r="AB46" i="9"/>
  <c r="AA46" i="9"/>
  <c r="AE46" i="9" s="1"/>
  <c r="Z46" i="9"/>
  <c r="AD45" i="9"/>
  <c r="AC45" i="9"/>
  <c r="AB45" i="9"/>
  <c r="AA45" i="9"/>
  <c r="Z45" i="9"/>
  <c r="AD44" i="9"/>
  <c r="AC44" i="9"/>
  <c r="AB44" i="9"/>
  <c r="AA44" i="9"/>
  <c r="Z44" i="9"/>
  <c r="AD43" i="9"/>
  <c r="AC43" i="9"/>
  <c r="AB43" i="9"/>
  <c r="AA43" i="9"/>
  <c r="Z43" i="9"/>
  <c r="AD42" i="9"/>
  <c r="AC42" i="9"/>
  <c r="AB42" i="9"/>
  <c r="AA42" i="9"/>
  <c r="AE42" i="9" s="1"/>
  <c r="Z42" i="9"/>
  <c r="AD41" i="9"/>
  <c r="AC41" i="9"/>
  <c r="AB41" i="9"/>
  <c r="AA41" i="9"/>
  <c r="Z41" i="9"/>
  <c r="AE41" i="9" s="1"/>
  <c r="AD40" i="9"/>
  <c r="AC40" i="9"/>
  <c r="AB40" i="9"/>
  <c r="AA40" i="9"/>
  <c r="Z40" i="9"/>
  <c r="AE40" i="9" s="1"/>
  <c r="AD39" i="9"/>
  <c r="AC39" i="9"/>
  <c r="AB39" i="9"/>
  <c r="AA39" i="9"/>
  <c r="Z39" i="9"/>
  <c r="AD38" i="9"/>
  <c r="AC38" i="9"/>
  <c r="AB38" i="9"/>
  <c r="AA38" i="9"/>
  <c r="AE38" i="9" s="1"/>
  <c r="Z38" i="9"/>
  <c r="AD37" i="9"/>
  <c r="AC37" i="9"/>
  <c r="AB37" i="9"/>
  <c r="AA37" i="9"/>
  <c r="Z37" i="9"/>
  <c r="AD36" i="9"/>
  <c r="AC36" i="9"/>
  <c r="AB36" i="9"/>
  <c r="AA36" i="9"/>
  <c r="Z36" i="9"/>
  <c r="AE36" i="9" s="1"/>
  <c r="AD35" i="9"/>
  <c r="AC35" i="9"/>
  <c r="AB35" i="9"/>
  <c r="AA35" i="9"/>
  <c r="Z35" i="9"/>
  <c r="AE35" i="9" s="1"/>
  <c r="AD34" i="9"/>
  <c r="AC34" i="9"/>
  <c r="AB34" i="9"/>
  <c r="AA34" i="9"/>
  <c r="Z34" i="9"/>
  <c r="AE34" i="9" s="1"/>
  <c r="AD33" i="9"/>
  <c r="AC33" i="9"/>
  <c r="AB33" i="9"/>
  <c r="AA33" i="9"/>
  <c r="Z33" i="9"/>
  <c r="AE33" i="9" s="1"/>
  <c r="AD32" i="9"/>
  <c r="AC32" i="9"/>
  <c r="AB32" i="9"/>
  <c r="AA32" i="9"/>
  <c r="Z32" i="9"/>
  <c r="AE32" i="9" s="1"/>
  <c r="AD31" i="9"/>
  <c r="AC31" i="9"/>
  <c r="AB31" i="9"/>
  <c r="AA31" i="9"/>
  <c r="Z31" i="9"/>
  <c r="AE31" i="9" s="1"/>
  <c r="AD30" i="9"/>
  <c r="AC30" i="9"/>
  <c r="AB30" i="9"/>
  <c r="AA30" i="9"/>
  <c r="Z30" i="9"/>
  <c r="AE30" i="9" s="1"/>
  <c r="AD29" i="9"/>
  <c r="AC29" i="9"/>
  <c r="AB29" i="9"/>
  <c r="AA29" i="9"/>
  <c r="Z29" i="9"/>
  <c r="AE29" i="9" s="1"/>
  <c r="AD28" i="9"/>
  <c r="AC28" i="9"/>
  <c r="AB28" i="9"/>
  <c r="AA28" i="9"/>
  <c r="Z28" i="9"/>
  <c r="AE28" i="9" s="1"/>
  <c r="AD27" i="9"/>
  <c r="AC27" i="9"/>
  <c r="AB27" i="9"/>
  <c r="AA27" i="9"/>
  <c r="Z27" i="9"/>
  <c r="AE27" i="9" s="1"/>
  <c r="AD26" i="9"/>
  <c r="AC26" i="9"/>
  <c r="AB26" i="9"/>
  <c r="AA26" i="9"/>
  <c r="Z26" i="9"/>
  <c r="AE26" i="9" s="1"/>
  <c r="AD25" i="9"/>
  <c r="AC25" i="9"/>
  <c r="AB25" i="9"/>
  <c r="AA25" i="9"/>
  <c r="Z25" i="9"/>
  <c r="AE25" i="9" s="1"/>
  <c r="AD24" i="9"/>
  <c r="AC24" i="9"/>
  <c r="AB24" i="9"/>
  <c r="AA24" i="9"/>
  <c r="Z24" i="9"/>
  <c r="AE24" i="9" s="1"/>
  <c r="AD23" i="9"/>
  <c r="AC23" i="9"/>
  <c r="AB23" i="9"/>
  <c r="AA23" i="9"/>
  <c r="Z23" i="9"/>
  <c r="AE23" i="9" s="1"/>
  <c r="AD22" i="9"/>
  <c r="AC22" i="9"/>
  <c r="AB22" i="9"/>
  <c r="AA22" i="9"/>
  <c r="Z22" i="9"/>
  <c r="AE22" i="9" s="1"/>
  <c r="AD21" i="9"/>
  <c r="AC21" i="9"/>
  <c r="AB21" i="9"/>
  <c r="AA21" i="9"/>
  <c r="Z21" i="9"/>
  <c r="AE21" i="9" s="1"/>
  <c r="AD20" i="9"/>
  <c r="AC20" i="9"/>
  <c r="AB20" i="9"/>
  <c r="AA20" i="9"/>
  <c r="Z20" i="9"/>
  <c r="AE20" i="9" s="1"/>
  <c r="AD19" i="9"/>
  <c r="AC19" i="9"/>
  <c r="AB19" i="9"/>
  <c r="AA19" i="9"/>
  <c r="Z19" i="9"/>
  <c r="AE19" i="9" s="1"/>
  <c r="AD18" i="9"/>
  <c r="AC18" i="9"/>
  <c r="AB18" i="9"/>
  <c r="AA18" i="9"/>
  <c r="Z18" i="9"/>
  <c r="AE18" i="9" s="1"/>
  <c r="AD17" i="9"/>
  <c r="AC17" i="9"/>
  <c r="AB17" i="9"/>
  <c r="AA17" i="9"/>
  <c r="Z17" i="9"/>
  <c r="AE17" i="9" s="1"/>
  <c r="AD16" i="9"/>
  <c r="AC16" i="9"/>
  <c r="AB16" i="9"/>
  <c r="AA16" i="9"/>
  <c r="Z16" i="9"/>
  <c r="AE16" i="9" s="1"/>
  <c r="AD15" i="9"/>
  <c r="AC15" i="9"/>
  <c r="AB15" i="9"/>
  <c r="AA15" i="9"/>
  <c r="Z15" i="9"/>
  <c r="AE15" i="9" s="1"/>
  <c r="AD14" i="9"/>
  <c r="AC14" i="9"/>
  <c r="AB14" i="9"/>
  <c r="AA14" i="9"/>
  <c r="Z14" i="9"/>
  <c r="AE14" i="9" s="1"/>
  <c r="AD13" i="9"/>
  <c r="AC13" i="9"/>
  <c r="AB13" i="9"/>
  <c r="AA13" i="9"/>
  <c r="Z13" i="9"/>
  <c r="AE13" i="9" s="1"/>
  <c r="AD12" i="9"/>
  <c r="AC12" i="9"/>
  <c r="AB12" i="9"/>
  <c r="AA12" i="9"/>
  <c r="Z12" i="9"/>
  <c r="AE12" i="9" s="1"/>
  <c r="AD11" i="9"/>
  <c r="AC11" i="9"/>
  <c r="AB11" i="9"/>
  <c r="AA11" i="9"/>
  <c r="Z11" i="9"/>
  <c r="AE11" i="9" s="1"/>
  <c r="AD10" i="9"/>
  <c r="AC10" i="9"/>
  <c r="AB10" i="9"/>
  <c r="AA10" i="9"/>
  <c r="Z10" i="9"/>
  <c r="AE10" i="9" s="1"/>
  <c r="AD9" i="9"/>
  <c r="AC9" i="9"/>
  <c r="AB9" i="9"/>
  <c r="AA9" i="9"/>
  <c r="Z9" i="9"/>
  <c r="AE9" i="9" s="1"/>
  <c r="AD8" i="9"/>
  <c r="AC8" i="9"/>
  <c r="AB8" i="9"/>
  <c r="AA8" i="9"/>
  <c r="Z8" i="9"/>
  <c r="AE8" i="9" s="1"/>
  <c r="AE72" i="9" l="1"/>
  <c r="AE181" i="9"/>
  <c r="AE147" i="9"/>
  <c r="AE145" i="9"/>
  <c r="AE128" i="9"/>
  <c r="AE125" i="9"/>
  <c r="AE123" i="9"/>
  <c r="AE121" i="9"/>
  <c r="AE100" i="9"/>
  <c r="AE44" i="9"/>
  <c r="AE39" i="9"/>
  <c r="AE47" i="9"/>
  <c r="AE55" i="9"/>
  <c r="AE63" i="9"/>
  <c r="AE71" i="9"/>
  <c r="AE87" i="9"/>
  <c r="AE95" i="9"/>
  <c r="AE111" i="9"/>
  <c r="AE134" i="9"/>
  <c r="AE182" i="9"/>
  <c r="AE198" i="9"/>
  <c r="AE214" i="9"/>
  <c r="AE230" i="9"/>
  <c r="AE246" i="9"/>
  <c r="AE278" i="9"/>
  <c r="AE37" i="9"/>
  <c r="AE45" i="9"/>
  <c r="AE53" i="9"/>
  <c r="AE61" i="9"/>
  <c r="AE69" i="9"/>
  <c r="AE77" i="9"/>
  <c r="AE85" i="9"/>
  <c r="AE93" i="9"/>
  <c r="AE101" i="9"/>
  <c r="AE109" i="9"/>
  <c r="AE117" i="9"/>
  <c r="AE79" i="9"/>
  <c r="AE103" i="9"/>
  <c r="AE119" i="9"/>
  <c r="AE150" i="9"/>
  <c r="AE166" i="9"/>
  <c r="AE262" i="9"/>
  <c r="AE43" i="9"/>
  <c r="AE51" i="9"/>
  <c r="AE59" i="9"/>
  <c r="AE67" i="9"/>
  <c r="AE75" i="9"/>
  <c r="AE83" i="9"/>
  <c r="AE91" i="9"/>
  <c r="AE99" i="9"/>
  <c r="AE107" i="9"/>
  <c r="AE115" i="9"/>
  <c r="AE126" i="9"/>
  <c r="AE142" i="9"/>
  <c r="AE158" i="9"/>
  <c r="AE174" i="9"/>
  <c r="AE190" i="9"/>
  <c r="AE206" i="9"/>
  <c r="AE222" i="9"/>
  <c r="AE238" i="9"/>
  <c r="AE254" i="9"/>
  <c r="AE270" i="9"/>
  <c r="AE286" i="9"/>
  <c r="AE124" i="9"/>
  <c r="AE132" i="9"/>
  <c r="AE140" i="9"/>
  <c r="AE148" i="9"/>
  <c r="AE156" i="9"/>
  <c r="AE164" i="9"/>
  <c r="AE172" i="9"/>
  <c r="AE180" i="9"/>
  <c r="AE188" i="9"/>
  <c r="AE196" i="9"/>
  <c r="AE204" i="9"/>
  <c r="AE212" i="9"/>
  <c r="AE220" i="9"/>
  <c r="AE228" i="9"/>
  <c r="AE236" i="9"/>
  <c r="AE244" i="9"/>
  <c r="AE252" i="9"/>
  <c r="AE260" i="9"/>
  <c r="AE268" i="9"/>
  <c r="AE276" i="9"/>
  <c r="AE284" i="9"/>
  <c r="AE122" i="9"/>
  <c r="AE130" i="9"/>
  <c r="AE138" i="9"/>
  <c r="AE146" i="9"/>
  <c r="AE154" i="9"/>
  <c r="AE162" i="9"/>
  <c r="AE170" i="9"/>
  <c r="AE178" i="9"/>
  <c r="AE186" i="9"/>
  <c r="AE194" i="9"/>
  <c r="AE202" i="9"/>
  <c r="AE210" i="9"/>
  <c r="AE218" i="9"/>
  <c r="AE226" i="9"/>
  <c r="AE234" i="9"/>
  <c r="AE242" i="9"/>
  <c r="AE250" i="9"/>
  <c r="AE258" i="9"/>
  <c r="AE266" i="9"/>
  <c r="AE274" i="9"/>
  <c r="AE282" i="9"/>
  <c r="AE290" i="9"/>
  <c r="R290" i="9" l="1"/>
  <c r="U290" i="9" s="1"/>
  <c r="V290" i="9" s="1"/>
  <c r="V289" i="9"/>
  <c r="R289" i="9"/>
  <c r="U289" i="9" s="1"/>
  <c r="R288" i="9"/>
  <c r="U288" i="9" s="1"/>
  <c r="V288" i="9" s="1"/>
  <c r="V287" i="9"/>
  <c r="R287" i="9"/>
  <c r="U287" i="9" s="1"/>
  <c r="R286" i="9"/>
  <c r="U286" i="9" s="1"/>
  <c r="V286" i="9" s="1"/>
  <c r="V285" i="9"/>
  <c r="R285" i="9"/>
  <c r="U285" i="9" s="1"/>
  <c r="V284" i="9"/>
  <c r="R284" i="9"/>
  <c r="U284" i="9" s="1"/>
  <c r="R283" i="9"/>
  <c r="U283" i="9" s="1"/>
  <c r="V283" i="9" s="1"/>
  <c r="A283" i="9"/>
  <c r="A284" i="9" s="1"/>
  <c r="A285" i="9" s="1"/>
  <c r="A286" i="9" s="1"/>
  <c r="A287" i="9" s="1"/>
  <c r="A288" i="9" s="1"/>
  <c r="A289" i="9" s="1"/>
  <c r="A290" i="9" s="1"/>
  <c r="R282" i="9"/>
  <c r="U282" i="9" s="1"/>
  <c r="V282" i="9" s="1"/>
  <c r="A282" i="9"/>
  <c r="V281" i="9"/>
  <c r="R281" i="9"/>
  <c r="U281" i="9" s="1"/>
  <c r="A281" i="9"/>
  <c r="R280" i="9"/>
  <c r="U280" i="9" s="1"/>
  <c r="V280" i="9" s="1"/>
  <c r="A280" i="9"/>
  <c r="R279" i="9"/>
  <c r="U279" i="9" s="1"/>
  <c r="V279" i="9" s="1"/>
  <c r="V278" i="9"/>
  <c r="U278" i="9"/>
  <c r="R278" i="9"/>
  <c r="U277" i="9"/>
  <c r="V277" i="9" s="1"/>
  <c r="R277" i="9"/>
  <c r="R276" i="9"/>
  <c r="U276" i="9" s="1"/>
  <c r="V276" i="9" s="1"/>
  <c r="R275" i="9"/>
  <c r="U275" i="9" s="1"/>
  <c r="V275" i="9" s="1"/>
  <c r="U274" i="9"/>
  <c r="V274" i="9" s="1"/>
  <c r="R274" i="9"/>
  <c r="R273" i="9"/>
  <c r="U273" i="9" s="1"/>
  <c r="V273" i="9" s="1"/>
  <c r="U272" i="9"/>
  <c r="V272" i="9" s="1"/>
  <c r="R272" i="9"/>
  <c r="R271" i="9"/>
  <c r="U271" i="9" s="1"/>
  <c r="V271" i="9" s="1"/>
  <c r="U270" i="9"/>
  <c r="V270" i="9" s="1"/>
  <c r="R270" i="9"/>
  <c r="R269" i="9"/>
  <c r="U269" i="9" s="1"/>
  <c r="V269" i="9" s="1"/>
  <c r="R268" i="9"/>
  <c r="U268" i="9" s="1"/>
  <c r="V268" i="9" s="1"/>
  <c r="R267" i="9"/>
  <c r="U267" i="9" s="1"/>
  <c r="V267" i="9" s="1"/>
  <c r="U266" i="9"/>
  <c r="V266" i="9" s="1"/>
  <c r="R266" i="9"/>
  <c r="R265" i="9"/>
  <c r="U265" i="9" s="1"/>
  <c r="V265" i="9" s="1"/>
  <c r="R264" i="9"/>
  <c r="U264" i="9" s="1"/>
  <c r="V264" i="9" s="1"/>
  <c r="R263" i="9"/>
  <c r="U263" i="9" s="1"/>
  <c r="V263" i="9" s="1"/>
  <c r="A263" i="9"/>
  <c r="A264" i="9" s="1"/>
  <c r="A265" i="9" s="1"/>
  <c r="A266" i="9" s="1"/>
  <c r="A267" i="9" s="1"/>
  <c r="A268" i="9" s="1"/>
  <c r="A269" i="9" s="1"/>
  <c r="A270" i="9" s="1"/>
  <c r="A271" i="9" s="1"/>
  <c r="A272" i="9" s="1"/>
  <c r="A273" i="9" s="1"/>
  <c r="A274" i="9" s="1"/>
  <c r="A275" i="9" s="1"/>
  <c r="A276" i="9" s="1"/>
  <c r="U262" i="9"/>
  <c r="V262" i="9" s="1"/>
  <c r="R262" i="9"/>
  <c r="A262" i="9"/>
  <c r="R261" i="9"/>
  <c r="U261" i="9" s="1"/>
  <c r="V261" i="9" s="1"/>
  <c r="R260" i="9"/>
  <c r="U260" i="9" s="1"/>
  <c r="V260" i="9" s="1"/>
  <c r="V259" i="9"/>
  <c r="R259" i="9"/>
  <c r="U259" i="9" s="1"/>
  <c r="R258" i="9"/>
  <c r="U258" i="9" s="1"/>
  <c r="V258" i="9" s="1"/>
  <c r="V257" i="9"/>
  <c r="R257" i="9"/>
  <c r="U257" i="9" s="1"/>
  <c r="R256" i="9"/>
  <c r="U256" i="9" s="1"/>
  <c r="V256" i="9" s="1"/>
  <c r="V255" i="9"/>
  <c r="R255" i="9"/>
  <c r="U255" i="9" s="1"/>
  <c r="V254" i="9"/>
  <c r="R254" i="9"/>
  <c r="U254" i="9" s="1"/>
  <c r="R253" i="9"/>
  <c r="U253" i="9" s="1"/>
  <c r="V253" i="9" s="1"/>
  <c r="A253" i="9"/>
  <c r="A254" i="9" s="1"/>
  <c r="A255" i="9" s="1"/>
  <c r="A256" i="9" s="1"/>
  <c r="A257" i="9" s="1"/>
  <c r="A258" i="9" s="1"/>
  <c r="A259" i="9" s="1"/>
  <c r="A260" i="9" s="1"/>
  <c r="R252" i="9"/>
  <c r="U252" i="9" s="1"/>
  <c r="V252" i="9" s="1"/>
  <c r="A252" i="9"/>
  <c r="V251" i="9"/>
  <c r="R251" i="9"/>
  <c r="U251" i="9" s="1"/>
  <c r="A251" i="9"/>
  <c r="R250" i="9"/>
  <c r="U250" i="9" s="1"/>
  <c r="V250" i="9" s="1"/>
  <c r="U249" i="9"/>
  <c r="V249" i="9" s="1"/>
  <c r="R249" i="9"/>
  <c r="R248" i="9"/>
  <c r="U248" i="9" s="1"/>
  <c r="V248" i="9" s="1"/>
  <c r="U247" i="9"/>
  <c r="V247" i="9" s="1"/>
  <c r="R247" i="9"/>
  <c r="R246" i="9"/>
  <c r="U246" i="9" s="1"/>
  <c r="V246" i="9" s="1"/>
  <c r="U245" i="9"/>
  <c r="V245" i="9" s="1"/>
  <c r="R245" i="9"/>
  <c r="R244" i="9"/>
  <c r="U244" i="9" s="1"/>
  <c r="V244" i="9" s="1"/>
  <c r="R243" i="9"/>
  <c r="U243" i="9" s="1"/>
  <c r="V243" i="9" s="1"/>
  <c r="R242" i="9"/>
  <c r="U242" i="9" s="1"/>
  <c r="V242" i="9" s="1"/>
  <c r="U241" i="9"/>
  <c r="V241" i="9" s="1"/>
  <c r="R241" i="9"/>
  <c r="R240" i="9"/>
  <c r="U240" i="9" s="1"/>
  <c r="V240" i="9" s="1"/>
  <c r="U239" i="9"/>
  <c r="V239" i="9" s="1"/>
  <c r="R239" i="9"/>
  <c r="R238" i="9"/>
  <c r="U238" i="9" s="1"/>
  <c r="V238" i="9" s="1"/>
  <c r="V237" i="9"/>
  <c r="U237" i="9"/>
  <c r="R237" i="9"/>
  <c r="R236" i="9"/>
  <c r="U236" i="9" s="1"/>
  <c r="V236" i="9" s="1"/>
  <c r="R235" i="9"/>
  <c r="U235" i="9" s="1"/>
  <c r="V235" i="9" s="1"/>
  <c r="R234" i="9"/>
  <c r="U234" i="9" s="1"/>
  <c r="V234" i="9" s="1"/>
  <c r="U233" i="9"/>
  <c r="V233" i="9" s="1"/>
  <c r="R233" i="9"/>
  <c r="R232" i="9"/>
  <c r="U232" i="9" s="1"/>
  <c r="V232" i="9" s="1"/>
  <c r="U231" i="9"/>
  <c r="V231" i="9" s="1"/>
  <c r="R231" i="9"/>
  <c r="P230" i="9"/>
  <c r="V229" i="9"/>
  <c r="R229" i="9"/>
  <c r="U229" i="9" s="1"/>
  <c r="U228" i="9"/>
  <c r="V228" i="9" s="1"/>
  <c r="R228" i="9"/>
  <c r="R227" i="9"/>
  <c r="U227" i="9" s="1"/>
  <c r="V227" i="9" s="1"/>
  <c r="U226" i="9"/>
  <c r="V226" i="9" s="1"/>
  <c r="R226" i="9"/>
  <c r="R225" i="9"/>
  <c r="U225" i="9" s="1"/>
  <c r="V225" i="9" s="1"/>
  <c r="V224" i="9"/>
  <c r="U224" i="9"/>
  <c r="R224" i="9"/>
  <c r="U223" i="9"/>
  <c r="V223" i="9" s="1"/>
  <c r="R223" i="9"/>
  <c r="R222" i="9"/>
  <c r="U222" i="9" s="1"/>
  <c r="V222" i="9" s="1"/>
  <c r="V221" i="9"/>
  <c r="R221" i="9"/>
  <c r="U221" i="9" s="1"/>
  <c r="P220" i="9"/>
  <c r="U219" i="9"/>
  <c r="V219" i="9" s="1"/>
  <c r="R219" i="9"/>
  <c r="R218" i="9"/>
  <c r="U218" i="9" s="1"/>
  <c r="V218" i="9" s="1"/>
  <c r="U217" i="9"/>
  <c r="V217" i="9" s="1"/>
  <c r="R217" i="9"/>
  <c r="P216" i="9"/>
  <c r="V215" i="9"/>
  <c r="R215" i="9"/>
  <c r="U215" i="9" s="1"/>
  <c r="U214" i="9"/>
  <c r="V214" i="9" s="1"/>
  <c r="R214" i="9"/>
  <c r="R213" i="9"/>
  <c r="U213" i="9" s="1"/>
  <c r="V213" i="9" s="1"/>
  <c r="U212" i="9"/>
  <c r="V212" i="9" s="1"/>
  <c r="R212" i="9"/>
  <c r="R211" i="9"/>
  <c r="U211" i="9" s="1"/>
  <c r="V211" i="9" s="1"/>
  <c r="V210" i="9"/>
  <c r="U210" i="9"/>
  <c r="R210" i="9"/>
  <c r="U209" i="9"/>
  <c r="V209" i="9" s="1"/>
  <c r="R209" i="9"/>
  <c r="R208" i="9"/>
  <c r="U208" i="9" s="1"/>
  <c r="V208" i="9" s="1"/>
  <c r="V207" i="9"/>
  <c r="R207" i="9"/>
  <c r="U207" i="9" s="1"/>
  <c r="U206" i="9"/>
  <c r="V206" i="9" s="1"/>
  <c r="R206" i="9"/>
  <c r="U205" i="9"/>
  <c r="V205" i="9" s="1"/>
  <c r="R205" i="9"/>
  <c r="P204" i="9"/>
  <c r="U203" i="9"/>
  <c r="V203" i="9" s="1"/>
  <c r="R203" i="9"/>
  <c r="R202" i="9"/>
  <c r="U202" i="9" s="1"/>
  <c r="V202" i="9" s="1"/>
  <c r="V201" i="9"/>
  <c r="U201" i="9"/>
  <c r="R201" i="9"/>
  <c r="R200" i="9"/>
  <c r="U200" i="9" s="1"/>
  <c r="V200" i="9" s="1"/>
  <c r="R199" i="9"/>
  <c r="U199" i="9" s="1"/>
  <c r="V199" i="9" s="1"/>
  <c r="R198" i="9"/>
  <c r="U198" i="9" s="1"/>
  <c r="V198" i="9" s="1"/>
  <c r="U197" i="9"/>
  <c r="V197" i="9" s="1"/>
  <c r="R197" i="9"/>
  <c r="R196" i="9"/>
  <c r="U196" i="9" s="1"/>
  <c r="V196" i="9" s="1"/>
  <c r="U195" i="9"/>
  <c r="V195" i="9" s="1"/>
  <c r="R195" i="9"/>
  <c r="R194" i="9"/>
  <c r="U194" i="9" s="1"/>
  <c r="V194" i="9" s="1"/>
  <c r="U193" i="9"/>
  <c r="V193" i="9" s="1"/>
  <c r="R193" i="9"/>
  <c r="U192" i="9"/>
  <c r="V192" i="9" s="1"/>
  <c r="R192" i="9"/>
  <c r="R191" i="9"/>
  <c r="U191" i="9" s="1"/>
  <c r="V191" i="9" s="1"/>
  <c r="R190" i="9"/>
  <c r="U190" i="9" s="1"/>
  <c r="V190" i="9" s="1"/>
  <c r="U189" i="9"/>
  <c r="V189" i="9" s="1"/>
  <c r="R189" i="9"/>
  <c r="R188" i="9"/>
  <c r="U188" i="9" s="1"/>
  <c r="V188" i="9" s="1"/>
  <c r="U187" i="9"/>
  <c r="V187" i="9" s="1"/>
  <c r="R187" i="9"/>
  <c r="R186" i="9"/>
  <c r="U186" i="9" s="1"/>
  <c r="V186" i="9" s="1"/>
  <c r="U185" i="9"/>
  <c r="V185" i="9" s="1"/>
  <c r="R185" i="9"/>
  <c r="R184" i="9"/>
  <c r="U184" i="9" s="1"/>
  <c r="V184" i="9" s="1"/>
  <c r="R183" i="9"/>
  <c r="U183" i="9" s="1"/>
  <c r="V183" i="9" s="1"/>
  <c r="R182" i="9"/>
  <c r="U182" i="9" s="1"/>
  <c r="V182" i="9" s="1"/>
  <c r="U181" i="9"/>
  <c r="V181" i="9" s="1"/>
  <c r="R181" i="9"/>
  <c r="R180" i="9"/>
  <c r="U180" i="9" s="1"/>
  <c r="V180" i="9" s="1"/>
  <c r="U179" i="9"/>
  <c r="V179" i="9" s="1"/>
  <c r="R179" i="9"/>
  <c r="R178" i="9"/>
  <c r="U178" i="9" s="1"/>
  <c r="V178" i="9" s="1"/>
  <c r="U177" i="9"/>
  <c r="V177" i="9" s="1"/>
  <c r="R177" i="9"/>
  <c r="R176" i="9"/>
  <c r="U176" i="9" s="1"/>
  <c r="V176" i="9" s="1"/>
  <c r="R175" i="9"/>
  <c r="U175" i="9" s="1"/>
  <c r="V175" i="9" s="1"/>
  <c r="R174" i="9"/>
  <c r="U174" i="9" s="1"/>
  <c r="V174" i="9" s="1"/>
  <c r="U173" i="9"/>
  <c r="V173" i="9" s="1"/>
  <c r="R173" i="9"/>
  <c r="R172" i="9"/>
  <c r="U172" i="9" s="1"/>
  <c r="V172" i="9" s="1"/>
  <c r="U171" i="9"/>
  <c r="V171" i="9" s="1"/>
  <c r="R171" i="9"/>
  <c r="R170" i="9"/>
  <c r="U170" i="9" s="1"/>
  <c r="V170" i="9" s="1"/>
  <c r="V169" i="9"/>
  <c r="U169" i="9"/>
  <c r="R169" i="9"/>
  <c r="R168" i="9"/>
  <c r="U168" i="9" s="1"/>
  <c r="V168" i="9" s="1"/>
  <c r="R167" i="9"/>
  <c r="U167" i="9" s="1"/>
  <c r="V167" i="9" s="1"/>
  <c r="R166" i="9"/>
  <c r="U166" i="9" s="1"/>
  <c r="V166" i="9" s="1"/>
  <c r="U165" i="9"/>
  <c r="V165" i="9" s="1"/>
  <c r="R165" i="9"/>
  <c r="R164" i="9"/>
  <c r="U164" i="9" s="1"/>
  <c r="V164" i="9" s="1"/>
  <c r="U163" i="9"/>
  <c r="V163" i="9" s="1"/>
  <c r="R163" i="9"/>
  <c r="R162" i="9"/>
  <c r="U162" i="9" s="1"/>
  <c r="V162" i="9" s="1"/>
  <c r="U161" i="9"/>
  <c r="V161" i="9" s="1"/>
  <c r="R161" i="9"/>
  <c r="U160" i="9"/>
  <c r="V160" i="9" s="1"/>
  <c r="R160" i="9"/>
  <c r="R159" i="9"/>
  <c r="U159" i="9" s="1"/>
  <c r="V159" i="9" s="1"/>
  <c r="R158" i="9"/>
  <c r="U158" i="9" s="1"/>
  <c r="V158" i="9" s="1"/>
  <c r="U157" i="9"/>
  <c r="V157" i="9" s="1"/>
  <c r="R157" i="9"/>
  <c r="R156" i="9"/>
  <c r="U156" i="9" s="1"/>
  <c r="V156" i="9" s="1"/>
  <c r="R155" i="9"/>
  <c r="U155" i="9" s="1"/>
  <c r="V155" i="9" s="1"/>
  <c r="R154" i="9"/>
  <c r="U154" i="9" s="1"/>
  <c r="V154" i="9" s="1"/>
  <c r="V153" i="9"/>
  <c r="U153" i="9"/>
  <c r="R153" i="9"/>
  <c r="R152" i="9"/>
  <c r="U152" i="9" s="1"/>
  <c r="V152" i="9" s="1"/>
  <c r="R151" i="9"/>
  <c r="U151" i="9" s="1"/>
  <c r="V151" i="9" s="1"/>
  <c r="R150" i="9"/>
  <c r="U150" i="9" s="1"/>
  <c r="V150" i="9" s="1"/>
  <c r="U149" i="9"/>
  <c r="V149" i="9" s="1"/>
  <c r="R149" i="9"/>
  <c r="R148" i="9"/>
  <c r="U148" i="9" s="1"/>
  <c r="V148" i="9" s="1"/>
  <c r="U147" i="9"/>
  <c r="V147" i="9" s="1"/>
  <c r="R147" i="9"/>
  <c r="R146" i="9"/>
  <c r="U146" i="9" s="1"/>
  <c r="V146" i="9" s="1"/>
  <c r="U145" i="9"/>
  <c r="V145" i="9" s="1"/>
  <c r="R145" i="9"/>
  <c r="R144" i="9"/>
  <c r="U144" i="9" s="1"/>
  <c r="V144" i="9" s="1"/>
  <c r="R143" i="9"/>
  <c r="U143" i="9" s="1"/>
  <c r="V143" i="9" s="1"/>
  <c r="R142" i="9"/>
  <c r="U142" i="9" s="1"/>
  <c r="V142" i="9" s="1"/>
  <c r="U141" i="9"/>
  <c r="V141" i="9" s="1"/>
  <c r="R141" i="9"/>
  <c r="R140" i="9"/>
  <c r="U140" i="9" s="1"/>
  <c r="V140" i="9" s="1"/>
  <c r="R139" i="9"/>
  <c r="U139" i="9" s="1"/>
  <c r="V139" i="9" s="1"/>
  <c r="R138" i="9"/>
  <c r="U138" i="9" s="1"/>
  <c r="V138" i="9" s="1"/>
  <c r="U137" i="9"/>
  <c r="V137" i="9" s="1"/>
  <c r="R137" i="9"/>
  <c r="R136" i="9"/>
  <c r="U136" i="9" s="1"/>
  <c r="V136" i="9" s="1"/>
  <c r="R135" i="9"/>
  <c r="U135" i="9" s="1"/>
  <c r="V135" i="9" s="1"/>
  <c r="V134" i="9"/>
  <c r="R134" i="9"/>
  <c r="U134" i="9" s="1"/>
  <c r="U133" i="9"/>
  <c r="V133" i="9" s="1"/>
  <c r="R133" i="9"/>
  <c r="V132" i="9"/>
  <c r="R132" i="9"/>
  <c r="U132" i="9" s="1"/>
  <c r="R131" i="9"/>
  <c r="U131" i="9" s="1"/>
  <c r="V131" i="9" s="1"/>
  <c r="R130" i="9"/>
  <c r="U130" i="9" s="1"/>
  <c r="V130" i="9" s="1"/>
  <c r="U129" i="9"/>
  <c r="V129" i="9" s="1"/>
  <c r="R129" i="9"/>
  <c r="U128" i="9"/>
  <c r="V128" i="9" s="1"/>
  <c r="R128" i="9"/>
  <c r="R127" i="9"/>
  <c r="U127" i="9" s="1"/>
  <c r="V127" i="9" s="1"/>
  <c r="R126" i="9"/>
  <c r="U126" i="9" s="1"/>
  <c r="V126" i="9" s="1"/>
  <c r="U125" i="9"/>
  <c r="V125" i="9" s="1"/>
  <c r="R125" i="9"/>
  <c r="R124" i="9"/>
  <c r="U124" i="9" s="1"/>
  <c r="V124" i="9" s="1"/>
  <c r="R123" i="9"/>
  <c r="U123" i="9" s="1"/>
  <c r="V123" i="9" s="1"/>
  <c r="R122" i="9"/>
  <c r="U122" i="9" s="1"/>
  <c r="V122" i="9" s="1"/>
  <c r="V121" i="9"/>
  <c r="U121" i="9"/>
  <c r="R121" i="9"/>
  <c r="R120" i="9"/>
  <c r="U120" i="9" s="1"/>
  <c r="V120" i="9" s="1"/>
  <c r="R119" i="9"/>
  <c r="U119" i="9" s="1"/>
  <c r="V119" i="9" s="1"/>
  <c r="R118" i="9"/>
  <c r="U118" i="9" s="1"/>
  <c r="V118" i="9" s="1"/>
  <c r="U117" i="9"/>
  <c r="V117" i="9" s="1"/>
  <c r="R117" i="9"/>
  <c r="R116" i="9"/>
  <c r="U116" i="9" s="1"/>
  <c r="V116" i="9" s="1"/>
  <c r="U115" i="9"/>
  <c r="V115" i="9" s="1"/>
  <c r="R115" i="9"/>
  <c r="R114" i="9"/>
  <c r="U114" i="9" s="1"/>
  <c r="V114" i="9" s="1"/>
  <c r="U113" i="9"/>
  <c r="V113" i="9" s="1"/>
  <c r="R113" i="9"/>
  <c r="R112" i="9"/>
  <c r="U112" i="9" s="1"/>
  <c r="V112" i="9" s="1"/>
  <c r="R111" i="9"/>
  <c r="U111" i="9" s="1"/>
  <c r="V111" i="9" s="1"/>
  <c r="R110" i="9"/>
  <c r="U110" i="9" s="1"/>
  <c r="V110" i="9" s="1"/>
  <c r="U109" i="9"/>
  <c r="V109" i="9" s="1"/>
  <c r="R109" i="9"/>
  <c r="R108" i="9"/>
  <c r="U108" i="9" s="1"/>
  <c r="V108" i="9" s="1"/>
  <c r="R107" i="9"/>
  <c r="U107" i="9" s="1"/>
  <c r="V107" i="9" s="1"/>
  <c r="R106" i="9"/>
  <c r="U106" i="9" s="1"/>
  <c r="V106" i="9" s="1"/>
  <c r="U105" i="9"/>
  <c r="V105" i="9" s="1"/>
  <c r="R105" i="9"/>
  <c r="R104" i="9"/>
  <c r="U104" i="9" s="1"/>
  <c r="V104" i="9" s="1"/>
  <c r="R103" i="9"/>
  <c r="U103" i="9" s="1"/>
  <c r="V103" i="9" s="1"/>
  <c r="V102" i="9"/>
  <c r="U102" i="9"/>
  <c r="R102" i="9"/>
  <c r="R101" i="9"/>
  <c r="U101" i="9" s="1"/>
  <c r="V101" i="9" s="1"/>
  <c r="R100" i="9"/>
  <c r="U100" i="9" s="1"/>
  <c r="V100" i="9" s="1"/>
  <c r="R99" i="9"/>
  <c r="U99" i="9" s="1"/>
  <c r="V99" i="9" s="1"/>
  <c r="V98" i="9"/>
  <c r="U98" i="9"/>
  <c r="R98" i="9"/>
  <c r="R97" i="9"/>
  <c r="U97" i="9" s="1"/>
  <c r="V97" i="9" s="1"/>
  <c r="R96" i="9"/>
  <c r="U96" i="9" s="1"/>
  <c r="V96" i="9" s="1"/>
  <c r="R95" i="9"/>
  <c r="U95" i="9" s="1"/>
  <c r="V95" i="9" s="1"/>
  <c r="V94" i="9"/>
  <c r="U94" i="9"/>
  <c r="R94" i="9"/>
  <c r="R93" i="9"/>
  <c r="U93" i="9" s="1"/>
  <c r="V93" i="9" s="1"/>
  <c r="R92" i="9"/>
  <c r="U92" i="9" s="1"/>
  <c r="V92" i="9" s="1"/>
  <c r="R91" i="9"/>
  <c r="U91" i="9" s="1"/>
  <c r="V91" i="9" s="1"/>
  <c r="V90" i="9"/>
  <c r="U90" i="9"/>
  <c r="R90" i="9"/>
  <c r="R89" i="9"/>
  <c r="U89" i="9" s="1"/>
  <c r="V89" i="9" s="1"/>
  <c r="R88" i="9"/>
  <c r="U88" i="9" s="1"/>
  <c r="V88" i="9" s="1"/>
  <c r="R87" i="9"/>
  <c r="U87" i="9" s="1"/>
  <c r="V87" i="9" s="1"/>
  <c r="V86" i="9"/>
  <c r="U86" i="9"/>
  <c r="R86" i="9"/>
  <c r="R85" i="9"/>
  <c r="U85" i="9" s="1"/>
  <c r="V85" i="9" s="1"/>
  <c r="R84" i="9"/>
  <c r="U84" i="9" s="1"/>
  <c r="V84" i="9" s="1"/>
  <c r="R83" i="9"/>
  <c r="U83" i="9" s="1"/>
  <c r="V83" i="9" s="1"/>
  <c r="V82" i="9"/>
  <c r="U82" i="9"/>
  <c r="R82" i="9"/>
  <c r="R81" i="9"/>
  <c r="U81" i="9" s="1"/>
  <c r="V81" i="9" s="1"/>
  <c r="R80" i="9"/>
  <c r="U80" i="9" s="1"/>
  <c r="V80" i="9" s="1"/>
  <c r="R79" i="9"/>
  <c r="U79" i="9" s="1"/>
  <c r="V79" i="9" s="1"/>
  <c r="V78" i="9"/>
  <c r="U78" i="9"/>
  <c r="R78" i="9"/>
  <c r="R77" i="9"/>
  <c r="U77" i="9" s="1"/>
  <c r="V77" i="9" s="1"/>
  <c r="R76" i="9"/>
  <c r="U76" i="9" s="1"/>
  <c r="V76" i="9" s="1"/>
  <c r="R75" i="9"/>
  <c r="U75" i="9" s="1"/>
  <c r="V75" i="9" s="1"/>
  <c r="V74" i="9"/>
  <c r="U74" i="9"/>
  <c r="R74" i="9"/>
  <c r="R73" i="9"/>
  <c r="U73" i="9" s="1"/>
  <c r="V73" i="9" s="1"/>
  <c r="R72" i="9"/>
  <c r="U72" i="9" s="1"/>
  <c r="V72" i="9" s="1"/>
  <c r="R71" i="9"/>
  <c r="U71" i="9" s="1"/>
  <c r="V71" i="9" s="1"/>
  <c r="V70" i="9"/>
  <c r="U70" i="9"/>
  <c r="R70" i="9"/>
  <c r="R69" i="9"/>
  <c r="U69" i="9" s="1"/>
  <c r="V69" i="9" s="1"/>
  <c r="R68" i="9"/>
  <c r="U68" i="9" s="1"/>
  <c r="V68" i="9" s="1"/>
  <c r="R67" i="9"/>
  <c r="U67" i="9" s="1"/>
  <c r="V67" i="9" s="1"/>
  <c r="V66" i="9"/>
  <c r="U66" i="9"/>
  <c r="R66" i="9"/>
  <c r="R65" i="9"/>
  <c r="U65" i="9" s="1"/>
  <c r="V65" i="9" s="1"/>
  <c r="R64" i="9"/>
  <c r="U64" i="9" s="1"/>
  <c r="V64" i="9" s="1"/>
  <c r="R63" i="9"/>
  <c r="U63" i="9" s="1"/>
  <c r="V63" i="9" s="1"/>
  <c r="V62" i="9"/>
  <c r="U62" i="9"/>
  <c r="R62" i="9"/>
  <c r="R61" i="9"/>
  <c r="U61" i="9" s="1"/>
  <c r="V61" i="9" s="1"/>
  <c r="R60" i="9"/>
  <c r="U60" i="9" s="1"/>
  <c r="V60" i="9" s="1"/>
  <c r="R59" i="9"/>
  <c r="U59" i="9" s="1"/>
  <c r="V59" i="9" s="1"/>
  <c r="V58" i="9"/>
  <c r="U58" i="9"/>
  <c r="R58" i="9"/>
  <c r="R57" i="9"/>
  <c r="U57" i="9" s="1"/>
  <c r="V57" i="9" s="1"/>
  <c r="R56" i="9"/>
  <c r="U56" i="9" s="1"/>
  <c r="V56" i="9" s="1"/>
  <c r="R55" i="9"/>
  <c r="U55" i="9" s="1"/>
  <c r="V55" i="9" s="1"/>
  <c r="V54" i="9"/>
  <c r="U54" i="9"/>
  <c r="R54" i="9"/>
  <c r="U53" i="9"/>
  <c r="V53" i="9" s="1"/>
  <c r="R53" i="9"/>
  <c r="R52" i="9"/>
  <c r="U52" i="9" s="1"/>
  <c r="V52" i="9" s="1"/>
  <c r="V51" i="9"/>
  <c r="R51" i="9"/>
  <c r="U51" i="9" s="1"/>
  <c r="U50" i="9"/>
  <c r="V50" i="9" s="1"/>
  <c r="R50" i="9"/>
  <c r="R49" i="9"/>
  <c r="U49" i="9" s="1"/>
  <c r="V49" i="9" s="1"/>
  <c r="U48" i="9"/>
  <c r="V48" i="9" s="1"/>
  <c r="R48" i="9"/>
  <c r="R47" i="9"/>
  <c r="U47" i="9" s="1"/>
  <c r="V47" i="9" s="1"/>
  <c r="V46" i="9"/>
  <c r="U46" i="9"/>
  <c r="R46" i="9"/>
  <c r="U45" i="9"/>
  <c r="V45" i="9" s="1"/>
  <c r="R45" i="9"/>
  <c r="R44" i="9"/>
  <c r="U44" i="9" s="1"/>
  <c r="V44" i="9" s="1"/>
  <c r="V43" i="9"/>
  <c r="R43" i="9"/>
  <c r="U43" i="9" s="1"/>
  <c r="U42" i="9"/>
  <c r="V42" i="9" s="1"/>
  <c r="R42" i="9"/>
  <c r="R41" i="9"/>
  <c r="U41" i="9" s="1"/>
  <c r="V41" i="9" s="1"/>
  <c r="U40" i="9"/>
  <c r="V40" i="9" s="1"/>
  <c r="R40" i="9"/>
  <c r="R39" i="9"/>
  <c r="U39" i="9" s="1"/>
  <c r="V39" i="9" s="1"/>
  <c r="V38" i="9"/>
  <c r="U38" i="9"/>
  <c r="R38" i="9"/>
  <c r="U37" i="9"/>
  <c r="V37" i="9" s="1"/>
  <c r="R37" i="9"/>
  <c r="R36" i="9"/>
  <c r="U36" i="9" s="1"/>
  <c r="V36" i="9" s="1"/>
  <c r="V35" i="9"/>
  <c r="R35" i="9"/>
  <c r="U35" i="9" s="1"/>
  <c r="U34" i="9"/>
  <c r="V34" i="9" s="1"/>
  <c r="R34" i="9"/>
  <c r="R33" i="9"/>
  <c r="U33" i="9" s="1"/>
  <c r="V33" i="9" s="1"/>
  <c r="U32" i="9"/>
  <c r="V32" i="9" s="1"/>
  <c r="R32" i="9"/>
  <c r="R31" i="9"/>
  <c r="U31" i="9" s="1"/>
  <c r="V31" i="9" s="1"/>
  <c r="V30" i="9"/>
  <c r="U30" i="9"/>
  <c r="R30" i="9"/>
  <c r="U29" i="9"/>
  <c r="V29" i="9" s="1"/>
  <c r="R29" i="9"/>
  <c r="R28" i="9"/>
  <c r="U28" i="9" s="1"/>
  <c r="V28" i="9" s="1"/>
  <c r="V27" i="9"/>
  <c r="R27" i="9"/>
  <c r="U27" i="9" s="1"/>
  <c r="U26" i="9"/>
  <c r="V26" i="9" s="1"/>
  <c r="R26" i="9"/>
  <c r="R25" i="9"/>
  <c r="U25" i="9" s="1"/>
  <c r="V25" i="9" s="1"/>
  <c r="U24" i="9"/>
  <c r="V24" i="9" s="1"/>
  <c r="R24" i="9"/>
  <c r="R23" i="9"/>
  <c r="U23" i="9" s="1"/>
  <c r="V23" i="9" s="1"/>
  <c r="V22" i="9"/>
  <c r="U22" i="9"/>
  <c r="R22" i="9"/>
  <c r="U21" i="9"/>
  <c r="V21" i="9" s="1"/>
  <c r="R21" i="9"/>
  <c r="R20" i="9"/>
  <c r="U20" i="9" s="1"/>
  <c r="V20" i="9" s="1"/>
  <c r="V19" i="9"/>
  <c r="R19" i="9"/>
  <c r="U19" i="9" s="1"/>
  <c r="U18" i="9"/>
  <c r="V18" i="9" s="1"/>
  <c r="R18" i="9"/>
  <c r="R17" i="9"/>
  <c r="U17" i="9" s="1"/>
  <c r="V17" i="9" s="1"/>
  <c r="U16" i="9"/>
  <c r="V16" i="9" s="1"/>
  <c r="R16" i="9"/>
  <c r="R15" i="9"/>
  <c r="U15" i="9" s="1"/>
  <c r="V15" i="9" s="1"/>
  <c r="V14" i="9"/>
  <c r="U14" i="9"/>
  <c r="R14" i="9"/>
  <c r="U13" i="9"/>
  <c r="V13" i="9" s="1"/>
  <c r="R13" i="9"/>
  <c r="R12" i="9"/>
  <c r="U12" i="9" s="1"/>
  <c r="V12" i="9" s="1"/>
  <c r="V11" i="9"/>
  <c r="R11" i="9"/>
  <c r="U11" i="9" s="1"/>
  <c r="U10" i="9"/>
  <c r="V10" i="9" s="1"/>
  <c r="R10" i="9"/>
  <c r="R9" i="9"/>
  <c r="U9" i="9" s="1"/>
  <c r="V9" i="9" s="1"/>
  <c r="U8" i="9"/>
  <c r="V8" i="9" s="1"/>
  <c r="R8" i="9"/>
  <c r="R290" i="8"/>
  <c r="U290" i="8" s="1"/>
  <c r="V290" i="8" s="1"/>
  <c r="U289" i="8"/>
  <c r="V289" i="8" s="1"/>
  <c r="R289" i="8"/>
  <c r="R288" i="8"/>
  <c r="U288" i="8" s="1"/>
  <c r="V288" i="8" s="1"/>
  <c r="U287" i="8"/>
  <c r="V287" i="8" s="1"/>
  <c r="R287" i="8"/>
  <c r="R286" i="8"/>
  <c r="U286" i="8" s="1"/>
  <c r="V286" i="8" s="1"/>
  <c r="U285" i="8"/>
  <c r="V285" i="8" s="1"/>
  <c r="R285" i="8"/>
  <c r="R284" i="8"/>
  <c r="U284" i="8" s="1"/>
  <c r="V284" i="8" s="1"/>
  <c r="U283" i="8"/>
  <c r="V283" i="8" s="1"/>
  <c r="R283" i="8"/>
  <c r="R282" i="8"/>
  <c r="U282" i="8" s="1"/>
  <c r="V282" i="8" s="1"/>
  <c r="U281" i="8"/>
  <c r="V281" i="8" s="1"/>
  <c r="R281" i="8"/>
  <c r="R280" i="8"/>
  <c r="U280" i="8" s="1"/>
  <c r="V280" i="8" s="1"/>
  <c r="A280" i="8"/>
  <c r="A281" i="8" s="1"/>
  <c r="A282" i="8" s="1"/>
  <c r="A283" i="8" s="1"/>
  <c r="A284" i="8" s="1"/>
  <c r="A285" i="8" s="1"/>
  <c r="A286" i="8" s="1"/>
  <c r="A287" i="8" s="1"/>
  <c r="A288" i="8" s="1"/>
  <c r="A289" i="8" s="1"/>
  <c r="A290" i="8" s="1"/>
  <c r="U279" i="8"/>
  <c r="V279" i="8" s="1"/>
  <c r="R279" i="8"/>
  <c r="R278" i="8"/>
  <c r="U278" i="8" s="1"/>
  <c r="V278" i="8" s="1"/>
  <c r="V277" i="8"/>
  <c r="R277" i="8"/>
  <c r="U277" i="8" s="1"/>
  <c r="U276" i="8"/>
  <c r="V276" i="8" s="1"/>
  <c r="R276" i="8"/>
  <c r="V275" i="8"/>
  <c r="U275" i="8"/>
  <c r="R275" i="8"/>
  <c r="V274" i="8"/>
  <c r="U274" i="8"/>
  <c r="R274" i="8"/>
  <c r="U273" i="8"/>
  <c r="V273" i="8" s="1"/>
  <c r="R273" i="8"/>
  <c r="U272" i="8"/>
  <c r="V272" i="8" s="1"/>
  <c r="R272" i="8"/>
  <c r="V271" i="8"/>
  <c r="U271" i="8"/>
  <c r="R271" i="8"/>
  <c r="V270" i="8"/>
  <c r="U270" i="8"/>
  <c r="R270" i="8"/>
  <c r="U269" i="8"/>
  <c r="V269" i="8" s="1"/>
  <c r="R269" i="8"/>
  <c r="U268" i="8"/>
  <c r="V268" i="8" s="1"/>
  <c r="R268" i="8"/>
  <c r="V267" i="8"/>
  <c r="U267" i="8"/>
  <c r="R267" i="8"/>
  <c r="V266" i="8"/>
  <c r="U266" i="8"/>
  <c r="R266" i="8"/>
  <c r="U265" i="8"/>
  <c r="V265" i="8" s="1"/>
  <c r="R265" i="8"/>
  <c r="U264" i="8"/>
  <c r="V264" i="8" s="1"/>
  <c r="R264" i="8"/>
  <c r="V263" i="8"/>
  <c r="U263" i="8"/>
  <c r="R263" i="8"/>
  <c r="V262" i="8"/>
  <c r="U262" i="8"/>
  <c r="R262" i="8"/>
  <c r="A262" i="8"/>
  <c r="A263" i="8" s="1"/>
  <c r="A264" i="8" s="1"/>
  <c r="A265" i="8" s="1"/>
  <c r="A266" i="8" s="1"/>
  <c r="A267" i="8" s="1"/>
  <c r="A268" i="8" s="1"/>
  <c r="A269" i="8" s="1"/>
  <c r="A270" i="8" s="1"/>
  <c r="A271" i="8" s="1"/>
  <c r="A272" i="8" s="1"/>
  <c r="A273" i="8" s="1"/>
  <c r="A274" i="8" s="1"/>
  <c r="A275" i="8" s="1"/>
  <c r="A276" i="8" s="1"/>
  <c r="V261" i="8"/>
  <c r="U261" i="8"/>
  <c r="R261" i="8"/>
  <c r="R260" i="8"/>
  <c r="U260" i="8" s="1"/>
  <c r="V260" i="8" s="1"/>
  <c r="U259" i="8"/>
  <c r="V259" i="8" s="1"/>
  <c r="R259" i="8"/>
  <c r="R258" i="8"/>
  <c r="U258" i="8" s="1"/>
  <c r="V258" i="8" s="1"/>
  <c r="U257" i="8"/>
  <c r="V257" i="8" s="1"/>
  <c r="R257" i="8"/>
  <c r="R256" i="8"/>
  <c r="U256" i="8" s="1"/>
  <c r="V256" i="8" s="1"/>
  <c r="U255" i="8"/>
  <c r="V255" i="8" s="1"/>
  <c r="R255" i="8"/>
  <c r="R254" i="8"/>
  <c r="U254" i="8" s="1"/>
  <c r="V254" i="8" s="1"/>
  <c r="U253" i="8"/>
  <c r="V253" i="8" s="1"/>
  <c r="R253" i="8"/>
  <c r="R252" i="8"/>
  <c r="U252" i="8" s="1"/>
  <c r="V252" i="8" s="1"/>
  <c r="U251" i="8"/>
  <c r="V251" i="8" s="1"/>
  <c r="R251" i="8"/>
  <c r="A251" i="8"/>
  <c r="A252" i="8" s="1"/>
  <c r="A253" i="8" s="1"/>
  <c r="A254" i="8" s="1"/>
  <c r="A255" i="8" s="1"/>
  <c r="A256" i="8" s="1"/>
  <c r="A257" i="8" s="1"/>
  <c r="A258" i="8" s="1"/>
  <c r="A259" i="8" s="1"/>
  <c r="A260" i="8" s="1"/>
  <c r="U250" i="8"/>
  <c r="V250" i="8" s="1"/>
  <c r="R250" i="8"/>
  <c r="R249" i="8"/>
  <c r="U249" i="8" s="1"/>
  <c r="V249" i="8" s="1"/>
  <c r="V248" i="8"/>
  <c r="U248" i="8"/>
  <c r="R248" i="8"/>
  <c r="U247" i="8"/>
  <c r="V247" i="8" s="1"/>
  <c r="R247" i="8"/>
  <c r="U246" i="8"/>
  <c r="V246" i="8" s="1"/>
  <c r="R246" i="8"/>
  <c r="R245" i="8"/>
  <c r="U245" i="8" s="1"/>
  <c r="V245" i="8" s="1"/>
  <c r="V244" i="8"/>
  <c r="U244" i="8"/>
  <c r="R244" i="8"/>
  <c r="U243" i="8"/>
  <c r="V243" i="8" s="1"/>
  <c r="R243" i="8"/>
  <c r="R242" i="8"/>
  <c r="U242" i="8" s="1"/>
  <c r="V242" i="8" s="1"/>
  <c r="R241" i="8"/>
  <c r="U241" i="8" s="1"/>
  <c r="V241" i="8" s="1"/>
  <c r="V240" i="8"/>
  <c r="U240" i="8"/>
  <c r="R240" i="8"/>
  <c r="V239" i="8"/>
  <c r="U239" i="8"/>
  <c r="R239" i="8"/>
  <c r="R238" i="8"/>
  <c r="U238" i="8" s="1"/>
  <c r="V238" i="8" s="1"/>
  <c r="R237" i="8"/>
  <c r="U237" i="8" s="1"/>
  <c r="V237" i="8" s="1"/>
  <c r="V236" i="8"/>
  <c r="U236" i="8"/>
  <c r="R236" i="8"/>
  <c r="V235" i="8"/>
  <c r="U235" i="8"/>
  <c r="R235" i="8"/>
  <c r="U234" i="8"/>
  <c r="V234" i="8" s="1"/>
  <c r="R234" i="8"/>
  <c r="R233" i="8"/>
  <c r="U233" i="8" s="1"/>
  <c r="V233" i="8" s="1"/>
  <c r="V232" i="8"/>
  <c r="U232" i="8"/>
  <c r="R232" i="8"/>
  <c r="U231" i="8"/>
  <c r="V231" i="8" s="1"/>
  <c r="R231" i="8"/>
  <c r="U230" i="8"/>
  <c r="V230" i="8" s="1"/>
  <c r="R230" i="8"/>
  <c r="P230" i="8"/>
  <c r="U229" i="8"/>
  <c r="V229" i="8" s="1"/>
  <c r="R229" i="8"/>
  <c r="R228" i="8"/>
  <c r="U228" i="8" s="1"/>
  <c r="V228" i="8" s="1"/>
  <c r="V227" i="8"/>
  <c r="U227" i="8"/>
  <c r="R227" i="8"/>
  <c r="U226" i="8"/>
  <c r="V226" i="8" s="1"/>
  <c r="R226" i="8"/>
  <c r="U225" i="8"/>
  <c r="V225" i="8" s="1"/>
  <c r="R225" i="8"/>
  <c r="R224" i="8"/>
  <c r="U224" i="8" s="1"/>
  <c r="V224" i="8" s="1"/>
  <c r="V223" i="8"/>
  <c r="U223" i="8"/>
  <c r="R223" i="8"/>
  <c r="U222" i="8"/>
  <c r="V222" i="8" s="1"/>
  <c r="R222" i="8"/>
  <c r="R221" i="8"/>
  <c r="U221" i="8" s="1"/>
  <c r="V221" i="8" s="1"/>
  <c r="R220" i="8"/>
  <c r="P220" i="8"/>
  <c r="R219" i="8"/>
  <c r="U219" i="8" s="1"/>
  <c r="V219" i="8" s="1"/>
  <c r="V218" i="8"/>
  <c r="U218" i="8"/>
  <c r="R218" i="8"/>
  <c r="U217" i="8"/>
  <c r="V217" i="8" s="1"/>
  <c r="R217" i="8"/>
  <c r="U216" i="8"/>
  <c r="V216" i="8" s="1"/>
  <c r="R216" i="8"/>
  <c r="P216" i="8"/>
  <c r="U215" i="8"/>
  <c r="V215" i="8" s="1"/>
  <c r="R215" i="8"/>
  <c r="R214" i="8"/>
  <c r="U214" i="8" s="1"/>
  <c r="V214" i="8" s="1"/>
  <c r="V213" i="8"/>
  <c r="U213" i="8"/>
  <c r="R213" i="8"/>
  <c r="U212" i="8"/>
  <c r="V212" i="8" s="1"/>
  <c r="R212" i="8"/>
  <c r="U211" i="8"/>
  <c r="V211" i="8" s="1"/>
  <c r="R211" i="8"/>
  <c r="R210" i="8"/>
  <c r="U210" i="8" s="1"/>
  <c r="V210" i="8" s="1"/>
  <c r="V209" i="8"/>
  <c r="U209" i="8"/>
  <c r="R209" i="8"/>
  <c r="U208" i="8"/>
  <c r="V208" i="8" s="1"/>
  <c r="R208" i="8"/>
  <c r="R207" i="8"/>
  <c r="U207" i="8" s="1"/>
  <c r="V207" i="8" s="1"/>
  <c r="R206" i="8"/>
  <c r="U206" i="8" s="1"/>
  <c r="V206" i="8" s="1"/>
  <c r="V205" i="8"/>
  <c r="U205" i="8"/>
  <c r="R205" i="8"/>
  <c r="V204" i="8"/>
  <c r="U204" i="8"/>
  <c r="R204" i="8"/>
  <c r="P204" i="8"/>
  <c r="V203" i="8"/>
  <c r="U203" i="8"/>
  <c r="R203" i="8"/>
  <c r="R202" i="8"/>
  <c r="U202" i="8" s="1"/>
  <c r="V202" i="8" s="1"/>
  <c r="R201" i="8"/>
  <c r="U201" i="8" s="1"/>
  <c r="V201" i="8" s="1"/>
  <c r="V200" i="8"/>
  <c r="U200" i="8"/>
  <c r="R200" i="8"/>
  <c r="V199" i="8"/>
  <c r="U199" i="8"/>
  <c r="R199" i="8"/>
  <c r="U198" i="8"/>
  <c r="V198" i="8" s="1"/>
  <c r="R198" i="8"/>
  <c r="R197" i="8"/>
  <c r="U197" i="8" s="1"/>
  <c r="V197" i="8" s="1"/>
  <c r="V196" i="8"/>
  <c r="U196" i="8"/>
  <c r="R196" i="8"/>
  <c r="U195" i="8"/>
  <c r="V195" i="8" s="1"/>
  <c r="R195" i="8"/>
  <c r="U194" i="8"/>
  <c r="V194" i="8" s="1"/>
  <c r="R194" i="8"/>
  <c r="R193" i="8"/>
  <c r="U193" i="8" s="1"/>
  <c r="V193" i="8" s="1"/>
  <c r="V192" i="8"/>
  <c r="U192" i="8"/>
  <c r="R192" i="8"/>
  <c r="U191" i="8"/>
  <c r="V191" i="8" s="1"/>
  <c r="R191" i="8"/>
  <c r="R190" i="8"/>
  <c r="U190" i="8" s="1"/>
  <c r="V190" i="8" s="1"/>
  <c r="R189" i="8"/>
  <c r="U189" i="8" s="1"/>
  <c r="V189" i="8" s="1"/>
  <c r="V188" i="8"/>
  <c r="U188" i="8"/>
  <c r="R188" i="8"/>
  <c r="V187" i="8"/>
  <c r="U187" i="8"/>
  <c r="R187" i="8"/>
  <c r="R186" i="8"/>
  <c r="U186" i="8" s="1"/>
  <c r="V186" i="8" s="1"/>
  <c r="V185" i="8"/>
  <c r="R185" i="8"/>
  <c r="U185" i="8" s="1"/>
  <c r="U184" i="8"/>
  <c r="V184" i="8" s="1"/>
  <c r="R184" i="8"/>
  <c r="R183" i="8"/>
  <c r="U183" i="8" s="1"/>
  <c r="V183" i="8" s="1"/>
  <c r="U182" i="8"/>
  <c r="V182" i="8" s="1"/>
  <c r="R182" i="8"/>
  <c r="R181" i="8"/>
  <c r="U181" i="8" s="1"/>
  <c r="V181" i="8" s="1"/>
  <c r="V180" i="8"/>
  <c r="U180" i="8"/>
  <c r="R180" i="8"/>
  <c r="V179" i="8"/>
  <c r="U179" i="8"/>
  <c r="R179" i="8"/>
  <c r="R178" i="8"/>
  <c r="U178" i="8" s="1"/>
  <c r="V178" i="8" s="1"/>
  <c r="V177" i="8"/>
  <c r="R177" i="8"/>
  <c r="U177" i="8" s="1"/>
  <c r="U176" i="8"/>
  <c r="V176" i="8" s="1"/>
  <c r="R176" i="8"/>
  <c r="R175" i="8"/>
  <c r="U175" i="8" s="1"/>
  <c r="V175" i="8" s="1"/>
  <c r="U174" i="8"/>
  <c r="V174" i="8" s="1"/>
  <c r="R174" i="8"/>
  <c r="R173" i="8"/>
  <c r="U173" i="8" s="1"/>
  <c r="V173" i="8" s="1"/>
  <c r="V172" i="8"/>
  <c r="U172" i="8"/>
  <c r="R172" i="8"/>
  <c r="V171" i="8"/>
  <c r="U171" i="8"/>
  <c r="R171" i="8"/>
  <c r="R170" i="8"/>
  <c r="U170" i="8" s="1"/>
  <c r="V170" i="8" s="1"/>
  <c r="V169" i="8"/>
  <c r="R169" i="8"/>
  <c r="U169" i="8" s="1"/>
  <c r="U168" i="8"/>
  <c r="V168" i="8" s="1"/>
  <c r="R168" i="8"/>
  <c r="R167" i="8"/>
  <c r="U167" i="8" s="1"/>
  <c r="V167" i="8" s="1"/>
  <c r="U166" i="8"/>
  <c r="V166" i="8" s="1"/>
  <c r="R166" i="8"/>
  <c r="R165" i="8"/>
  <c r="U165" i="8" s="1"/>
  <c r="V165" i="8" s="1"/>
  <c r="V164" i="8"/>
  <c r="U164" i="8"/>
  <c r="R164" i="8"/>
  <c r="V163" i="8"/>
  <c r="U163" i="8"/>
  <c r="R163" i="8"/>
  <c r="R162" i="8"/>
  <c r="U162" i="8" s="1"/>
  <c r="V162" i="8" s="1"/>
  <c r="V161" i="8"/>
  <c r="R161" i="8"/>
  <c r="U161" i="8" s="1"/>
  <c r="U160" i="8"/>
  <c r="V160" i="8" s="1"/>
  <c r="R160" i="8"/>
  <c r="R159" i="8"/>
  <c r="U159" i="8" s="1"/>
  <c r="V159" i="8" s="1"/>
  <c r="U158" i="8"/>
  <c r="V158" i="8" s="1"/>
  <c r="R158" i="8"/>
  <c r="U157" i="8"/>
  <c r="V157" i="8" s="1"/>
  <c r="R157" i="8"/>
  <c r="R156" i="8"/>
  <c r="U156" i="8" s="1"/>
  <c r="V156" i="8" s="1"/>
  <c r="R155" i="8"/>
  <c r="U155" i="8" s="1"/>
  <c r="V155" i="8" s="1"/>
  <c r="V154" i="8"/>
  <c r="U154" i="8"/>
  <c r="R154" i="8"/>
  <c r="U153" i="8"/>
  <c r="V153" i="8" s="1"/>
  <c r="R153" i="8"/>
  <c r="R152" i="8"/>
  <c r="U152" i="8" s="1"/>
  <c r="V152" i="8" s="1"/>
  <c r="R151" i="8"/>
  <c r="U151" i="8" s="1"/>
  <c r="V151" i="8" s="1"/>
  <c r="V150" i="8"/>
  <c r="U150" i="8"/>
  <c r="R150" i="8"/>
  <c r="U149" i="8"/>
  <c r="V149" i="8" s="1"/>
  <c r="R149" i="8"/>
  <c r="R148" i="8"/>
  <c r="U148" i="8" s="1"/>
  <c r="V148" i="8" s="1"/>
  <c r="R147" i="8"/>
  <c r="U147" i="8" s="1"/>
  <c r="V147" i="8" s="1"/>
  <c r="V146" i="8"/>
  <c r="U146" i="8"/>
  <c r="R146" i="8"/>
  <c r="U145" i="8"/>
  <c r="V145" i="8" s="1"/>
  <c r="R145" i="8"/>
  <c r="R144" i="8"/>
  <c r="U144" i="8" s="1"/>
  <c r="V144" i="8" s="1"/>
  <c r="R143" i="8"/>
  <c r="U143" i="8" s="1"/>
  <c r="V143" i="8" s="1"/>
  <c r="V142" i="8"/>
  <c r="U142" i="8"/>
  <c r="R142" i="8"/>
  <c r="U141" i="8"/>
  <c r="V141" i="8" s="1"/>
  <c r="R141" i="8"/>
  <c r="R140" i="8"/>
  <c r="U140" i="8" s="1"/>
  <c r="V140" i="8" s="1"/>
  <c r="R139" i="8"/>
  <c r="U139" i="8" s="1"/>
  <c r="V139" i="8" s="1"/>
  <c r="V138" i="8"/>
  <c r="U138" i="8"/>
  <c r="R138" i="8"/>
  <c r="U137" i="8"/>
  <c r="V137" i="8" s="1"/>
  <c r="R137" i="8"/>
  <c r="R136" i="8"/>
  <c r="U136" i="8" s="1"/>
  <c r="V136" i="8" s="1"/>
  <c r="R135" i="8"/>
  <c r="U135" i="8" s="1"/>
  <c r="V135" i="8" s="1"/>
  <c r="V134" i="8"/>
  <c r="U134" i="8"/>
  <c r="R134" i="8"/>
  <c r="U133" i="8"/>
  <c r="V133" i="8" s="1"/>
  <c r="R133" i="8"/>
  <c r="R132" i="8"/>
  <c r="U132" i="8" s="1"/>
  <c r="V132" i="8" s="1"/>
  <c r="R131" i="8"/>
  <c r="U131" i="8" s="1"/>
  <c r="V131" i="8" s="1"/>
  <c r="V130" i="8"/>
  <c r="U130" i="8"/>
  <c r="R130" i="8"/>
  <c r="U129" i="8"/>
  <c r="V129" i="8" s="1"/>
  <c r="R129" i="8"/>
  <c r="R128" i="8"/>
  <c r="U128" i="8" s="1"/>
  <c r="V128" i="8" s="1"/>
  <c r="R127" i="8"/>
  <c r="U127" i="8" s="1"/>
  <c r="V127" i="8" s="1"/>
  <c r="V126" i="8"/>
  <c r="U126" i="8"/>
  <c r="R126" i="8"/>
  <c r="U125" i="8"/>
  <c r="V125" i="8" s="1"/>
  <c r="R125" i="8"/>
  <c r="R124" i="8"/>
  <c r="U124" i="8" s="1"/>
  <c r="V124" i="8" s="1"/>
  <c r="R123" i="8"/>
  <c r="U123" i="8" s="1"/>
  <c r="V123" i="8" s="1"/>
  <c r="V122" i="8"/>
  <c r="U122" i="8"/>
  <c r="R122" i="8"/>
  <c r="U121" i="8"/>
  <c r="V121" i="8" s="1"/>
  <c r="R121" i="8"/>
  <c r="R120" i="8"/>
  <c r="U120" i="8" s="1"/>
  <c r="V120" i="8" s="1"/>
  <c r="R119" i="8"/>
  <c r="U119" i="8" s="1"/>
  <c r="V119" i="8" s="1"/>
  <c r="V118" i="8"/>
  <c r="U118" i="8"/>
  <c r="R118" i="8"/>
  <c r="U117" i="8"/>
  <c r="V117" i="8" s="1"/>
  <c r="R117" i="8"/>
  <c r="R116" i="8"/>
  <c r="U116" i="8" s="1"/>
  <c r="V116" i="8" s="1"/>
  <c r="R115" i="8"/>
  <c r="U115" i="8" s="1"/>
  <c r="V115" i="8" s="1"/>
  <c r="V114" i="8"/>
  <c r="U114" i="8"/>
  <c r="R114" i="8"/>
  <c r="U113" i="8"/>
  <c r="V113" i="8" s="1"/>
  <c r="R113" i="8"/>
  <c r="R112" i="8"/>
  <c r="U112" i="8" s="1"/>
  <c r="V112" i="8" s="1"/>
  <c r="R111" i="8"/>
  <c r="U111" i="8" s="1"/>
  <c r="V111" i="8" s="1"/>
  <c r="V110" i="8"/>
  <c r="U110" i="8"/>
  <c r="R110" i="8"/>
  <c r="U109" i="8"/>
  <c r="V109" i="8" s="1"/>
  <c r="R109" i="8"/>
  <c r="R108" i="8"/>
  <c r="U108" i="8" s="1"/>
  <c r="V108" i="8" s="1"/>
  <c r="R107" i="8"/>
  <c r="U107" i="8" s="1"/>
  <c r="V107" i="8" s="1"/>
  <c r="V106" i="8"/>
  <c r="U106" i="8"/>
  <c r="R106" i="8"/>
  <c r="U105" i="8"/>
  <c r="V105" i="8" s="1"/>
  <c r="R105" i="8"/>
  <c r="R104" i="8"/>
  <c r="U104" i="8" s="1"/>
  <c r="V104" i="8" s="1"/>
  <c r="R103" i="8"/>
  <c r="U103" i="8" s="1"/>
  <c r="V103" i="8" s="1"/>
  <c r="V102" i="8"/>
  <c r="U102" i="8"/>
  <c r="R102" i="8"/>
  <c r="U101" i="8"/>
  <c r="V101" i="8" s="1"/>
  <c r="R101" i="8"/>
  <c r="R100" i="8"/>
  <c r="U100" i="8" s="1"/>
  <c r="V100" i="8" s="1"/>
  <c r="R99" i="8"/>
  <c r="U99" i="8" s="1"/>
  <c r="V99" i="8" s="1"/>
  <c r="V98" i="8"/>
  <c r="U98" i="8"/>
  <c r="R98" i="8"/>
  <c r="U97" i="8"/>
  <c r="V97" i="8" s="1"/>
  <c r="R97" i="8"/>
  <c r="R96" i="8"/>
  <c r="U96" i="8" s="1"/>
  <c r="V96" i="8" s="1"/>
  <c r="R95" i="8"/>
  <c r="U95" i="8" s="1"/>
  <c r="V95" i="8" s="1"/>
  <c r="V94" i="8"/>
  <c r="U94" i="8"/>
  <c r="R94" i="8"/>
  <c r="U93" i="8"/>
  <c r="V93" i="8" s="1"/>
  <c r="R93" i="8"/>
  <c r="R92" i="8"/>
  <c r="U92" i="8" s="1"/>
  <c r="V92" i="8" s="1"/>
  <c r="R91" i="8"/>
  <c r="U91" i="8" s="1"/>
  <c r="V91" i="8" s="1"/>
  <c r="V90" i="8"/>
  <c r="U90" i="8"/>
  <c r="R90" i="8"/>
  <c r="U89" i="8"/>
  <c r="V89" i="8" s="1"/>
  <c r="R89" i="8"/>
  <c r="R88" i="8"/>
  <c r="U88" i="8" s="1"/>
  <c r="V88" i="8" s="1"/>
  <c r="R87" i="8"/>
  <c r="U87" i="8" s="1"/>
  <c r="V87" i="8" s="1"/>
  <c r="V86" i="8"/>
  <c r="U86" i="8"/>
  <c r="R86" i="8"/>
  <c r="U85" i="8"/>
  <c r="V85" i="8" s="1"/>
  <c r="R85" i="8"/>
  <c r="R84" i="8"/>
  <c r="U84" i="8" s="1"/>
  <c r="V84" i="8" s="1"/>
  <c r="R83" i="8"/>
  <c r="U83" i="8" s="1"/>
  <c r="V83" i="8" s="1"/>
  <c r="V82" i="8"/>
  <c r="U82" i="8"/>
  <c r="R82" i="8"/>
  <c r="U81" i="8"/>
  <c r="V81" i="8" s="1"/>
  <c r="R81" i="8"/>
  <c r="R80" i="8"/>
  <c r="U80" i="8" s="1"/>
  <c r="V80" i="8" s="1"/>
  <c r="R79" i="8"/>
  <c r="U79" i="8" s="1"/>
  <c r="V79" i="8" s="1"/>
  <c r="V78" i="8"/>
  <c r="U78" i="8"/>
  <c r="R78" i="8"/>
  <c r="U77" i="8"/>
  <c r="V77" i="8" s="1"/>
  <c r="R77" i="8"/>
  <c r="R76" i="8"/>
  <c r="U76" i="8" s="1"/>
  <c r="V76" i="8" s="1"/>
  <c r="R75" i="8"/>
  <c r="U75" i="8" s="1"/>
  <c r="V75" i="8" s="1"/>
  <c r="V74" i="8"/>
  <c r="U74" i="8"/>
  <c r="R74" i="8"/>
  <c r="V73" i="8"/>
  <c r="U73" i="8"/>
  <c r="R73" i="8"/>
  <c r="U72" i="8"/>
  <c r="V72" i="8" s="1"/>
  <c r="R72" i="8"/>
  <c r="R71" i="8"/>
  <c r="U71" i="8" s="1"/>
  <c r="V71" i="8" s="1"/>
  <c r="V70" i="8"/>
  <c r="U70" i="8"/>
  <c r="R70" i="8"/>
  <c r="U69" i="8"/>
  <c r="V69" i="8" s="1"/>
  <c r="R69" i="8"/>
  <c r="U68" i="8"/>
  <c r="V68" i="8" s="1"/>
  <c r="R68" i="8"/>
  <c r="R67" i="8"/>
  <c r="U67" i="8" s="1"/>
  <c r="V67" i="8" s="1"/>
  <c r="V66" i="8"/>
  <c r="U66" i="8"/>
  <c r="R66" i="8"/>
  <c r="U65" i="8"/>
  <c r="V65" i="8" s="1"/>
  <c r="R65" i="8"/>
  <c r="R64" i="8"/>
  <c r="U64" i="8" s="1"/>
  <c r="V64" i="8" s="1"/>
  <c r="R63" i="8"/>
  <c r="U63" i="8" s="1"/>
  <c r="V63" i="8" s="1"/>
  <c r="V62" i="8"/>
  <c r="U62" i="8"/>
  <c r="R62" i="8"/>
  <c r="V61" i="8"/>
  <c r="U61" i="8"/>
  <c r="R61" i="8"/>
  <c r="R60" i="8"/>
  <c r="U60" i="8" s="1"/>
  <c r="V60" i="8" s="1"/>
  <c r="R59" i="8"/>
  <c r="U59" i="8" s="1"/>
  <c r="V59" i="8" s="1"/>
  <c r="V58" i="8"/>
  <c r="U58" i="8"/>
  <c r="R58" i="8"/>
  <c r="V57" i="8"/>
  <c r="U57" i="8"/>
  <c r="R57" i="8"/>
  <c r="U56" i="8"/>
  <c r="V56" i="8" s="1"/>
  <c r="R56" i="8"/>
  <c r="R55" i="8"/>
  <c r="U55" i="8" s="1"/>
  <c r="V55" i="8" s="1"/>
  <c r="V54" i="8"/>
  <c r="U54" i="8"/>
  <c r="R54" i="8"/>
  <c r="U53" i="8"/>
  <c r="V53" i="8" s="1"/>
  <c r="R53" i="8"/>
  <c r="U52" i="8"/>
  <c r="V52" i="8" s="1"/>
  <c r="R52" i="8"/>
  <c r="R51" i="8"/>
  <c r="U51" i="8" s="1"/>
  <c r="V51" i="8" s="1"/>
  <c r="V50" i="8"/>
  <c r="U50" i="8"/>
  <c r="R50" i="8"/>
  <c r="U49" i="8"/>
  <c r="V49" i="8" s="1"/>
  <c r="R49" i="8"/>
  <c r="R48" i="8"/>
  <c r="U48" i="8" s="1"/>
  <c r="V48" i="8" s="1"/>
  <c r="R47" i="8"/>
  <c r="U47" i="8" s="1"/>
  <c r="V47" i="8" s="1"/>
  <c r="V46" i="8"/>
  <c r="U46" i="8"/>
  <c r="R46" i="8"/>
  <c r="V45" i="8"/>
  <c r="U45" i="8"/>
  <c r="R45" i="8"/>
  <c r="R44" i="8"/>
  <c r="U44" i="8" s="1"/>
  <c r="V44" i="8" s="1"/>
  <c r="R43" i="8"/>
  <c r="U43" i="8" s="1"/>
  <c r="V43" i="8" s="1"/>
  <c r="V42" i="8"/>
  <c r="U42" i="8"/>
  <c r="R42" i="8"/>
  <c r="V41" i="8"/>
  <c r="U41" i="8"/>
  <c r="R41" i="8"/>
  <c r="U40" i="8"/>
  <c r="V40" i="8" s="1"/>
  <c r="R40" i="8"/>
  <c r="R39" i="8"/>
  <c r="U39" i="8" s="1"/>
  <c r="V39" i="8" s="1"/>
  <c r="V38" i="8"/>
  <c r="U38" i="8"/>
  <c r="R38" i="8"/>
  <c r="U37" i="8"/>
  <c r="V37" i="8" s="1"/>
  <c r="R37" i="8"/>
  <c r="U36" i="8"/>
  <c r="V36" i="8" s="1"/>
  <c r="R36" i="8"/>
  <c r="R35" i="8"/>
  <c r="U35" i="8" s="1"/>
  <c r="V35" i="8" s="1"/>
  <c r="V34" i="8"/>
  <c r="U34" i="8"/>
  <c r="R34" i="8"/>
  <c r="U33" i="8"/>
  <c r="V33" i="8" s="1"/>
  <c r="R33" i="8"/>
  <c r="R32" i="8"/>
  <c r="U32" i="8" s="1"/>
  <c r="V32" i="8" s="1"/>
  <c r="R31" i="8"/>
  <c r="U31" i="8" s="1"/>
  <c r="V31" i="8" s="1"/>
  <c r="V30" i="8"/>
  <c r="U30" i="8"/>
  <c r="R30" i="8"/>
  <c r="V29" i="8"/>
  <c r="U29" i="8"/>
  <c r="R29" i="8"/>
  <c r="R28" i="8"/>
  <c r="U28" i="8" s="1"/>
  <c r="V28" i="8" s="1"/>
  <c r="R27" i="8"/>
  <c r="U27" i="8" s="1"/>
  <c r="V27" i="8" s="1"/>
  <c r="V26" i="8"/>
  <c r="U26" i="8"/>
  <c r="R26" i="8"/>
  <c r="V25" i="8"/>
  <c r="U25" i="8"/>
  <c r="R25" i="8"/>
  <c r="U24" i="8"/>
  <c r="V24" i="8" s="1"/>
  <c r="R24" i="8"/>
  <c r="R23" i="8"/>
  <c r="U23" i="8" s="1"/>
  <c r="V23" i="8" s="1"/>
  <c r="V22" i="8"/>
  <c r="U22" i="8"/>
  <c r="R22" i="8"/>
  <c r="U21" i="8"/>
  <c r="V21" i="8" s="1"/>
  <c r="R21" i="8"/>
  <c r="U20" i="8"/>
  <c r="V20" i="8" s="1"/>
  <c r="R20" i="8"/>
  <c r="R19" i="8"/>
  <c r="U19" i="8" s="1"/>
  <c r="V19" i="8" s="1"/>
  <c r="V18" i="8"/>
  <c r="U18" i="8"/>
  <c r="R18" i="8"/>
  <c r="U17" i="8"/>
  <c r="V17" i="8" s="1"/>
  <c r="R17" i="8"/>
  <c r="R16" i="8"/>
  <c r="U16" i="8" s="1"/>
  <c r="V16" i="8" s="1"/>
  <c r="V15" i="8"/>
  <c r="R15" i="8"/>
  <c r="U15" i="8" s="1"/>
  <c r="U14" i="8"/>
  <c r="V14" i="8" s="1"/>
  <c r="R14" i="8"/>
  <c r="R13" i="8"/>
  <c r="U13" i="8" s="1"/>
  <c r="V13" i="8" s="1"/>
  <c r="U12" i="8"/>
  <c r="V12" i="8" s="1"/>
  <c r="R12" i="8"/>
  <c r="R11" i="8"/>
  <c r="U11" i="8" s="1"/>
  <c r="V11" i="8" s="1"/>
  <c r="V10" i="8"/>
  <c r="U10" i="8"/>
  <c r="R10" i="8"/>
  <c r="U9" i="8"/>
  <c r="V9" i="8" s="1"/>
  <c r="R9" i="8"/>
  <c r="R8" i="8"/>
  <c r="U8" i="8" s="1"/>
  <c r="V8" i="8" s="1"/>
  <c r="R204" i="9" l="1"/>
  <c r="U204" i="9" s="1"/>
  <c r="V204" i="9" s="1"/>
  <c r="U230" i="9"/>
  <c r="V230" i="9" s="1"/>
  <c r="R230" i="9"/>
  <c r="U216" i="9"/>
  <c r="V216" i="9" s="1"/>
  <c r="R216" i="9"/>
  <c r="R220" i="9"/>
  <c r="U220" i="9" s="1"/>
  <c r="V220" i="9" s="1"/>
  <c r="U220" i="8"/>
  <c r="V220" i="8" s="1"/>
  <c r="G26" i="10" l="1"/>
  <c r="AD4" i="9" l="1"/>
  <c r="AC4" i="9"/>
  <c r="AA4" i="9"/>
  <c r="Z4" i="9" l="1"/>
  <c r="V4" i="9"/>
  <c r="D9" i="10" s="1"/>
  <c r="G15" i="10"/>
  <c r="AB4" i="9" l="1"/>
  <c r="H19" i="10" s="1"/>
  <c r="G19" i="10" s="1"/>
  <c r="AE4" i="9"/>
  <c r="D11" i="10"/>
  <c r="H42" i="10"/>
  <c r="F42" i="10"/>
  <c r="G41" i="10"/>
  <c r="G40" i="10"/>
  <c r="G39" i="10"/>
  <c r="G38" i="10"/>
  <c r="G37" i="10"/>
  <c r="G36" i="10"/>
  <c r="G35" i="10"/>
  <c r="H34" i="10"/>
  <c r="F34" i="10"/>
  <c r="G33" i="10"/>
  <c r="G32" i="10"/>
  <c r="G31" i="10"/>
  <c r="G30" i="10"/>
  <c r="G29" i="10"/>
  <c r="G28" i="10"/>
  <c r="G27" i="10"/>
  <c r="G25" i="10"/>
  <c r="G24" i="10"/>
  <c r="F22" i="10"/>
  <c r="A17" i="10"/>
  <c r="A18" i="10" s="1"/>
  <c r="H21" i="10"/>
  <c r="G21" i="10" s="1"/>
  <c r="H20" i="10"/>
  <c r="G20" i="10" s="1"/>
  <c r="H18" i="10"/>
  <c r="G18" i="10" s="1"/>
  <c r="H17" i="10"/>
  <c r="G34" i="10" l="1"/>
  <c r="H22" i="10"/>
  <c r="D12" i="10" s="1"/>
  <c r="G17" i="10"/>
  <c r="G22" i="10" l="1"/>
  <c r="G43" i="10" s="1"/>
  <c r="H43" i="10"/>
  <c r="G42" i="10"/>
</calcChain>
</file>

<file path=xl/sharedStrings.xml><?xml version="1.0" encoding="utf-8"?>
<sst xmlns="http://schemas.openxmlformats.org/spreadsheetml/2006/main" count="1979" uniqueCount="424">
  <si>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</si>
  <si>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</si>
  <si>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</si>
  <si>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</si>
  <si>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</si>
  <si>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</si>
  <si>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</si>
  <si>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</si>
  <si>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</si>
  <si>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</si>
  <si>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</si>
  <si>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</si>
  <si>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</si>
  <si>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</si>
  <si>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</si>
  <si>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</si>
  <si>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</si>
  <si>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</si>
  <si>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</si>
  <si>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</si>
  <si>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</si>
  <si>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</si>
  <si>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</si>
  <si>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</si>
  <si>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</si>
  <si>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</si>
  <si>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</si>
  <si>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</si>
  <si>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</si>
  <si>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</si>
  <si>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</si>
  <si>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</si>
  <si>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</si>
  <si>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</si>
  <si>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</si>
  <si>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</si>
  <si>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</si>
  <si>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</si>
  <si>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</si>
  <si>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</si>
  <si>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</si>
  <si>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</si>
  <si>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</si>
  <si>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</si>
  <si>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</si>
  <si>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</si>
  <si>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</si>
  <si>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</si>
  <si>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</si>
  <si>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</si>
  <si>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</si>
  <si>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</si>
  <si>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</si>
  <si>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</si>
  <si>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</si>
  <si>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</si>
  <si>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</si>
  <si>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</si>
  <si>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</si>
  <si>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</si>
  <si>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</si>
  <si>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</si>
  <si>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</si>
  <si>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</si>
  <si>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</si>
  <si>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</si>
  <si>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</si>
  <si>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</si>
  <si>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</si>
  <si>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</si>
  <si>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</si>
  <si>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</si>
  <si>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</si>
  <si>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</si>
  <si>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</si>
  <si>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</si>
  <si>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</si>
  <si>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</si>
  <si>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</si>
  <si>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</si>
  <si>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</si>
  <si>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</si>
  <si>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</si>
  <si>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</si>
  <si>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</si>
  <si>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</si>
  <si>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</si>
  <si>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</si>
  <si>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</si>
  <si>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</si>
  <si>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</si>
  <si>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</si>
  <si>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</si>
  <si>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</si>
  <si>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</si>
  <si>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</si>
  <si>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</si>
  <si>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</si>
  <si>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</si>
  <si>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</si>
  <si>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</si>
  <si>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</si>
  <si>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</si>
  <si>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</si>
  <si>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</si>
  <si>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</si>
  <si>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</si>
  <si>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</si>
  <si>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</si>
  <si>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</si>
  <si>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</si>
  <si>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</si>
  <si>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</si>
  <si>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</si>
  <si>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</si>
  <si>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</si>
  <si>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</si>
  <si>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</si>
  <si>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</si>
  <si>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</si>
  <si>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</si>
  <si>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</si>
  <si>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</si>
  <si>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</si>
  <si>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</si>
  <si>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</si>
  <si>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</si>
  <si>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</si>
  <si>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</si>
  <si>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</si>
  <si>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</si>
  <si>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</si>
  <si>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</si>
  <si>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</si>
  <si>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</si>
  <si>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</si>
  <si>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</si>
  <si>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</si>
  <si>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</si>
  <si>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</si>
  <si>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</si>
  <si>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</si>
  <si>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</si>
  <si>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</si>
  <si>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</si>
  <si>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</si>
  <si>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</si>
  <si>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</si>
  <si>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</si>
  <si>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</si>
  <si>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</si>
  <si>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</si>
  <si>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</si>
  <si>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</si>
  <si>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</si>
  <si>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</si>
  <si>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</si>
  <si>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</si>
  <si>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</si>
  <si>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</si>
  <si>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</si>
  <si>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</si>
  <si>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</si>
  <si>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</si>
  <si>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</si>
  <si>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</si>
  <si>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</si>
  <si>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</si>
  <si>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</si>
  <si>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</si>
  <si>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</si>
  <si>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</si>
  <si>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</si>
  <si>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</si>
  <si>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</si>
  <si>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</si>
  <si>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</si>
  <si>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</si>
  <si>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</si>
  <si>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</si>
  <si>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</si>
  <si>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</si>
  <si>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</si>
  <si>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</si>
  <si>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</si>
  <si>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</si>
  <si>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</si>
  <si>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</si>
  <si>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</si>
  <si>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</si>
  <si>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</si>
  <si>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</si>
  <si>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</si>
  <si>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</si>
  <si>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</si>
  <si>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</si>
  <si>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</si>
  <si>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</si>
  <si>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</si>
  <si>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</si>
  <si>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</si>
  <si>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</si>
  <si>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</si>
  <si>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</si>
  <si>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</si>
  <si>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</si>
  <si>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</si>
  <si>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</si>
  <si>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</si>
  <si>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</si>
  <si>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</si>
  <si>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</si>
  <si>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</si>
  <si>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</si>
  <si>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</si>
  <si>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</si>
  <si>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</si>
  <si>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</si>
  <si>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</si>
  <si>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</si>
  <si>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</si>
  <si>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</si>
  <si>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</si>
  <si>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</si>
  <si>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</si>
  <si>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</si>
  <si>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</si>
  <si>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</si>
  <si>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</si>
  <si>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</si>
  <si>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</si>
  <si>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</si>
  <si>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</si>
  <si>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</si>
  <si>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</si>
  <si>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</si>
  <si>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</si>
  <si>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</si>
  <si>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</si>
  <si>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</si>
  <si>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</si>
  <si>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</si>
  <si>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</si>
  <si>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</si>
  <si>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</si>
  <si>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</si>
  <si>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</si>
  <si>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</si>
  <si>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</si>
  <si>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</si>
  <si>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</si>
  <si>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</si>
  <si>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</si>
  <si>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</si>
  <si>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</si>
  <si>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</si>
  <si>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</si>
  <si>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</si>
  <si>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</si>
  <si>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</si>
  <si>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</si>
  <si>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</si>
  <si>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</si>
  <si>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</si>
  <si>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</si>
  <si>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</si>
  <si>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</si>
  <si>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</si>
  <si>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</si>
  <si>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</si>
  <si>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</si>
  <si>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</si>
  <si>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</si>
  <si>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</si>
  <si>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</si>
  <si>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</si>
  <si>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</si>
  <si>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</si>
  <si>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</si>
  <si>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</si>
  <si>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</si>
  <si>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</si>
  <si>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</si>
  <si>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</si>
  <si>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</si>
  <si>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</si>
  <si>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</si>
  <si>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</si>
  <si>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</si>
  <si>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</si>
  <si>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</si>
  <si>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</si>
  <si>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</si>
  <si>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</si>
  <si>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</si>
  <si>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</si>
  <si>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</si>
  <si>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</si>
  <si>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</si>
  <si>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</si>
  <si>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</si>
  <si>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</si>
  <si>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</si>
  <si>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</si>
  <si>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</si>
  <si>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</si>
  <si>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</si>
  <si>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</si>
  <si>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</si>
  <si>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</si>
  <si>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</si>
  <si>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</si>
  <si>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</si>
  <si>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</si>
  <si>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</si>
  <si>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</si>
  <si>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</si>
  <si>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</si>
  <si>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</si>
  <si>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</si>
  <si>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</si>
  <si>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</si>
  <si>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</si>
  <si>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</si>
  <si>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</si>
  <si>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</si>
  <si>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</si>
  <si>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</si>
  <si>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</si>
  <si>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</si>
  <si>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</si>
  <si>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</si>
  <si>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</si>
  <si>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</si>
  <si>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</si>
  <si>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</si>
  <si>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</si>
  <si>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Unskilleds</t>
  </si>
  <si>
    <t>Excavation by Donkey</t>
  </si>
  <si>
    <t>Donkeys</t>
  </si>
  <si>
    <t>Khalasi</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</si>
  <si>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</si>
  <si>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</si>
  <si>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</si>
  <si>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</si>
  <si>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</si>
  <si>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</si>
  <si>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</si>
  <si>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</si>
  <si>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</si>
  <si>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</si>
  <si>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</si>
  <si>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</si>
  <si>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</si>
  <si>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</si>
  <si>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</si>
  <si>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</si>
  <si>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</si>
  <si>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8mm dia-100mm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</si>
  <si>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</si>
  <si>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</si>
  <si>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</si>
  <si>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</si>
  <si>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</si>
  <si>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</si>
  <si>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</si>
  <si>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</si>
  <si>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</si>
  <si>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</si>
  <si>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</si>
  <si>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</si>
  <si>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LDPE Sheet</t>
  </si>
  <si>
    <t>Supply of Manpower for Misc works</t>
  </si>
  <si>
    <t>Rebaring work-Old With Hilti HY 200 chemical</t>
  </si>
  <si>
    <t>New Rate from jan 2015 with hilti RE 200 Chemical</t>
  </si>
  <si>
    <t xml:space="preserve">8mm dia-150mm </t>
  </si>
  <si>
    <t xml:space="preserve">10mm dia-150mm </t>
  </si>
  <si>
    <t xml:space="preserve">12mm dia-150mm </t>
  </si>
  <si>
    <t xml:space="preserve">12mm dia-200mm </t>
  </si>
  <si>
    <t xml:space="preserve">12mm dia-300mm </t>
  </si>
  <si>
    <t xml:space="preserve">16mm dia- 150mm </t>
  </si>
  <si>
    <t xml:space="preserve">16mm dia-200mm </t>
  </si>
  <si>
    <t xml:space="preserve">16mm dia-300mm </t>
  </si>
  <si>
    <t xml:space="preserve">20mm dia-250mm </t>
  </si>
  <si>
    <t xml:space="preserve">25mm dia-250mm </t>
  </si>
  <si>
    <t xml:space="preserve">32mm dia-300mm </t>
  </si>
  <si>
    <t>Rebaring New Rate from 15th feb onwards for RE 500</t>
  </si>
  <si>
    <t>8mm -150mm depth</t>
  </si>
  <si>
    <t>10mm -150mm depth</t>
  </si>
  <si>
    <t>12mm -150mm depth</t>
  </si>
  <si>
    <t>12mm -200mm depth</t>
  </si>
  <si>
    <t>12mm -250mm depth</t>
  </si>
  <si>
    <t>12mm -300mm depth</t>
  </si>
  <si>
    <t>16mm - 150mm depth</t>
  </si>
  <si>
    <t>16mm -200mm depth</t>
  </si>
  <si>
    <t>16mm -250mm depth</t>
  </si>
  <si>
    <t>16mm -300mm depth</t>
  </si>
  <si>
    <t>20mm -250mm depth</t>
  </si>
  <si>
    <t>20mm -300mm depth</t>
  </si>
  <si>
    <t>25mm -250mm depth</t>
  </si>
  <si>
    <t>25mm -300mm depth</t>
  </si>
  <si>
    <t>32mm -300mm depth</t>
  </si>
  <si>
    <t>Supply of Diesel</t>
  </si>
  <si>
    <t>Concrete breaking work using by Hilti breaker by volume which is using for breaking of temp. RCC wall.</t>
  </si>
  <si>
    <t>M-30</t>
  </si>
  <si>
    <t>CUM</t>
  </si>
  <si>
    <t>M-40</t>
  </si>
  <si>
    <t>Fixing of Puddle flanges in UG Tanks</t>
  </si>
  <si>
    <t>NOS</t>
  </si>
  <si>
    <t>Fixing of rugsin UG Tanks</t>
  </si>
  <si>
    <t>P/F MS grating for drain channel at B3 level &amp; car ramp drain.</t>
  </si>
  <si>
    <t>Matka filling</t>
  </si>
  <si>
    <t>SQM</t>
  </si>
  <si>
    <t>Misc work like mud cleaning etc at B3 level plant room area.</t>
  </si>
  <si>
    <t>LS</t>
  </si>
  <si>
    <t>MS Supporting system for Transfer Girder.</t>
  </si>
  <si>
    <t>Date.:- 14/04/2015</t>
  </si>
  <si>
    <t>Hold towards payment receipt of EPF</t>
  </si>
  <si>
    <t>Hiring charges of Mini excavator</t>
  </si>
  <si>
    <t>Rs. (In Words): Thirty Two Lacs Fifty Eight Thousand and Fifty Nine Only</t>
  </si>
  <si>
    <t>COP-R008</t>
  </si>
  <si>
    <t>COP No.:- HRL/COP/VNCPL/190</t>
  </si>
  <si>
    <t>Invoice No. RA Bill-15  ,Dated- 13th May 2015 (RA BILL- 15 adhoc)</t>
  </si>
  <si>
    <t>Rs. (In Words): Forty Four Lacs Nineteen Thousand Seven Hundred and Thirty Five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</si>
</sst>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5">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rgb="000000"/>
      <name val="Tahoma"/>
      <family val="2"/>
    </font>
    <font>
      <sz val="11"/>
      <color theme="1" rgb="000000"/>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
      <sz val="11"/>
      <name val="Calibri"/>
      <family val="2"/>
      <scheme val="minor"/>
    </font>
    <font>
      <b/>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3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164" fontId="23" fillId="0" borderId="1" xfId="40" quotePrefix="1" applyNumberFormat="1" applyFont="1" applyFill="1" applyBorder="1" applyAlignment="1" applyProtection="1">
      <alignment horizontal="center" vertical="center"/>
    </xf>
    <xf numFmtId="0" fontId="16" fillId="0" borderId="1" xfId="0" applyFont="1" applyFill="1" applyBorder="1" applyAlignment="1">
      <alignment vertical="center"/>
    </xf>
    <xf numFmtId="165" fontId="16" fillId="0" borderId="1" xfId="0" applyNumberFormat="1" applyFont="1" applyFill="1" applyBorder="1" applyAlignment="1">
      <alignment vertical="center"/>
    </xf>
    <xf numFmtId="164" fontId="13" fillId="0" borderId="1" xfId="40" applyNumberFormat="1" applyFont="1" applyFill="1" applyBorder="1" applyAlignment="1" applyProtection="1">
      <alignment horizontal="center" vertical="center"/>
    </xf>
    <xf numFmtId="2" fontId="17" fillId="0" borderId="1" xfId="0" applyNumberFormat="1" applyFont="1" applyFill="1" applyBorder="1" applyAlignment="1">
      <alignment vertical="center"/>
    </xf>
    <xf numFmtId="165" fontId="17" fillId="0" borderId="1" xfId="0" applyNumberFormat="1" applyFont="1" applyFill="1" applyBorder="1" applyAlignment="1">
      <alignment vertical="center"/>
    </xf>
    <xf numFmtId="165" fontId="16" fillId="6" borderId="1" xfId="0" applyNumberFormat="1" applyFont="1" applyFill="1" applyBorder="1" applyAlignment="1">
      <alignment vertical="center"/>
    </xf>
    <xf numFmtId="0" fontId="16" fillId="6" borderId="1" xfId="0" applyFont="1" applyFill="1" applyBorder="1"/>
    <xf numFmtId="2" fontId="17" fillId="6" borderId="1" xfId="0" applyNumberFormat="1" applyFont="1" applyFill="1" applyBorder="1"/>
    <xf numFmtId="49" fontId="0" fillId="0" borderId="1" xfId="0" quotePrefix="1" applyNumberFormat="1" applyFont="1" applyBorder="1" applyAlignment="1">
      <alignment horizontal="center" vertical="center" wrapText="1"/>
    </xf>
    <xf numFmtId="0" fontId="17" fillId="6" borderId="1" xfId="0" applyFont="1" applyFill="1" applyBorder="1" applyAlignment="1">
      <alignment wrapText="1"/>
    </xf>
    <xf numFmtId="0" fontId="17" fillId="6" borderId="1" xfId="0" quotePrefix="1" applyFont="1" applyFill="1" applyBorder="1" applyAlignment="1">
      <alignment horizontal="center" vertical="center" wrapText="1"/>
    </xf>
    <xf numFmtId="0" fontId="14" fillId="6" borderId="1" xfId="0" applyFont="1" applyFill="1" applyBorder="1" applyAlignment="1">
      <alignment horizontal="center" vertical="center" wrapText="1"/>
    </xf>
    <xf numFmtId="165" fontId="17" fillId="6" borderId="1" xfId="0" applyNumberFormat="1" applyFont="1" applyFill="1" applyBorder="1" applyAlignment="1">
      <alignment vertical="center"/>
    </xf>
    <xf numFmtId="165" fontId="17" fillId="6" borderId="1" xfId="0" applyNumberFormat="1" applyFont="1" applyFill="1" applyBorder="1" applyAlignment="1">
      <alignment vertical="center" wrapText="1"/>
    </xf>
    <xf numFmtId="0" fontId="0" fillId="0" borderId="1" xfId="0" quotePrefix="1" applyFont="1" applyBorder="1" applyAlignment="1">
      <alignment horizontal="center" vertical="center" wrapText="1"/>
    </xf>
    <xf numFmtId="0" fontId="9" fillId="6" borderId="1" xfId="0" applyFont="1" applyFill="1" applyBorder="1" applyAlignment="1" applyProtection="1">
      <alignment horizontal="justify" vertical="top" wrapText="1"/>
    </xf>
    <xf numFmtId="0" fontId="16" fillId="6" borderId="2" xfId="0" applyFont="1" applyFill="1" applyBorder="1" applyAlignment="1">
      <alignment horizontal="center" vertical="center"/>
    </xf>
    <xf numFmtId="0" fontId="16" fillId="6" borderId="1" xfId="0" applyFont="1" applyFill="1" applyBorder="1" applyAlignment="1">
      <alignment wrapText="1"/>
    </xf>
    <xf numFmtId="0" fontId="17" fillId="6" borderId="2" xfId="0" applyFont="1" applyFill="1" applyBorder="1" applyAlignment="1">
      <alignment horizontal="center" vertical="center"/>
    </xf>
    <xf numFmtId="0" fontId="24" fillId="0" borderId="2" xfId="0" applyFont="1" applyFill="1" applyBorder="1" applyAlignment="1">
      <alignment vertical="top" wrapText="1"/>
    </xf>
    <xf numFmtId="168" fontId="7" fillId="0" borderId="0" xfId="23"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0" fontId="10"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9" xfId="23" applyFont="1" applyFill="1" applyBorder="1" applyAlignment="1">
      <alignment horizontal="left" vertical="center" wrapText="1"/>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0" fontId="7" fillId="0" borderId="1" xfId="23" applyFont="1" applyFill="1" applyBorder="1" applyAlignment="1">
      <alignment horizontal="left" vertical="center" wrapText="1"/>
    </xf>
    <xf numFmtId="0" fontId="9" fillId="0" borderId="6"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90"/>
  <sheetViews>
    <sheetView topLeftCell="O1" zoomScale="85" zoomScaleNormal="85" workbookViewId="0">
      <selection activeCell="V1" sqref="V1:V104857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95" t="s">
        <v>5</v>
      </c>
      <c r="D5" s="195"/>
      <c r="E5" s="195"/>
      <c r="F5" s="195"/>
      <c r="G5" s="195"/>
      <c r="H5" s="195"/>
      <c r="I5" s="195"/>
      <c r="J5" s="195"/>
      <c r="K5" s="195"/>
      <c r="L5" s="195"/>
      <c r="M5" s="3" t="s">
        <v>2</v>
      </c>
      <c r="N5" s="3" t="s">
        <v>8</v>
      </c>
      <c r="O5" s="19"/>
      <c r="P5" s="196"/>
      <c r="Q5" s="197"/>
      <c r="R5" s="197"/>
      <c r="S5" s="197"/>
      <c r="T5" s="197"/>
      <c r="U5" s="197"/>
      <c r="V5" s="198"/>
      <c r="W5" s="8"/>
      <c r="X5" s="8"/>
      <c r="Y5" s="8"/>
      <c r="Z5" s="8"/>
      <c r="AA5" s="8"/>
      <c r="AB5" s="8"/>
      <c r="AC5" s="8"/>
      <c r="AD5" s="8"/>
      <c r="AE5" s="8"/>
      <c r="AF5" s="8"/>
      <c r="AG5" s="8"/>
      <c r="AH5" s="8"/>
      <c r="AI5" s="8"/>
      <c r="AJ5" s="8"/>
      <c r="AK5" s="8"/>
      <c r="AL5" s="8"/>
      <c r="AM5" s="8"/>
      <c r="AN5" s="8"/>
      <c r="AO5" s="8"/>
      <c r="AP5" s="8"/>
      <c r="AQ5" s="8"/>
      <c r="AR5" s="8"/>
      <c r="AS5" s="8"/>
      <c r="AT5" s="8"/>
      <c r="AU5" s="8"/>
      <c r="AV5" s="10"/>
      <c r="AW5" s="199"/>
      <c r="AX5" s="199"/>
      <c r="AY5" s="199"/>
      <c r="AZ5" s="19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96" t="s">
        <v>20</v>
      </c>
      <c r="Q6" s="197"/>
      <c r="R6" s="197"/>
      <c r="S6" s="197"/>
      <c r="T6" s="197"/>
      <c r="U6" s="197"/>
      <c r="V6" s="198"/>
      <c r="W6" s="8"/>
      <c r="X6" s="8"/>
      <c r="Y6" s="8"/>
      <c r="Z6" s="8"/>
      <c r="AA6" s="8"/>
      <c r="AB6" s="10"/>
      <c r="AC6" s="199"/>
      <c r="AD6" s="199"/>
      <c r="AE6" s="199"/>
      <c r="AF6" s="199"/>
      <c r="AG6" s="199"/>
      <c r="AH6" s="199"/>
      <c r="AI6" s="199"/>
      <c r="AJ6" s="199"/>
      <c r="AK6" s="199"/>
      <c r="AL6" s="199"/>
      <c r="AM6" s="199"/>
      <c r="AN6" s="199"/>
      <c r="AO6" s="10"/>
      <c r="AP6" s="199"/>
      <c r="AQ6" s="199"/>
      <c r="AR6" s="199"/>
      <c r="AS6" s="19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0">(P8*4.944%)</f>
        <v>0.0</v>
      </c>
      <c r="S8" s="98">
        <v>0</v>
      </c>
      <c r="T8" s="97">
        <v>0</v>
      </c>
      <c r="U8" s="97" t="n">
        <f t="shared" ref="U8:U71" si="1">P8+Q8+R8+S8+T8</f>
        <v>0.0</v>
      </c>
      <c r="V8" s="99" t="n">
        <f t="shared" ref="V8:V71"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173" t="s">
        <v>244</v>
      </c>
      <c r="C9" s="100" t="s">
        <v>95</v>
      </c>
      <c r="D9" s="92"/>
      <c r="E9" s="93"/>
      <c r="F9" s="92"/>
      <c r="G9" s="92"/>
      <c r="H9" s="92"/>
      <c r="I9" s="92"/>
      <c r="J9" s="92"/>
      <c r="K9" s="92"/>
      <c r="L9" s="94"/>
      <c r="M9" s="93" t="s">
        <v>94</v>
      </c>
      <c r="N9" s="95">
        <v>0</v>
      </c>
      <c r="O9" s="96"/>
      <c r="P9" s="97">
        <v>0</v>
      </c>
      <c r="Q9" s="97">
        <v>0</v>
      </c>
      <c r="R9" s="97" t="n">
        <f t="shared" si="0"/>
        <v>0.0</v>
      </c>
      <c r="S9" s="98">
        <v>0</v>
      </c>
      <c r="T9" s="97">
        <v>0</v>
      </c>
      <c r="U9" s="97" t="n">
        <f t="shared" si="1"/>
        <v>0.0</v>
      </c>
      <c r="V9" s="99" t="n">
        <f t="shared" si="2"/>
        <v>0.0</v>
      </c>
    </row>
    <row r="10" spans="1:67" ht="195"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0"/>
        <v>0.0</v>
      </c>
      <c r="S10" s="98">
        <v>0</v>
      </c>
      <c r="T10" s="97">
        <v>0</v>
      </c>
      <c r="U10" s="97" t="n">
        <f t="shared" si="1"/>
        <v>0.0</v>
      </c>
      <c r="V10" s="99" t="n">
        <f t="shared" si="2"/>
        <v>0.0</v>
      </c>
    </row>
    <row r="11" spans="1:67" ht="105"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0"/>
        <v>0.0</v>
      </c>
      <c r="S11" s="98">
        <v>0</v>
      </c>
      <c r="T11" s="97">
        <v>0</v>
      </c>
      <c r="U11" s="97" t="n">
        <f t="shared" si="1"/>
        <v>0.0</v>
      </c>
      <c r="V11" s="99" t="n">
        <f t="shared" si="2"/>
        <v>0.0</v>
      </c>
    </row>
    <row r="12" spans="1:67"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0"/>
        <v>0.0</v>
      </c>
      <c r="S12" s="98">
        <v>0</v>
      </c>
      <c r="T12" s="97">
        <v>0</v>
      </c>
      <c r="U12" s="97" t="n">
        <f t="shared" si="1"/>
        <v>0.0</v>
      </c>
      <c r="V12" s="99" t="n">
        <f t="shared" si="2"/>
        <v>0.0</v>
      </c>
    </row>
    <row r="13" spans="1:67"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0"/>
        <v>0.0</v>
      </c>
      <c r="S13" s="98">
        <v>0</v>
      </c>
      <c r="T13" s="97">
        <v>0</v>
      </c>
      <c r="U13" s="97" t="n">
        <f t="shared" si="1"/>
        <v>0.0</v>
      </c>
      <c r="V13" s="99" t="n">
        <f t="shared" si="2"/>
        <v>0.0</v>
      </c>
    </row>
    <row r="14" spans="1:67"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0"/>
        <v>0.0</v>
      </c>
      <c r="S14" s="98">
        <v>0</v>
      </c>
      <c r="T14" s="97">
        <v>0</v>
      </c>
      <c r="U14" s="97" t="n">
        <f t="shared" si="1"/>
        <v>0.0</v>
      </c>
      <c r="V14" s="99" t="n">
        <f t="shared" si="2"/>
        <v>0.0</v>
      </c>
    </row>
    <row r="15" spans="1:67"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0"/>
        <v>0.0</v>
      </c>
      <c r="S16" s="98">
        <v>0</v>
      </c>
      <c r="T16" s="97">
        <v>0</v>
      </c>
      <c r="U16" s="97" t="n">
        <f t="shared" si="1"/>
        <v>0.0</v>
      </c>
      <c r="V16" s="99" t="n">
        <f t="shared" si="2"/>
        <v>0.0</v>
      </c>
    </row>
    <row r="17" spans="1:22"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0"/>
        <v>0.0</v>
      </c>
      <c r="S17" s="98">
        <v>0</v>
      </c>
      <c r="T17" s="97">
        <v>0</v>
      </c>
      <c r="U17" s="97" t="n">
        <f t="shared" si="1"/>
        <v>0.0</v>
      </c>
      <c r="V17" s="99" t="n">
        <f t="shared" si="2"/>
        <v>0.0</v>
      </c>
    </row>
    <row r="18" spans="1:22"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0"/>
        <v>17.69952</v>
      </c>
      <c r="S18" s="99">
        <v>0</v>
      </c>
      <c r="T18" s="178">
        <v>0</v>
      </c>
      <c r="U18" s="178" t="n">
        <f t="shared" si="1"/>
        <v>375.69952</v>
      </c>
      <c r="V18" s="99" t="n">
        <f t="shared" si="2"/>
        <v>3824433.0</v>
      </c>
    </row>
    <row r="19" spans="1:22" ht="225"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0"/>
        <v>0.0</v>
      </c>
      <c r="S19" s="98">
        <v>0</v>
      </c>
      <c r="T19" s="97">
        <v>0</v>
      </c>
      <c r="U19" s="97" t="n">
        <f t="shared" si="1"/>
        <v>0.0</v>
      </c>
      <c r="V19" s="99" t="n">
        <f t="shared" si="2"/>
        <v>0.0</v>
      </c>
    </row>
    <row r="20" spans="1:22"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0"/>
        <v>47.85792</v>
      </c>
      <c r="S20" s="98">
        <v>0</v>
      </c>
      <c r="T20" s="97">
        <v>0</v>
      </c>
      <c r="U20" s="97" t="n">
        <f t="shared" si="1"/>
        <v>1015.85792</v>
      </c>
      <c r="V20" s="99" t="n">
        <f t="shared" si="2"/>
        <v>0.0</v>
      </c>
    </row>
    <row r="21" spans="1:22"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0"/>
        <v>0.0</v>
      </c>
      <c r="S21" s="98">
        <v>0</v>
      </c>
      <c r="T21" s="97">
        <v>0</v>
      </c>
      <c r="U21" s="97" t="n">
        <f t="shared" si="1"/>
        <v>0.0</v>
      </c>
      <c r="V21" s="99" t="n">
        <f t="shared" si="2"/>
        <v>0.0</v>
      </c>
    </row>
    <row r="22" spans="1:22"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0"/>
        <v>0.0</v>
      </c>
      <c r="S22" s="98">
        <v>0</v>
      </c>
      <c r="T22" s="97">
        <v>0</v>
      </c>
      <c r="U22" s="97" t="n">
        <f t="shared" si="1"/>
        <v>0.0</v>
      </c>
      <c r="V22" s="99" t="n">
        <f t="shared" si="2"/>
        <v>0.0</v>
      </c>
    </row>
    <row r="23" spans="1:22"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0"/>
        <v>5.53728</v>
      </c>
      <c r="S23" s="98">
        <v>0</v>
      </c>
      <c r="T23" s="97">
        <v>0</v>
      </c>
      <c r="U23" s="97" t="n">
        <f t="shared" si="1"/>
        <v>117.53728</v>
      </c>
      <c r="V23" s="99" t="n">
        <f t="shared" si="2"/>
        <v>1116604.0</v>
      </c>
    </row>
    <row r="24" spans="1:22"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0"/>
        <v>0.0</v>
      </c>
      <c r="S24" s="98">
        <v>0</v>
      </c>
      <c r="T24" s="97">
        <v>0</v>
      </c>
      <c r="U24" s="97" t="n">
        <f t="shared" si="1"/>
        <v>0.0</v>
      </c>
      <c r="V24" s="99" t="n">
        <f t="shared" si="2"/>
        <v>0.0</v>
      </c>
    </row>
    <row r="25" spans="1:22"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0"/>
        <v>7.5643199999999995</v>
      </c>
      <c r="S25" s="98">
        <v>0</v>
      </c>
      <c r="T25" s="97">
        <v>0</v>
      </c>
      <c r="U25" s="97" t="n">
        <f t="shared" si="1"/>
        <v>160.56432</v>
      </c>
      <c r="V25" s="99" t="n">
        <f t="shared" si="2"/>
        <v>332047.0</v>
      </c>
    </row>
    <row r="26" spans="1:22"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0"/>
        <v>19.23216</v>
      </c>
      <c r="S26" s="98">
        <v>0</v>
      </c>
      <c r="T26" s="97">
        <v>0</v>
      </c>
      <c r="U26" s="97" t="n">
        <f t="shared" si="1"/>
        <v>408.23216</v>
      </c>
      <c r="V26" s="99" t="n">
        <f t="shared" si="2"/>
        <v>2041161.0</v>
      </c>
    </row>
    <row r="27" spans="1:22"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0"/>
        <v>127.65408</v>
      </c>
      <c r="S27" s="98">
        <v>0</v>
      </c>
      <c r="T27" s="97">
        <v>0</v>
      </c>
      <c r="U27" s="97" t="n">
        <f t="shared" si="1"/>
        <v>2709.65408</v>
      </c>
      <c r="V27" s="99" t="n">
        <f t="shared" si="2"/>
        <v>0.0</v>
      </c>
    </row>
    <row r="28" spans="1:22"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0"/>
        <v>0.0</v>
      </c>
      <c r="S28" s="98">
        <v>0</v>
      </c>
      <c r="T28" s="97">
        <v>0</v>
      </c>
      <c r="U28" s="97" t="n">
        <f t="shared" si="1"/>
        <v>0.0</v>
      </c>
      <c r="V28" s="99" t="n">
        <f t="shared" si="2"/>
        <v>0.0</v>
      </c>
    </row>
    <row r="29" spans="1:22"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0"/>
        <v>0.0</v>
      </c>
      <c r="S29" s="98">
        <v>0</v>
      </c>
      <c r="T29" s="97">
        <v>0</v>
      </c>
      <c r="U29" s="97" t="n">
        <f t="shared" si="1"/>
        <v>0.0</v>
      </c>
      <c r="V29" s="99" t="n">
        <f t="shared" si="2"/>
        <v>0.0</v>
      </c>
    </row>
    <row r="30" spans="1:22" ht="60"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0"/>
        <v>0.0</v>
      </c>
      <c r="S30" s="98">
        <v>0</v>
      </c>
      <c r="T30" s="97">
        <v>0</v>
      </c>
      <c r="U30" s="97" t="n">
        <f t="shared" si="1"/>
        <v>0.0</v>
      </c>
      <c r="V30" s="99" t="n">
        <f t="shared" si="2"/>
        <v>0.0</v>
      </c>
    </row>
    <row r="31" spans="1:22"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0"/>
        <v>0.0</v>
      </c>
      <c r="S31" s="98">
        <v>0</v>
      </c>
      <c r="T31" s="97">
        <v>0</v>
      </c>
      <c r="U31" s="97" t="n">
        <f t="shared" si="1"/>
        <v>0.0</v>
      </c>
      <c r="V31" s="99" t="n">
        <f t="shared" si="2"/>
        <v>0.0</v>
      </c>
    </row>
    <row r="32" spans="1:22"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0"/>
        <v>0.0</v>
      </c>
      <c r="S32" s="98">
        <v>0</v>
      </c>
      <c r="T32" s="97">
        <v>0</v>
      </c>
      <c r="U32" s="97" t="n">
        <f t="shared" si="1"/>
        <v>0.0</v>
      </c>
      <c r="V32" s="99" t="n">
        <f t="shared" si="2"/>
        <v>0.0</v>
      </c>
    </row>
    <row r="33" spans="1:22"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0"/>
        <v>0.0</v>
      </c>
      <c r="S33" s="98">
        <v>0</v>
      </c>
      <c r="T33" s="97">
        <v>0</v>
      </c>
      <c r="U33" s="97" t="n">
        <f t="shared" si="1"/>
        <v>0.0</v>
      </c>
      <c r="V33" s="99" t="n">
        <f t="shared" si="2"/>
        <v>0.0</v>
      </c>
    </row>
    <row r="34" spans="1:22"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0"/>
        <v>0.0</v>
      </c>
      <c r="S34" s="98">
        <v>0</v>
      </c>
      <c r="T34" s="97">
        <v>0</v>
      </c>
      <c r="U34" s="97" t="n">
        <f t="shared" si="1"/>
        <v>0.0</v>
      </c>
      <c r="V34" s="99" t="n">
        <f t="shared" si="2"/>
        <v>0.0</v>
      </c>
    </row>
    <row r="35" spans="1:22"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0"/>
        <v>0.0</v>
      </c>
      <c r="S35" s="98">
        <v>0</v>
      </c>
      <c r="T35" s="97">
        <v>0</v>
      </c>
      <c r="U35" s="97" t="n">
        <f t="shared" si="1"/>
        <v>0.0</v>
      </c>
      <c r="V35" s="99" t="n">
        <f t="shared" si="2"/>
        <v>0.0</v>
      </c>
    </row>
    <row r="36" spans="1:22"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0"/>
        <v>10.6296</v>
      </c>
      <c r="S36" s="98">
        <v>0</v>
      </c>
      <c r="T36" s="97">
        <v>0</v>
      </c>
      <c r="U36" s="97" t="n">
        <f t="shared" si="1"/>
        <v>225.6296</v>
      </c>
      <c r="V36" s="99" t="n">
        <f t="shared" si="2"/>
        <v>1079638.0</v>
      </c>
    </row>
    <row r="37" spans="1:22"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0"/>
        <v>0.0</v>
      </c>
      <c r="S37" s="98">
        <v>0</v>
      </c>
      <c r="T37" s="97">
        <v>0</v>
      </c>
      <c r="U37" s="97" t="n">
        <f t="shared" si="1"/>
        <v>0.0</v>
      </c>
      <c r="V37" s="99" t="n">
        <f t="shared" si="2"/>
        <v>0.0</v>
      </c>
    </row>
    <row r="38" spans="1:22"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0"/>
        <v>0.0</v>
      </c>
      <c r="S38" s="98">
        <v>0</v>
      </c>
      <c r="T38" s="97">
        <v>0</v>
      </c>
      <c r="U38" s="97" t="n">
        <f t="shared" si="1"/>
        <v>0.0</v>
      </c>
      <c r="V38" s="99" t="n">
        <f t="shared" si="2"/>
        <v>0.0</v>
      </c>
    </row>
    <row r="39" spans="1:22"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0"/>
        <v>0.0</v>
      </c>
      <c r="S39" s="98">
        <v>0</v>
      </c>
      <c r="T39" s="97">
        <v>0</v>
      </c>
      <c r="U39" s="97" t="n">
        <f t="shared" si="1"/>
        <v>0.0</v>
      </c>
      <c r="V39" s="99" t="n">
        <f t="shared" si="2"/>
        <v>0.0</v>
      </c>
    </row>
    <row r="40" spans="1:22"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0"/>
        <v>0.0</v>
      </c>
      <c r="S40" s="98">
        <v>0</v>
      </c>
      <c r="T40" s="97">
        <v>0</v>
      </c>
      <c r="U40" s="97" t="n">
        <f t="shared" si="1"/>
        <v>0.0</v>
      </c>
      <c r="V40" s="99" t="n">
        <f t="shared" si="2"/>
        <v>0.0</v>
      </c>
    </row>
    <row r="41" spans="1:22"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0"/>
        <v>0.0</v>
      </c>
      <c r="S41" s="98">
        <v>0</v>
      </c>
      <c r="T41" s="97">
        <v>0</v>
      </c>
      <c r="U41" s="97" t="n">
        <f t="shared" si="1"/>
        <v>0.0</v>
      </c>
      <c r="V41" s="99" t="n">
        <f t="shared" si="2"/>
        <v>0.0</v>
      </c>
    </row>
    <row r="42" spans="1:22"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0"/>
        <v>0.0</v>
      </c>
      <c r="S42" s="98">
        <v>0</v>
      </c>
      <c r="T42" s="97">
        <v>0</v>
      </c>
      <c r="U42" s="97" t="n">
        <f t="shared" si="1"/>
        <v>0.0</v>
      </c>
      <c r="V42" s="99" t="n">
        <f t="shared" si="2"/>
        <v>0.0</v>
      </c>
    </row>
    <row r="43" spans="1:22"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0"/>
        <v>0.0</v>
      </c>
      <c r="S43" s="98">
        <v>0</v>
      </c>
      <c r="T43" s="97">
        <v>0</v>
      </c>
      <c r="U43" s="97" t="n">
        <f t="shared" si="1"/>
        <v>0.0</v>
      </c>
      <c r="V43" s="99" t="n">
        <f t="shared" si="2"/>
        <v>0.0</v>
      </c>
    </row>
    <row r="44" spans="1:22"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0"/>
        <v>322.10159999999996</v>
      </c>
      <c r="S44" s="98">
        <v>0</v>
      </c>
      <c r="T44" s="97">
        <v>0</v>
      </c>
      <c r="U44" s="97" t="n">
        <f t="shared" si="1"/>
        <v>6837.1016</v>
      </c>
      <c r="V44" s="99" t="n">
        <f t="shared" si="2"/>
        <v>3418551.0</v>
      </c>
    </row>
    <row r="45" spans="1:22"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0"/>
        <v>0.0</v>
      </c>
      <c r="S45" s="98">
        <v>0</v>
      </c>
      <c r="T45" s="97">
        <v>0</v>
      </c>
      <c r="U45" s="97" t="n">
        <f t="shared" si="1"/>
        <v>0.0</v>
      </c>
      <c r="V45" s="99" t="n">
        <f t="shared" si="2"/>
        <v>0.0</v>
      </c>
    </row>
    <row r="46" spans="1:22"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0"/>
        <v>83.00976</v>
      </c>
      <c r="S46" s="98">
        <v>0</v>
      </c>
      <c r="T46" s="97">
        <v>0</v>
      </c>
      <c r="U46" s="97" t="n">
        <f t="shared" si="1"/>
        <v>1762.00976</v>
      </c>
      <c r="V46" s="99" t="n">
        <f t="shared" si="2"/>
        <v>352402.0</v>
      </c>
    </row>
    <row r="47" spans="1:22" ht="90"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0"/>
        <v>332.38512</v>
      </c>
      <c r="S47" s="98">
        <v>0</v>
      </c>
      <c r="T47" s="97">
        <v>0</v>
      </c>
      <c r="U47" s="97" t="n">
        <f t="shared" si="1"/>
        <v>7055.38512</v>
      </c>
      <c r="V47" s="99" t="n">
        <f t="shared" si="2"/>
        <v>0.0</v>
      </c>
    </row>
    <row r="48" spans="1:22"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0"/>
        <v>0.0</v>
      </c>
      <c r="S48" s="98">
        <v>0</v>
      </c>
      <c r="T48" s="97">
        <v>0</v>
      </c>
      <c r="U48" s="97" t="n">
        <f t="shared" si="1"/>
        <v>0.0</v>
      </c>
      <c r="V48" s="99" t="n">
        <f t="shared" si="2"/>
        <v>0.0</v>
      </c>
    </row>
    <row r="49" spans="1:22"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0"/>
        <v>0.0</v>
      </c>
      <c r="S49" s="98">
        <v>0</v>
      </c>
      <c r="T49" s="97">
        <v>0</v>
      </c>
      <c r="U49" s="97" t="n">
        <f t="shared" si="1"/>
        <v>0.0</v>
      </c>
      <c r="V49" s="99" t="n">
        <f t="shared" si="2"/>
        <v>0.0</v>
      </c>
    </row>
    <row r="50" spans="1:22"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0"/>
        <v>0.0</v>
      </c>
      <c r="S50" s="98">
        <v>0</v>
      </c>
      <c r="T50" s="97">
        <v>0</v>
      </c>
      <c r="U50" s="97" t="n">
        <f t="shared" si="1"/>
        <v>0.0</v>
      </c>
      <c r="V50" s="99" t="n">
        <f t="shared" si="2"/>
        <v>0.0</v>
      </c>
    </row>
    <row r="51" spans="1:22"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0"/>
        <v>0.0</v>
      </c>
      <c r="S51" s="98">
        <v>0</v>
      </c>
      <c r="T51" s="97">
        <v>0</v>
      </c>
      <c r="U51" s="97" t="n">
        <f t="shared" si="1"/>
        <v>0.0</v>
      </c>
      <c r="V51" s="99" t="n">
        <f t="shared" si="2"/>
        <v>0.0</v>
      </c>
    </row>
    <row r="52" spans="1:22"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0"/>
        <v>0.0</v>
      </c>
      <c r="S52" s="98">
        <v>0</v>
      </c>
      <c r="T52" s="97">
        <v>0</v>
      </c>
      <c r="U52" s="97" t="n">
        <f t="shared" si="1"/>
        <v>0.0</v>
      </c>
      <c r="V52" s="99" t="n">
        <f t="shared" si="2"/>
        <v>0.0</v>
      </c>
    </row>
    <row r="53" spans="1:22"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0"/>
        <v>380.24304</v>
      </c>
      <c r="S53" s="98">
        <v>0</v>
      </c>
      <c r="T53" s="97">
        <v>0</v>
      </c>
      <c r="U53" s="97" t="n">
        <f t="shared" si="1"/>
        <v>8071.24304</v>
      </c>
      <c r="V53" s="99" t="n">
        <f t="shared" si="2"/>
        <v>1614249.0</v>
      </c>
    </row>
    <row r="54" spans="1:22"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0"/>
        <v>380.24304</v>
      </c>
      <c r="S54" s="98">
        <v>0</v>
      </c>
      <c r="T54" s="97">
        <v>0</v>
      </c>
      <c r="U54" s="97" t="n">
        <f t="shared" si="1"/>
        <v>8071.24304</v>
      </c>
      <c r="V54" s="99" t="n">
        <f t="shared" si="2"/>
        <v>7183406.0</v>
      </c>
    </row>
    <row r="55" spans="1:22"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0"/>
        <v>380.24304</v>
      </c>
      <c r="S55" s="98">
        <v>0</v>
      </c>
      <c r="T55" s="97">
        <v>0</v>
      </c>
      <c r="U55" s="97" t="n">
        <f t="shared" si="1"/>
        <v>8071.24304</v>
      </c>
      <c r="V55" s="99" t="n">
        <f t="shared" si="2"/>
        <v>2356803.0</v>
      </c>
    </row>
    <row r="56" spans="1:22"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0"/>
        <v>394.43232</v>
      </c>
      <c r="S56" s="98">
        <v>0</v>
      </c>
      <c r="T56" s="97">
        <v>0</v>
      </c>
      <c r="U56" s="97" t="n">
        <f t="shared" si="1"/>
        <v>8372.43232</v>
      </c>
      <c r="V56" s="99" t="n">
        <f t="shared" si="2"/>
        <v>0.0</v>
      </c>
    </row>
    <row r="57" spans="1:22"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0"/>
        <v>380.24304</v>
      </c>
      <c r="S57" s="98">
        <v>0</v>
      </c>
      <c r="T57" s="97">
        <v>0</v>
      </c>
      <c r="U57" s="97" t="n">
        <f t="shared" si="1"/>
        <v>8071.24304</v>
      </c>
      <c r="V57" s="99" t="n">
        <f t="shared" si="2"/>
        <v>4439184.0</v>
      </c>
    </row>
    <row r="58" spans="1:22"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0"/>
        <v>394.43232</v>
      </c>
      <c r="S58" s="98">
        <v>0</v>
      </c>
      <c r="T58" s="97">
        <v>0</v>
      </c>
      <c r="U58" s="97" t="n">
        <f t="shared" si="1"/>
        <v>8372.43232</v>
      </c>
      <c r="V58" s="99" t="n">
        <f t="shared" si="2"/>
        <v>293035.0</v>
      </c>
    </row>
    <row r="59" spans="1:22"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0"/>
        <v>380.24304</v>
      </c>
      <c r="S59" s="98">
        <v>0</v>
      </c>
      <c r="T59" s="97">
        <v>0</v>
      </c>
      <c r="U59" s="97" t="n">
        <f t="shared" si="1"/>
        <v>8071.24304</v>
      </c>
      <c r="V59" s="99" t="n">
        <f t="shared" si="2"/>
        <v>6456994.0</v>
      </c>
    </row>
    <row r="60" spans="1:22"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0"/>
        <v>394.43232</v>
      </c>
      <c r="S60" s="98">
        <v>0</v>
      </c>
      <c r="T60" s="97">
        <v>0</v>
      </c>
      <c r="U60" s="97" t="n">
        <f t="shared" si="1"/>
        <v>8372.43232</v>
      </c>
      <c r="V60" s="99" t="n">
        <f t="shared" si="2"/>
        <v>1858680.0</v>
      </c>
    </row>
    <row r="61" spans="1:22"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0"/>
        <v>380.24304</v>
      </c>
      <c r="S61" s="98">
        <v>0</v>
      </c>
      <c r="T61" s="97">
        <v>0</v>
      </c>
      <c r="U61" s="97" t="n">
        <f t="shared" si="1"/>
        <v>8071.24304</v>
      </c>
      <c r="V61" s="99" t="n">
        <f t="shared" si="2"/>
        <v>8232668.0</v>
      </c>
    </row>
    <row r="62" spans="1:22"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0"/>
        <v>394.43232</v>
      </c>
      <c r="S62" s="98">
        <v>0</v>
      </c>
      <c r="T62" s="97">
        <v>0</v>
      </c>
      <c r="U62" s="97" t="n">
        <f t="shared" si="1"/>
        <v>8372.43232</v>
      </c>
      <c r="V62" s="99" t="n">
        <f t="shared" si="2"/>
        <v>293035.0</v>
      </c>
    </row>
    <row r="63" spans="1:22"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0"/>
        <v>394.43232</v>
      </c>
      <c r="S63" s="98">
        <v>0</v>
      </c>
      <c r="T63" s="97">
        <v>0</v>
      </c>
      <c r="U63" s="97" t="n">
        <f t="shared" si="1"/>
        <v>8372.43232</v>
      </c>
      <c r="V63" s="99" t="n">
        <f t="shared" si="2"/>
        <v>1004692.0</v>
      </c>
    </row>
    <row r="64" spans="1:22"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0"/>
        <v>394.43232</v>
      </c>
      <c r="S64" s="98">
        <v>0</v>
      </c>
      <c r="T64" s="97">
        <v>0</v>
      </c>
      <c r="U64" s="97" t="n">
        <f t="shared" si="1"/>
        <v>8372.43232</v>
      </c>
      <c r="V64" s="99" t="n">
        <f t="shared" si="2"/>
        <v>2176832.0</v>
      </c>
    </row>
    <row r="65" spans="1:22"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0"/>
        <v>394.43232</v>
      </c>
      <c r="S65" s="98">
        <v>0</v>
      </c>
      <c r="T65" s="97">
        <v>0</v>
      </c>
      <c r="U65" s="97" t="n">
        <f t="shared" si="1"/>
        <v>8372.43232</v>
      </c>
      <c r="V65" s="99" t="n">
        <f t="shared" si="2"/>
        <v>16745.0</v>
      </c>
    </row>
    <row r="66" spans="1:22"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0"/>
        <v>394.43232</v>
      </c>
      <c r="S66" s="98">
        <v>0</v>
      </c>
      <c r="T66" s="97">
        <v>0</v>
      </c>
      <c r="U66" s="97" t="n">
        <f t="shared" si="1"/>
        <v>8372.43232</v>
      </c>
      <c r="V66" s="99" t="n">
        <f t="shared" si="2"/>
        <v>175821.0</v>
      </c>
    </row>
    <row r="67" spans="1:22"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0"/>
        <v>394.43232</v>
      </c>
      <c r="S67" s="98">
        <v>0</v>
      </c>
      <c r="T67" s="97">
        <v>0</v>
      </c>
      <c r="U67" s="97" t="n">
        <f t="shared" si="1"/>
        <v>8372.43232</v>
      </c>
      <c r="V67" s="99" t="n">
        <f t="shared" si="2"/>
        <v>25117.0</v>
      </c>
    </row>
    <row r="68" spans="1:22"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0"/>
        <v>0.0</v>
      </c>
      <c r="S68" s="98">
        <v>0</v>
      </c>
      <c r="T68" s="97">
        <v>0</v>
      </c>
      <c r="U68" s="97" t="n">
        <f t="shared" si="1"/>
        <v>0.0</v>
      </c>
      <c r="V68" s="99" t="n">
        <f t="shared" si="2"/>
        <v>0.0</v>
      </c>
    </row>
    <row r="69" spans="1:22"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0"/>
        <v>-28.37856</v>
      </c>
      <c r="S69" s="130">
        <v>0</v>
      </c>
      <c r="T69" s="129">
        <v>0</v>
      </c>
      <c r="U69" s="129" t="n">
        <f t="shared" si="1"/>
        <v>-602.37856</v>
      </c>
      <c r="V69" s="131" t="n">
        <f t="shared" si="2"/>
        <v>-656593.0</v>
      </c>
    </row>
    <row r="70" spans="1:22"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0"/>
        <v>24.86832</v>
      </c>
      <c r="S70" s="98">
        <v>0</v>
      </c>
      <c r="T70" s="97">
        <v>0</v>
      </c>
      <c r="U70" s="97" t="n">
        <f t="shared" si="1"/>
        <v>527.86832</v>
      </c>
      <c r="V70" s="99" t="n">
        <f t="shared" si="2"/>
        <v>109580.0</v>
      </c>
    </row>
    <row r="71" spans="1:22"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0"/>
        <v>78.01632</v>
      </c>
      <c r="S71" s="98">
        <v>0</v>
      </c>
      <c r="T71" s="97">
        <v>0</v>
      </c>
      <c r="U71" s="97" t="n">
        <f t="shared" si="1"/>
        <v>1656.01632</v>
      </c>
      <c r="V71" s="99" t="n">
        <f t="shared" si="2"/>
        <v>496805.0</v>
      </c>
    </row>
    <row r="72" spans="1:22"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3">(P72*4.944%)</f>
        <v>34.608</v>
      </c>
      <c r="S72" s="98">
        <v>0</v>
      </c>
      <c r="T72" s="97">
        <v>0</v>
      </c>
      <c r="U72" s="97" t="n">
        <f t="shared" ref="U72:U135" si="4">P72+Q72+R72+S72+T72</f>
        <v>734.608</v>
      </c>
      <c r="V72" s="98" t="n">
        <f t="shared" ref="V72:V135" si="5">ROUND(U72*N72,0)</f>
        <v>5876864.0</v>
      </c>
    </row>
    <row r="73" spans="1:22"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3"/>
        <v>0.0</v>
      </c>
      <c r="S73" s="98">
        <v>0</v>
      </c>
      <c r="T73" s="97">
        <v>0</v>
      </c>
      <c r="U73" s="97" t="n">
        <f t="shared" si="4"/>
        <v>0.0</v>
      </c>
      <c r="V73" s="99" t="n">
        <f t="shared" si="5"/>
        <v>0.0</v>
      </c>
    </row>
    <row r="74" spans="1:22"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3"/>
        <v>0.0</v>
      </c>
      <c r="S74" s="98">
        <v>0</v>
      </c>
      <c r="T74" s="97">
        <v>0</v>
      </c>
      <c r="U74" s="97" t="n">
        <f t="shared" si="4"/>
        <v>0.0</v>
      </c>
      <c r="V74" s="99" t="n">
        <f t="shared" si="5"/>
        <v>0.0</v>
      </c>
    </row>
    <row r="75" spans="1:22"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3"/>
        <v>0.0</v>
      </c>
      <c r="S75" s="98">
        <v>0</v>
      </c>
      <c r="T75" s="97">
        <v>0</v>
      </c>
      <c r="U75" s="97" t="n">
        <f t="shared" si="4"/>
        <v>0.0</v>
      </c>
      <c r="V75" s="99" t="n">
        <f t="shared" si="5"/>
        <v>0.0</v>
      </c>
    </row>
    <row r="76" spans="1:22"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3"/>
        <v>26.84592</v>
      </c>
      <c r="S76" s="98">
        <v>0</v>
      </c>
      <c r="T76" s="97">
        <v>0</v>
      </c>
      <c r="U76" s="97" t="n">
        <f t="shared" si="4"/>
        <v>569.84592</v>
      </c>
      <c r="V76" s="99" t="n">
        <f>ROUND(U76*N76,0)</f>
        <v>143031.0</v>
      </c>
    </row>
    <row r="77" spans="1:22"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3"/>
        <v>26.84592</v>
      </c>
      <c r="S77" s="98">
        <v>0</v>
      </c>
      <c r="T77" s="97">
        <v>0</v>
      </c>
      <c r="U77" s="97" t="n">
        <f t="shared" si="4"/>
        <v>569.84592</v>
      </c>
      <c r="V77" s="99" t="n">
        <f t="shared" si="5"/>
        <v>85477.0</v>
      </c>
    </row>
    <row r="78" spans="1:22"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3"/>
        <v>26.84592</v>
      </c>
      <c r="S78" s="98">
        <v>0</v>
      </c>
      <c r="T78" s="97">
        <v>0</v>
      </c>
      <c r="U78" s="97" t="n">
        <f t="shared" si="4"/>
        <v>569.84592</v>
      </c>
      <c r="V78" s="99" t="n">
        <f t="shared" si="5"/>
        <v>28492.0</v>
      </c>
    </row>
    <row r="79" spans="1:22"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3"/>
        <v>30.4056</v>
      </c>
      <c r="S79" s="98">
        <v>0</v>
      </c>
      <c r="T79" s="97">
        <v>0</v>
      </c>
      <c r="U79" s="97" t="n">
        <f t="shared" si="4"/>
        <v>645.4056</v>
      </c>
      <c r="V79" s="99" t="n">
        <f t="shared" si="5"/>
        <v>912604.0</v>
      </c>
    </row>
    <row r="80" spans="1:22"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3"/>
        <v>37.475519999999996</v>
      </c>
      <c r="S80" s="98">
        <v>0</v>
      </c>
      <c r="T80" s="97">
        <v>0</v>
      </c>
      <c r="U80" s="97" t="n">
        <f t="shared" si="4"/>
        <v>795.47552</v>
      </c>
      <c r="V80" s="99" t="n">
        <f t="shared" si="5"/>
        <v>0.0</v>
      </c>
    </row>
    <row r="81" spans="1:22"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3"/>
        <v>30.4056</v>
      </c>
      <c r="S81" s="98">
        <v>0</v>
      </c>
      <c r="T81" s="97">
        <v>0</v>
      </c>
      <c r="U81" s="97" t="n">
        <f t="shared" si="4"/>
        <v>645.4056</v>
      </c>
      <c r="V81" s="99" t="n">
        <f t="shared" si="5"/>
        <v>2129838.0</v>
      </c>
    </row>
    <row r="82" spans="1:22"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3"/>
        <v>37.475519999999996</v>
      </c>
      <c r="S82" s="98">
        <v>0</v>
      </c>
      <c r="T82" s="97">
        <v>0</v>
      </c>
      <c r="U82" s="97" t="n">
        <f t="shared" si="4"/>
        <v>795.47552</v>
      </c>
      <c r="V82" s="99" t="n">
        <f t="shared" si="5"/>
        <v>232279.0</v>
      </c>
    </row>
    <row r="83" spans="1:22"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3"/>
        <v>37.475519999999996</v>
      </c>
      <c r="S83" s="98">
        <v>0</v>
      </c>
      <c r="T83" s="97">
        <v>0</v>
      </c>
      <c r="U83" s="97" t="n">
        <f t="shared" si="4"/>
        <v>795.47552</v>
      </c>
      <c r="V83" s="99" t="n">
        <f t="shared" si="5"/>
        <v>1988689.0</v>
      </c>
    </row>
    <row r="84" spans="1:22"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3"/>
        <v>37.475519999999996</v>
      </c>
      <c r="S84" s="98">
        <v>0</v>
      </c>
      <c r="T84" s="97">
        <v>0</v>
      </c>
      <c r="U84" s="97" t="n">
        <f t="shared" si="4"/>
        <v>795.47552</v>
      </c>
      <c r="V84" s="99" t="n">
        <f t="shared" si="5"/>
        <v>1029199.0</v>
      </c>
    </row>
    <row r="85" spans="1:22"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3"/>
        <v>26.84592</v>
      </c>
      <c r="S85" s="98">
        <v>0</v>
      </c>
      <c r="T85" s="97">
        <v>0</v>
      </c>
      <c r="U85" s="97" t="n">
        <f t="shared" si="4"/>
        <v>569.84592</v>
      </c>
      <c r="V85" s="99" t="n">
        <f t="shared" si="5"/>
        <v>2792245.0</v>
      </c>
    </row>
    <row r="86" spans="1:22"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3"/>
        <v>30.4056</v>
      </c>
      <c r="S86" s="98">
        <v>0</v>
      </c>
      <c r="T86" s="97">
        <v>0</v>
      </c>
      <c r="U86" s="97" t="n">
        <f t="shared" si="4"/>
        <v>645.4056</v>
      </c>
      <c r="V86" s="99" t="n">
        <f t="shared" si="5"/>
        <v>135535.0</v>
      </c>
    </row>
    <row r="87" spans="1:22"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3"/>
        <v>30.4056</v>
      </c>
      <c r="S87" s="98">
        <v>0</v>
      </c>
      <c r="T87" s="97">
        <v>0</v>
      </c>
      <c r="U87" s="97" t="n">
        <f t="shared" si="4"/>
        <v>645.4056</v>
      </c>
      <c r="V87" s="99" t="n">
        <f t="shared" si="5"/>
        <v>516324.0</v>
      </c>
    </row>
    <row r="88" spans="1:22"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3"/>
        <v>37.475519999999996</v>
      </c>
      <c r="S88" s="98">
        <v>0</v>
      </c>
      <c r="T88" s="97">
        <v>0</v>
      </c>
      <c r="U88" s="97" t="n">
        <f t="shared" si="4"/>
        <v>795.47552</v>
      </c>
      <c r="V88" s="99" t="n">
        <f t="shared" si="5"/>
        <v>1431856.0</v>
      </c>
    </row>
    <row r="89" spans="1:22"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3"/>
        <v>37.475519999999996</v>
      </c>
      <c r="S89" s="98">
        <v>0</v>
      </c>
      <c r="T89" s="97">
        <v>0</v>
      </c>
      <c r="U89" s="97" t="n">
        <f t="shared" si="4"/>
        <v>795.47552</v>
      </c>
      <c r="V89" s="99" t="n">
        <f t="shared" si="5"/>
        <v>15114.0</v>
      </c>
    </row>
    <row r="90" spans="1:22"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3"/>
        <v>37.475519999999996</v>
      </c>
      <c r="S90" s="98">
        <v>0</v>
      </c>
      <c r="T90" s="97">
        <v>0</v>
      </c>
      <c r="U90" s="97" t="n">
        <f t="shared" si="4"/>
        <v>795.47552</v>
      </c>
      <c r="V90" s="99" t="n">
        <f t="shared" si="5"/>
        <v>238643.0</v>
      </c>
    </row>
    <row r="91" spans="1:22"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3"/>
        <v>37.475519999999996</v>
      </c>
      <c r="S91" s="98">
        <v>0</v>
      </c>
      <c r="T91" s="97">
        <v>0</v>
      </c>
      <c r="U91" s="97" t="n">
        <f t="shared" si="4"/>
        <v>795.47552</v>
      </c>
      <c r="V91" s="99" t="n">
        <f t="shared" si="5"/>
        <v>27046.0</v>
      </c>
    </row>
    <row r="92" spans="1:22"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3"/>
        <v>0.0</v>
      </c>
      <c r="S92" s="98">
        <v>0</v>
      </c>
      <c r="T92" s="97">
        <v>0</v>
      </c>
      <c r="U92" s="97" t="n">
        <f t="shared" si="4"/>
        <v>0.0</v>
      </c>
      <c r="V92" s="99" t="n">
        <f t="shared" si="5"/>
        <v>0.0</v>
      </c>
    </row>
    <row r="93" spans="1:22"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3"/>
        <v>0.0</v>
      </c>
      <c r="S93" s="98">
        <v>0</v>
      </c>
      <c r="T93" s="97">
        <v>0</v>
      </c>
      <c r="U93" s="97" t="n">
        <f t="shared" si="4"/>
        <v>0.0</v>
      </c>
      <c r="V93" s="99" t="n">
        <f t="shared" si="5"/>
        <v>0.0</v>
      </c>
    </row>
    <row r="94" spans="1:22"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3"/>
        <v>7.06992</v>
      </c>
      <c r="S94" s="98">
        <v>0</v>
      </c>
      <c r="T94" s="97">
        <v>0</v>
      </c>
      <c r="U94" s="97" t="n">
        <f t="shared" si="4"/>
        <v>150.06992</v>
      </c>
      <c r="V94" s="99" t="n">
        <f t="shared" si="5"/>
        <v>37517.0</v>
      </c>
    </row>
    <row r="95" spans="1:22"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3"/>
        <v>7.81152</v>
      </c>
      <c r="S95" s="98">
        <v>0</v>
      </c>
      <c r="T95" s="97">
        <v>0</v>
      </c>
      <c r="U95" s="97" t="n">
        <f t="shared" si="4"/>
        <v>165.81152</v>
      </c>
      <c r="V95" s="99" t="n">
        <f t="shared" si="5"/>
        <v>248717.0</v>
      </c>
    </row>
    <row r="96" spans="1:22"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3"/>
        <v>9.937439999999999</v>
      </c>
      <c r="S96" s="98">
        <v>0</v>
      </c>
      <c r="T96" s="97">
        <v>0</v>
      </c>
      <c r="U96" s="97" t="n">
        <f t="shared" si="4"/>
        <v>210.93744</v>
      </c>
      <c r="V96" s="99" t="n">
        <f t="shared" si="5"/>
        <v>189844.0</v>
      </c>
    </row>
    <row r="97" spans="1:22"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3"/>
        <v>14.18928</v>
      </c>
      <c r="S97" s="98">
        <v>0</v>
      </c>
      <c r="T97" s="97">
        <v>0</v>
      </c>
      <c r="U97" s="97" t="n">
        <f t="shared" si="4"/>
        <v>301.18928</v>
      </c>
      <c r="V97" s="99" t="n">
        <f t="shared" si="5"/>
        <v>815602.0</v>
      </c>
    </row>
    <row r="98" spans="1:22"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3"/>
        <v>21.30864</v>
      </c>
      <c r="S98" s="98">
        <v>0</v>
      </c>
      <c r="T98" s="97">
        <v>0</v>
      </c>
      <c r="U98" s="97" t="n">
        <f t="shared" si="4"/>
        <v>452.30864</v>
      </c>
      <c r="V98" s="99" t="n">
        <f t="shared" si="5"/>
        <v>278352.0</v>
      </c>
    </row>
    <row r="99" spans="1:22"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3"/>
        <v>0.0</v>
      </c>
      <c r="S99" s="98">
        <v>0</v>
      </c>
      <c r="T99" s="97">
        <v>0</v>
      </c>
      <c r="U99" s="97" t="n">
        <f t="shared" si="4"/>
        <v>0.0</v>
      </c>
      <c r="V99" s="99" t="n">
        <f t="shared" si="5"/>
        <v>0.0</v>
      </c>
    </row>
    <row r="100" spans="1:22"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3"/>
        <v>3176.96496</v>
      </c>
      <c r="S100" s="98">
        <v>0</v>
      </c>
      <c r="T100" s="97">
        <v>0</v>
      </c>
      <c r="U100" s="97" t="n">
        <f t="shared" si="4"/>
        <v>67435.96496</v>
      </c>
      <c r="V100" s="99" t="n">
        <f t="shared" si="5"/>
        <v>2.8660285E7</v>
      </c>
    </row>
    <row r="101" spans="1:22"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3"/>
        <v>0.0</v>
      </c>
      <c r="S101" s="98">
        <v>0</v>
      </c>
      <c r="T101" s="97">
        <v>0</v>
      </c>
      <c r="U101" s="97" t="n">
        <f t="shared" si="4"/>
        <v>0.0</v>
      </c>
      <c r="V101" s="99" t="n">
        <f t="shared" si="5"/>
        <v>0.0</v>
      </c>
    </row>
    <row r="102" spans="1:22"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3"/>
        <v>0.0</v>
      </c>
      <c r="S102" s="98">
        <v>0</v>
      </c>
      <c r="T102" s="97">
        <v>0</v>
      </c>
      <c r="U102" s="97" t="n">
        <f t="shared" si="4"/>
        <v>0.0</v>
      </c>
      <c r="V102" s="99" t="n">
        <f t="shared" si="5"/>
        <v>0.0</v>
      </c>
    </row>
    <row r="103" spans="1:22"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3"/>
        <v>0.0</v>
      </c>
      <c r="S103" s="98">
        <v>0</v>
      </c>
      <c r="T103" s="97">
        <v>0</v>
      </c>
      <c r="U103" s="97" t="n">
        <f t="shared" si="4"/>
        <v>0.0</v>
      </c>
      <c r="V103" s="99" t="n">
        <f t="shared" si="5"/>
        <v>0.0</v>
      </c>
    </row>
    <row r="104" spans="1:22"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3"/>
        <v>446.88815999999997</v>
      </c>
      <c r="S104" s="98">
        <v>0</v>
      </c>
      <c r="T104" s="97">
        <v>0</v>
      </c>
      <c r="U104" s="97" t="n">
        <f t="shared" si="4"/>
        <v>9485.88816</v>
      </c>
      <c r="V104" s="99" t="n">
        <f t="shared" si="5"/>
        <v>0.0</v>
      </c>
    </row>
    <row r="105" spans="1:22"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3"/>
        <v>0.0</v>
      </c>
      <c r="S105" s="98">
        <v>0</v>
      </c>
      <c r="T105" s="97">
        <v>0</v>
      </c>
      <c r="U105" s="97" t="n">
        <f t="shared" si="4"/>
        <v>0.0</v>
      </c>
      <c r="V105" s="99" t="n">
        <f t="shared" si="5"/>
        <v>0.0</v>
      </c>
    </row>
    <row r="106" spans="1:22"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3"/>
        <v>0.0</v>
      </c>
      <c r="S106" s="98">
        <v>0</v>
      </c>
      <c r="T106" s="97">
        <v>0</v>
      </c>
      <c r="U106" s="97" t="n">
        <f t="shared" si="4"/>
        <v>0.0</v>
      </c>
      <c r="V106" s="99" t="n">
        <f t="shared" si="5"/>
        <v>0.0</v>
      </c>
    </row>
    <row r="107" spans="1:22"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3"/>
        <v>532.02384</v>
      </c>
      <c r="S107" s="98">
        <v>0</v>
      </c>
      <c r="T107" s="97">
        <v>0</v>
      </c>
      <c r="U107" s="97" t="n">
        <f t="shared" si="4"/>
        <v>11293.02384</v>
      </c>
      <c r="V107" s="99" t="n">
        <f t="shared" si="5"/>
        <v>169395.0</v>
      </c>
    </row>
    <row r="108" spans="1:22"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3"/>
        <v>0.0</v>
      </c>
      <c r="S108" s="98">
        <v>0</v>
      </c>
      <c r="T108" s="97">
        <v>0</v>
      </c>
      <c r="U108" s="97" t="n">
        <f t="shared" si="4"/>
        <v>0.0</v>
      </c>
      <c r="V108" s="99" t="n">
        <f t="shared" si="5"/>
        <v>0.0</v>
      </c>
    </row>
    <row r="109" spans="1:22"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3"/>
        <v>0.0</v>
      </c>
      <c r="S109" s="98">
        <v>0</v>
      </c>
      <c r="T109" s="97">
        <v>0</v>
      </c>
      <c r="U109" s="97" t="n">
        <f t="shared" si="4"/>
        <v>0.0</v>
      </c>
      <c r="V109" s="99" t="n">
        <f t="shared" si="5"/>
        <v>0.0</v>
      </c>
    </row>
    <row r="110" spans="1:22"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3"/>
        <v>0.0</v>
      </c>
      <c r="S110" s="98">
        <v>0</v>
      </c>
      <c r="T110" s="97">
        <v>0</v>
      </c>
      <c r="U110" s="97" t="n">
        <f t="shared" si="4"/>
        <v>0.0</v>
      </c>
      <c r="V110" s="99" t="n">
        <f t="shared" si="5"/>
        <v>0.0</v>
      </c>
    </row>
    <row r="111" spans="1:22"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3"/>
        <v>87.756</v>
      </c>
      <c r="S111" s="98">
        <v>0</v>
      </c>
      <c r="T111" s="97">
        <v>0</v>
      </c>
      <c r="U111" s="97" t="n">
        <f t="shared" si="4"/>
        <v>1862.756</v>
      </c>
      <c r="V111" s="99" t="n">
        <f t="shared" si="5"/>
        <v>0.0</v>
      </c>
    </row>
    <row r="112" spans="1:22"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3"/>
        <v>87.756</v>
      </c>
      <c r="S112" s="98">
        <v>0</v>
      </c>
      <c r="T112" s="97">
        <v>0</v>
      </c>
      <c r="U112" s="97" t="n">
        <f t="shared" si="4"/>
        <v>1862.756</v>
      </c>
      <c r="V112" s="99" t="n">
        <f t="shared" si="5"/>
        <v>0.0</v>
      </c>
    </row>
    <row r="113" spans="1:22"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3"/>
        <v>1.9775999999999998</v>
      </c>
      <c r="S113" s="98">
        <v>0</v>
      </c>
      <c r="T113" s="97">
        <v>0</v>
      </c>
      <c r="U113" s="97">
        <f t="shared" si="4"/>
        <v>41.977600000000002</v>
      </c>
      <c r="V113" s="99">
        <f t="shared" si="5"/>
        <v>113340</v>
      </c>
    </row>
    <row r="114" spans="1:22"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3"/>
        <v>0</v>
      </c>
      <c r="S114" s="98">
        <v>0</v>
      </c>
      <c r="T114" s="97">
        <v>0</v>
      </c>
      <c r="U114" s="97">
        <f t="shared" si="4"/>
        <v>0</v>
      </c>
      <c r="V114" s="98">
        <f t="shared" si="5"/>
        <v>0</v>
      </c>
    </row>
    <row r="115" spans="1:22"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3"/>
        <v>0</v>
      </c>
      <c r="S115" s="98">
        <v>0</v>
      </c>
      <c r="T115" s="97">
        <v>0</v>
      </c>
      <c r="U115" s="97">
        <f t="shared" si="4"/>
        <v>0</v>
      </c>
      <c r="V115" s="98">
        <f t="shared" si="5"/>
        <v>0</v>
      </c>
    </row>
    <row r="116" spans="1:22"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3"/>
        <v>0</v>
      </c>
      <c r="S116" s="98">
        <v>0</v>
      </c>
      <c r="T116" s="97">
        <v>0</v>
      </c>
      <c r="U116" s="97">
        <f t="shared" si="4"/>
        <v>0</v>
      </c>
      <c r="V116" s="98">
        <f t="shared" si="5"/>
        <v>0</v>
      </c>
    </row>
    <row r="117" spans="1:22"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3"/>
        <v>0</v>
      </c>
      <c r="S117" s="98">
        <v>0</v>
      </c>
      <c r="T117" s="97">
        <v>0</v>
      </c>
      <c r="U117" s="97">
        <f t="shared" si="4"/>
        <v>0</v>
      </c>
      <c r="V117" s="98">
        <f t="shared" si="5"/>
        <v>0</v>
      </c>
    </row>
    <row r="118" spans="1:22"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3"/>
        <v>0</v>
      </c>
      <c r="S118" s="98">
        <v>0</v>
      </c>
      <c r="T118" s="97">
        <v>0</v>
      </c>
      <c r="U118" s="97">
        <f t="shared" si="4"/>
        <v>0</v>
      </c>
      <c r="V118" s="98">
        <f t="shared" si="5"/>
        <v>0</v>
      </c>
    </row>
    <row r="119" spans="1:22"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3"/>
        <v>0</v>
      </c>
      <c r="S119" s="98">
        <v>0</v>
      </c>
      <c r="T119" s="97">
        <v>0</v>
      </c>
      <c r="U119" s="97">
        <f t="shared" si="4"/>
        <v>0</v>
      </c>
      <c r="V119" s="98">
        <f t="shared" si="5"/>
        <v>0</v>
      </c>
    </row>
    <row r="120" spans="1:22"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3"/>
        <v>415.74095999999997</v>
      </c>
      <c r="S120" s="98">
        <v>0</v>
      </c>
      <c r="T120" s="97">
        <v>0</v>
      </c>
      <c r="U120" s="97">
        <f t="shared" si="4"/>
        <v>8824.7409599999992</v>
      </c>
      <c r="V120" s="98">
        <f t="shared" si="5"/>
        <v>220619</v>
      </c>
    </row>
    <row r="121" spans="1:22"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3"/>
        <v>415.74095999999997</v>
      </c>
      <c r="S121" s="98">
        <v>0</v>
      </c>
      <c r="T121" s="97">
        <v>0</v>
      </c>
      <c r="U121" s="97">
        <f t="shared" si="4"/>
        <v>8824.7409599999992</v>
      </c>
      <c r="V121" s="98">
        <f t="shared" si="5"/>
        <v>7148040</v>
      </c>
    </row>
    <row r="122" spans="1:22"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3"/>
        <v>422.81088</v>
      </c>
      <c r="S122" s="98">
        <v>0</v>
      </c>
      <c r="T122" s="97">
        <v>0</v>
      </c>
      <c r="U122" s="97">
        <f t="shared" si="4"/>
        <v>8974.8108800000009</v>
      </c>
      <c r="V122" s="98">
        <f t="shared" si="5"/>
        <v>0</v>
      </c>
    </row>
    <row r="123" spans="1:22"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3"/>
        <v>422.81088</v>
      </c>
      <c r="S123" s="98">
        <v>0</v>
      </c>
      <c r="T123" s="97">
        <v>0</v>
      </c>
      <c r="U123" s="97">
        <f t="shared" si="4"/>
        <v>8974.8108800000009</v>
      </c>
      <c r="V123" s="98">
        <f t="shared" si="5"/>
        <v>7628589</v>
      </c>
    </row>
    <row r="124" spans="1:22"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3"/>
        <v>422.81088</v>
      </c>
      <c r="S124" s="98">
        <v>0</v>
      </c>
      <c r="T124" s="97">
        <v>0</v>
      </c>
      <c r="U124" s="97">
        <f t="shared" si="4"/>
        <v>8974.8108800000009</v>
      </c>
      <c r="V124" s="98">
        <f t="shared" si="5"/>
        <v>0</v>
      </c>
    </row>
    <row r="125" spans="1:22"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3"/>
        <v>422.81088</v>
      </c>
      <c r="S125" s="98">
        <v>0</v>
      </c>
      <c r="T125" s="97">
        <v>0</v>
      </c>
      <c r="U125" s="97">
        <f t="shared" si="4"/>
        <v>8974.8108800000009</v>
      </c>
      <c r="V125" s="98">
        <f t="shared" si="5"/>
        <v>9576123</v>
      </c>
    </row>
    <row r="126" spans="1:22"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3"/>
        <v>437.00015999999999</v>
      </c>
      <c r="S126" s="98">
        <v>0</v>
      </c>
      <c r="T126" s="97">
        <v>0</v>
      </c>
      <c r="U126" s="97">
        <f t="shared" si="4"/>
        <v>9276.0001599999996</v>
      </c>
      <c r="V126" s="98">
        <f t="shared" si="5"/>
        <v>40888609</v>
      </c>
    </row>
    <row r="127" spans="1:22"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3"/>
        <v>437.00015999999999</v>
      </c>
      <c r="S127" s="98">
        <v>0</v>
      </c>
      <c r="T127" s="97">
        <v>0</v>
      </c>
      <c r="U127" s="97">
        <f t="shared" si="4"/>
        <v>9276.0001599999996</v>
      </c>
      <c r="V127" s="98">
        <f t="shared" si="5"/>
        <v>0</v>
      </c>
    </row>
    <row r="128" spans="1:22"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3"/>
        <v>451.18943999999999</v>
      </c>
      <c r="S128" s="98">
        <v>0</v>
      </c>
      <c r="T128" s="97">
        <v>0</v>
      </c>
      <c r="U128" s="97">
        <f t="shared" si="4"/>
        <v>9577.1894400000001</v>
      </c>
      <c r="V128" s="98">
        <f t="shared" si="5"/>
        <v>2633727</v>
      </c>
    </row>
    <row r="129" spans="1:22"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3"/>
        <v>451.18943999999999</v>
      </c>
      <c r="S129" s="98">
        <v>0</v>
      </c>
      <c r="T129" s="97">
        <v>0</v>
      </c>
      <c r="U129" s="97">
        <f t="shared" si="4"/>
        <v>9577.1894400000001</v>
      </c>
      <c r="V129" s="98">
        <f t="shared" si="5"/>
        <v>57463</v>
      </c>
    </row>
    <row r="130" spans="1:22"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3"/>
        <v>451.18943999999999</v>
      </c>
      <c r="S130" s="98">
        <v>0</v>
      </c>
      <c r="T130" s="97">
        <v>0</v>
      </c>
      <c r="U130" s="97">
        <f t="shared" si="4"/>
        <v>9577.1894400000001</v>
      </c>
      <c r="V130" s="98">
        <f t="shared" si="5"/>
        <v>67040</v>
      </c>
    </row>
    <row r="131" spans="1:22"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3"/>
        <v>451.18943999999999</v>
      </c>
      <c r="S131" s="98">
        <v>0</v>
      </c>
      <c r="T131" s="97">
        <v>0</v>
      </c>
      <c r="U131" s="97">
        <f t="shared" si="4"/>
        <v>9577.1894400000001</v>
      </c>
      <c r="V131" s="98">
        <f t="shared" si="5"/>
        <v>392665</v>
      </c>
    </row>
    <row r="132" spans="1:22"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3"/>
        <v>451.18943999999999</v>
      </c>
      <c r="S132" s="98">
        <v>0</v>
      </c>
      <c r="T132" s="97">
        <v>0</v>
      </c>
      <c r="U132" s="97">
        <f t="shared" si="4"/>
        <v>9577.1894400000001</v>
      </c>
      <c r="V132" s="98">
        <f t="shared" si="5"/>
        <v>57463</v>
      </c>
    </row>
    <row r="133" spans="1:22"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3"/>
        <v>0</v>
      </c>
      <c r="S133" s="98">
        <v>0</v>
      </c>
      <c r="T133" s="97">
        <v>0</v>
      </c>
      <c r="U133" s="97">
        <f t="shared" si="4"/>
        <v>0</v>
      </c>
      <c r="V133" s="98">
        <f t="shared" si="5"/>
        <v>0</v>
      </c>
    </row>
    <row r="134" spans="1:22"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3"/>
        <v>-28.37856</v>
      </c>
      <c r="S134" s="98">
        <v>0</v>
      </c>
      <c r="T134" s="97">
        <v>0</v>
      </c>
      <c r="U134" s="97">
        <f t="shared" si="4"/>
        <v>-602.37855999999999</v>
      </c>
      <c r="V134" s="98">
        <f t="shared" si="5"/>
        <v>-36143</v>
      </c>
    </row>
    <row r="135" spans="1:22"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3"/>
        <v>14.18928</v>
      </c>
      <c r="S135" s="98">
        <v>0</v>
      </c>
      <c r="T135" s="97">
        <v>0</v>
      </c>
      <c r="U135" s="97">
        <f t="shared" si="4"/>
        <v>301.18928</v>
      </c>
      <c r="V135" s="98">
        <f t="shared" si="5"/>
        <v>130114</v>
      </c>
    </row>
    <row r="136" spans="1:22"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6">(P136*4.944%)</f>
        <v>24.868320000000001</v>
      </c>
      <c r="S136" s="98">
        <v>0</v>
      </c>
      <c r="T136" s="97">
        <v>0</v>
      </c>
      <c r="U136" s="97">
        <f t="shared" ref="U136:U176" si="7">P136+Q136+R136+S136+T136</f>
        <v>527.86832000000004</v>
      </c>
      <c r="V136" s="98">
        <f t="shared" ref="V136:V176" si="8">ROUND(U136*N136,0)</f>
        <v>247570</v>
      </c>
    </row>
    <row r="137" spans="1:22"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6"/>
        <v>39.700319999999998</v>
      </c>
      <c r="S137" s="98">
        <v>0</v>
      </c>
      <c r="T137" s="97">
        <v>0</v>
      </c>
      <c r="U137" s="97">
        <f t="shared" si="7"/>
        <v>842.70032000000003</v>
      </c>
      <c r="V137" s="98">
        <f t="shared" si="8"/>
        <v>316350</v>
      </c>
    </row>
    <row r="138" spans="1:22"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6"/>
        <v>78.016319999999993</v>
      </c>
      <c r="S138" s="98">
        <v>0</v>
      </c>
      <c r="T138" s="97">
        <v>0</v>
      </c>
      <c r="U138" s="97">
        <f t="shared" si="7"/>
        <v>1656.01632</v>
      </c>
      <c r="V138" s="98">
        <f t="shared" si="8"/>
        <v>1324813</v>
      </c>
    </row>
    <row r="139" spans="1:22"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6"/>
        <v>0</v>
      </c>
      <c r="S139" s="98">
        <v>0</v>
      </c>
      <c r="T139" s="97">
        <v>0</v>
      </c>
      <c r="U139" s="97">
        <f t="shared" si="7"/>
        <v>0</v>
      </c>
      <c r="V139" s="98">
        <f t="shared" si="8"/>
        <v>0</v>
      </c>
    </row>
    <row r="140" spans="1:22"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6"/>
        <v>0</v>
      </c>
      <c r="S140" s="98">
        <v>0</v>
      </c>
      <c r="T140" s="97">
        <v>0</v>
      </c>
      <c r="U140" s="97">
        <f t="shared" si="7"/>
        <v>0</v>
      </c>
      <c r="V140" s="98">
        <f t="shared" si="8"/>
        <v>0</v>
      </c>
    </row>
    <row r="141" spans="1:22" ht="45"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6"/>
        <v>0</v>
      </c>
      <c r="S141" s="98">
        <v>0</v>
      </c>
      <c r="T141" s="97">
        <v>0</v>
      </c>
      <c r="U141" s="97">
        <f t="shared" si="7"/>
        <v>0</v>
      </c>
      <c r="V141" s="98">
        <f t="shared" si="8"/>
        <v>0</v>
      </c>
    </row>
    <row r="142" spans="1:22"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6"/>
        <v>26.84592</v>
      </c>
      <c r="S142" s="98">
        <v>0</v>
      </c>
      <c r="T142" s="97">
        <v>0</v>
      </c>
      <c r="U142" s="97">
        <f t="shared" si="7"/>
        <v>569.84591999999998</v>
      </c>
      <c r="V142" s="98">
        <f t="shared" si="8"/>
        <v>34191</v>
      </c>
    </row>
    <row r="143" spans="1:22"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6"/>
        <v>32.18544</v>
      </c>
      <c r="S143" s="98">
        <v>0</v>
      </c>
      <c r="T143" s="97">
        <v>0</v>
      </c>
      <c r="U143" s="97">
        <f t="shared" si="7"/>
        <v>683.18543999999997</v>
      </c>
      <c r="V143" s="98">
        <f t="shared" si="8"/>
        <v>3326430</v>
      </c>
    </row>
    <row r="144" spans="1:22"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6"/>
        <v>37.475519999999996</v>
      </c>
      <c r="S144" s="98">
        <v>0</v>
      </c>
      <c r="T144" s="97">
        <v>0</v>
      </c>
      <c r="U144" s="97">
        <f t="shared" si="7"/>
        <v>795.47551999999996</v>
      </c>
      <c r="V144" s="98">
        <f t="shared" si="8"/>
        <v>0</v>
      </c>
    </row>
    <row r="145" spans="1:22"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6"/>
        <v>30.4056</v>
      </c>
      <c r="S145" s="98">
        <v>0</v>
      </c>
      <c r="T145" s="97">
        <v>0</v>
      </c>
      <c r="U145" s="97">
        <f t="shared" si="7"/>
        <v>645.40560000000005</v>
      </c>
      <c r="V145" s="98">
        <f t="shared" si="8"/>
        <v>4195136</v>
      </c>
    </row>
    <row r="146" spans="1:22"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6"/>
        <v>37.475519999999996</v>
      </c>
      <c r="S146" s="98">
        <v>0</v>
      </c>
      <c r="T146" s="97">
        <v>0</v>
      </c>
      <c r="U146" s="97">
        <f t="shared" si="7"/>
        <v>795.47551999999996</v>
      </c>
      <c r="V146" s="98">
        <f t="shared" si="8"/>
        <v>0</v>
      </c>
    </row>
    <row r="147" spans="1:22"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6"/>
        <v>37.475519999999996</v>
      </c>
      <c r="S147" s="98">
        <v>0</v>
      </c>
      <c r="T147" s="97">
        <v>0</v>
      </c>
      <c r="U147" s="97">
        <f t="shared" si="7"/>
        <v>795.47551999999996</v>
      </c>
      <c r="V147" s="98">
        <f t="shared" si="8"/>
        <v>6656539</v>
      </c>
    </row>
    <row r="148" spans="1:22"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6"/>
        <v>30.4056</v>
      </c>
      <c r="S148" s="98">
        <v>0</v>
      </c>
      <c r="T148" s="97">
        <v>0</v>
      </c>
      <c r="U148" s="97">
        <f t="shared" si="7"/>
        <v>645.40560000000005</v>
      </c>
      <c r="V148" s="98">
        <f t="shared" si="8"/>
        <v>9754660</v>
      </c>
    </row>
    <row r="149" spans="1:22"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6"/>
        <v>37.475519999999996</v>
      </c>
      <c r="S149" s="98">
        <v>0</v>
      </c>
      <c r="T149" s="97">
        <v>0</v>
      </c>
      <c r="U149" s="97">
        <f t="shared" si="7"/>
        <v>795.47551999999996</v>
      </c>
      <c r="V149" s="98">
        <f t="shared" si="8"/>
        <v>0</v>
      </c>
    </row>
    <row r="150" spans="1:22"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6"/>
        <v>37.475519999999996</v>
      </c>
      <c r="S150" s="98">
        <v>0</v>
      </c>
      <c r="T150" s="97">
        <v>0</v>
      </c>
      <c r="U150" s="97">
        <f t="shared" si="7"/>
        <v>795.47551999999996</v>
      </c>
      <c r="V150" s="98">
        <f t="shared" si="8"/>
        <v>1312535</v>
      </c>
    </row>
    <row r="151" spans="1:22"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6"/>
        <v>37.475519999999996</v>
      </c>
      <c r="S151" s="98">
        <v>0</v>
      </c>
      <c r="T151" s="97">
        <v>0</v>
      </c>
      <c r="U151" s="97">
        <f t="shared" si="7"/>
        <v>795.47551999999996</v>
      </c>
      <c r="V151" s="98">
        <f t="shared" si="8"/>
        <v>49319</v>
      </c>
    </row>
    <row r="152" spans="1:22"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6"/>
        <v>37.475519999999996</v>
      </c>
      <c r="S152" s="98">
        <v>0</v>
      </c>
      <c r="T152" s="97">
        <v>0</v>
      </c>
      <c r="U152" s="97">
        <f t="shared" si="7"/>
        <v>795.47551999999996</v>
      </c>
      <c r="V152" s="98">
        <f t="shared" si="8"/>
        <v>50910</v>
      </c>
    </row>
    <row r="153" spans="1:22"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6"/>
        <v>37.475519999999996</v>
      </c>
      <c r="S153" s="98">
        <v>0</v>
      </c>
      <c r="T153" s="97">
        <v>0</v>
      </c>
      <c r="U153" s="97">
        <f t="shared" si="7"/>
        <v>795.47551999999996</v>
      </c>
      <c r="V153" s="98">
        <f t="shared" si="8"/>
        <v>324554</v>
      </c>
    </row>
    <row r="154" spans="1:22"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6"/>
        <v>37.475519999999996</v>
      </c>
      <c r="S154" s="98">
        <v>0</v>
      </c>
      <c r="T154" s="97">
        <v>0</v>
      </c>
      <c r="U154" s="97">
        <f t="shared" si="7"/>
        <v>795.47551999999996</v>
      </c>
      <c r="V154" s="98">
        <f t="shared" si="8"/>
        <v>46933</v>
      </c>
    </row>
    <row r="155" spans="1:22"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6"/>
        <v>0</v>
      </c>
      <c r="S155" s="98">
        <v>0</v>
      </c>
      <c r="T155" s="97">
        <v>0</v>
      </c>
      <c r="U155" s="97">
        <f t="shared" si="7"/>
        <v>0</v>
      </c>
      <c r="V155" s="98">
        <f t="shared" si="8"/>
        <v>0</v>
      </c>
    </row>
    <row r="156" spans="1:22"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6"/>
        <v>0</v>
      </c>
      <c r="S156" s="98">
        <v>0</v>
      </c>
      <c r="T156" s="97">
        <v>0</v>
      </c>
      <c r="U156" s="97">
        <f t="shared" si="7"/>
        <v>0</v>
      </c>
      <c r="V156" s="98">
        <f t="shared" si="8"/>
        <v>0</v>
      </c>
    </row>
    <row r="157" spans="1:22"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6"/>
        <v>9.5913599999999999</v>
      </c>
      <c r="S157" s="98">
        <v>0</v>
      </c>
      <c r="T157" s="97">
        <v>0</v>
      </c>
      <c r="U157" s="97">
        <f t="shared" si="7"/>
        <v>203.59136000000001</v>
      </c>
      <c r="V157" s="98">
        <f t="shared" si="8"/>
        <v>305387</v>
      </c>
    </row>
    <row r="158" spans="1:22"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6"/>
        <v>10.6296</v>
      </c>
      <c r="S158" s="98">
        <v>0</v>
      </c>
      <c r="T158" s="97">
        <v>0</v>
      </c>
      <c r="U158" s="97">
        <f t="shared" si="7"/>
        <v>225.62960000000001</v>
      </c>
      <c r="V158" s="98">
        <f t="shared" si="8"/>
        <v>270756</v>
      </c>
    </row>
    <row r="159" spans="1:22"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6"/>
        <v>10.6296</v>
      </c>
      <c r="S159" s="187">
        <v>0</v>
      </c>
      <c r="T159" s="186">
        <v>0</v>
      </c>
      <c r="U159" s="186">
        <f t="shared" si="7"/>
        <v>225.62960000000001</v>
      </c>
      <c r="V159" s="187">
        <f t="shared" si="8"/>
        <v>225630</v>
      </c>
    </row>
    <row r="160" spans="1:22"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6"/>
        <v>13.15104</v>
      </c>
      <c r="S160" s="98">
        <v>0</v>
      </c>
      <c r="T160" s="97">
        <v>0</v>
      </c>
      <c r="U160" s="97">
        <f t="shared" si="7"/>
        <v>279.15104000000002</v>
      </c>
      <c r="V160" s="98">
        <f t="shared" si="8"/>
        <v>72300</v>
      </c>
    </row>
    <row r="161" spans="1:22"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6"/>
        <v>14.18928</v>
      </c>
      <c r="S161" s="98">
        <v>0</v>
      </c>
      <c r="T161" s="97">
        <v>0</v>
      </c>
      <c r="U161" s="97">
        <f t="shared" si="7"/>
        <v>301.18928</v>
      </c>
      <c r="V161" s="98">
        <f t="shared" si="8"/>
        <v>301490</v>
      </c>
    </row>
    <row r="162" spans="1:22"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6"/>
        <v>17.69952</v>
      </c>
      <c r="S162" s="98">
        <v>0</v>
      </c>
      <c r="T162" s="97">
        <v>0</v>
      </c>
      <c r="U162" s="97">
        <f t="shared" si="7"/>
        <v>375.69952000000001</v>
      </c>
      <c r="V162" s="98">
        <f t="shared" si="8"/>
        <v>127362</v>
      </c>
    </row>
    <row r="163" spans="1:22"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6"/>
        <v>19.47936</v>
      </c>
      <c r="S163" s="98">
        <v>0</v>
      </c>
      <c r="T163" s="97">
        <v>0</v>
      </c>
      <c r="U163" s="97">
        <f t="shared" si="7"/>
        <v>413.47935999999999</v>
      </c>
      <c r="V163" s="98">
        <f t="shared" si="8"/>
        <v>28117</v>
      </c>
    </row>
    <row r="164" spans="1:22"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6"/>
        <v>23.088480000000001</v>
      </c>
      <c r="S164" s="98">
        <v>0</v>
      </c>
      <c r="T164" s="97">
        <v>0</v>
      </c>
      <c r="U164" s="97">
        <f t="shared" si="7"/>
        <v>490.08848</v>
      </c>
      <c r="V164" s="98">
        <f t="shared" si="8"/>
        <v>110270</v>
      </c>
    </row>
    <row r="165" spans="1:22"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6"/>
        <v>28.37856</v>
      </c>
      <c r="S165" s="98">
        <v>0</v>
      </c>
      <c r="T165" s="97">
        <v>0</v>
      </c>
      <c r="U165" s="97">
        <f t="shared" si="7"/>
        <v>602.37855999999999</v>
      </c>
      <c r="V165" s="98">
        <f t="shared" si="8"/>
        <v>244566</v>
      </c>
    </row>
    <row r="166" spans="1:22"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6"/>
        <v>0</v>
      </c>
      <c r="S166" s="98">
        <v>0</v>
      </c>
      <c r="T166" s="97">
        <v>0</v>
      </c>
      <c r="U166" s="97">
        <f t="shared" si="7"/>
        <v>0</v>
      </c>
      <c r="V166" s="98">
        <f t="shared" si="8"/>
        <v>0</v>
      </c>
    </row>
    <row r="167" spans="1:22" ht="29.2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6"/>
        <v>3176.9649599999998</v>
      </c>
      <c r="S167" s="98">
        <v>0</v>
      </c>
      <c r="T167" s="97">
        <v>0</v>
      </c>
      <c r="U167" s="97">
        <f t="shared" si="7"/>
        <v>67435.964959999998</v>
      </c>
      <c r="V167" s="98">
        <f t="shared" si="8"/>
        <v>66761605</v>
      </c>
    </row>
    <row r="168" spans="1:22"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6"/>
        <v>749.90591999999992</v>
      </c>
      <c r="S168" s="98">
        <v>0</v>
      </c>
      <c r="T168" s="97">
        <v>0</v>
      </c>
      <c r="U168" s="97">
        <f t="shared" si="7"/>
        <v>15917.905919999999</v>
      </c>
      <c r="V168" s="98">
        <f t="shared" si="8"/>
        <v>0</v>
      </c>
    </row>
    <row r="169" spans="1:22"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6"/>
        <v>0</v>
      </c>
      <c r="S169" s="98">
        <v>0</v>
      </c>
      <c r="T169" s="97">
        <v>0</v>
      </c>
      <c r="U169" s="97">
        <f t="shared" si="7"/>
        <v>0</v>
      </c>
      <c r="V169" s="98">
        <f t="shared" si="8"/>
        <v>0</v>
      </c>
    </row>
    <row r="170" spans="1:22"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6"/>
        <v>0</v>
      </c>
      <c r="S170" s="98">
        <v>0</v>
      </c>
      <c r="T170" s="97">
        <v>0</v>
      </c>
      <c r="U170" s="97">
        <f t="shared" si="7"/>
        <v>0</v>
      </c>
      <c r="V170" s="98">
        <f t="shared" si="8"/>
        <v>0</v>
      </c>
    </row>
    <row r="171" spans="1:22"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6"/>
        <v>0</v>
      </c>
      <c r="S171" s="98">
        <v>0</v>
      </c>
      <c r="T171" s="97">
        <v>0</v>
      </c>
      <c r="U171" s="97">
        <f t="shared" si="7"/>
        <v>0</v>
      </c>
      <c r="V171" s="98">
        <f t="shared" si="8"/>
        <v>0</v>
      </c>
    </row>
    <row r="172" spans="1:22"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6"/>
        <v>0</v>
      </c>
      <c r="S172" s="98">
        <v>0</v>
      </c>
      <c r="T172" s="97">
        <v>0</v>
      </c>
      <c r="U172" s="97">
        <f t="shared" si="7"/>
        <v>0</v>
      </c>
      <c r="V172" s="98">
        <f t="shared" si="8"/>
        <v>0</v>
      </c>
    </row>
    <row r="173" spans="1:22"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6"/>
        <v>0</v>
      </c>
      <c r="S173" s="98">
        <v>0</v>
      </c>
      <c r="T173" s="97">
        <v>0</v>
      </c>
      <c r="U173" s="97">
        <f t="shared" si="7"/>
        <v>0</v>
      </c>
      <c r="V173" s="98">
        <f t="shared" si="8"/>
        <v>0</v>
      </c>
    </row>
    <row r="174" spans="1:22"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6"/>
        <v>0</v>
      </c>
      <c r="S174" s="98">
        <v>0</v>
      </c>
      <c r="T174" s="97">
        <v>0</v>
      </c>
      <c r="U174" s="97">
        <f t="shared" si="7"/>
        <v>0</v>
      </c>
      <c r="V174" s="98">
        <f t="shared" si="8"/>
        <v>0</v>
      </c>
    </row>
    <row r="175" spans="1:22"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6"/>
        <v>0</v>
      </c>
      <c r="S175" s="98">
        <v>0</v>
      </c>
      <c r="T175" s="97">
        <v>0</v>
      </c>
      <c r="U175" s="97">
        <f t="shared" si="7"/>
        <v>0</v>
      </c>
      <c r="V175" s="98">
        <f t="shared" si="8"/>
        <v>0</v>
      </c>
    </row>
    <row r="176" spans="1:22"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6"/>
        <v>552.29423999999995</v>
      </c>
      <c r="S176" s="98">
        <v>0</v>
      </c>
      <c r="T176" s="97">
        <v>0</v>
      </c>
      <c r="U176" s="97">
        <f t="shared" si="7"/>
        <v>11723.294239999999</v>
      </c>
      <c r="V176" s="98">
        <f t="shared" si="8"/>
        <v>58616</v>
      </c>
    </row>
    <row r="177" spans="1:22"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9">P177*4.944%</f>
        <v>0</v>
      </c>
      <c r="S177" s="186">
        <v>0</v>
      </c>
      <c r="T177" s="186">
        <v>0</v>
      </c>
      <c r="U177" s="186">
        <f t="shared" ref="U177:U192" si="10">P177+T177+R177+S177+Q177</f>
        <v>0</v>
      </c>
      <c r="V177" s="186">
        <f t="shared" ref="V177:V180" si="11">U177*N177</f>
        <v>0</v>
      </c>
    </row>
    <row r="178" spans="1:22"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9"/>
        <v>0</v>
      </c>
      <c r="S178" s="97">
        <v>0</v>
      </c>
      <c r="T178" s="97">
        <v>0</v>
      </c>
      <c r="U178" s="97">
        <f t="shared" si="10"/>
        <v>0</v>
      </c>
      <c r="V178" s="97">
        <f t="shared" si="11"/>
        <v>0</v>
      </c>
    </row>
    <row r="179" spans="1:22"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9"/>
        <v>0</v>
      </c>
      <c r="S179" s="97">
        <v>0</v>
      </c>
      <c r="T179" s="97">
        <v>0</v>
      </c>
      <c r="U179" s="97">
        <f t="shared" si="10"/>
        <v>0</v>
      </c>
      <c r="V179" s="97">
        <f t="shared" si="11"/>
        <v>0</v>
      </c>
    </row>
    <row r="180" spans="1:22"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9"/>
        <v>0</v>
      </c>
      <c r="S180" s="97">
        <v>0</v>
      </c>
      <c r="T180" s="97">
        <v>0</v>
      </c>
      <c r="U180" s="97">
        <f t="shared" si="10"/>
        <v>0</v>
      </c>
      <c r="V180" s="97">
        <f t="shared" si="11"/>
        <v>0</v>
      </c>
    </row>
    <row r="181" spans="1:22"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9"/>
        <v>351.37007999999997</v>
      </c>
      <c r="S181" s="97">
        <v>0</v>
      </c>
      <c r="T181" s="97">
        <v>0</v>
      </c>
      <c r="U181" s="97">
        <f t="shared" si="10"/>
        <v>7458.3700799999997</v>
      </c>
      <c r="V181" s="97">
        <f>U181*N181</f>
        <v>11649974.064959999</v>
      </c>
    </row>
    <row r="182" spans="1:22"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9"/>
        <v>54.6312</v>
      </c>
      <c r="S182" s="97">
        <v>0</v>
      </c>
      <c r="T182" s="97">
        <v>0</v>
      </c>
      <c r="U182" s="97">
        <f t="shared" si="10"/>
        <v>1159.6312</v>
      </c>
      <c r="V182" s="97">
        <f>U182*N182</f>
        <v>6607578.5776000004</v>
      </c>
    </row>
    <row r="183" spans="1:22"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9"/>
        <v>0</v>
      </c>
      <c r="S183" s="97">
        <v>0</v>
      </c>
      <c r="T183" s="97">
        <v>0</v>
      </c>
      <c r="U183" s="97">
        <f t="shared" si="10"/>
        <v>0</v>
      </c>
      <c r="V183" s="97">
        <f t="shared" ref="V183:V184" si="12">U183*N183</f>
        <v>0</v>
      </c>
    </row>
    <row r="184" spans="1:22" ht="240"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9"/>
        <v>0</v>
      </c>
      <c r="S184" s="97">
        <v>0</v>
      </c>
      <c r="T184" s="97">
        <v>0</v>
      </c>
      <c r="U184" s="97">
        <f t="shared" si="10"/>
        <v>0</v>
      </c>
      <c r="V184" s="97">
        <f t="shared" si="12"/>
        <v>0</v>
      </c>
    </row>
    <row r="185" spans="1:22"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9"/>
        <v>13.052159999999999</v>
      </c>
      <c r="S185" s="97">
        <v>0</v>
      </c>
      <c r="T185" s="97">
        <v>0</v>
      </c>
      <c r="U185" s="97">
        <f t="shared" si="10"/>
        <v>277.05216000000001</v>
      </c>
      <c r="V185" s="97">
        <f>U185*N185</f>
        <v>3083867.59296</v>
      </c>
    </row>
    <row r="186" spans="1:22"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9"/>
        <v>20.36928</v>
      </c>
      <c r="S186" s="97">
        <v>0</v>
      </c>
      <c r="T186" s="97">
        <v>0</v>
      </c>
      <c r="U186" s="97">
        <f t="shared" si="10"/>
        <v>432.36928</v>
      </c>
      <c r="V186" s="97">
        <f>U186*N186</f>
        <v>4449079.8912000004</v>
      </c>
    </row>
    <row r="187" spans="1:22"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9"/>
        <v>11.865599999999999</v>
      </c>
      <c r="S187" s="97">
        <v>0</v>
      </c>
      <c r="T187" s="97">
        <v>0</v>
      </c>
      <c r="U187" s="97">
        <f t="shared" si="10"/>
        <v>251.8656</v>
      </c>
      <c r="V187" s="97">
        <f>U187*N187</f>
        <v>270755.52</v>
      </c>
    </row>
    <row r="188" spans="1:22"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9"/>
        <v>0</v>
      </c>
      <c r="S188" s="97">
        <v>0</v>
      </c>
      <c r="T188" s="97">
        <v>0</v>
      </c>
      <c r="U188" s="97">
        <f t="shared" si="10"/>
        <v>0</v>
      </c>
      <c r="V188" s="97">
        <f>U188*N188</f>
        <v>0</v>
      </c>
    </row>
    <row r="189" spans="1:22"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9"/>
        <v>0</v>
      </c>
      <c r="S189" s="97">
        <v>0</v>
      </c>
      <c r="T189" s="97">
        <v>0</v>
      </c>
      <c r="U189" s="97">
        <f t="shared" si="10"/>
        <v>0</v>
      </c>
      <c r="V189" s="97">
        <f t="shared" ref="V189:V192" si="13">U189*N189</f>
        <v>0</v>
      </c>
    </row>
    <row r="190" spans="1:22"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9"/>
        <v>0</v>
      </c>
      <c r="S190" s="97">
        <v>0</v>
      </c>
      <c r="T190" s="97">
        <v>0</v>
      </c>
      <c r="U190" s="97">
        <f t="shared" si="10"/>
        <v>0</v>
      </c>
      <c r="V190" s="97">
        <f t="shared" si="13"/>
        <v>0</v>
      </c>
    </row>
    <row r="191" spans="1:22"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9"/>
        <v>0</v>
      </c>
      <c r="S191" s="97">
        <v>0</v>
      </c>
      <c r="T191" s="97">
        <v>0</v>
      </c>
      <c r="U191" s="97">
        <f t="shared" si="10"/>
        <v>0</v>
      </c>
      <c r="V191" s="97">
        <f t="shared" si="13"/>
        <v>0</v>
      </c>
    </row>
    <row r="192" spans="1:22"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9"/>
        <v>0</v>
      </c>
      <c r="S192" s="97">
        <v>0</v>
      </c>
      <c r="T192" s="97">
        <v>0</v>
      </c>
      <c r="U192" s="97">
        <f t="shared" si="10"/>
        <v>0</v>
      </c>
      <c r="V192" s="97">
        <f t="shared" si="13"/>
        <v>0</v>
      </c>
    </row>
    <row r="193" spans="1:22"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row>
    <row r="194" spans="1:22"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row>
    <row r="195" spans="1:22" ht="30"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row>
    <row r="196" spans="1:22"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14">P196*4.944%</f>
        <v>0</v>
      </c>
      <c r="S196" s="97">
        <v>0</v>
      </c>
      <c r="T196" s="97">
        <v>0</v>
      </c>
      <c r="U196" s="97">
        <f t="shared" ref="U196:U203" si="15">P196+T196+R196+S196+Q196</f>
        <v>0</v>
      </c>
      <c r="V196" s="97">
        <f t="shared" ref="V196:V203" si="16">U196*N196</f>
        <v>0</v>
      </c>
    </row>
    <row r="197" spans="1:22"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14"/>
        <v>0</v>
      </c>
      <c r="S197" s="97">
        <v>0</v>
      </c>
      <c r="T197" s="97">
        <v>0</v>
      </c>
      <c r="U197" s="97">
        <f t="shared" si="15"/>
        <v>0</v>
      </c>
      <c r="V197" s="97">
        <f t="shared" si="16"/>
        <v>0</v>
      </c>
    </row>
    <row r="198" spans="1:22"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14"/>
        <v>0</v>
      </c>
      <c r="S198" s="97">
        <v>0</v>
      </c>
      <c r="T198" s="97">
        <v>0</v>
      </c>
      <c r="U198" s="97">
        <f t="shared" si="15"/>
        <v>0</v>
      </c>
      <c r="V198" s="97">
        <f t="shared" si="16"/>
        <v>0</v>
      </c>
    </row>
    <row r="199" spans="1:22"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14"/>
        <v>0</v>
      </c>
      <c r="S199" s="97">
        <v>0</v>
      </c>
      <c r="T199" s="97">
        <v>0</v>
      </c>
      <c r="U199" s="97">
        <f t="shared" si="15"/>
        <v>0</v>
      </c>
      <c r="V199" s="97">
        <f t="shared" si="16"/>
        <v>0</v>
      </c>
    </row>
    <row r="200" spans="1:22" ht="255"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14"/>
        <v>33.672595200000004</v>
      </c>
      <c r="S200" s="97">
        <v>0</v>
      </c>
      <c r="T200" s="97">
        <v>0</v>
      </c>
      <c r="U200" s="97">
        <f t="shared" si="15"/>
        <v>714.75259520000009</v>
      </c>
      <c r="V200" s="97">
        <f t="shared" si="16"/>
        <v>1395911.8184256002</v>
      </c>
    </row>
    <row r="201" spans="1:22"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14"/>
        <v>0</v>
      </c>
      <c r="S201" s="97">
        <v>0</v>
      </c>
      <c r="T201" s="97">
        <v>0</v>
      </c>
      <c r="U201" s="97">
        <f t="shared" si="15"/>
        <v>0</v>
      </c>
      <c r="V201" s="97">
        <f t="shared" si="16"/>
        <v>0</v>
      </c>
    </row>
    <row r="202" spans="1:22"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14"/>
        <v>0</v>
      </c>
      <c r="S202" s="97">
        <v>0</v>
      </c>
      <c r="T202" s="97">
        <v>0</v>
      </c>
      <c r="U202" s="97">
        <f t="shared" si="15"/>
        <v>0</v>
      </c>
      <c r="V202" s="97">
        <f t="shared" si="16"/>
        <v>0</v>
      </c>
    </row>
    <row r="203" spans="1:22"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14"/>
        <v>0</v>
      </c>
      <c r="S203" s="97">
        <v>0</v>
      </c>
      <c r="T203" s="97">
        <v>0</v>
      </c>
      <c r="U203" s="97">
        <f t="shared" si="15"/>
        <v>0</v>
      </c>
      <c r="V203" s="97">
        <f t="shared" si="16"/>
        <v>0</v>
      </c>
    </row>
    <row r="204" spans="1:22" ht="270"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17">(P204*4.944%)</f>
        <v>35.722624799999998</v>
      </c>
      <c r="S204" s="98">
        <v>0</v>
      </c>
      <c r="T204" s="97">
        <v>0</v>
      </c>
      <c r="U204" s="97">
        <f t="shared" ref="U204" si="18">P204+Q204+R204+S204+T204</f>
        <v>758.26762479999991</v>
      </c>
      <c r="V204" s="99">
        <f t="shared" ref="V204" si="19">ROUND(U204*N204,0)</f>
        <v>2296034</v>
      </c>
    </row>
    <row r="205" spans="1:22"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20">P205*4.944%</f>
        <v>0</v>
      </c>
      <c r="S205" s="97">
        <v>0</v>
      </c>
      <c r="T205" s="97">
        <v>0</v>
      </c>
      <c r="U205" s="97">
        <f t="shared" ref="U205:U280" si="21">P205+T205+R205+S205+Q205</f>
        <v>0</v>
      </c>
      <c r="V205" s="97">
        <f t="shared" ref="V205:V280" si="22">U205*N205</f>
        <v>0</v>
      </c>
    </row>
    <row r="206" spans="1:22"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20"/>
        <v>0</v>
      </c>
      <c r="S206" s="186">
        <v>0</v>
      </c>
      <c r="T206" s="186">
        <v>0</v>
      </c>
      <c r="U206" s="186">
        <f t="shared" si="21"/>
        <v>0</v>
      </c>
      <c r="V206" s="186">
        <f t="shared" si="22"/>
        <v>0</v>
      </c>
    </row>
    <row r="207" spans="1:22"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20"/>
        <v>0</v>
      </c>
      <c r="S207" s="97">
        <v>0</v>
      </c>
      <c r="T207" s="97">
        <v>0</v>
      </c>
      <c r="U207" s="97">
        <f t="shared" si="21"/>
        <v>0</v>
      </c>
      <c r="V207" s="97">
        <f t="shared" si="22"/>
        <v>0</v>
      </c>
    </row>
    <row r="208" spans="1:22"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20"/>
        <v>19.281599999999997</v>
      </c>
      <c r="S208" s="97">
        <v>0</v>
      </c>
      <c r="T208" s="97">
        <v>0</v>
      </c>
      <c r="U208" s="97">
        <f t="shared" si="21"/>
        <v>409.28160000000003</v>
      </c>
      <c r="V208" s="97">
        <f t="shared" si="22"/>
        <v>21282.643200000002</v>
      </c>
    </row>
    <row r="209" spans="1:22"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20"/>
        <v>17.007359999999998</v>
      </c>
      <c r="S209" s="97">
        <v>0</v>
      </c>
      <c r="T209" s="97">
        <v>0</v>
      </c>
      <c r="U209" s="97">
        <f t="shared" si="21"/>
        <v>361.00736000000001</v>
      </c>
      <c r="V209" s="97">
        <f t="shared" si="22"/>
        <v>18772.382720000001</v>
      </c>
    </row>
    <row r="210" spans="1:22"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20"/>
        <v>19.281599999999997</v>
      </c>
      <c r="S210" s="97">
        <v>0</v>
      </c>
      <c r="T210" s="97">
        <v>0</v>
      </c>
      <c r="U210" s="97">
        <f t="shared" si="21"/>
        <v>409.28160000000003</v>
      </c>
      <c r="V210" s="97">
        <f t="shared" si="22"/>
        <v>30184.518000000004</v>
      </c>
    </row>
    <row r="211" spans="1:22"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20"/>
        <v>17.007359999999998</v>
      </c>
      <c r="S211" s="97">
        <v>0</v>
      </c>
      <c r="T211" s="97">
        <v>0</v>
      </c>
      <c r="U211" s="97">
        <f t="shared" si="21"/>
        <v>361.00736000000001</v>
      </c>
      <c r="V211" s="97">
        <f t="shared" si="22"/>
        <v>20487.167679999999</v>
      </c>
    </row>
    <row r="212" spans="1:22"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20"/>
        <v>13.596</v>
      </c>
      <c r="S212" s="97">
        <v>0</v>
      </c>
      <c r="T212" s="97">
        <v>0</v>
      </c>
      <c r="U212" s="97">
        <f t="shared" si="21"/>
        <v>288.596</v>
      </c>
      <c r="V212" s="97">
        <f t="shared" si="22"/>
        <v>2597.364</v>
      </c>
    </row>
    <row r="213" spans="1:22"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20"/>
        <v>0</v>
      </c>
      <c r="S213" s="97">
        <v>0</v>
      </c>
      <c r="T213" s="97">
        <v>0</v>
      </c>
      <c r="U213" s="97">
        <f t="shared" si="21"/>
        <v>0</v>
      </c>
      <c r="V213" s="97">
        <f t="shared" si="22"/>
        <v>0</v>
      </c>
    </row>
    <row r="214" spans="1:22"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20"/>
        <v>19.281599999999997</v>
      </c>
      <c r="S214" s="97">
        <v>0</v>
      </c>
      <c r="T214" s="97">
        <v>0</v>
      </c>
      <c r="U214" s="97">
        <f t="shared" si="21"/>
        <v>409.28160000000003</v>
      </c>
      <c r="V214" s="97">
        <f t="shared" si="22"/>
        <v>34584.2952</v>
      </c>
    </row>
    <row r="215" spans="1:22"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20"/>
        <v>17.007359999999998</v>
      </c>
      <c r="S215" s="97">
        <v>0</v>
      </c>
      <c r="T215" s="97">
        <v>0</v>
      </c>
      <c r="U215" s="97">
        <f t="shared" si="21"/>
        <v>361.00736000000001</v>
      </c>
      <c r="V215" s="97">
        <f t="shared" si="22"/>
        <v>45985.117516799997</v>
      </c>
    </row>
    <row r="216" spans="1:22"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20"/>
        <v>13.596</v>
      </c>
      <c r="S216" s="97">
        <v>0</v>
      </c>
      <c r="T216" s="97">
        <v>0</v>
      </c>
      <c r="U216" s="97">
        <f t="shared" si="21"/>
        <v>288.596</v>
      </c>
      <c r="V216" s="97">
        <f t="shared" si="22"/>
        <v>10317.307000000001</v>
      </c>
    </row>
    <row r="217" spans="1:22"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20"/>
        <v>0</v>
      </c>
      <c r="S217" s="97">
        <v>0</v>
      </c>
      <c r="T217" s="97">
        <v>0</v>
      </c>
      <c r="U217" s="97">
        <f t="shared" si="21"/>
        <v>0</v>
      </c>
      <c r="V217" s="97">
        <f t="shared" si="22"/>
        <v>0</v>
      </c>
    </row>
    <row r="218" spans="1:22"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20"/>
        <v>19.281599999999997</v>
      </c>
      <c r="S218" s="97">
        <v>0</v>
      </c>
      <c r="T218" s="97">
        <v>0</v>
      </c>
      <c r="U218" s="97">
        <f t="shared" si="21"/>
        <v>409.28160000000003</v>
      </c>
      <c r="V218" s="97">
        <f t="shared" si="22"/>
        <v>26013.938496000002</v>
      </c>
    </row>
    <row r="219" spans="1:22"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20"/>
        <v>13.596</v>
      </c>
      <c r="S219" s="97">
        <v>0</v>
      </c>
      <c r="T219" s="97">
        <v>0</v>
      </c>
      <c r="U219" s="97">
        <f t="shared" si="21"/>
        <v>288.596</v>
      </c>
      <c r="V219" s="97">
        <f t="shared" si="22"/>
        <v>19102.169239999999</v>
      </c>
    </row>
    <row r="220" spans="1:22"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20"/>
        <v>148.32</v>
      </c>
      <c r="S220" s="97">
        <v>0</v>
      </c>
      <c r="T220" s="97">
        <v>0</v>
      </c>
      <c r="U220" s="97">
        <f t="shared" si="21"/>
        <v>3148.32</v>
      </c>
      <c r="V220" s="97">
        <f t="shared" si="22"/>
        <v>158958.67680000002</v>
      </c>
    </row>
    <row r="221" spans="1:22"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21"/>
        <v>17897.14976</v>
      </c>
      <c r="V221" s="97">
        <f t="shared" si="22"/>
        <v>17897.14976</v>
      </c>
    </row>
    <row r="222" spans="1:22"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20"/>
        <v>267.61872</v>
      </c>
      <c r="S222" s="97">
        <v>0</v>
      </c>
      <c r="T222" s="97">
        <v>0</v>
      </c>
      <c r="U222" s="97">
        <f t="shared" si="21"/>
        <v>5680.6187200000004</v>
      </c>
      <c r="V222" s="97">
        <f t="shared" si="22"/>
        <v>45444.949760000003</v>
      </c>
    </row>
    <row r="223" spans="1:22"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20"/>
        <v>0</v>
      </c>
      <c r="S223" s="97">
        <v>0</v>
      </c>
      <c r="T223" s="97">
        <v>0</v>
      </c>
      <c r="U223" s="97">
        <f t="shared" si="21"/>
        <v>0</v>
      </c>
      <c r="V223" s="97">
        <f t="shared" si="22"/>
        <v>0</v>
      </c>
    </row>
    <row r="224" spans="1:22"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20"/>
        <v>19.281599999999997</v>
      </c>
      <c r="S224" s="97">
        <v>0</v>
      </c>
      <c r="T224" s="97">
        <v>0</v>
      </c>
      <c r="U224" s="97">
        <f t="shared" si="21"/>
        <v>409.28160000000003</v>
      </c>
      <c r="V224" s="97">
        <f t="shared" si="22"/>
        <v>1023.2040000000001</v>
      </c>
    </row>
    <row r="225" spans="1:22"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20"/>
        <v>13.596</v>
      </c>
      <c r="S225" s="97">
        <v>0</v>
      </c>
      <c r="T225" s="97">
        <v>0</v>
      </c>
      <c r="U225" s="97">
        <f t="shared" si="21"/>
        <v>288.596</v>
      </c>
      <c r="V225" s="97">
        <f t="shared" si="22"/>
        <v>577192</v>
      </c>
    </row>
    <row r="226" spans="1:22"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20"/>
        <v>0</v>
      </c>
      <c r="S226" s="97">
        <v>0</v>
      </c>
      <c r="T226" s="97">
        <v>0</v>
      </c>
      <c r="U226" s="97">
        <f t="shared" si="21"/>
        <v>0</v>
      </c>
      <c r="V226" s="97">
        <f t="shared" si="22"/>
        <v>0</v>
      </c>
    </row>
    <row r="227" spans="1:22"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20"/>
        <v>17.303999999999998</v>
      </c>
      <c r="S227" s="97">
        <v>0</v>
      </c>
      <c r="T227" s="97">
        <v>0</v>
      </c>
      <c r="U227" s="97">
        <f t="shared" si="21"/>
        <v>367.30399999999997</v>
      </c>
      <c r="V227" s="97">
        <f t="shared" si="22"/>
        <v>35812.14</v>
      </c>
    </row>
    <row r="228" spans="1:22"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20"/>
        <v>13.596</v>
      </c>
      <c r="S228" s="97">
        <v>0</v>
      </c>
      <c r="T228" s="97">
        <v>0</v>
      </c>
      <c r="U228" s="97">
        <f t="shared" si="21"/>
        <v>288.596</v>
      </c>
      <c r="V228" s="97">
        <f t="shared" si="22"/>
        <v>14646.246999999999</v>
      </c>
    </row>
    <row r="229" spans="1:22" x14ac:dyDescent="0.25">
      <c r="A229" s="120"/>
      <c r="B229" s="126" t="s">
        <v>290</v>
      </c>
      <c r="C229" s="153" t="s">
        <v>418</v>
      </c>
      <c r="D229" s="157"/>
      <c r="E229" s="93"/>
      <c r="F229" s="93"/>
      <c r="G229" s="93"/>
      <c r="H229" s="93"/>
      <c r="I229" s="93"/>
      <c r="J229" s="93"/>
      <c r="K229" s="93"/>
      <c r="L229" s="113"/>
      <c r="M229" s="149" t="s">
        <v>94</v>
      </c>
      <c r="N229" s="97">
        <v>0</v>
      </c>
      <c r="O229" s="121"/>
      <c r="P229" s="97">
        <v>0</v>
      </c>
      <c r="Q229" s="97">
        <v>0</v>
      </c>
      <c r="R229" s="97">
        <f t="shared" si="20"/>
        <v>0</v>
      </c>
      <c r="S229" s="97">
        <v>0</v>
      </c>
      <c r="T229" s="97">
        <v>0</v>
      </c>
      <c r="U229" s="97">
        <f t="shared" si="21"/>
        <v>0</v>
      </c>
      <c r="V229" s="97">
        <f t="shared" si="22"/>
        <v>0</v>
      </c>
    </row>
    <row r="230" spans="1:22"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20"/>
        <v>77.12639999999999</v>
      </c>
      <c r="S230" s="97">
        <v>0</v>
      </c>
      <c r="T230" s="97">
        <v>0</v>
      </c>
      <c r="U230" s="97">
        <f t="shared" si="21"/>
        <v>1637.1264000000001</v>
      </c>
      <c r="V230" s="97">
        <f t="shared" si="22"/>
        <v>24425.925888000002</v>
      </c>
    </row>
    <row r="231" spans="1:22"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20"/>
        <v>0</v>
      </c>
      <c r="S231" s="97">
        <v>0</v>
      </c>
      <c r="T231" s="97">
        <v>0</v>
      </c>
      <c r="U231" s="97">
        <f t="shared" si="21"/>
        <v>0</v>
      </c>
      <c r="V231" s="97">
        <f t="shared" si="22"/>
        <v>0</v>
      </c>
    </row>
    <row r="232" spans="1:22"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20"/>
        <v>4103.5199999999995</v>
      </c>
      <c r="S232" s="97">
        <v>0</v>
      </c>
      <c r="T232" s="97">
        <v>0</v>
      </c>
      <c r="U232" s="97">
        <f t="shared" si="21"/>
        <v>87103.52</v>
      </c>
      <c r="V232" s="97">
        <f t="shared" si="22"/>
        <v>85024.698681328009</v>
      </c>
    </row>
    <row r="233" spans="1:22"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20"/>
        <v>0</v>
      </c>
      <c r="S233" s="97">
        <v>0</v>
      </c>
      <c r="T233" s="97">
        <v>0</v>
      </c>
      <c r="U233" s="97">
        <f t="shared" si="21"/>
        <v>0</v>
      </c>
      <c r="V233" s="97">
        <f t="shared" si="22"/>
        <v>0</v>
      </c>
    </row>
    <row r="234" spans="1:22"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20"/>
        <v>12360</v>
      </c>
      <c r="S234" s="97">
        <v>0</v>
      </c>
      <c r="T234" s="97">
        <v>0</v>
      </c>
      <c r="U234" s="97">
        <f t="shared" si="21"/>
        <v>262360</v>
      </c>
      <c r="V234" s="97">
        <f t="shared" si="22"/>
        <v>262360</v>
      </c>
    </row>
    <row r="235" spans="1:22"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20"/>
        <v>0</v>
      </c>
      <c r="S235" s="97">
        <v>0</v>
      </c>
      <c r="T235" s="97">
        <v>0</v>
      </c>
      <c r="U235" s="97">
        <f t="shared" si="21"/>
        <v>0</v>
      </c>
      <c r="V235" s="97">
        <f t="shared" si="22"/>
        <v>0</v>
      </c>
    </row>
    <row r="236" spans="1:22"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20"/>
        <v>5.4383999999999997</v>
      </c>
      <c r="S237" s="97">
        <v>0</v>
      </c>
      <c r="T237" s="97">
        <v>0</v>
      </c>
      <c r="U237" s="97">
        <f t="shared" si="21"/>
        <v>115.4384</v>
      </c>
      <c r="V237" s="97">
        <f t="shared" si="22"/>
        <v>5194.7280000000001</v>
      </c>
    </row>
    <row r="238" spans="1:22"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20"/>
        <v>7.2182399999999998</v>
      </c>
      <c r="S238" s="97">
        <v>0</v>
      </c>
      <c r="T238" s="97">
        <v>0</v>
      </c>
      <c r="U238" s="97">
        <f t="shared" si="21"/>
        <v>153.21824000000001</v>
      </c>
      <c r="V238" s="97">
        <f t="shared" si="22"/>
        <v>22063.42656</v>
      </c>
    </row>
    <row r="239" spans="1:22"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20"/>
        <v>8.8992000000000004</v>
      </c>
      <c r="S239" s="97">
        <v>0</v>
      </c>
      <c r="T239" s="97">
        <v>0</v>
      </c>
      <c r="U239" s="97">
        <f t="shared" si="21"/>
        <v>188.89920000000001</v>
      </c>
      <c r="V239" s="97">
        <f t="shared" si="22"/>
        <v>20590.0128</v>
      </c>
    </row>
    <row r="240" spans="1:22"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20"/>
        <v>11.865599999999999</v>
      </c>
      <c r="S240" s="97">
        <v>0</v>
      </c>
      <c r="T240" s="97">
        <v>0</v>
      </c>
      <c r="U240" s="97">
        <f t="shared" si="21"/>
        <v>251.8656</v>
      </c>
      <c r="V240" s="97">
        <f t="shared" si="22"/>
        <v>6044.7744000000002</v>
      </c>
    </row>
    <row r="241" spans="1:22"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20"/>
        <v>17.798400000000001</v>
      </c>
      <c r="S241" s="97">
        <v>0</v>
      </c>
      <c r="T241" s="97">
        <v>0</v>
      </c>
      <c r="U241" s="97">
        <f t="shared" si="21"/>
        <v>377.79840000000002</v>
      </c>
      <c r="V241" s="97">
        <f t="shared" si="22"/>
        <v>13600.742400000001</v>
      </c>
    </row>
    <row r="242" spans="1:22"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20"/>
        <v>10.283519999999999</v>
      </c>
      <c r="S242" s="97">
        <v>0</v>
      </c>
      <c r="T242" s="97">
        <v>0</v>
      </c>
      <c r="U242" s="97">
        <f t="shared" si="21"/>
        <v>218.28352000000001</v>
      </c>
      <c r="V242" s="97">
        <f t="shared" si="22"/>
        <v>38417.899519999999</v>
      </c>
    </row>
    <row r="243" spans="1:22"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20"/>
        <v>13.645439999999999</v>
      </c>
      <c r="S243" s="97">
        <v>0</v>
      </c>
      <c r="T243" s="97">
        <v>0</v>
      </c>
      <c r="U243" s="97">
        <f t="shared" si="21"/>
        <v>289.64544000000001</v>
      </c>
      <c r="V243" s="97">
        <f t="shared" si="22"/>
        <v>41419.297920000005</v>
      </c>
    </row>
    <row r="244" spans="1:22"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20"/>
        <v>17.798400000000001</v>
      </c>
      <c r="S244" s="97">
        <v>0</v>
      </c>
      <c r="T244" s="97">
        <v>0</v>
      </c>
      <c r="U244" s="97">
        <f t="shared" si="21"/>
        <v>377.79840000000002</v>
      </c>
      <c r="V244" s="97">
        <f t="shared" si="22"/>
        <v>13600.742400000001</v>
      </c>
    </row>
    <row r="245" spans="1:22"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20"/>
        <v>21.358079999999998</v>
      </c>
      <c r="S245" s="97">
        <v>0</v>
      </c>
      <c r="T245" s="97">
        <v>0</v>
      </c>
      <c r="U245" s="97">
        <f t="shared" si="21"/>
        <v>453.35807999999997</v>
      </c>
      <c r="V245" s="97">
        <f t="shared" si="22"/>
        <v>18134.323199999999</v>
      </c>
    </row>
    <row r="246" spans="1:22"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20"/>
        <v>29.663999999999998</v>
      </c>
      <c r="S246" s="97">
        <v>0</v>
      </c>
      <c r="T246" s="97">
        <v>0</v>
      </c>
      <c r="U246" s="97">
        <f t="shared" si="21"/>
        <v>629.66399999999999</v>
      </c>
      <c r="V246" s="97">
        <f t="shared" si="22"/>
        <v>3777.9839999999999</v>
      </c>
    </row>
    <row r="247" spans="1:22"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20"/>
        <v>44.495999999999995</v>
      </c>
      <c r="S247" s="97">
        <v>0</v>
      </c>
      <c r="T247" s="97">
        <v>0</v>
      </c>
      <c r="U247" s="97">
        <f t="shared" si="21"/>
        <v>944.49599999999998</v>
      </c>
      <c r="V247" s="97">
        <f t="shared" si="22"/>
        <v>21723.407999999999</v>
      </c>
    </row>
    <row r="248" spans="1:22"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20"/>
        <v>62.986559999999997</v>
      </c>
      <c r="S248" s="97">
        <v>0</v>
      </c>
      <c r="T248" s="97">
        <v>0</v>
      </c>
      <c r="U248" s="97">
        <f t="shared" si="21"/>
        <v>1336.9865600000001</v>
      </c>
      <c r="V248" s="97">
        <f t="shared" si="22"/>
        <v>6684.9328000000005</v>
      </c>
    </row>
    <row r="249" spans="1:22"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20"/>
        <v>9.5913599999999999</v>
      </c>
      <c r="S250" s="97">
        <v>0</v>
      </c>
      <c r="T250" s="97">
        <v>0</v>
      </c>
      <c r="U250" s="97">
        <f t="shared" si="21"/>
        <v>203.59136000000001</v>
      </c>
      <c r="V250" s="97">
        <f t="shared" si="22"/>
        <v>20359.136000000002</v>
      </c>
    </row>
    <row r="251" spans="1:22"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20"/>
        <v>11.915039999999999</v>
      </c>
      <c r="S251" s="97">
        <v>0</v>
      </c>
      <c r="T251" s="97">
        <v>0</v>
      </c>
      <c r="U251" s="97">
        <f t="shared" si="21"/>
        <v>252.91504</v>
      </c>
      <c r="V251" s="97">
        <f t="shared" si="22"/>
        <v>50583.008000000002</v>
      </c>
    </row>
    <row r="252" spans="1:22" x14ac:dyDescent="0.25">
      <c r="A252" s="120">
        <f t="shared" ref="A252:A276" si="23">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20"/>
        <v>13.942079999999999</v>
      </c>
      <c r="S252" s="97">
        <v>0</v>
      </c>
      <c r="T252" s="97">
        <v>0</v>
      </c>
      <c r="U252" s="97">
        <f t="shared" si="21"/>
        <v>295.94207999999998</v>
      </c>
      <c r="V252" s="97">
        <f t="shared" si="22"/>
        <v>147971.03999999998</v>
      </c>
    </row>
    <row r="253" spans="1:22" x14ac:dyDescent="0.25">
      <c r="A253" s="120">
        <f t="shared" si="23"/>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20"/>
        <v>17.056799999999999</v>
      </c>
      <c r="S253" s="97">
        <v>0</v>
      </c>
      <c r="T253" s="97">
        <v>0</v>
      </c>
      <c r="U253" s="97">
        <f t="shared" si="21"/>
        <v>362.05680000000001</v>
      </c>
      <c r="V253" s="97">
        <f t="shared" si="22"/>
        <v>36205.68</v>
      </c>
    </row>
    <row r="254" spans="1:22" x14ac:dyDescent="0.25">
      <c r="A254" s="120">
        <f t="shared" si="23"/>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20"/>
        <v>27.933599999999998</v>
      </c>
      <c r="S254" s="97">
        <v>0</v>
      </c>
      <c r="T254" s="97">
        <v>0</v>
      </c>
      <c r="U254" s="97">
        <f t="shared" si="21"/>
        <v>592.93359999999996</v>
      </c>
      <c r="V254" s="97">
        <f t="shared" si="22"/>
        <v>74116.7</v>
      </c>
    </row>
    <row r="255" spans="1:22" x14ac:dyDescent="0.25">
      <c r="A255" s="120">
        <f t="shared" si="23"/>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20"/>
        <v>26.697599999999998</v>
      </c>
      <c r="S255" s="97">
        <v>0</v>
      </c>
      <c r="T255" s="97">
        <v>0</v>
      </c>
      <c r="U255" s="97">
        <f t="shared" si="21"/>
        <v>566.69759999999997</v>
      </c>
      <c r="V255" s="97">
        <f t="shared" si="22"/>
        <v>90671.615999999995</v>
      </c>
    </row>
    <row r="256" spans="1:22" x14ac:dyDescent="0.25">
      <c r="A256" s="120">
        <f t="shared" si="23"/>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20"/>
        <v>37.969920000000002</v>
      </c>
      <c r="S256" s="97">
        <v>0</v>
      </c>
      <c r="T256" s="97">
        <v>0</v>
      </c>
      <c r="U256" s="97">
        <f t="shared" si="21"/>
        <v>805.96992</v>
      </c>
      <c r="V256" s="97">
        <f t="shared" si="22"/>
        <v>80596.991999999998</v>
      </c>
    </row>
    <row r="257" spans="1:22" x14ac:dyDescent="0.25">
      <c r="A257" s="120">
        <f t="shared" si="23"/>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20"/>
        <v>53.395199999999996</v>
      </c>
      <c r="S257" s="97">
        <v>0</v>
      </c>
      <c r="T257" s="97">
        <v>0</v>
      </c>
      <c r="U257" s="97">
        <f t="shared" si="21"/>
        <v>1133.3951999999999</v>
      </c>
      <c r="V257" s="97">
        <f t="shared" si="22"/>
        <v>113339.51999999999</v>
      </c>
    </row>
    <row r="258" spans="1:22" x14ac:dyDescent="0.25">
      <c r="A258" s="120">
        <f t="shared" si="23"/>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20"/>
        <v>65.507999999999996</v>
      </c>
      <c r="S258" s="97">
        <v>0</v>
      </c>
      <c r="T258" s="97">
        <v>0</v>
      </c>
      <c r="U258" s="97">
        <f t="shared" si="21"/>
        <v>1390.508</v>
      </c>
      <c r="V258" s="97">
        <f t="shared" si="22"/>
        <v>69525.400000000009</v>
      </c>
    </row>
    <row r="259" spans="1:22" x14ac:dyDescent="0.25">
      <c r="A259" s="120">
        <f t="shared" si="23"/>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20"/>
        <v>83.306399999999996</v>
      </c>
      <c r="S259" s="97">
        <v>0</v>
      </c>
      <c r="T259" s="97">
        <v>0</v>
      </c>
      <c r="U259" s="97">
        <f t="shared" si="21"/>
        <v>1768.3063999999999</v>
      </c>
      <c r="V259" s="97">
        <f t="shared" si="22"/>
        <v>88415.319999999992</v>
      </c>
    </row>
    <row r="260" spans="1:22" x14ac:dyDescent="0.25">
      <c r="A260" s="120">
        <f t="shared" si="23"/>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20"/>
        <v>96.012479999999996</v>
      </c>
      <c r="S260" s="97">
        <v>0</v>
      </c>
      <c r="T260" s="97">
        <v>0</v>
      </c>
      <c r="U260" s="97">
        <f t="shared" si="21"/>
        <v>2038.0124800000001</v>
      </c>
      <c r="V260" s="97">
        <f t="shared" si="22"/>
        <v>20380.124800000001</v>
      </c>
    </row>
    <row r="261" spans="1:22"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20"/>
        <v>0</v>
      </c>
      <c r="S261" s="97">
        <v>0</v>
      </c>
      <c r="T261" s="97">
        <v>0</v>
      </c>
      <c r="U261" s="97">
        <f t="shared" si="21"/>
        <v>0</v>
      </c>
      <c r="V261" s="97">
        <f t="shared" si="22"/>
        <v>0</v>
      </c>
    </row>
    <row r="262" spans="1:22" x14ac:dyDescent="0.25">
      <c r="A262" s="120">
        <f t="shared" si="23"/>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20"/>
        <v>10.946016</v>
      </c>
      <c r="S262" s="97">
        <v>0</v>
      </c>
      <c r="T262" s="97">
        <v>0</v>
      </c>
      <c r="U262" s="97">
        <f t="shared" si="21"/>
        <v>232.34601600000002</v>
      </c>
      <c r="V262" s="97">
        <f t="shared" si="22"/>
        <v>25093.369728000001</v>
      </c>
    </row>
    <row r="263" spans="1:22" x14ac:dyDescent="0.25">
      <c r="A263" s="120">
        <f t="shared" si="23"/>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20"/>
        <v>13.2954048</v>
      </c>
      <c r="S263" s="97">
        <v>0</v>
      </c>
      <c r="T263" s="97">
        <v>0</v>
      </c>
      <c r="U263" s="97">
        <f t="shared" si="21"/>
        <v>282.21540479999999</v>
      </c>
      <c r="V263" s="97">
        <f t="shared" si="22"/>
        <v>0</v>
      </c>
    </row>
    <row r="264" spans="1:22" x14ac:dyDescent="0.25">
      <c r="A264" s="120">
        <f t="shared" si="23"/>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20"/>
        <v>15.276959999999999</v>
      </c>
      <c r="S264" s="97">
        <v>0</v>
      </c>
      <c r="T264" s="97">
        <v>0</v>
      </c>
      <c r="U264" s="97">
        <f t="shared" si="21"/>
        <v>324.27695999999997</v>
      </c>
      <c r="V264" s="97">
        <f t="shared" si="22"/>
        <v>97283.087999999989</v>
      </c>
    </row>
    <row r="265" spans="1:22" x14ac:dyDescent="0.25">
      <c r="A265" s="120">
        <f t="shared" si="23"/>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20"/>
        <v>22.940159999999999</v>
      </c>
      <c r="S265" s="97">
        <v>0</v>
      </c>
      <c r="T265" s="97">
        <v>0</v>
      </c>
      <c r="U265" s="97">
        <f t="shared" si="21"/>
        <v>486.94015999999999</v>
      </c>
      <c r="V265" s="97">
        <f t="shared" si="22"/>
        <v>0</v>
      </c>
    </row>
    <row r="266" spans="1:22" x14ac:dyDescent="0.25">
      <c r="A266" s="120">
        <f t="shared" si="23"/>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20"/>
        <v>26.747039999999998</v>
      </c>
      <c r="S266" s="97">
        <v>0</v>
      </c>
      <c r="T266" s="97">
        <v>0</v>
      </c>
      <c r="U266" s="97">
        <f t="shared" si="21"/>
        <v>567.74703999999997</v>
      </c>
      <c r="V266" s="97">
        <f t="shared" si="22"/>
        <v>34064.822399999997</v>
      </c>
    </row>
    <row r="267" spans="1:22" x14ac:dyDescent="0.25">
      <c r="A267" s="120">
        <f t="shared" si="23"/>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20"/>
        <v>30.648844799999996</v>
      </c>
      <c r="S267" s="97">
        <v>0</v>
      </c>
      <c r="T267" s="97">
        <v>0</v>
      </c>
      <c r="U267" s="97">
        <f t="shared" si="21"/>
        <v>650.56884479999997</v>
      </c>
      <c r="V267" s="97">
        <f t="shared" si="22"/>
        <v>61804.040256</v>
      </c>
    </row>
    <row r="268" spans="1:22" x14ac:dyDescent="0.25">
      <c r="A268" s="120">
        <f t="shared" si="23"/>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20"/>
        <v>31.8888</v>
      </c>
      <c r="S268" s="97">
        <v>0</v>
      </c>
      <c r="T268" s="97">
        <v>0</v>
      </c>
      <c r="U268" s="97">
        <f t="shared" si="21"/>
        <v>676.88879999999995</v>
      </c>
      <c r="V268" s="97">
        <f t="shared" si="22"/>
        <v>0</v>
      </c>
    </row>
    <row r="269" spans="1:22" x14ac:dyDescent="0.25">
      <c r="A269" s="120">
        <f t="shared" si="23"/>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20"/>
        <v>39.89808</v>
      </c>
      <c r="S269" s="97">
        <v>0</v>
      </c>
      <c r="T269" s="97">
        <v>0</v>
      </c>
      <c r="U269" s="97">
        <f t="shared" si="21"/>
        <v>846.89808000000005</v>
      </c>
      <c r="V269" s="97">
        <f t="shared" si="22"/>
        <v>0</v>
      </c>
    </row>
    <row r="270" spans="1:22" x14ac:dyDescent="0.25">
      <c r="A270" s="120">
        <f t="shared" si="23"/>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20"/>
        <v>47.956800000000001</v>
      </c>
      <c r="S270" s="97">
        <v>0</v>
      </c>
      <c r="T270" s="97">
        <v>0</v>
      </c>
      <c r="U270" s="97">
        <f t="shared" si="21"/>
        <v>1017.9568</v>
      </c>
      <c r="V270" s="97">
        <f t="shared" si="22"/>
        <v>162873.08800000002</v>
      </c>
    </row>
    <row r="271" spans="1:22" x14ac:dyDescent="0.25">
      <c r="A271" s="120">
        <f t="shared" si="23"/>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20"/>
        <v>63.807263999999989</v>
      </c>
      <c r="S271" s="97">
        <v>0</v>
      </c>
      <c r="T271" s="97">
        <v>0</v>
      </c>
      <c r="U271" s="97">
        <f t="shared" si="21"/>
        <v>1354.4072639999999</v>
      </c>
      <c r="V271" s="97">
        <f t="shared" si="22"/>
        <v>128668.69008</v>
      </c>
    </row>
    <row r="272" spans="1:22" x14ac:dyDescent="0.25">
      <c r="A272" s="120">
        <f t="shared" si="23"/>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20"/>
        <v>76.631999999999991</v>
      </c>
      <c r="S272" s="97">
        <v>0</v>
      </c>
      <c r="T272" s="97">
        <v>0</v>
      </c>
      <c r="U272" s="97">
        <f t="shared" si="21"/>
        <v>1626.6320000000001</v>
      </c>
      <c r="V272" s="97">
        <f t="shared" si="22"/>
        <v>0</v>
      </c>
    </row>
    <row r="273" spans="1:22" x14ac:dyDescent="0.25">
      <c r="A273" s="120">
        <f t="shared" si="23"/>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20"/>
        <v>104.96111999999999</v>
      </c>
      <c r="S273" s="97">
        <v>0</v>
      </c>
      <c r="T273" s="97">
        <v>0</v>
      </c>
      <c r="U273" s="97">
        <f t="shared" si="21"/>
        <v>2227.9611199999999</v>
      </c>
      <c r="V273" s="97">
        <f t="shared" si="22"/>
        <v>0</v>
      </c>
    </row>
    <row r="274" spans="1:22" x14ac:dyDescent="0.25">
      <c r="A274" s="120">
        <f t="shared" si="23"/>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20"/>
        <v>81.8232</v>
      </c>
      <c r="S274" s="97">
        <v>0</v>
      </c>
      <c r="T274" s="97">
        <v>0</v>
      </c>
      <c r="U274" s="97">
        <f t="shared" si="21"/>
        <v>1736.8232</v>
      </c>
      <c r="V274" s="97">
        <f t="shared" si="22"/>
        <v>0</v>
      </c>
    </row>
    <row r="275" spans="1:22" x14ac:dyDescent="0.25">
      <c r="A275" s="120">
        <f t="shared" si="23"/>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20"/>
        <v>109.13978879999999</v>
      </c>
      <c r="S275" s="97">
        <v>0</v>
      </c>
      <c r="T275" s="97">
        <v>0</v>
      </c>
      <c r="U275" s="97">
        <f t="shared" si="21"/>
        <v>2316.6597888000001</v>
      </c>
      <c r="V275" s="97">
        <f t="shared" si="22"/>
        <v>0</v>
      </c>
    </row>
    <row r="276" spans="1:22" x14ac:dyDescent="0.25">
      <c r="A276" s="120">
        <f t="shared" si="23"/>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20"/>
        <v>157.67602559999997</v>
      </c>
      <c r="S276" s="97">
        <v>0</v>
      </c>
      <c r="T276" s="97">
        <v>0</v>
      </c>
      <c r="U276" s="97">
        <f t="shared" si="21"/>
        <v>3346.9160255999996</v>
      </c>
      <c r="V276" s="97">
        <f t="shared" si="22"/>
        <v>0</v>
      </c>
    </row>
    <row r="277" spans="1:22"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20"/>
        <v>0</v>
      </c>
      <c r="S277" s="97">
        <v>0</v>
      </c>
      <c r="T277" s="97">
        <v>0</v>
      </c>
      <c r="U277" s="97">
        <f t="shared" si="21"/>
        <v>0</v>
      </c>
      <c r="V277" s="97">
        <f t="shared" si="22"/>
        <v>0</v>
      </c>
    </row>
    <row r="278" spans="1:22"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20"/>
        <v>20.171519999999997</v>
      </c>
      <c r="S278" s="97">
        <v>0</v>
      </c>
      <c r="T278" s="97">
        <v>0</v>
      </c>
      <c r="U278" s="97">
        <f t="shared" si="21"/>
        <v>428.17151999999999</v>
      </c>
      <c r="V278" s="97">
        <f t="shared" si="22"/>
        <v>873452.77393919998</v>
      </c>
    </row>
    <row r="279" spans="1:22"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20"/>
        <v>51.714239999999997</v>
      </c>
      <c r="S279" s="97">
        <v>0</v>
      </c>
      <c r="T279" s="97">
        <v>0</v>
      </c>
      <c r="U279" s="97">
        <f t="shared" si="21"/>
        <v>1097.71424</v>
      </c>
      <c r="V279" s="97">
        <f t="shared" si="22"/>
        <v>557199.74822399998</v>
      </c>
    </row>
    <row r="280" spans="1:22"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20"/>
        <v>44.446559999999998</v>
      </c>
      <c r="S280" s="97">
        <v>0</v>
      </c>
      <c r="T280" s="97">
        <v>0</v>
      </c>
      <c r="U280" s="97">
        <f t="shared" si="21"/>
        <v>943.44655999999998</v>
      </c>
      <c r="V280" s="97">
        <f t="shared" si="22"/>
        <v>444495.41227839998</v>
      </c>
    </row>
    <row r="281" spans="1:22" x14ac:dyDescent="0.25">
      <c r="A281" s="120">
        <f t="shared" ref="A281:A290" si="24">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25">P281*4.944%</f>
        <v>3.4397978879999997</v>
      </c>
      <c r="S281" s="97">
        <v>0</v>
      </c>
      <c r="T281" s="97">
        <v>0</v>
      </c>
      <c r="U281" s="97">
        <f t="shared" ref="U281:U290" si="26">P281+T281+R281+S281+Q281</f>
        <v>73.014997887999996</v>
      </c>
      <c r="V281" s="97">
        <f t="shared" ref="V281:V290" si="27">U281*N281</f>
        <v>167934.4951424</v>
      </c>
    </row>
    <row r="282" spans="1:22" ht="28.5" x14ac:dyDescent="0.25">
      <c r="A282" s="120">
        <f t="shared" si="24"/>
        <v>5</v>
      </c>
      <c r="B282" s="126" t="s">
        <v>290</v>
      </c>
      <c r="C282" s="170" t="s">
        <v>403</v>
      </c>
      <c r="D282" s="165"/>
      <c r="E282" s="93"/>
      <c r="F282" s="93"/>
      <c r="G282" s="93"/>
      <c r="H282" s="93"/>
      <c r="I282" s="93"/>
      <c r="J282" s="93"/>
      <c r="K282" s="93"/>
      <c r="L282" s="113"/>
      <c r="M282" s="149" t="s">
        <v>94</v>
      </c>
      <c r="N282" s="97">
        <v>0</v>
      </c>
      <c r="O282" s="121"/>
      <c r="P282" s="97">
        <v>0</v>
      </c>
      <c r="Q282" s="97">
        <v>0</v>
      </c>
      <c r="R282" s="97">
        <f t="shared" si="25"/>
        <v>0</v>
      </c>
      <c r="S282" s="97">
        <v>0</v>
      </c>
      <c r="T282" s="97">
        <v>0</v>
      </c>
      <c r="U282" s="97">
        <f t="shared" si="26"/>
        <v>0</v>
      </c>
      <c r="V282" s="97">
        <f t="shared" si="27"/>
        <v>0</v>
      </c>
    </row>
    <row r="283" spans="1:22" x14ac:dyDescent="0.25">
      <c r="A283" s="120">
        <f t="shared" si="24"/>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25"/>
        <v>338.1696</v>
      </c>
      <c r="S283" s="97">
        <v>0</v>
      </c>
      <c r="T283" s="97">
        <v>0</v>
      </c>
      <c r="U283" s="97">
        <f t="shared" si="26"/>
        <v>7178.1696000000002</v>
      </c>
      <c r="V283" s="97">
        <f t="shared" si="27"/>
        <v>215345.08800000002</v>
      </c>
    </row>
    <row r="284" spans="1:22" x14ac:dyDescent="0.25">
      <c r="A284" s="120">
        <f t="shared" si="24"/>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25"/>
        <v>456.82559999999995</v>
      </c>
      <c r="S284" s="97">
        <v>0</v>
      </c>
      <c r="T284" s="97">
        <v>0</v>
      </c>
      <c r="U284" s="97">
        <f t="shared" si="26"/>
        <v>9696.8256000000001</v>
      </c>
      <c r="V284" s="97">
        <f t="shared" si="27"/>
        <v>193936.51199999999</v>
      </c>
    </row>
    <row r="285" spans="1:22" x14ac:dyDescent="0.25">
      <c r="A285" s="120">
        <f t="shared" si="24"/>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25"/>
        <v>15.820799999999998</v>
      </c>
      <c r="S285" s="97">
        <v>0</v>
      </c>
      <c r="T285" s="97">
        <v>0</v>
      </c>
      <c r="U285" s="97">
        <f t="shared" si="26"/>
        <v>335.82080000000002</v>
      </c>
      <c r="V285" s="97">
        <f t="shared" si="27"/>
        <v>26865.664000000001</v>
      </c>
    </row>
    <row r="286" spans="1:22" x14ac:dyDescent="0.25">
      <c r="A286" s="120">
        <f t="shared" si="24"/>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25"/>
        <v>4.4496000000000002</v>
      </c>
      <c r="S286" s="97">
        <v>0</v>
      </c>
      <c r="T286" s="97">
        <v>0</v>
      </c>
      <c r="U286" s="97">
        <f t="shared" si="26"/>
        <v>94.449600000000004</v>
      </c>
      <c r="V286" s="97">
        <f t="shared" si="27"/>
        <v>25973.64</v>
      </c>
    </row>
    <row r="287" spans="1:22" ht="28.5" x14ac:dyDescent="0.25">
      <c r="A287" s="120">
        <f t="shared" si="24"/>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25"/>
        <v>3782.16</v>
      </c>
      <c r="S287" s="97">
        <v>0</v>
      </c>
      <c r="T287" s="97">
        <v>0</v>
      </c>
      <c r="U287" s="97">
        <f t="shared" si="26"/>
        <v>80282.16</v>
      </c>
      <c r="V287" s="97">
        <f t="shared" si="27"/>
        <v>361269.72000000003</v>
      </c>
    </row>
    <row r="288" spans="1:22" x14ac:dyDescent="0.25">
      <c r="A288" s="120">
        <f t="shared" si="24"/>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25"/>
        <v>41.035199999999996</v>
      </c>
      <c r="S288" s="97">
        <v>0</v>
      </c>
      <c r="T288" s="97">
        <v>0</v>
      </c>
      <c r="U288" s="97">
        <f t="shared" si="26"/>
        <v>871.03520000000003</v>
      </c>
      <c r="V288" s="97">
        <f t="shared" si="27"/>
        <v>164625.65280000001</v>
      </c>
    </row>
    <row r="289" spans="1:22" ht="28.5" x14ac:dyDescent="0.25">
      <c r="A289" s="120">
        <f t="shared" si="24"/>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25"/>
        <v>0</v>
      </c>
      <c r="S289" s="97">
        <v>0</v>
      </c>
      <c r="T289" s="97">
        <v>0</v>
      </c>
      <c r="U289" s="97">
        <f t="shared" si="26"/>
        <v>0</v>
      </c>
      <c r="V289" s="97">
        <f t="shared" si="27"/>
        <v>0</v>
      </c>
    </row>
    <row r="290" spans="1:22" x14ac:dyDescent="0.25">
      <c r="A290" s="120">
        <f t="shared" si="24"/>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25"/>
        <v>83404.192320000002</v>
      </c>
      <c r="S290" s="97">
        <v>0</v>
      </c>
      <c r="T290" s="97">
        <v>0</v>
      </c>
      <c r="U290" s="97">
        <f t="shared" si="26"/>
        <v>1770382.1923199999</v>
      </c>
      <c r="V290" s="97">
        <f t="shared" si="27"/>
        <v>1770382.1923199999</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90"/>
  <sheetViews>
    <sheetView topLeftCell="R1" zoomScale="85" zoomScaleNormal="85" workbookViewId="0">
      <pane ySplit="7" topLeftCell="A8" activePane="bottomLeft" state="frozen"/>
      <selection activeCell="P1" sqref="P1"/>
      <selection pane="bottomLeft" activeCell="AF6" sqref="AF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hidden="true" style="1" width="29.7109375" collapsed="true"/>
    <col min="5" max="5" customWidth="true" hidden="true" style="1" width="12.140625" collapsed="true"/>
    <col min="6" max="6" customWidth="true" hidden="true" style="1" width="17.42578125" collapsed="true"/>
    <col min="7" max="7" customWidth="true" hidden="true" style="1" width="19.7109375" collapsed="true"/>
    <col min="8" max="8" customWidth="true" hidden="true" style="1" width="17.7109375" collapsed="true"/>
    <col min="9" max="11" customWidth="true" hidden="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hidden="true" style="21" width="13.85546875" collapsed="true"/>
    <col min="21" max="21" customWidth="true" hidden="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420</v>
      </c>
      <c r="E4" s="21"/>
      <c r="F4" s="21"/>
      <c r="G4" s="21"/>
      <c r="H4" s="21"/>
      <c r="I4" s="21"/>
      <c r="V4" s="21" t="n">
        <f>SUM(V8:V290)</f>
        <v>3.010755207607757E8</v>
      </c>
      <c r="Z4" s="21" t="n">
        <f t="shared" ref="Z4:AE4" si="0">SUM(Z8:Z290)</f>
        <v>1.3622960306310353E8</v>
      </c>
      <c r="AA4" s="21" t="n">
        <f t="shared" si="0"/>
        <v>0.0</v>
      </c>
      <c r="AB4" s="21" t="n">
        <f t="shared" si="0"/>
        <v>6735191.57543984</v>
      </c>
      <c r="AC4" s="21" t="n">
        <f t="shared" si="0"/>
        <v>0.0</v>
      </c>
      <c r="AD4" s="21" t="n">
        <f t="shared" si="0"/>
        <v>0.0</v>
      </c>
      <c r="AE4" s="21" t="n">
        <f t="shared" si="0"/>
        <v>1.42964789E8</v>
      </c>
    </row>
    <row r="5" spans="1:76" s="4" customFormat="1" ht="30.75" customHeight="1" x14ac:dyDescent="0.25">
      <c r="A5" s="2"/>
      <c r="B5" s="2"/>
      <c r="C5" s="195" t="s">
        <v>5</v>
      </c>
      <c r="D5" s="195"/>
      <c r="E5" s="195"/>
      <c r="F5" s="195"/>
      <c r="G5" s="195"/>
      <c r="H5" s="195"/>
      <c r="I5" s="195"/>
      <c r="J5" s="195"/>
      <c r="K5" s="195"/>
      <c r="L5" s="195"/>
      <c r="M5" s="3" t="s">
        <v>2</v>
      </c>
      <c r="N5" s="3" t="s">
        <v>8</v>
      </c>
      <c r="O5" s="19"/>
      <c r="P5" s="196"/>
      <c r="Q5" s="197"/>
      <c r="R5" s="197"/>
      <c r="S5" s="197"/>
      <c r="T5" s="197"/>
      <c r="U5" s="197"/>
      <c r="V5" s="197"/>
      <c r="W5" s="197"/>
      <c r="X5" s="197"/>
      <c r="Y5" s="197"/>
      <c r="Z5" s="197"/>
      <c r="AA5" s="197"/>
      <c r="AB5" s="197"/>
      <c r="AC5" s="197"/>
      <c r="AD5" s="197"/>
      <c r="AE5" s="198"/>
      <c r="AF5" s="8"/>
      <c r="AG5" s="8"/>
      <c r="AH5" s="8"/>
      <c r="AI5" s="8"/>
      <c r="AJ5" s="8"/>
      <c r="AK5" s="8"/>
      <c r="AL5" s="8"/>
      <c r="AM5" s="8"/>
      <c r="AN5" s="8"/>
      <c r="AO5" s="8"/>
      <c r="AP5" s="8"/>
      <c r="AQ5" s="8"/>
      <c r="AR5" s="8"/>
      <c r="AS5" s="8"/>
      <c r="AT5" s="8"/>
      <c r="AU5" s="8"/>
      <c r="AV5" s="8"/>
      <c r="AW5" s="8"/>
      <c r="AX5" s="8"/>
      <c r="AY5" s="8"/>
      <c r="AZ5" s="8"/>
      <c r="BA5" s="8"/>
      <c r="BB5" s="8"/>
      <c r="BC5" s="8"/>
      <c r="BD5" s="8"/>
      <c r="BE5" s="10"/>
      <c r="BF5" s="199"/>
      <c r="BG5" s="199"/>
      <c r="BH5" s="199"/>
      <c r="BI5" s="19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96" t="s">
        <v>20</v>
      </c>
      <c r="Q6" s="197"/>
      <c r="R6" s="197"/>
      <c r="S6" s="197"/>
      <c r="T6" s="197"/>
      <c r="U6" s="197"/>
      <c r="V6" s="197"/>
      <c r="W6" s="25"/>
      <c r="X6" s="197" t="s">
        <v>71</v>
      </c>
      <c r="Y6" s="197"/>
      <c r="Z6" s="197"/>
      <c r="AA6" s="197"/>
      <c r="AB6" s="197"/>
      <c r="AC6" s="197"/>
      <c r="AD6" s="197"/>
      <c r="AE6" s="198"/>
      <c r="AF6" s="8"/>
      <c r="AG6" s="8"/>
      <c r="AH6" s="8"/>
      <c r="AI6" s="8"/>
      <c r="AJ6" s="8"/>
      <c r="AK6" s="10"/>
      <c r="AL6" s="199"/>
      <c r="AM6" s="199"/>
      <c r="AN6" s="199"/>
      <c r="AO6" s="199"/>
      <c r="AP6" s="199"/>
      <c r="AQ6" s="199"/>
      <c r="AR6" s="199"/>
      <c r="AS6" s="199"/>
      <c r="AT6" s="199"/>
      <c r="AU6" s="199"/>
      <c r="AV6" s="199"/>
      <c r="AW6" s="199"/>
      <c r="AX6" s="10"/>
      <c r="AY6" s="199"/>
      <c r="AZ6" s="199"/>
      <c r="BA6" s="199"/>
      <c r="BB6" s="19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72</v>
      </c>
      <c r="Y7" s="13" t="s">
        <v>73</v>
      </c>
      <c r="Z7" s="13" t="s">
        <v>74</v>
      </c>
      <c r="AA7" s="13" t="s">
        <v>75</v>
      </c>
      <c r="AB7" s="13" t="s">
        <v>76</v>
      </c>
      <c r="AC7" s="13" t="s">
        <v>77</v>
      </c>
      <c r="AD7" s="13" t="s">
        <v>78</v>
      </c>
      <c r="AE7" s="14" t="s">
        <v>79</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1">(P8*4.944%)</f>
        <v>0.0</v>
      </c>
      <c r="S8" s="98">
        <v>0</v>
      </c>
      <c r="T8" s="97">
        <v>0</v>
      </c>
      <c r="U8" s="97" t="n">
        <f t="shared" ref="U8:U71" si="2">P8+Q8+R8+S8+T8</f>
        <v>0.0</v>
      </c>
      <c r="V8" s="99" t="n">
        <f t="shared" ref="V8:V71" si="3">ROUND(U8*N8,0)</f>
        <v>0.0</v>
      </c>
      <c r="W8" s="26"/>
      <c r="X8" s="85">
        <v>0</v>
      </c>
      <c r="Y8" s="85">
        <v>0</v>
      </c>
      <c r="Z8" s="85" t="n">
        <f t="shared" ref="Z8:Z71" si="4">X8*Y8*P8/100</f>
        <v>0.0</v>
      </c>
      <c r="AA8" s="85" t="n">
        <f t="shared" ref="AA8:AA71" si="5">X8*Y8*Q8/100</f>
        <v>0.0</v>
      </c>
      <c r="AB8" s="85" t="n">
        <f t="shared" ref="AB8:AB71" si="6">X8*Y8*R8/100</f>
        <v>0.0</v>
      </c>
      <c r="AC8" s="85" t="n">
        <f t="shared" ref="AC8:AC71" si="7">X8*Y8*S8/100</f>
        <v>0.0</v>
      </c>
      <c r="AD8" s="85" t="n">
        <f t="shared" ref="AD8:AD71" si="8">X8*Y8*T8/100</f>
        <v>0.0</v>
      </c>
      <c r="AE8" s="88" t="n">
        <f t="shared" ref="AE8:AE71" si="9">ROUND(SUM(Z8:AD8),0)</f>
        <v>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173" t="s">
        <v>244</v>
      </c>
      <c r="C9" s="100" t="s">
        <v>95</v>
      </c>
      <c r="D9" s="92"/>
      <c r="E9" s="93"/>
      <c r="F9" s="92"/>
      <c r="G9" s="92"/>
      <c r="H9" s="92"/>
      <c r="I9" s="92"/>
      <c r="J9" s="92"/>
      <c r="K9" s="92"/>
      <c r="L9" s="94"/>
      <c r="M9" s="93" t="s">
        <v>94</v>
      </c>
      <c r="N9" s="95">
        <v>0</v>
      </c>
      <c r="O9" s="96"/>
      <c r="P9" s="97">
        <v>0</v>
      </c>
      <c r="Q9" s="97">
        <v>0</v>
      </c>
      <c r="R9" s="97" t="n">
        <f t="shared" si="1"/>
        <v>0.0</v>
      </c>
      <c r="S9" s="98">
        <v>0</v>
      </c>
      <c r="T9" s="97">
        <v>0</v>
      </c>
      <c r="U9" s="97" t="n">
        <f t="shared" si="2"/>
        <v>0.0</v>
      </c>
      <c r="V9" s="99" t="n">
        <f t="shared" si="3"/>
        <v>0.0</v>
      </c>
      <c r="X9" s="85">
        <v>0</v>
      </c>
      <c r="Y9" s="85">
        <v>0</v>
      </c>
      <c r="Z9" s="85" t="n">
        <f t="shared" si="4"/>
        <v>0.0</v>
      </c>
      <c r="AA9" s="85" t="n">
        <f t="shared" si="5"/>
        <v>0.0</v>
      </c>
      <c r="AB9" s="85" t="n">
        <f t="shared" si="6"/>
        <v>0.0</v>
      </c>
      <c r="AC9" s="85" t="n">
        <f t="shared" si="7"/>
        <v>0.0</v>
      </c>
      <c r="AD9" s="85" t="n">
        <f t="shared" si="8"/>
        <v>0.0</v>
      </c>
      <c r="AE9" s="88" t="n">
        <f t="shared" si="9"/>
        <v>0.0</v>
      </c>
    </row>
    <row r="10" spans="1:76" ht="210"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1"/>
        <v>0.0</v>
      </c>
      <c r="S10" s="98">
        <v>0</v>
      </c>
      <c r="T10" s="97">
        <v>0</v>
      </c>
      <c r="U10" s="97" t="n">
        <f t="shared" si="2"/>
        <v>0.0</v>
      </c>
      <c r="V10" s="99" t="n">
        <f t="shared" si="3"/>
        <v>0.0</v>
      </c>
      <c r="X10" s="85">
        <v>0</v>
      </c>
      <c r="Y10" s="85">
        <v>0</v>
      </c>
      <c r="Z10" s="85" t="n">
        <f t="shared" si="4"/>
        <v>0.0</v>
      </c>
      <c r="AA10" s="85" t="n">
        <f t="shared" si="5"/>
        <v>0.0</v>
      </c>
      <c r="AB10" s="85" t="n">
        <f t="shared" si="6"/>
        <v>0.0</v>
      </c>
      <c r="AC10" s="85" t="n">
        <f t="shared" si="7"/>
        <v>0.0</v>
      </c>
      <c r="AD10" s="85" t="n">
        <f t="shared" si="8"/>
        <v>0.0</v>
      </c>
      <c r="AE10" s="88" t="n">
        <f t="shared" si="9"/>
        <v>0.0</v>
      </c>
    </row>
    <row r="11" spans="1:76" ht="120"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1"/>
        <v>0.0</v>
      </c>
      <c r="S11" s="98">
        <v>0</v>
      </c>
      <c r="T11" s="97">
        <v>0</v>
      </c>
      <c r="U11" s="97" t="n">
        <f t="shared" si="2"/>
        <v>0.0</v>
      </c>
      <c r="V11" s="99" t="n">
        <f t="shared" si="3"/>
        <v>0.0</v>
      </c>
      <c r="X11" s="85">
        <v>0</v>
      </c>
      <c r="Y11" s="85">
        <v>0</v>
      </c>
      <c r="Z11" s="85" t="n">
        <f t="shared" si="4"/>
        <v>0.0</v>
      </c>
      <c r="AA11" s="85" t="n">
        <f t="shared" si="5"/>
        <v>0.0</v>
      </c>
      <c r="AB11" s="85" t="n">
        <f t="shared" si="6"/>
        <v>0.0</v>
      </c>
      <c r="AC11" s="85" t="n">
        <f t="shared" si="7"/>
        <v>0.0</v>
      </c>
      <c r="AD11" s="85" t="n">
        <f t="shared" si="8"/>
        <v>0.0</v>
      </c>
      <c r="AE11" s="88" t="n">
        <f t="shared" si="9"/>
        <v>0.0</v>
      </c>
    </row>
    <row r="12" spans="1:76"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1"/>
        <v>0.0</v>
      </c>
      <c r="S12" s="98">
        <v>0</v>
      </c>
      <c r="T12" s="97">
        <v>0</v>
      </c>
      <c r="U12" s="97" t="n">
        <f t="shared" si="2"/>
        <v>0.0</v>
      </c>
      <c r="V12" s="99" t="n">
        <f t="shared" si="3"/>
        <v>0.0</v>
      </c>
      <c r="X12" s="85">
        <v>0</v>
      </c>
      <c r="Y12" s="85">
        <v>0</v>
      </c>
      <c r="Z12" s="85" t="n">
        <f t="shared" si="4"/>
        <v>0.0</v>
      </c>
      <c r="AA12" s="85" t="n">
        <f t="shared" si="5"/>
        <v>0.0</v>
      </c>
      <c r="AB12" s="85" t="n">
        <f t="shared" si="6"/>
        <v>0.0</v>
      </c>
      <c r="AC12" s="85" t="n">
        <f t="shared" si="7"/>
        <v>0.0</v>
      </c>
      <c r="AD12" s="85" t="n">
        <f t="shared" si="8"/>
        <v>0.0</v>
      </c>
      <c r="AE12" s="88" t="n">
        <f t="shared" si="9"/>
        <v>0.0</v>
      </c>
    </row>
    <row r="13" spans="1:76"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1"/>
        <v>0.0</v>
      </c>
      <c r="S13" s="98">
        <v>0</v>
      </c>
      <c r="T13" s="97">
        <v>0</v>
      </c>
      <c r="U13" s="97" t="n">
        <f t="shared" si="2"/>
        <v>0.0</v>
      </c>
      <c r="V13" s="99" t="n">
        <f t="shared" si="3"/>
        <v>0.0</v>
      </c>
      <c r="X13" s="85">
        <v>0</v>
      </c>
      <c r="Y13" s="85">
        <v>0</v>
      </c>
      <c r="Z13" s="85" t="n">
        <f t="shared" si="4"/>
        <v>0.0</v>
      </c>
      <c r="AA13" s="85" t="n">
        <f t="shared" si="5"/>
        <v>0.0</v>
      </c>
      <c r="AB13" s="85" t="n">
        <f t="shared" si="6"/>
        <v>0.0</v>
      </c>
      <c r="AC13" s="85" t="n">
        <f t="shared" si="7"/>
        <v>0.0</v>
      </c>
      <c r="AD13" s="85" t="n">
        <f t="shared" si="8"/>
        <v>0.0</v>
      </c>
      <c r="AE13" s="88" t="n">
        <f t="shared" si="9"/>
        <v>0.0</v>
      </c>
    </row>
    <row r="14" spans="1:76"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1"/>
        <v>0.0</v>
      </c>
      <c r="S14" s="98">
        <v>0</v>
      </c>
      <c r="T14" s="97">
        <v>0</v>
      </c>
      <c r="U14" s="97" t="n">
        <f t="shared" si="2"/>
        <v>0.0</v>
      </c>
      <c r="V14" s="99" t="n">
        <f t="shared" si="3"/>
        <v>0.0</v>
      </c>
      <c r="X14" s="85">
        <v>0</v>
      </c>
      <c r="Y14" s="85">
        <v>0</v>
      </c>
      <c r="Z14" s="85" t="n">
        <f t="shared" si="4"/>
        <v>0.0</v>
      </c>
      <c r="AA14" s="85" t="n">
        <f t="shared" si="5"/>
        <v>0.0</v>
      </c>
      <c r="AB14" s="85" t="n">
        <f t="shared" si="6"/>
        <v>0.0</v>
      </c>
      <c r="AC14" s="85" t="n">
        <f t="shared" si="7"/>
        <v>0.0</v>
      </c>
      <c r="AD14" s="85" t="n">
        <f t="shared" si="8"/>
        <v>0.0</v>
      </c>
      <c r="AE14" s="88" t="n">
        <f t="shared" si="9"/>
        <v>0.0</v>
      </c>
    </row>
    <row r="15" spans="1:76"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1"/>
        <v>0.0</v>
      </c>
      <c r="S15" s="98">
        <v>0</v>
      </c>
      <c r="T15" s="97">
        <v>0</v>
      </c>
      <c r="U15" s="97" t="n">
        <f t="shared" si="2"/>
        <v>0.0</v>
      </c>
      <c r="V15" s="99" t="n">
        <f t="shared" si="3"/>
        <v>0.0</v>
      </c>
      <c r="X15" s="85">
        <v>0</v>
      </c>
      <c r="Y15" s="85">
        <v>0</v>
      </c>
      <c r="Z15" s="85" t="n">
        <f t="shared" si="4"/>
        <v>0.0</v>
      </c>
      <c r="AA15" s="85" t="n">
        <f t="shared" si="5"/>
        <v>0.0</v>
      </c>
      <c r="AB15" s="85" t="n">
        <f t="shared" si="6"/>
        <v>0.0</v>
      </c>
      <c r="AC15" s="85" t="n">
        <f t="shared" si="7"/>
        <v>0.0</v>
      </c>
      <c r="AD15" s="85" t="n">
        <f t="shared" si="8"/>
        <v>0.0</v>
      </c>
      <c r="AE15" s="88" t="n">
        <f t="shared" si="9"/>
        <v>0.0</v>
      </c>
    </row>
    <row r="16" spans="1:76"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1"/>
        <v>0.0</v>
      </c>
      <c r="S16" s="98">
        <v>0</v>
      </c>
      <c r="T16" s="97">
        <v>0</v>
      </c>
      <c r="U16" s="97" t="n">
        <f t="shared" si="2"/>
        <v>0.0</v>
      </c>
      <c r="V16" s="99" t="n">
        <f t="shared" si="3"/>
        <v>0.0</v>
      </c>
      <c r="X16" s="85">
        <v>0</v>
      </c>
      <c r="Y16" s="85">
        <v>0</v>
      </c>
      <c r="Z16" s="85" t="n">
        <f t="shared" si="4"/>
        <v>0.0</v>
      </c>
      <c r="AA16" s="85" t="n">
        <f t="shared" si="5"/>
        <v>0.0</v>
      </c>
      <c r="AB16" s="85" t="n">
        <f t="shared" si="6"/>
        <v>0.0</v>
      </c>
      <c r="AC16" s="85" t="n">
        <f t="shared" si="7"/>
        <v>0.0</v>
      </c>
      <c r="AD16" s="85" t="n">
        <f t="shared" si="8"/>
        <v>0.0</v>
      </c>
      <c r="AE16" s="88" t="n">
        <f t="shared" si="9"/>
        <v>0.0</v>
      </c>
    </row>
    <row r="17" spans="1:31"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1"/>
        <v>0.0</v>
      </c>
      <c r="S17" s="98">
        <v>0</v>
      </c>
      <c r="T17" s="97">
        <v>0</v>
      </c>
      <c r="U17" s="97" t="n">
        <f t="shared" si="2"/>
        <v>0.0</v>
      </c>
      <c r="V17" s="99" t="n">
        <f t="shared" si="3"/>
        <v>0.0</v>
      </c>
      <c r="X17" s="85">
        <v>0</v>
      </c>
      <c r="Y17" s="85">
        <v>0</v>
      </c>
      <c r="Z17" s="85" t="n">
        <f t="shared" si="4"/>
        <v>0.0</v>
      </c>
      <c r="AA17" s="85" t="n">
        <f t="shared" si="5"/>
        <v>0.0</v>
      </c>
      <c r="AB17" s="85" t="n">
        <f t="shared" si="6"/>
        <v>0.0</v>
      </c>
      <c r="AC17" s="85" t="n">
        <f t="shared" si="7"/>
        <v>0.0</v>
      </c>
      <c r="AD17" s="85" t="n">
        <f t="shared" si="8"/>
        <v>0.0</v>
      </c>
      <c r="AE17" s="88" t="n">
        <f t="shared" si="9"/>
        <v>0.0</v>
      </c>
    </row>
    <row r="18" spans="1:31"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1"/>
        <v>17.69952</v>
      </c>
      <c r="S18" s="99">
        <v>0</v>
      </c>
      <c r="T18" s="178">
        <v>0</v>
      </c>
      <c r="U18" s="178" t="n">
        <f t="shared" si="2"/>
        <v>375.69952</v>
      </c>
      <c r="V18" s="99" t="n">
        <f t="shared" si="3"/>
        <v>3824433.0</v>
      </c>
      <c r="X18" s="85">
        <v>100</v>
      </c>
      <c r="Y18" s="85">
        <v>9979.91</v>
      </c>
      <c r="Z18" s="85" t="n">
        <f t="shared" si="4"/>
        <v>3572807.78</v>
      </c>
      <c r="AA18" s="85" t="n">
        <f t="shared" si="5"/>
        <v>0.0</v>
      </c>
      <c r="AB18" s="85" t="n">
        <f t="shared" si="6"/>
        <v>176639.6166432</v>
      </c>
      <c r="AC18" s="85" t="n">
        <f t="shared" si="7"/>
        <v>0.0</v>
      </c>
      <c r="AD18" s="85" t="n">
        <f t="shared" si="8"/>
        <v>0.0</v>
      </c>
      <c r="AE18" s="88" t="n">
        <f t="shared" si="9"/>
        <v>3749447.0</v>
      </c>
    </row>
    <row r="19" spans="1:31" ht="240"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1"/>
        <v>0.0</v>
      </c>
      <c r="S19" s="98">
        <v>0</v>
      </c>
      <c r="T19" s="97">
        <v>0</v>
      </c>
      <c r="U19" s="97" t="n">
        <f t="shared" si="2"/>
        <v>0.0</v>
      </c>
      <c r="V19" s="99" t="n">
        <f t="shared" si="3"/>
        <v>0.0</v>
      </c>
      <c r="X19" s="85">
        <v>0</v>
      </c>
      <c r="Y19" s="85">
        <v>0</v>
      </c>
      <c r="Z19" s="85" t="n">
        <f t="shared" si="4"/>
        <v>0.0</v>
      </c>
      <c r="AA19" s="85" t="n">
        <f t="shared" si="5"/>
        <v>0.0</v>
      </c>
      <c r="AB19" s="85" t="n">
        <f t="shared" si="6"/>
        <v>0.0</v>
      </c>
      <c r="AC19" s="85" t="n">
        <f t="shared" si="7"/>
        <v>0.0</v>
      </c>
      <c r="AD19" s="85" t="n">
        <f t="shared" si="8"/>
        <v>0.0</v>
      </c>
      <c r="AE19" s="88" t="n">
        <f t="shared" si="9"/>
        <v>0.0</v>
      </c>
    </row>
    <row r="20" spans="1:31"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1"/>
        <v>47.85792</v>
      </c>
      <c r="S20" s="98">
        <v>0</v>
      </c>
      <c r="T20" s="97">
        <v>0</v>
      </c>
      <c r="U20" s="97" t="n">
        <f t="shared" si="2"/>
        <v>1015.85792</v>
      </c>
      <c r="V20" s="99" t="n">
        <f t="shared" si="3"/>
        <v>0.0</v>
      </c>
      <c r="X20" s="85">
        <v>0</v>
      </c>
      <c r="Y20" s="85">
        <v>0</v>
      </c>
      <c r="Z20" s="85" t="n">
        <f t="shared" si="4"/>
        <v>0.0</v>
      </c>
      <c r="AA20" s="85" t="n">
        <f t="shared" si="5"/>
        <v>0.0</v>
      </c>
      <c r="AB20" s="85" t="n">
        <f t="shared" si="6"/>
        <v>0.0</v>
      </c>
      <c r="AC20" s="85" t="n">
        <f t="shared" si="7"/>
        <v>0.0</v>
      </c>
      <c r="AD20" s="85" t="n">
        <f t="shared" si="8"/>
        <v>0.0</v>
      </c>
      <c r="AE20" s="88" t="n">
        <f t="shared" si="9"/>
        <v>0.0</v>
      </c>
    </row>
    <row r="21" spans="1:31"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1"/>
        <v>0.0</v>
      </c>
      <c r="S21" s="98">
        <v>0</v>
      </c>
      <c r="T21" s="97">
        <v>0</v>
      </c>
      <c r="U21" s="97" t="n">
        <f t="shared" si="2"/>
        <v>0.0</v>
      </c>
      <c r="V21" s="99" t="n">
        <f t="shared" si="3"/>
        <v>0.0</v>
      </c>
      <c r="X21" s="85">
        <v>0</v>
      </c>
      <c r="Y21" s="85">
        <v>0</v>
      </c>
      <c r="Z21" s="85" t="n">
        <f t="shared" si="4"/>
        <v>0.0</v>
      </c>
      <c r="AA21" s="85" t="n">
        <f t="shared" si="5"/>
        <v>0.0</v>
      </c>
      <c r="AB21" s="85" t="n">
        <f t="shared" si="6"/>
        <v>0.0</v>
      </c>
      <c r="AC21" s="85" t="n">
        <f t="shared" si="7"/>
        <v>0.0</v>
      </c>
      <c r="AD21" s="85" t="n">
        <f t="shared" si="8"/>
        <v>0.0</v>
      </c>
      <c r="AE21" s="88" t="n">
        <f t="shared" si="9"/>
        <v>0.0</v>
      </c>
    </row>
    <row r="22" spans="1:31"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1"/>
        <v>0.0</v>
      </c>
      <c r="S22" s="98">
        <v>0</v>
      </c>
      <c r="T22" s="97">
        <v>0</v>
      </c>
      <c r="U22" s="97" t="n">
        <f t="shared" si="2"/>
        <v>0.0</v>
      </c>
      <c r="V22" s="99" t="n">
        <f t="shared" si="3"/>
        <v>0.0</v>
      </c>
      <c r="X22" s="85">
        <v>0</v>
      </c>
      <c r="Y22" s="85">
        <v>0</v>
      </c>
      <c r="Z22" s="85" t="n">
        <f t="shared" si="4"/>
        <v>0.0</v>
      </c>
      <c r="AA22" s="85" t="n">
        <f t="shared" si="5"/>
        <v>0.0</v>
      </c>
      <c r="AB22" s="85" t="n">
        <f t="shared" si="6"/>
        <v>0.0</v>
      </c>
      <c r="AC22" s="85" t="n">
        <f t="shared" si="7"/>
        <v>0.0</v>
      </c>
      <c r="AD22" s="85" t="n">
        <f t="shared" si="8"/>
        <v>0.0</v>
      </c>
      <c r="AE22" s="88" t="n">
        <f t="shared" si="9"/>
        <v>0.0</v>
      </c>
    </row>
    <row r="23" spans="1:31"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1"/>
        <v>5.53728</v>
      </c>
      <c r="S23" s="98">
        <v>0</v>
      </c>
      <c r="T23" s="97">
        <v>0</v>
      </c>
      <c r="U23" s="97" t="n">
        <f t="shared" si="2"/>
        <v>117.53728</v>
      </c>
      <c r="V23" s="99" t="n">
        <f t="shared" si="3"/>
        <v>1116604.0</v>
      </c>
      <c r="X23" s="85">
        <v>100</v>
      </c>
      <c r="Y23" s="85">
        <v>8863.39</v>
      </c>
      <c r="Z23" s="85" t="n">
        <f t="shared" si="4"/>
        <v>992699.68</v>
      </c>
      <c r="AA23" s="85" t="n">
        <f t="shared" si="5"/>
        <v>0.0</v>
      </c>
      <c r="AB23" s="85" t="n">
        <f t="shared" si="6"/>
        <v>49079.0721792</v>
      </c>
      <c r="AC23" s="85" t="n">
        <f t="shared" si="7"/>
        <v>0.0</v>
      </c>
      <c r="AD23" s="85" t="n">
        <f t="shared" si="8"/>
        <v>0.0</v>
      </c>
      <c r="AE23" s="88" t="n">
        <f t="shared" si="9"/>
        <v>1041779.0</v>
      </c>
    </row>
    <row r="24" spans="1:31"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1"/>
        <v>0.0</v>
      </c>
      <c r="S24" s="98">
        <v>0</v>
      </c>
      <c r="T24" s="97">
        <v>0</v>
      </c>
      <c r="U24" s="97" t="n">
        <f t="shared" si="2"/>
        <v>0.0</v>
      </c>
      <c r="V24" s="99" t="n">
        <f t="shared" si="3"/>
        <v>0.0</v>
      </c>
      <c r="X24" s="85">
        <v>0</v>
      </c>
      <c r="Y24" s="85">
        <v>0</v>
      </c>
      <c r="Z24" s="85" t="n">
        <f t="shared" si="4"/>
        <v>0.0</v>
      </c>
      <c r="AA24" s="85" t="n">
        <f t="shared" si="5"/>
        <v>0.0</v>
      </c>
      <c r="AB24" s="85" t="n">
        <f t="shared" si="6"/>
        <v>0.0</v>
      </c>
      <c r="AC24" s="85" t="n">
        <f t="shared" si="7"/>
        <v>0.0</v>
      </c>
      <c r="AD24" s="85" t="n">
        <f t="shared" si="8"/>
        <v>0.0</v>
      </c>
      <c r="AE24" s="88" t="n">
        <f t="shared" si="9"/>
        <v>0.0</v>
      </c>
    </row>
    <row r="25" spans="1:31"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1"/>
        <v>7.5643199999999995</v>
      </c>
      <c r="S25" s="98">
        <v>0</v>
      </c>
      <c r="T25" s="97">
        <v>0</v>
      </c>
      <c r="U25" s="97" t="n">
        <f t="shared" si="2"/>
        <v>160.56432</v>
      </c>
      <c r="V25" s="99" t="n">
        <f t="shared" si="3"/>
        <v>332047.0</v>
      </c>
      <c r="X25" s="85">
        <v>100</v>
      </c>
      <c r="Y25" s="85">
        <v>1132.51</v>
      </c>
      <c r="Z25" s="85" t="n">
        <f t="shared" si="4"/>
        <v>173274.03</v>
      </c>
      <c r="AA25" s="85" t="n">
        <f t="shared" si="5"/>
        <v>0.0</v>
      </c>
      <c r="AB25" s="85" t="n">
        <f t="shared" si="6"/>
        <v>8566.6680432</v>
      </c>
      <c r="AC25" s="85" t="n">
        <f t="shared" si="7"/>
        <v>0.0</v>
      </c>
      <c r="AD25" s="85" t="n">
        <f t="shared" si="8"/>
        <v>0.0</v>
      </c>
      <c r="AE25" s="88" t="n">
        <f t="shared" si="9"/>
        <v>181841.0</v>
      </c>
    </row>
    <row r="26" spans="1:31"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1"/>
        <v>19.23216</v>
      </c>
      <c r="S26" s="98">
        <v>0</v>
      </c>
      <c r="T26" s="97">
        <v>0</v>
      </c>
      <c r="U26" s="97" t="n">
        <f t="shared" si="2"/>
        <v>408.23216</v>
      </c>
      <c r="V26" s="99" t="n">
        <f t="shared" si="3"/>
        <v>2041161.0</v>
      </c>
      <c r="X26" s="85">
        <v>100</v>
      </c>
      <c r="Y26" s="85">
        <v>520.21</v>
      </c>
      <c r="Z26" s="85" t="n">
        <f t="shared" si="4"/>
        <v>202361.69</v>
      </c>
      <c r="AA26" s="85" t="n">
        <f t="shared" si="5"/>
        <v>0.0</v>
      </c>
      <c r="AB26" s="85" t="n">
        <f t="shared" si="6"/>
        <v>10004.7619536</v>
      </c>
      <c r="AC26" s="85" t="n">
        <f t="shared" si="7"/>
        <v>0.0</v>
      </c>
      <c r="AD26" s="85" t="n">
        <f t="shared" si="8"/>
        <v>0.0</v>
      </c>
      <c r="AE26" s="88" t="n">
        <f t="shared" si="9"/>
        <v>212366.0</v>
      </c>
    </row>
    <row r="27" spans="1:31"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1"/>
        <v>127.65408</v>
      </c>
      <c r="S27" s="98">
        <v>0</v>
      </c>
      <c r="T27" s="97">
        <v>0</v>
      </c>
      <c r="U27" s="97" t="n">
        <f t="shared" si="2"/>
        <v>2709.65408</v>
      </c>
      <c r="V27" s="99" t="n">
        <f t="shared" si="3"/>
        <v>0.0</v>
      </c>
      <c r="X27" s="85">
        <v>0</v>
      </c>
      <c r="Y27" s="85">
        <v>0</v>
      </c>
      <c r="Z27" s="85" t="n">
        <f t="shared" si="4"/>
        <v>0.0</v>
      </c>
      <c r="AA27" s="85" t="n">
        <f t="shared" si="5"/>
        <v>0.0</v>
      </c>
      <c r="AB27" s="85" t="n">
        <f t="shared" si="6"/>
        <v>0.0</v>
      </c>
      <c r="AC27" s="85" t="n">
        <f t="shared" si="7"/>
        <v>0.0</v>
      </c>
      <c r="AD27" s="85" t="n">
        <f t="shared" si="8"/>
        <v>0.0</v>
      </c>
      <c r="AE27" s="88" t="n">
        <f t="shared" si="9"/>
        <v>0.0</v>
      </c>
    </row>
    <row r="28" spans="1:31"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1"/>
        <v>0.0</v>
      </c>
      <c r="S28" s="98">
        <v>0</v>
      </c>
      <c r="T28" s="97">
        <v>0</v>
      </c>
      <c r="U28" s="97" t="n">
        <f t="shared" si="2"/>
        <v>0.0</v>
      </c>
      <c r="V28" s="99" t="n">
        <f t="shared" si="3"/>
        <v>0.0</v>
      </c>
      <c r="X28" s="85">
        <v>0</v>
      </c>
      <c r="Y28" s="85">
        <v>0</v>
      </c>
      <c r="Z28" s="85" t="n">
        <f t="shared" si="4"/>
        <v>0.0</v>
      </c>
      <c r="AA28" s="85" t="n">
        <f t="shared" si="5"/>
        <v>0.0</v>
      </c>
      <c r="AB28" s="85" t="n">
        <f t="shared" si="6"/>
        <v>0.0</v>
      </c>
      <c r="AC28" s="85" t="n">
        <f t="shared" si="7"/>
        <v>0.0</v>
      </c>
      <c r="AD28" s="85" t="n">
        <f t="shared" si="8"/>
        <v>0.0</v>
      </c>
      <c r="AE28" s="88" t="n">
        <f t="shared" si="9"/>
        <v>0.0</v>
      </c>
    </row>
    <row r="29" spans="1:31"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1"/>
        <v>0.0</v>
      </c>
      <c r="S29" s="98">
        <v>0</v>
      </c>
      <c r="T29" s="97">
        <v>0</v>
      </c>
      <c r="U29" s="97" t="n">
        <f t="shared" si="2"/>
        <v>0.0</v>
      </c>
      <c r="V29" s="99" t="n">
        <f t="shared" si="3"/>
        <v>0.0</v>
      </c>
      <c r="X29" s="85">
        <v>0</v>
      </c>
      <c r="Y29" s="85">
        <v>0</v>
      </c>
      <c r="Z29" s="85" t="n">
        <f t="shared" si="4"/>
        <v>0.0</v>
      </c>
      <c r="AA29" s="85" t="n">
        <f t="shared" si="5"/>
        <v>0.0</v>
      </c>
      <c r="AB29" s="85" t="n">
        <f t="shared" si="6"/>
        <v>0.0</v>
      </c>
      <c r="AC29" s="85" t="n">
        <f t="shared" si="7"/>
        <v>0.0</v>
      </c>
      <c r="AD29" s="85" t="n">
        <f t="shared" si="8"/>
        <v>0.0</v>
      </c>
      <c r="AE29" s="88" t="n">
        <f t="shared" si="9"/>
        <v>0.0</v>
      </c>
    </row>
    <row r="30" spans="1:31" ht="75"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1"/>
        <v>0.0</v>
      </c>
      <c r="S30" s="98">
        <v>0</v>
      </c>
      <c r="T30" s="97">
        <v>0</v>
      </c>
      <c r="U30" s="97" t="n">
        <f t="shared" si="2"/>
        <v>0.0</v>
      </c>
      <c r="V30" s="99" t="n">
        <f t="shared" si="3"/>
        <v>0.0</v>
      </c>
      <c r="X30" s="85">
        <v>0</v>
      </c>
      <c r="Y30" s="85">
        <v>0</v>
      </c>
      <c r="Z30" s="85" t="n">
        <f t="shared" si="4"/>
        <v>0.0</v>
      </c>
      <c r="AA30" s="85" t="n">
        <f t="shared" si="5"/>
        <v>0.0</v>
      </c>
      <c r="AB30" s="85" t="n">
        <f t="shared" si="6"/>
        <v>0.0</v>
      </c>
      <c r="AC30" s="85" t="n">
        <f t="shared" si="7"/>
        <v>0.0</v>
      </c>
      <c r="AD30" s="85" t="n">
        <f t="shared" si="8"/>
        <v>0.0</v>
      </c>
      <c r="AE30" s="88" t="n">
        <f t="shared" si="9"/>
        <v>0.0</v>
      </c>
    </row>
    <row r="31" spans="1:31"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1"/>
        <v>0.0</v>
      </c>
      <c r="S31" s="98">
        <v>0</v>
      </c>
      <c r="T31" s="97">
        <v>0</v>
      </c>
      <c r="U31" s="97" t="n">
        <f t="shared" si="2"/>
        <v>0.0</v>
      </c>
      <c r="V31" s="99" t="n">
        <f t="shared" si="3"/>
        <v>0.0</v>
      </c>
      <c r="X31" s="85">
        <v>0</v>
      </c>
      <c r="Y31" s="85">
        <v>0</v>
      </c>
      <c r="Z31" s="85" t="n">
        <f t="shared" si="4"/>
        <v>0.0</v>
      </c>
      <c r="AA31" s="85" t="n">
        <f t="shared" si="5"/>
        <v>0.0</v>
      </c>
      <c r="AB31" s="85" t="n">
        <f t="shared" si="6"/>
        <v>0.0</v>
      </c>
      <c r="AC31" s="85" t="n">
        <f t="shared" si="7"/>
        <v>0.0</v>
      </c>
      <c r="AD31" s="85" t="n">
        <f t="shared" si="8"/>
        <v>0.0</v>
      </c>
      <c r="AE31" s="88" t="n">
        <f t="shared" si="9"/>
        <v>0.0</v>
      </c>
    </row>
    <row r="32" spans="1:31"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1"/>
        <v>0.0</v>
      </c>
      <c r="S32" s="98">
        <v>0</v>
      </c>
      <c r="T32" s="97">
        <v>0</v>
      </c>
      <c r="U32" s="97" t="n">
        <f t="shared" si="2"/>
        <v>0.0</v>
      </c>
      <c r="V32" s="99" t="n">
        <f t="shared" si="3"/>
        <v>0.0</v>
      </c>
      <c r="X32" s="85">
        <v>0</v>
      </c>
      <c r="Y32" s="85">
        <v>0</v>
      </c>
      <c r="Z32" s="85" t="n">
        <f t="shared" si="4"/>
        <v>0.0</v>
      </c>
      <c r="AA32" s="85" t="n">
        <f t="shared" si="5"/>
        <v>0.0</v>
      </c>
      <c r="AB32" s="85" t="n">
        <f t="shared" si="6"/>
        <v>0.0</v>
      </c>
      <c r="AC32" s="85" t="n">
        <f t="shared" si="7"/>
        <v>0.0</v>
      </c>
      <c r="AD32" s="85" t="n">
        <f t="shared" si="8"/>
        <v>0.0</v>
      </c>
      <c r="AE32" s="88" t="n">
        <f t="shared" si="9"/>
        <v>0.0</v>
      </c>
    </row>
    <row r="33" spans="1:31"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1"/>
        <v>0.0</v>
      </c>
      <c r="S33" s="98">
        <v>0</v>
      </c>
      <c r="T33" s="97">
        <v>0</v>
      </c>
      <c r="U33" s="97" t="n">
        <f t="shared" si="2"/>
        <v>0.0</v>
      </c>
      <c r="V33" s="99" t="n">
        <f t="shared" si="3"/>
        <v>0.0</v>
      </c>
      <c r="X33" s="85">
        <v>0</v>
      </c>
      <c r="Y33" s="85">
        <v>0</v>
      </c>
      <c r="Z33" s="85" t="n">
        <f t="shared" si="4"/>
        <v>0.0</v>
      </c>
      <c r="AA33" s="85" t="n">
        <f t="shared" si="5"/>
        <v>0.0</v>
      </c>
      <c r="AB33" s="85" t="n">
        <f t="shared" si="6"/>
        <v>0.0</v>
      </c>
      <c r="AC33" s="85" t="n">
        <f t="shared" si="7"/>
        <v>0.0</v>
      </c>
      <c r="AD33" s="85" t="n">
        <f t="shared" si="8"/>
        <v>0.0</v>
      </c>
      <c r="AE33" s="88" t="n">
        <f t="shared" si="9"/>
        <v>0.0</v>
      </c>
    </row>
    <row r="34" spans="1:31"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1"/>
        <v>0.0</v>
      </c>
      <c r="S34" s="98">
        <v>0</v>
      </c>
      <c r="T34" s="97">
        <v>0</v>
      </c>
      <c r="U34" s="97" t="n">
        <f t="shared" si="2"/>
        <v>0.0</v>
      </c>
      <c r="V34" s="99" t="n">
        <f t="shared" si="3"/>
        <v>0.0</v>
      </c>
      <c r="X34" s="85">
        <v>0</v>
      </c>
      <c r="Y34" s="85">
        <v>0</v>
      </c>
      <c r="Z34" s="85" t="n">
        <f t="shared" si="4"/>
        <v>0.0</v>
      </c>
      <c r="AA34" s="85" t="n">
        <f t="shared" si="5"/>
        <v>0.0</v>
      </c>
      <c r="AB34" s="85" t="n">
        <f t="shared" si="6"/>
        <v>0.0</v>
      </c>
      <c r="AC34" s="85" t="n">
        <f t="shared" si="7"/>
        <v>0.0</v>
      </c>
      <c r="AD34" s="85" t="n">
        <f t="shared" si="8"/>
        <v>0.0</v>
      </c>
      <c r="AE34" s="88" t="n">
        <f t="shared" si="9"/>
        <v>0.0</v>
      </c>
    </row>
    <row r="35" spans="1:31"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1"/>
        <v>0.0</v>
      </c>
      <c r="S35" s="98">
        <v>0</v>
      </c>
      <c r="T35" s="97">
        <v>0</v>
      </c>
      <c r="U35" s="97" t="n">
        <f t="shared" si="2"/>
        <v>0.0</v>
      </c>
      <c r="V35" s="99" t="n">
        <f t="shared" si="3"/>
        <v>0.0</v>
      </c>
      <c r="X35" s="85">
        <v>0</v>
      </c>
      <c r="Y35" s="85">
        <v>0</v>
      </c>
      <c r="Z35" s="85" t="n">
        <f t="shared" si="4"/>
        <v>0.0</v>
      </c>
      <c r="AA35" s="85" t="n">
        <f t="shared" si="5"/>
        <v>0.0</v>
      </c>
      <c r="AB35" s="85" t="n">
        <f t="shared" si="6"/>
        <v>0.0</v>
      </c>
      <c r="AC35" s="85" t="n">
        <f t="shared" si="7"/>
        <v>0.0</v>
      </c>
      <c r="AD35" s="85" t="n">
        <f t="shared" si="8"/>
        <v>0.0</v>
      </c>
      <c r="AE35" s="88" t="n">
        <f t="shared" si="9"/>
        <v>0.0</v>
      </c>
    </row>
    <row r="36" spans="1:31"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1"/>
        <v>10.6296</v>
      </c>
      <c r="S36" s="98">
        <v>0</v>
      </c>
      <c r="T36" s="97">
        <v>0</v>
      </c>
      <c r="U36" s="97" t="n">
        <f t="shared" si="2"/>
        <v>225.6296</v>
      </c>
      <c r="V36" s="99" t="n">
        <f t="shared" si="3"/>
        <v>1079638.0</v>
      </c>
      <c r="X36" s="85">
        <v>100</v>
      </c>
      <c r="Y36" s="85">
        <v>1185</v>
      </c>
      <c r="Z36" s="85" t="n">
        <f t="shared" si="4"/>
        <v>254775.0</v>
      </c>
      <c r="AA36" s="85" t="n">
        <f t="shared" si="5"/>
        <v>0.0</v>
      </c>
      <c r="AB36" s="85" t="n">
        <f t="shared" si="6"/>
        <v>12596.076000000001</v>
      </c>
      <c r="AC36" s="85" t="n">
        <f t="shared" si="7"/>
        <v>0.0</v>
      </c>
      <c r="AD36" s="85" t="n">
        <f t="shared" si="8"/>
        <v>0.0</v>
      </c>
      <c r="AE36" s="88" t="n">
        <f t="shared" si="9"/>
        <v>267371.0</v>
      </c>
    </row>
    <row r="37" spans="1:31"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1"/>
        <v>0.0</v>
      </c>
      <c r="S37" s="98">
        <v>0</v>
      </c>
      <c r="T37" s="97">
        <v>0</v>
      </c>
      <c r="U37" s="97" t="n">
        <f t="shared" si="2"/>
        <v>0.0</v>
      </c>
      <c r="V37" s="99" t="n">
        <f t="shared" si="3"/>
        <v>0.0</v>
      </c>
      <c r="X37" s="85">
        <v>0</v>
      </c>
      <c r="Y37" s="85">
        <v>0</v>
      </c>
      <c r="Z37" s="85" t="n">
        <f t="shared" si="4"/>
        <v>0.0</v>
      </c>
      <c r="AA37" s="85" t="n">
        <f t="shared" si="5"/>
        <v>0.0</v>
      </c>
      <c r="AB37" s="85" t="n">
        <f t="shared" si="6"/>
        <v>0.0</v>
      </c>
      <c r="AC37" s="85" t="n">
        <f t="shared" si="7"/>
        <v>0.0</v>
      </c>
      <c r="AD37" s="85" t="n">
        <f t="shared" si="8"/>
        <v>0.0</v>
      </c>
      <c r="AE37" s="88" t="n">
        <f t="shared" si="9"/>
        <v>0.0</v>
      </c>
    </row>
    <row r="38" spans="1:31"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1"/>
        <v>0.0</v>
      </c>
      <c r="S38" s="98">
        <v>0</v>
      </c>
      <c r="T38" s="97">
        <v>0</v>
      </c>
      <c r="U38" s="97" t="n">
        <f t="shared" si="2"/>
        <v>0.0</v>
      </c>
      <c r="V38" s="99" t="n">
        <f t="shared" si="3"/>
        <v>0.0</v>
      </c>
      <c r="X38" s="85">
        <v>0</v>
      </c>
      <c r="Y38" s="85">
        <v>0</v>
      </c>
      <c r="Z38" s="85" t="n">
        <f t="shared" si="4"/>
        <v>0.0</v>
      </c>
      <c r="AA38" s="85" t="n">
        <f t="shared" si="5"/>
        <v>0.0</v>
      </c>
      <c r="AB38" s="85" t="n">
        <f t="shared" si="6"/>
        <v>0.0</v>
      </c>
      <c r="AC38" s="85" t="n">
        <f t="shared" si="7"/>
        <v>0.0</v>
      </c>
      <c r="AD38" s="85" t="n">
        <f t="shared" si="8"/>
        <v>0.0</v>
      </c>
      <c r="AE38" s="88" t="n">
        <f t="shared" si="9"/>
        <v>0.0</v>
      </c>
    </row>
    <row r="39" spans="1:31"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1"/>
        <v>0.0</v>
      </c>
      <c r="S39" s="98">
        <v>0</v>
      </c>
      <c r="T39" s="97">
        <v>0</v>
      </c>
      <c r="U39" s="97" t="n">
        <f t="shared" si="2"/>
        <v>0.0</v>
      </c>
      <c r="V39" s="99" t="n">
        <f t="shared" si="3"/>
        <v>0.0</v>
      </c>
      <c r="X39" s="85">
        <v>0</v>
      </c>
      <c r="Y39" s="85">
        <v>0</v>
      </c>
      <c r="Z39" s="85" t="n">
        <f t="shared" si="4"/>
        <v>0.0</v>
      </c>
      <c r="AA39" s="85" t="n">
        <f t="shared" si="5"/>
        <v>0.0</v>
      </c>
      <c r="AB39" s="85" t="n">
        <f t="shared" si="6"/>
        <v>0.0</v>
      </c>
      <c r="AC39" s="85" t="n">
        <f t="shared" si="7"/>
        <v>0.0</v>
      </c>
      <c r="AD39" s="85" t="n">
        <f t="shared" si="8"/>
        <v>0.0</v>
      </c>
      <c r="AE39" s="88" t="n">
        <f t="shared" si="9"/>
        <v>0.0</v>
      </c>
    </row>
    <row r="40" spans="1:31"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1"/>
        <v>0.0</v>
      </c>
      <c r="S40" s="98">
        <v>0</v>
      </c>
      <c r="T40" s="97">
        <v>0</v>
      </c>
      <c r="U40" s="97" t="n">
        <f t="shared" si="2"/>
        <v>0.0</v>
      </c>
      <c r="V40" s="99" t="n">
        <f t="shared" si="3"/>
        <v>0.0</v>
      </c>
      <c r="X40" s="85">
        <v>0</v>
      </c>
      <c r="Y40" s="85">
        <v>0</v>
      </c>
      <c r="Z40" s="85" t="n">
        <f t="shared" si="4"/>
        <v>0.0</v>
      </c>
      <c r="AA40" s="85" t="n">
        <f t="shared" si="5"/>
        <v>0.0</v>
      </c>
      <c r="AB40" s="85" t="n">
        <f t="shared" si="6"/>
        <v>0.0</v>
      </c>
      <c r="AC40" s="85" t="n">
        <f t="shared" si="7"/>
        <v>0.0</v>
      </c>
      <c r="AD40" s="85" t="n">
        <f t="shared" si="8"/>
        <v>0.0</v>
      </c>
      <c r="AE40" s="88" t="n">
        <f t="shared" si="9"/>
        <v>0.0</v>
      </c>
    </row>
    <row r="41" spans="1:31"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1"/>
        <v>0.0</v>
      </c>
      <c r="S41" s="98">
        <v>0</v>
      </c>
      <c r="T41" s="97">
        <v>0</v>
      </c>
      <c r="U41" s="97" t="n">
        <f t="shared" si="2"/>
        <v>0.0</v>
      </c>
      <c r="V41" s="99" t="n">
        <f t="shared" si="3"/>
        <v>0.0</v>
      </c>
      <c r="X41" s="85">
        <v>0</v>
      </c>
      <c r="Y41" s="85">
        <v>0</v>
      </c>
      <c r="Z41" s="85" t="n">
        <f t="shared" si="4"/>
        <v>0.0</v>
      </c>
      <c r="AA41" s="85" t="n">
        <f t="shared" si="5"/>
        <v>0.0</v>
      </c>
      <c r="AB41" s="85" t="n">
        <f t="shared" si="6"/>
        <v>0.0</v>
      </c>
      <c r="AC41" s="85" t="n">
        <f t="shared" si="7"/>
        <v>0.0</v>
      </c>
      <c r="AD41" s="85" t="n">
        <f t="shared" si="8"/>
        <v>0.0</v>
      </c>
      <c r="AE41" s="88" t="n">
        <f t="shared" si="9"/>
        <v>0.0</v>
      </c>
    </row>
    <row r="42" spans="1:31"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1"/>
        <v>0.0</v>
      </c>
      <c r="S42" s="98">
        <v>0</v>
      </c>
      <c r="T42" s="97">
        <v>0</v>
      </c>
      <c r="U42" s="97" t="n">
        <f t="shared" si="2"/>
        <v>0.0</v>
      </c>
      <c r="V42" s="99" t="n">
        <f t="shared" si="3"/>
        <v>0.0</v>
      </c>
      <c r="X42" s="85">
        <v>0</v>
      </c>
      <c r="Y42" s="85">
        <v>0</v>
      </c>
      <c r="Z42" s="85" t="n">
        <f t="shared" si="4"/>
        <v>0.0</v>
      </c>
      <c r="AA42" s="85" t="n">
        <f t="shared" si="5"/>
        <v>0.0</v>
      </c>
      <c r="AB42" s="85" t="n">
        <f t="shared" si="6"/>
        <v>0.0</v>
      </c>
      <c r="AC42" s="85" t="n">
        <f t="shared" si="7"/>
        <v>0.0</v>
      </c>
      <c r="AD42" s="85" t="n">
        <f t="shared" si="8"/>
        <v>0.0</v>
      </c>
      <c r="AE42" s="88" t="n">
        <f t="shared" si="9"/>
        <v>0.0</v>
      </c>
    </row>
    <row r="43" spans="1:31"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1"/>
        <v>0.0</v>
      </c>
      <c r="S43" s="98">
        <v>0</v>
      </c>
      <c r="T43" s="97">
        <v>0</v>
      </c>
      <c r="U43" s="97" t="n">
        <f t="shared" si="2"/>
        <v>0.0</v>
      </c>
      <c r="V43" s="99" t="n">
        <f t="shared" si="3"/>
        <v>0.0</v>
      </c>
      <c r="X43" s="85">
        <v>0</v>
      </c>
      <c r="Y43" s="85">
        <v>0</v>
      </c>
      <c r="Z43" s="85" t="n">
        <f t="shared" si="4"/>
        <v>0.0</v>
      </c>
      <c r="AA43" s="85" t="n">
        <f t="shared" si="5"/>
        <v>0.0</v>
      </c>
      <c r="AB43" s="85" t="n">
        <f t="shared" si="6"/>
        <v>0.0</v>
      </c>
      <c r="AC43" s="85" t="n">
        <f t="shared" si="7"/>
        <v>0.0</v>
      </c>
      <c r="AD43" s="85" t="n">
        <f t="shared" si="8"/>
        <v>0.0</v>
      </c>
      <c r="AE43" s="88" t="n">
        <f t="shared" si="9"/>
        <v>0.0</v>
      </c>
    </row>
    <row r="44" spans="1:31"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1"/>
        <v>322.10159999999996</v>
      </c>
      <c r="S44" s="98">
        <v>0</v>
      </c>
      <c r="T44" s="97">
        <v>0</v>
      </c>
      <c r="U44" s="97" t="n">
        <f t="shared" si="2"/>
        <v>6837.1016</v>
      </c>
      <c r="V44" s="99" t="n">
        <f t="shared" si="3"/>
        <v>3418551.0</v>
      </c>
      <c r="X44" s="85">
        <v>100</v>
      </c>
      <c r="Y44" s="85">
        <v>306.82043349999998</v>
      </c>
      <c r="Z44" s="85" t="n">
        <f t="shared" si="4"/>
        <v>1998935.1242524995</v>
      </c>
      <c r="AA44" s="85" t="n">
        <f t="shared" si="5"/>
        <v>0.0</v>
      </c>
      <c r="AB44" s="85" t="n">
        <f t="shared" si="6"/>
        <v>98827.35254304357</v>
      </c>
      <c r="AC44" s="85" t="n">
        <f t="shared" si="7"/>
        <v>0.0</v>
      </c>
      <c r="AD44" s="85" t="n">
        <f t="shared" si="8"/>
        <v>0.0</v>
      </c>
      <c r="AE44" s="88" t="n">
        <f t="shared" si="9"/>
        <v>2097762.0</v>
      </c>
    </row>
    <row r="45" spans="1:31"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1"/>
        <v>0.0</v>
      </c>
      <c r="S45" s="98">
        <v>0</v>
      </c>
      <c r="T45" s="97">
        <v>0</v>
      </c>
      <c r="U45" s="97" t="n">
        <f t="shared" si="2"/>
        <v>0.0</v>
      </c>
      <c r="V45" s="99" t="n">
        <f t="shared" si="3"/>
        <v>0.0</v>
      </c>
      <c r="X45" s="85">
        <v>0</v>
      </c>
      <c r="Y45" s="85">
        <v>0</v>
      </c>
      <c r="Z45" s="85" t="n">
        <f t="shared" si="4"/>
        <v>0.0</v>
      </c>
      <c r="AA45" s="85" t="n">
        <f t="shared" si="5"/>
        <v>0.0</v>
      </c>
      <c r="AB45" s="85" t="n">
        <f t="shared" si="6"/>
        <v>0.0</v>
      </c>
      <c r="AC45" s="85" t="n">
        <f t="shared" si="7"/>
        <v>0.0</v>
      </c>
      <c r="AD45" s="85" t="n">
        <f t="shared" si="8"/>
        <v>0.0</v>
      </c>
      <c r="AE45" s="88" t="n">
        <f t="shared" si="9"/>
        <v>0.0</v>
      </c>
    </row>
    <row r="46" spans="1:31"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1"/>
        <v>83.00976</v>
      </c>
      <c r="S46" s="98">
        <v>0</v>
      </c>
      <c r="T46" s="97">
        <v>0</v>
      </c>
      <c r="U46" s="97" t="n">
        <f t="shared" si="2"/>
        <v>1762.00976</v>
      </c>
      <c r="V46" s="99" t="n">
        <f t="shared" si="3"/>
        <v>352402.0</v>
      </c>
      <c r="X46" s="85">
        <v>0</v>
      </c>
      <c r="Y46" s="85">
        <v>0</v>
      </c>
      <c r="Z46" s="85" t="n">
        <f t="shared" si="4"/>
        <v>0.0</v>
      </c>
      <c r="AA46" s="85" t="n">
        <f t="shared" si="5"/>
        <v>0.0</v>
      </c>
      <c r="AB46" s="85" t="n">
        <f t="shared" si="6"/>
        <v>0.0</v>
      </c>
      <c r="AC46" s="85" t="n">
        <f t="shared" si="7"/>
        <v>0.0</v>
      </c>
      <c r="AD46" s="85" t="n">
        <f t="shared" si="8"/>
        <v>0.0</v>
      </c>
      <c r="AE46" s="88" t="n">
        <f t="shared" si="9"/>
        <v>0.0</v>
      </c>
    </row>
    <row r="47" spans="1:31" ht="105"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1"/>
        <v>332.38512</v>
      </c>
      <c r="S47" s="98">
        <v>0</v>
      </c>
      <c r="T47" s="97">
        <v>0</v>
      </c>
      <c r="U47" s="97" t="n">
        <f t="shared" si="2"/>
        <v>7055.38512</v>
      </c>
      <c r="V47" s="99" t="n">
        <f t="shared" si="3"/>
        <v>0.0</v>
      </c>
      <c r="X47" s="85">
        <v>0</v>
      </c>
      <c r="Y47" s="85">
        <v>0</v>
      </c>
      <c r="Z47" s="85" t="n">
        <f t="shared" si="4"/>
        <v>0.0</v>
      </c>
      <c r="AA47" s="85" t="n">
        <f t="shared" si="5"/>
        <v>0.0</v>
      </c>
      <c r="AB47" s="85" t="n">
        <f t="shared" si="6"/>
        <v>0.0</v>
      </c>
      <c r="AC47" s="85" t="n">
        <f t="shared" si="7"/>
        <v>0.0</v>
      </c>
      <c r="AD47" s="85" t="n">
        <f t="shared" si="8"/>
        <v>0.0</v>
      </c>
      <c r="AE47" s="88" t="n">
        <f t="shared" si="9"/>
        <v>0.0</v>
      </c>
    </row>
    <row r="48" spans="1:31"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1"/>
        <v>0.0</v>
      </c>
      <c r="S48" s="98">
        <v>0</v>
      </c>
      <c r="T48" s="97">
        <v>0</v>
      </c>
      <c r="U48" s="97" t="n">
        <f t="shared" si="2"/>
        <v>0.0</v>
      </c>
      <c r="V48" s="99" t="n">
        <f t="shared" si="3"/>
        <v>0.0</v>
      </c>
      <c r="X48" s="85">
        <v>0</v>
      </c>
      <c r="Y48" s="85">
        <v>0</v>
      </c>
      <c r="Z48" s="85" t="n">
        <f t="shared" si="4"/>
        <v>0.0</v>
      </c>
      <c r="AA48" s="85" t="n">
        <f t="shared" si="5"/>
        <v>0.0</v>
      </c>
      <c r="AB48" s="85" t="n">
        <f t="shared" si="6"/>
        <v>0.0</v>
      </c>
      <c r="AC48" s="85" t="n">
        <f t="shared" si="7"/>
        <v>0.0</v>
      </c>
      <c r="AD48" s="85" t="n">
        <f t="shared" si="8"/>
        <v>0.0</v>
      </c>
      <c r="AE48" s="88" t="n">
        <f t="shared" si="9"/>
        <v>0.0</v>
      </c>
    </row>
    <row r="49" spans="1:31"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1"/>
        <v>0.0</v>
      </c>
      <c r="S49" s="98">
        <v>0</v>
      </c>
      <c r="T49" s="97">
        <v>0</v>
      </c>
      <c r="U49" s="97" t="n">
        <f t="shared" si="2"/>
        <v>0.0</v>
      </c>
      <c r="V49" s="99" t="n">
        <f t="shared" si="3"/>
        <v>0.0</v>
      </c>
      <c r="X49" s="85">
        <v>0</v>
      </c>
      <c r="Y49" s="85">
        <v>0</v>
      </c>
      <c r="Z49" s="85" t="n">
        <f t="shared" si="4"/>
        <v>0.0</v>
      </c>
      <c r="AA49" s="85" t="n">
        <f t="shared" si="5"/>
        <v>0.0</v>
      </c>
      <c r="AB49" s="85" t="n">
        <f t="shared" si="6"/>
        <v>0.0</v>
      </c>
      <c r="AC49" s="85" t="n">
        <f t="shared" si="7"/>
        <v>0.0</v>
      </c>
      <c r="AD49" s="85" t="n">
        <f t="shared" si="8"/>
        <v>0.0</v>
      </c>
      <c r="AE49" s="88" t="n">
        <f t="shared" si="9"/>
        <v>0.0</v>
      </c>
    </row>
    <row r="50" spans="1:31"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1"/>
        <v>0.0</v>
      </c>
      <c r="S50" s="98">
        <v>0</v>
      </c>
      <c r="T50" s="97">
        <v>0</v>
      </c>
      <c r="U50" s="97" t="n">
        <f t="shared" si="2"/>
        <v>0.0</v>
      </c>
      <c r="V50" s="99" t="n">
        <f t="shared" si="3"/>
        <v>0.0</v>
      </c>
      <c r="X50" s="85">
        <v>0</v>
      </c>
      <c r="Y50" s="85">
        <v>0</v>
      </c>
      <c r="Z50" s="85" t="n">
        <f t="shared" si="4"/>
        <v>0.0</v>
      </c>
      <c r="AA50" s="85" t="n">
        <f t="shared" si="5"/>
        <v>0.0</v>
      </c>
      <c r="AB50" s="85" t="n">
        <f t="shared" si="6"/>
        <v>0.0</v>
      </c>
      <c r="AC50" s="85" t="n">
        <f t="shared" si="7"/>
        <v>0.0</v>
      </c>
      <c r="AD50" s="85" t="n">
        <f t="shared" si="8"/>
        <v>0.0</v>
      </c>
      <c r="AE50" s="88" t="n">
        <f t="shared" si="9"/>
        <v>0.0</v>
      </c>
    </row>
    <row r="51" spans="1:31"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1"/>
        <v>0.0</v>
      </c>
      <c r="S51" s="98">
        <v>0</v>
      </c>
      <c r="T51" s="97">
        <v>0</v>
      </c>
      <c r="U51" s="97" t="n">
        <f t="shared" si="2"/>
        <v>0.0</v>
      </c>
      <c r="V51" s="99" t="n">
        <f t="shared" si="3"/>
        <v>0.0</v>
      </c>
      <c r="X51" s="85">
        <v>0</v>
      </c>
      <c r="Y51" s="85">
        <v>0</v>
      </c>
      <c r="Z51" s="85" t="n">
        <f t="shared" si="4"/>
        <v>0.0</v>
      </c>
      <c r="AA51" s="85" t="n">
        <f t="shared" si="5"/>
        <v>0.0</v>
      </c>
      <c r="AB51" s="85" t="n">
        <f t="shared" si="6"/>
        <v>0.0</v>
      </c>
      <c r="AC51" s="85" t="n">
        <f t="shared" si="7"/>
        <v>0.0</v>
      </c>
      <c r="AD51" s="85" t="n">
        <f t="shared" si="8"/>
        <v>0.0</v>
      </c>
      <c r="AE51" s="88" t="n">
        <f t="shared" si="9"/>
        <v>0.0</v>
      </c>
    </row>
    <row r="52" spans="1:31"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1"/>
        <v>0.0</v>
      </c>
      <c r="S52" s="98">
        <v>0</v>
      </c>
      <c r="T52" s="97">
        <v>0</v>
      </c>
      <c r="U52" s="97" t="n">
        <f t="shared" si="2"/>
        <v>0.0</v>
      </c>
      <c r="V52" s="99" t="n">
        <f t="shared" si="3"/>
        <v>0.0</v>
      </c>
      <c r="X52" s="85">
        <v>0</v>
      </c>
      <c r="Y52" s="85">
        <v>0</v>
      </c>
      <c r="Z52" s="85" t="n">
        <f t="shared" si="4"/>
        <v>0.0</v>
      </c>
      <c r="AA52" s="85" t="n">
        <f t="shared" si="5"/>
        <v>0.0</v>
      </c>
      <c r="AB52" s="85" t="n">
        <f t="shared" si="6"/>
        <v>0.0</v>
      </c>
      <c r="AC52" s="85" t="n">
        <f t="shared" si="7"/>
        <v>0.0</v>
      </c>
      <c r="AD52" s="85" t="n">
        <f t="shared" si="8"/>
        <v>0.0</v>
      </c>
      <c r="AE52" s="88" t="n">
        <f t="shared" si="9"/>
        <v>0.0</v>
      </c>
    </row>
    <row r="53" spans="1:31"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1"/>
        <v>380.24304</v>
      </c>
      <c r="S53" s="98">
        <v>0</v>
      </c>
      <c r="T53" s="97">
        <v>0</v>
      </c>
      <c r="U53" s="97" t="n">
        <f t="shared" si="2"/>
        <v>8071.24304</v>
      </c>
      <c r="V53" s="99" t="n">
        <f t="shared" si="3"/>
        <v>1614249.0</v>
      </c>
      <c r="X53" s="85">
        <v>100</v>
      </c>
      <c r="Y53" s="85">
        <v>182.92</v>
      </c>
      <c r="Z53" s="85" t="n">
        <f t="shared" si="4"/>
        <v>1406837.72</v>
      </c>
      <c r="AA53" s="85" t="n">
        <f t="shared" si="5"/>
        <v>0.0</v>
      </c>
      <c r="AB53" s="85" t="n">
        <f t="shared" si="6"/>
        <v>69554.05687680001</v>
      </c>
      <c r="AC53" s="85" t="n">
        <f t="shared" si="7"/>
        <v>0.0</v>
      </c>
      <c r="AD53" s="85" t="n">
        <f t="shared" si="8"/>
        <v>0.0</v>
      </c>
      <c r="AE53" s="88" t="n">
        <f t="shared" si="9"/>
        <v>1476392.0</v>
      </c>
    </row>
    <row r="54" spans="1:31"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1"/>
        <v>380.24304</v>
      </c>
      <c r="S54" s="98">
        <v>0</v>
      </c>
      <c r="T54" s="97">
        <v>0</v>
      </c>
      <c r="U54" s="97" t="n">
        <f t="shared" si="2"/>
        <v>8071.24304</v>
      </c>
      <c r="V54" s="99" t="n">
        <f t="shared" si="3"/>
        <v>7183406.0</v>
      </c>
      <c r="X54" s="85">
        <v>100</v>
      </c>
      <c r="Y54" s="85">
        <v>858.90862499999992</v>
      </c>
      <c r="Z54" s="85" t="n">
        <f t="shared" si="4"/>
        <v>6605866.234874999</v>
      </c>
      <c r="AA54" s="85" t="n">
        <f t="shared" si="5"/>
        <v>0.0</v>
      </c>
      <c r="AB54" s="85" t="n">
        <f t="shared" si="6"/>
        <v>326594.02665221994</v>
      </c>
      <c r="AC54" s="85" t="n">
        <f t="shared" si="7"/>
        <v>0.0</v>
      </c>
      <c r="AD54" s="85" t="n">
        <f t="shared" si="8"/>
        <v>0.0</v>
      </c>
      <c r="AE54" s="88" t="n">
        <f t="shared" si="9"/>
        <v>6932460.0</v>
      </c>
    </row>
    <row r="55" spans="1:31"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1"/>
        <v>380.24304</v>
      </c>
      <c r="S55" s="98">
        <v>0</v>
      </c>
      <c r="T55" s="97">
        <v>0</v>
      </c>
      <c r="U55" s="97" t="n">
        <f t="shared" si="2"/>
        <v>8071.24304</v>
      </c>
      <c r="V55" s="99" t="n">
        <f t="shared" si="3"/>
        <v>2356803.0</v>
      </c>
      <c r="X55" s="85">
        <v>100</v>
      </c>
      <c r="Y55" s="85">
        <v>266.25</v>
      </c>
      <c r="Z55" s="85" t="n">
        <f t="shared" si="4"/>
        <v>2047728.75</v>
      </c>
      <c r="AA55" s="85" t="n">
        <f t="shared" si="5"/>
        <v>0.0</v>
      </c>
      <c r="AB55" s="85" t="n">
        <f t="shared" si="6"/>
        <v>101239.70939999999</v>
      </c>
      <c r="AC55" s="85" t="n">
        <f t="shared" si="7"/>
        <v>0.0</v>
      </c>
      <c r="AD55" s="85" t="n">
        <f t="shared" si="8"/>
        <v>0.0</v>
      </c>
      <c r="AE55" s="88" t="n">
        <f t="shared" si="9"/>
        <v>2148968.0</v>
      </c>
    </row>
    <row r="56" spans="1:31"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1"/>
        <v>394.43232</v>
      </c>
      <c r="S56" s="98">
        <v>0</v>
      </c>
      <c r="T56" s="97">
        <v>0</v>
      </c>
      <c r="U56" s="97" t="n">
        <f t="shared" si="2"/>
        <v>8372.43232</v>
      </c>
      <c r="V56" s="99" t="n">
        <f t="shared" si="3"/>
        <v>0.0</v>
      </c>
      <c r="X56" s="85">
        <v>0</v>
      </c>
      <c r="Y56" s="85">
        <v>0</v>
      </c>
      <c r="Z56" s="85" t="n">
        <f t="shared" si="4"/>
        <v>0.0</v>
      </c>
      <c r="AA56" s="85" t="n">
        <f t="shared" si="5"/>
        <v>0.0</v>
      </c>
      <c r="AB56" s="85" t="n">
        <f t="shared" si="6"/>
        <v>0.0</v>
      </c>
      <c r="AC56" s="85" t="n">
        <f t="shared" si="7"/>
        <v>0.0</v>
      </c>
      <c r="AD56" s="85" t="n">
        <f t="shared" si="8"/>
        <v>0.0</v>
      </c>
      <c r="AE56" s="88" t="n">
        <f t="shared" si="9"/>
        <v>0.0</v>
      </c>
    </row>
    <row r="57" spans="1:31"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1"/>
        <v>380.24304</v>
      </c>
      <c r="S57" s="98">
        <v>0</v>
      </c>
      <c r="T57" s="97">
        <v>0</v>
      </c>
      <c r="U57" s="97" t="n">
        <f t="shared" si="2"/>
        <v>8071.24304</v>
      </c>
      <c r="V57" s="99" t="n">
        <f t="shared" si="3"/>
        <v>4439184.0</v>
      </c>
      <c r="X57" s="85">
        <v>100</v>
      </c>
      <c r="Y57" s="85">
        <v>536.70364004166697</v>
      </c>
      <c r="Z57" s="85" t="n">
        <f t="shared" si="4"/>
        <v>4127787.695560461</v>
      </c>
      <c r="AA57" s="85" t="n">
        <f t="shared" si="5"/>
        <v>0.0</v>
      </c>
      <c r="AB57" s="85" t="n">
        <f t="shared" si="6"/>
        <v>204077.82366850917</v>
      </c>
      <c r="AC57" s="85" t="n">
        <f t="shared" si="7"/>
        <v>0.0</v>
      </c>
      <c r="AD57" s="85" t="n">
        <f t="shared" si="8"/>
        <v>0.0</v>
      </c>
      <c r="AE57" s="88" t="n">
        <f t="shared" si="9"/>
        <v>4331866.0</v>
      </c>
    </row>
    <row r="58" spans="1:31"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1"/>
        <v>394.43232</v>
      </c>
      <c r="S58" s="98">
        <v>0</v>
      </c>
      <c r="T58" s="97">
        <v>0</v>
      </c>
      <c r="U58" s="97" t="n">
        <f t="shared" si="2"/>
        <v>8372.43232</v>
      </c>
      <c r="V58" s="99" t="n">
        <f t="shared" si="3"/>
        <v>293035.0</v>
      </c>
      <c r="X58" s="85">
        <v>100</v>
      </c>
      <c r="Y58" s="85">
        <v>21.982320000000001</v>
      </c>
      <c r="Z58" s="85" t="n">
        <f t="shared" si="4"/>
        <v>175374.94896</v>
      </c>
      <c r="AA58" s="85" t="n">
        <f t="shared" si="5"/>
        <v>0.0</v>
      </c>
      <c r="AB58" s="85" t="n">
        <f t="shared" si="6"/>
        <v>8670.5374765824</v>
      </c>
      <c r="AC58" s="85" t="n">
        <f t="shared" si="7"/>
        <v>0.0</v>
      </c>
      <c r="AD58" s="85" t="n">
        <f t="shared" si="8"/>
        <v>0.0</v>
      </c>
      <c r="AE58" s="88" t="n">
        <f t="shared" si="9"/>
        <v>184045.0</v>
      </c>
    </row>
    <row r="59" spans="1:31"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1"/>
        <v>380.24304</v>
      </c>
      <c r="S59" s="98">
        <v>0</v>
      </c>
      <c r="T59" s="97">
        <v>0</v>
      </c>
      <c r="U59" s="97" t="n">
        <f t="shared" si="2"/>
        <v>8071.24304</v>
      </c>
      <c r="V59" s="99" t="n">
        <f t="shared" si="3"/>
        <v>6456994.0</v>
      </c>
      <c r="X59" s="85">
        <v>100</v>
      </c>
      <c r="Y59" s="85">
        <v>786.81</v>
      </c>
      <c r="Z59" s="85" t="n">
        <f t="shared" si="4"/>
        <v>6051355.71</v>
      </c>
      <c r="AA59" s="85" t="n">
        <f t="shared" si="5"/>
        <v>0.0</v>
      </c>
      <c r="AB59" s="85" t="n">
        <f t="shared" si="6"/>
        <v>299179.0263024</v>
      </c>
      <c r="AC59" s="85" t="n">
        <f t="shared" si="7"/>
        <v>0.0</v>
      </c>
      <c r="AD59" s="85" t="n">
        <f t="shared" si="8"/>
        <v>0.0</v>
      </c>
      <c r="AE59" s="88" t="n">
        <f t="shared" si="9"/>
        <v>6350535.0</v>
      </c>
    </row>
    <row r="60" spans="1:31"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1"/>
        <v>394.43232</v>
      </c>
      <c r="S60" s="98">
        <v>0</v>
      </c>
      <c r="T60" s="97">
        <v>0</v>
      </c>
      <c r="U60" s="97" t="n">
        <f t="shared" si="2"/>
        <v>8372.43232</v>
      </c>
      <c r="V60" s="99" t="n">
        <f t="shared" si="3"/>
        <v>1858680.0</v>
      </c>
      <c r="X60" s="85">
        <v>100</v>
      </c>
      <c r="Y60" s="85">
        <v>211.95</v>
      </c>
      <c r="Z60" s="172" t="n">
        <f t="shared" si="4"/>
        <v>1690937.1</v>
      </c>
      <c r="AA60" s="85" t="n">
        <f t="shared" si="5"/>
        <v>0.0</v>
      </c>
      <c r="AB60" s="85" t="n">
        <f t="shared" si="6"/>
        <v>83599.930224</v>
      </c>
      <c r="AC60" s="85" t="n">
        <f t="shared" si="7"/>
        <v>0.0</v>
      </c>
      <c r="AD60" s="85" t="n">
        <f t="shared" si="8"/>
        <v>0.0</v>
      </c>
      <c r="AE60" s="88" t="n">
        <f t="shared" si="9"/>
        <v>1774537.0</v>
      </c>
    </row>
    <row r="61" spans="1:31"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1"/>
        <v>380.24304</v>
      </c>
      <c r="S61" s="98">
        <v>0</v>
      </c>
      <c r="T61" s="97">
        <v>0</v>
      </c>
      <c r="U61" s="97" t="n">
        <f t="shared" si="2"/>
        <v>8071.24304</v>
      </c>
      <c r="V61" s="99" t="n">
        <f t="shared" si="3"/>
        <v>8232668.0</v>
      </c>
      <c r="X61" s="85">
        <v>100</v>
      </c>
      <c r="Y61" s="85">
        <v>904.05874263194994</v>
      </c>
      <c r="Z61" s="172" t="n">
        <f t="shared" si="4"/>
        <v>6953115.789582328</v>
      </c>
      <c r="AA61" s="85" t="n">
        <f t="shared" si="5"/>
        <v>0.0</v>
      </c>
      <c r="AB61" s="85" t="n">
        <f t="shared" si="6"/>
        <v>343762.04463695025</v>
      </c>
      <c r="AC61" s="85" t="n">
        <f t="shared" si="7"/>
        <v>0.0</v>
      </c>
      <c r="AD61" s="85" t="n">
        <f t="shared" si="8"/>
        <v>0.0</v>
      </c>
      <c r="AE61" s="88" t="n">
        <f t="shared" si="9"/>
        <v>7296878.0</v>
      </c>
    </row>
    <row r="62" spans="1:31"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1"/>
        <v>394.43232</v>
      </c>
      <c r="S62" s="98">
        <v>0</v>
      </c>
      <c r="T62" s="97">
        <v>0</v>
      </c>
      <c r="U62" s="97" t="n">
        <f t="shared" si="2"/>
        <v>8372.43232</v>
      </c>
      <c r="V62" s="99" t="n">
        <f t="shared" si="3"/>
        <v>293035.0</v>
      </c>
      <c r="X62" s="85">
        <v>100</v>
      </c>
      <c r="Y62" s="85">
        <v>23.18</v>
      </c>
      <c r="Z62" s="172" t="n">
        <f t="shared" si="4"/>
        <v>184930.04</v>
      </c>
      <c r="AA62" s="85" t="n">
        <f t="shared" si="5"/>
        <v>0.0</v>
      </c>
      <c r="AB62" s="85" t="n">
        <f t="shared" si="6"/>
        <v>9142.9411776</v>
      </c>
      <c r="AC62" s="85" t="n">
        <f t="shared" si="7"/>
        <v>0.0</v>
      </c>
      <c r="AD62" s="85" t="n">
        <f t="shared" si="8"/>
        <v>0.0</v>
      </c>
      <c r="AE62" s="88" t="n">
        <f t="shared" si="9"/>
        <v>194073.0</v>
      </c>
    </row>
    <row r="63" spans="1:31"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1"/>
        <v>394.43232</v>
      </c>
      <c r="S63" s="98">
        <v>0</v>
      </c>
      <c r="T63" s="97">
        <v>0</v>
      </c>
      <c r="U63" s="97" t="n">
        <f t="shared" si="2"/>
        <v>8372.43232</v>
      </c>
      <c r="V63" s="99" t="n">
        <f t="shared" si="3"/>
        <v>1004692.0</v>
      </c>
      <c r="X63" s="85">
        <v>100</v>
      </c>
      <c r="Y63" s="85">
        <v>86.79</v>
      </c>
      <c r="Z63" s="172" t="n">
        <f t="shared" si="4"/>
        <v>692410.62</v>
      </c>
      <c r="AA63" s="85" t="n">
        <f t="shared" si="5"/>
        <v>0.0</v>
      </c>
      <c r="AB63" s="85" t="n">
        <f t="shared" si="6"/>
        <v>34232.781052800005</v>
      </c>
      <c r="AC63" s="85" t="n">
        <f t="shared" si="7"/>
        <v>0.0</v>
      </c>
      <c r="AD63" s="85" t="n">
        <f t="shared" si="8"/>
        <v>0.0</v>
      </c>
      <c r="AE63" s="88" t="n">
        <f t="shared" si="9"/>
        <v>726643.0</v>
      </c>
    </row>
    <row r="64" spans="1:31"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1"/>
        <v>394.43232</v>
      </c>
      <c r="S64" s="98">
        <v>0</v>
      </c>
      <c r="T64" s="97">
        <v>0</v>
      </c>
      <c r="U64" s="97" t="n">
        <f t="shared" si="2"/>
        <v>8372.43232</v>
      </c>
      <c r="V64" s="99" t="n">
        <f t="shared" si="3"/>
        <v>2176832.0</v>
      </c>
      <c r="X64" s="85">
        <v>100</v>
      </c>
      <c r="Y64" s="85">
        <v>175.94</v>
      </c>
      <c r="Z64" s="172" t="n">
        <f t="shared" si="4"/>
        <v>1403649.32</v>
      </c>
      <c r="AA64" s="85" t="n">
        <f t="shared" si="5"/>
        <v>0.0</v>
      </c>
      <c r="AB64" s="85" t="n">
        <f t="shared" si="6"/>
        <v>69396.42238080001</v>
      </c>
      <c r="AC64" s="85" t="n">
        <f t="shared" si="7"/>
        <v>0.0</v>
      </c>
      <c r="AD64" s="85" t="n">
        <f t="shared" si="8"/>
        <v>0.0</v>
      </c>
      <c r="AE64" s="88" t="n">
        <f t="shared" si="9"/>
        <v>1473046.0</v>
      </c>
    </row>
    <row r="65" spans="1:31"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1"/>
        <v>394.43232</v>
      </c>
      <c r="S65" s="98">
        <v>0</v>
      </c>
      <c r="T65" s="97">
        <v>0</v>
      </c>
      <c r="U65" s="97" t="n">
        <f t="shared" si="2"/>
        <v>8372.43232</v>
      </c>
      <c r="V65" s="99" t="n">
        <f t="shared" si="3"/>
        <v>16745.0</v>
      </c>
      <c r="X65" s="85">
        <v>0</v>
      </c>
      <c r="Y65" s="85">
        <v>0</v>
      </c>
      <c r="Z65" s="85" t="n">
        <f t="shared" si="4"/>
        <v>0.0</v>
      </c>
      <c r="AA65" s="85" t="n">
        <f t="shared" si="5"/>
        <v>0.0</v>
      </c>
      <c r="AB65" s="85" t="n">
        <f t="shared" si="6"/>
        <v>0.0</v>
      </c>
      <c r="AC65" s="85" t="n">
        <f t="shared" si="7"/>
        <v>0.0</v>
      </c>
      <c r="AD65" s="85" t="n">
        <f t="shared" si="8"/>
        <v>0.0</v>
      </c>
      <c r="AE65" s="88" t="n">
        <f t="shared" si="9"/>
        <v>0.0</v>
      </c>
    </row>
    <row r="66" spans="1:31"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1"/>
        <v>394.43232</v>
      </c>
      <c r="S66" s="98">
        <v>0</v>
      </c>
      <c r="T66" s="97">
        <v>0</v>
      </c>
      <c r="U66" s="97" t="n">
        <f t="shared" si="2"/>
        <v>8372.43232</v>
      </c>
      <c r="V66" s="99" t="n">
        <f t="shared" si="3"/>
        <v>175821.0</v>
      </c>
      <c r="X66" s="85">
        <v>100</v>
      </c>
      <c r="Y66" s="85">
        <v>7.09</v>
      </c>
      <c r="Z66" s="85" t="n">
        <f t="shared" si="4"/>
        <v>56564.02</v>
      </c>
      <c r="AA66" s="85" t="n">
        <f t="shared" si="5"/>
        <v>0.0</v>
      </c>
      <c r="AB66" s="85" t="n">
        <f t="shared" si="6"/>
        <v>2796.5251488000004</v>
      </c>
      <c r="AC66" s="85" t="n">
        <f t="shared" si="7"/>
        <v>0.0</v>
      </c>
      <c r="AD66" s="85" t="n">
        <f t="shared" si="8"/>
        <v>0.0</v>
      </c>
      <c r="AE66" s="88" t="n">
        <f t="shared" si="9"/>
        <v>59361.0</v>
      </c>
    </row>
    <row r="67" spans="1:31"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1"/>
        <v>394.43232</v>
      </c>
      <c r="S67" s="98">
        <v>0</v>
      </c>
      <c r="T67" s="97">
        <v>0</v>
      </c>
      <c r="U67" s="97" t="n">
        <f t="shared" si="2"/>
        <v>8372.43232</v>
      </c>
      <c r="V67" s="99" t="n">
        <f t="shared" si="3"/>
        <v>25117.0</v>
      </c>
      <c r="X67" s="85">
        <v>0</v>
      </c>
      <c r="Y67" s="85">
        <v>0</v>
      </c>
      <c r="Z67" s="85" t="n">
        <f t="shared" si="4"/>
        <v>0.0</v>
      </c>
      <c r="AA67" s="85" t="n">
        <f t="shared" si="5"/>
        <v>0.0</v>
      </c>
      <c r="AB67" s="85" t="n">
        <f t="shared" si="6"/>
        <v>0.0</v>
      </c>
      <c r="AC67" s="85" t="n">
        <f t="shared" si="7"/>
        <v>0.0</v>
      </c>
      <c r="AD67" s="85" t="n">
        <f t="shared" si="8"/>
        <v>0.0</v>
      </c>
      <c r="AE67" s="88" t="n">
        <f t="shared" si="9"/>
        <v>0.0</v>
      </c>
    </row>
    <row r="68" spans="1:31"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1"/>
        <v>0.0</v>
      </c>
      <c r="S68" s="98">
        <v>0</v>
      </c>
      <c r="T68" s="97">
        <v>0</v>
      </c>
      <c r="U68" s="97" t="n">
        <f t="shared" si="2"/>
        <v>0.0</v>
      </c>
      <c r="V68" s="99" t="n">
        <f t="shared" si="3"/>
        <v>0.0</v>
      </c>
      <c r="X68" s="85">
        <v>0</v>
      </c>
      <c r="Y68" s="85">
        <v>0</v>
      </c>
      <c r="Z68" s="85" t="n">
        <f t="shared" si="4"/>
        <v>0.0</v>
      </c>
      <c r="AA68" s="85" t="n">
        <f t="shared" si="5"/>
        <v>0.0</v>
      </c>
      <c r="AB68" s="85" t="n">
        <f t="shared" si="6"/>
        <v>0.0</v>
      </c>
      <c r="AC68" s="85" t="n">
        <f t="shared" si="7"/>
        <v>0.0</v>
      </c>
      <c r="AD68" s="85" t="n">
        <f t="shared" si="8"/>
        <v>0.0</v>
      </c>
      <c r="AE68" s="88" t="n">
        <f t="shared" si="9"/>
        <v>0.0</v>
      </c>
    </row>
    <row r="69" spans="1:31"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1"/>
        <v>-28.37856</v>
      </c>
      <c r="S69" s="130">
        <v>0</v>
      </c>
      <c r="T69" s="129">
        <v>0</v>
      </c>
      <c r="U69" s="129" t="n">
        <f t="shared" si="2"/>
        <v>-602.37856</v>
      </c>
      <c r="V69" s="131" t="n">
        <f t="shared" si="3"/>
        <v>-656593.0</v>
      </c>
      <c r="X69" s="85">
        <v>100</v>
      </c>
      <c r="Y69" s="85">
        <v>1030.68</v>
      </c>
      <c r="Z69" s="85" t="n">
        <f t="shared" si="4"/>
        <v>-591610.32</v>
      </c>
      <c r="AA69" s="85" t="n">
        <f t="shared" si="5"/>
        <v>0.0</v>
      </c>
      <c r="AB69" s="85" t="n">
        <f t="shared" si="6"/>
        <v>-29249.2142208</v>
      </c>
      <c r="AC69" s="85" t="n">
        <f t="shared" si="7"/>
        <v>0.0</v>
      </c>
      <c r="AD69" s="85" t="n">
        <f t="shared" si="8"/>
        <v>0.0</v>
      </c>
      <c r="AE69" s="88" t="n">
        <f t="shared" si="9"/>
        <v>-620860.0</v>
      </c>
    </row>
    <row r="70" spans="1:31"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1"/>
        <v>24.86832</v>
      </c>
      <c r="S70" s="98">
        <v>0</v>
      </c>
      <c r="T70" s="97">
        <v>0</v>
      </c>
      <c r="U70" s="97" t="n">
        <f t="shared" si="2"/>
        <v>527.86832</v>
      </c>
      <c r="V70" s="99" t="n">
        <f t="shared" si="3"/>
        <v>109580.0</v>
      </c>
      <c r="X70" s="85">
        <v>100</v>
      </c>
      <c r="Y70" s="85">
        <v>163.92</v>
      </c>
      <c r="Z70" s="85" t="n">
        <f t="shared" si="4"/>
        <v>82451.76</v>
      </c>
      <c r="AA70" s="85" t="n">
        <f t="shared" si="5"/>
        <v>0.0</v>
      </c>
      <c r="AB70" s="85" t="n">
        <f t="shared" si="6"/>
        <v>4076.4150144</v>
      </c>
      <c r="AC70" s="85" t="n">
        <f t="shared" si="7"/>
        <v>0.0</v>
      </c>
      <c r="AD70" s="85" t="n">
        <f t="shared" si="8"/>
        <v>0.0</v>
      </c>
      <c r="AE70" s="88" t="n">
        <f t="shared" si="9"/>
        <v>86528.0</v>
      </c>
    </row>
    <row r="71" spans="1:31"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1"/>
        <v>78.01632</v>
      </c>
      <c r="S71" s="98">
        <v>0</v>
      </c>
      <c r="T71" s="97">
        <v>0</v>
      </c>
      <c r="U71" s="97" t="n">
        <f t="shared" si="2"/>
        <v>1656.01632</v>
      </c>
      <c r="V71" s="99" t="n">
        <f t="shared" si="3"/>
        <v>496805.0</v>
      </c>
      <c r="X71" s="85">
        <v>100</v>
      </c>
      <c r="Y71" s="85">
        <v>285.52999999999997</v>
      </c>
      <c r="Z71" s="85" t="n">
        <f t="shared" si="4"/>
        <v>450566.3399999999</v>
      </c>
      <c r="AA71" s="85" t="n">
        <f t="shared" si="5"/>
        <v>0.0</v>
      </c>
      <c r="AB71" s="85" t="n">
        <f t="shared" si="6"/>
        <v>22275.999849599997</v>
      </c>
      <c r="AC71" s="85" t="n">
        <f t="shared" si="7"/>
        <v>0.0</v>
      </c>
      <c r="AD71" s="85" t="n">
        <f t="shared" si="8"/>
        <v>0.0</v>
      </c>
      <c r="AE71" s="88" t="n">
        <f t="shared" si="9"/>
        <v>472842.0</v>
      </c>
    </row>
    <row r="72" spans="1:31"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10">(P72*4.944%)</f>
        <v>34.608</v>
      </c>
      <c r="S72" s="98">
        <v>0</v>
      </c>
      <c r="T72" s="97">
        <v>0</v>
      </c>
      <c r="U72" s="97" t="n">
        <f t="shared" ref="U72:U135" si="11">P72+Q72+R72+S72+T72</f>
        <v>734.608</v>
      </c>
      <c r="V72" s="98" t="n">
        <f t="shared" ref="V72:V135" si="12">ROUND(U72*N72,0)</f>
        <v>5876864.0</v>
      </c>
      <c r="X72" s="85">
        <v>79.939509799999996</v>
      </c>
      <c r="Y72" s="85">
        <v>6781.5</v>
      </c>
      <c r="Z72" s="85" t="n">
        <f t="shared" ref="Z72:Z135" si="13">X72*Y72*P72/100</f>
        <v>3794768.4999609</v>
      </c>
      <c r="AA72" s="85" t="n">
        <f t="shared" ref="AA72:AA135" si="14">X72*Y72*Q72/100</f>
        <v>0.0</v>
      </c>
      <c r="AB72" s="85" t="n">
        <f t="shared" ref="AB72:AB135" si="15">X72*Y72*R72/100</f>
        <v>187613.35463806684</v>
      </c>
      <c r="AC72" s="85" t="n">
        <f t="shared" ref="AC72:AC135" si="16">X72*Y72*S72/100</f>
        <v>0.0</v>
      </c>
      <c r="AD72" s="85" t="n">
        <f t="shared" ref="AD72:AD135" si="17">X72*Y72*T72/100</f>
        <v>0.0</v>
      </c>
      <c r="AE72" s="88" t="n">
        <f t="shared" ref="AE72:AE135" si="18">ROUND(SUM(Z72:AD72),0)</f>
        <v>3982382.0</v>
      </c>
    </row>
    <row r="73" spans="1:31"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10"/>
        <v>0.0</v>
      </c>
      <c r="S73" s="98">
        <v>0</v>
      </c>
      <c r="T73" s="97">
        <v>0</v>
      </c>
      <c r="U73" s="97" t="n">
        <f t="shared" si="11"/>
        <v>0.0</v>
      </c>
      <c r="V73" s="99" t="n">
        <f t="shared" si="12"/>
        <v>0.0</v>
      </c>
      <c r="X73" s="85">
        <v>0</v>
      </c>
      <c r="Y73" s="85">
        <v>0</v>
      </c>
      <c r="Z73" s="85" t="n">
        <f t="shared" si="13"/>
        <v>0.0</v>
      </c>
      <c r="AA73" s="85" t="n">
        <f t="shared" si="14"/>
        <v>0.0</v>
      </c>
      <c r="AB73" s="85" t="n">
        <f t="shared" si="15"/>
        <v>0.0</v>
      </c>
      <c r="AC73" s="85" t="n">
        <f t="shared" si="16"/>
        <v>0.0</v>
      </c>
      <c r="AD73" s="85" t="n">
        <f t="shared" si="17"/>
        <v>0.0</v>
      </c>
      <c r="AE73" s="88" t="n">
        <f t="shared" si="18"/>
        <v>0.0</v>
      </c>
    </row>
    <row r="74" spans="1:31"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10"/>
        <v>0.0</v>
      </c>
      <c r="S74" s="98">
        <v>0</v>
      </c>
      <c r="T74" s="97">
        <v>0</v>
      </c>
      <c r="U74" s="97" t="n">
        <f t="shared" si="11"/>
        <v>0.0</v>
      </c>
      <c r="V74" s="99" t="n">
        <f t="shared" si="12"/>
        <v>0.0</v>
      </c>
      <c r="X74" s="85">
        <v>0</v>
      </c>
      <c r="Y74" s="85">
        <v>0</v>
      </c>
      <c r="Z74" s="85" t="n">
        <f t="shared" si="13"/>
        <v>0.0</v>
      </c>
      <c r="AA74" s="85" t="n">
        <f t="shared" si="14"/>
        <v>0.0</v>
      </c>
      <c r="AB74" s="85" t="n">
        <f t="shared" si="15"/>
        <v>0.0</v>
      </c>
      <c r="AC74" s="85" t="n">
        <f t="shared" si="16"/>
        <v>0.0</v>
      </c>
      <c r="AD74" s="85" t="n">
        <f t="shared" si="17"/>
        <v>0.0</v>
      </c>
      <c r="AE74" s="88" t="n">
        <f t="shared" si="18"/>
        <v>0.0</v>
      </c>
    </row>
    <row r="75" spans="1:31"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10"/>
        <v>0.0</v>
      </c>
      <c r="S75" s="98">
        <v>0</v>
      </c>
      <c r="T75" s="97">
        <v>0</v>
      </c>
      <c r="U75" s="97" t="n">
        <f t="shared" si="11"/>
        <v>0.0</v>
      </c>
      <c r="V75" s="99" t="n">
        <f t="shared" si="12"/>
        <v>0.0</v>
      </c>
      <c r="X75" s="85">
        <v>0</v>
      </c>
      <c r="Y75" s="85">
        <v>0</v>
      </c>
      <c r="Z75" s="85" t="n">
        <f t="shared" si="13"/>
        <v>0.0</v>
      </c>
      <c r="AA75" s="85" t="n">
        <f t="shared" si="14"/>
        <v>0.0</v>
      </c>
      <c r="AB75" s="85" t="n">
        <f t="shared" si="15"/>
        <v>0.0</v>
      </c>
      <c r="AC75" s="85" t="n">
        <f t="shared" si="16"/>
        <v>0.0</v>
      </c>
      <c r="AD75" s="85" t="n">
        <f t="shared" si="17"/>
        <v>0.0</v>
      </c>
      <c r="AE75" s="88" t="n">
        <f t="shared" si="18"/>
        <v>0.0</v>
      </c>
    </row>
    <row r="76" spans="1:31"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10"/>
        <v>26.84592</v>
      </c>
      <c r="S76" s="98">
        <v>0</v>
      </c>
      <c r="T76" s="97">
        <v>0</v>
      </c>
      <c r="U76" s="97" t="n">
        <f t="shared" si="11"/>
        <v>569.84592</v>
      </c>
      <c r="V76" s="99" t="n">
        <f>ROUND(U76*N76,0)</f>
        <v>143031.0</v>
      </c>
      <c r="X76" s="85">
        <v>100</v>
      </c>
      <c r="Y76" s="85">
        <v>30.35</v>
      </c>
      <c r="Z76" s="85" t="n">
        <f t="shared" si="13"/>
        <v>16480.05</v>
      </c>
      <c r="AA76" s="85" t="n">
        <f t="shared" si="14"/>
        <v>0.0</v>
      </c>
      <c r="AB76" s="85" t="n">
        <f t="shared" si="15"/>
        <v>814.7736719999999</v>
      </c>
      <c r="AC76" s="85" t="n">
        <f t="shared" si="16"/>
        <v>0.0</v>
      </c>
      <c r="AD76" s="85" t="n">
        <f t="shared" si="17"/>
        <v>0.0</v>
      </c>
      <c r="AE76" s="88" t="n">
        <f t="shared" si="18"/>
        <v>17295.0</v>
      </c>
    </row>
    <row r="77" spans="1:31"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10"/>
        <v>26.84592</v>
      </c>
      <c r="S77" s="98">
        <v>0</v>
      </c>
      <c r="T77" s="97">
        <v>0</v>
      </c>
      <c r="U77" s="97" t="n">
        <f t="shared" si="11"/>
        <v>569.84592</v>
      </c>
      <c r="V77" s="99" t="n">
        <f t="shared" si="12"/>
        <v>85477.0</v>
      </c>
      <c r="X77" s="85">
        <v>100</v>
      </c>
      <c r="Y77" s="85">
        <v>125.32</v>
      </c>
      <c r="Z77" s="85" t="n">
        <f t="shared" si="13"/>
        <v>68048.76</v>
      </c>
      <c r="AA77" s="85" t="n">
        <f t="shared" si="14"/>
        <v>0.0</v>
      </c>
      <c r="AB77" s="85" t="n">
        <f t="shared" si="15"/>
        <v>3364.3306944</v>
      </c>
      <c r="AC77" s="85" t="n">
        <f t="shared" si="16"/>
        <v>0.0</v>
      </c>
      <c r="AD77" s="85" t="n">
        <f t="shared" si="17"/>
        <v>0.0</v>
      </c>
      <c r="AE77" s="88" t="n">
        <f t="shared" si="18"/>
        <v>71413.0</v>
      </c>
    </row>
    <row r="78" spans="1:31"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10"/>
        <v>26.84592</v>
      </c>
      <c r="S78" s="98">
        <v>0</v>
      </c>
      <c r="T78" s="97">
        <v>0</v>
      </c>
      <c r="U78" s="97" t="n">
        <f t="shared" si="11"/>
        <v>569.84592</v>
      </c>
      <c r="V78" s="99" t="n">
        <f t="shared" si="12"/>
        <v>28492.0</v>
      </c>
      <c r="X78" s="85">
        <v>100</v>
      </c>
      <c r="Y78" s="85">
        <v>31.56</v>
      </c>
      <c r="Z78" s="85" t="n">
        <f t="shared" si="13"/>
        <v>17137.08</v>
      </c>
      <c r="AA78" s="85" t="n">
        <f t="shared" si="14"/>
        <v>0.0</v>
      </c>
      <c r="AB78" s="85" t="n">
        <f t="shared" si="15"/>
        <v>847.2572352</v>
      </c>
      <c r="AC78" s="85" t="n">
        <f t="shared" si="16"/>
        <v>0.0</v>
      </c>
      <c r="AD78" s="85" t="n">
        <f t="shared" si="17"/>
        <v>0.0</v>
      </c>
      <c r="AE78" s="88" t="n">
        <f t="shared" si="18"/>
        <v>17984.0</v>
      </c>
    </row>
    <row r="79" spans="1:31"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10"/>
        <v>30.4056</v>
      </c>
      <c r="S79" s="98">
        <v>0</v>
      </c>
      <c r="T79" s="97">
        <v>0</v>
      </c>
      <c r="U79" s="97" t="n">
        <f t="shared" si="11"/>
        <v>645.4056</v>
      </c>
      <c r="V79" s="99" t="n">
        <f t="shared" si="12"/>
        <v>912604.0</v>
      </c>
      <c r="X79" s="85">
        <v>100</v>
      </c>
      <c r="Y79" s="85">
        <v>1395.34</v>
      </c>
      <c r="Z79" s="85" t="n">
        <f t="shared" si="13"/>
        <v>858134.1</v>
      </c>
      <c r="AA79" s="85" t="n">
        <f t="shared" si="14"/>
        <v>0.0</v>
      </c>
      <c r="AB79" s="85" t="n">
        <f t="shared" si="15"/>
        <v>42426.149904</v>
      </c>
      <c r="AC79" s="85" t="n">
        <f t="shared" si="16"/>
        <v>0.0</v>
      </c>
      <c r="AD79" s="85" t="n">
        <f t="shared" si="17"/>
        <v>0.0</v>
      </c>
      <c r="AE79" s="88" t="n">
        <f t="shared" si="18"/>
        <v>900560.0</v>
      </c>
    </row>
    <row r="80" spans="1:31" ht="29.25"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10"/>
        <v>37.475519999999996</v>
      </c>
      <c r="S80" s="98">
        <v>0</v>
      </c>
      <c r="T80" s="97">
        <v>0</v>
      </c>
      <c r="U80" s="97" t="n">
        <f t="shared" si="11"/>
        <v>795.47552</v>
      </c>
      <c r="V80" s="99" t="n">
        <f t="shared" si="12"/>
        <v>0.0</v>
      </c>
      <c r="X80" s="85">
        <v>0</v>
      </c>
      <c r="Y80" s="85">
        <v>0</v>
      </c>
      <c r="Z80" s="85" t="n">
        <f t="shared" si="13"/>
        <v>0.0</v>
      </c>
      <c r="AA80" s="85" t="n">
        <f t="shared" si="14"/>
        <v>0.0</v>
      </c>
      <c r="AB80" s="85" t="n">
        <f t="shared" si="15"/>
        <v>0.0</v>
      </c>
      <c r="AC80" s="85" t="n">
        <f t="shared" si="16"/>
        <v>0.0</v>
      </c>
      <c r="AD80" s="85" t="n">
        <f t="shared" si="17"/>
        <v>0.0</v>
      </c>
      <c r="AE80" s="88" t="n">
        <f t="shared" si="18"/>
        <v>0.0</v>
      </c>
    </row>
    <row r="81" spans="1:31"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10"/>
        <v>30.4056</v>
      </c>
      <c r="S81" s="98">
        <v>0</v>
      </c>
      <c r="T81" s="97">
        <v>0</v>
      </c>
      <c r="U81" s="97" t="n">
        <f t="shared" si="11"/>
        <v>645.4056</v>
      </c>
      <c r="V81" s="99" t="n">
        <f t="shared" si="12"/>
        <v>2129838.0</v>
      </c>
      <c r="X81" s="85">
        <v>100</v>
      </c>
      <c r="Y81" s="85">
        <v>3187.87</v>
      </c>
      <c r="Z81" s="85" t="n">
        <f t="shared" si="13"/>
        <v>1960540.05</v>
      </c>
      <c r="AA81" s="85" t="n">
        <f t="shared" si="14"/>
        <v>0.0</v>
      </c>
      <c r="AB81" s="85" t="n">
        <f t="shared" si="15"/>
        <v>96929.100072</v>
      </c>
      <c r="AC81" s="85" t="n">
        <f t="shared" si="16"/>
        <v>0.0</v>
      </c>
      <c r="AD81" s="85" t="n">
        <f t="shared" si="17"/>
        <v>0.0</v>
      </c>
      <c r="AE81" s="88" t="n">
        <f t="shared" si="18"/>
        <v>2057469.0</v>
      </c>
    </row>
    <row r="82" spans="1:31"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10"/>
        <v>37.475519999999996</v>
      </c>
      <c r="S82" s="98">
        <v>0</v>
      </c>
      <c r="T82" s="97">
        <v>0</v>
      </c>
      <c r="U82" s="97" t="n">
        <f t="shared" si="11"/>
        <v>795.47552</v>
      </c>
      <c r="V82" s="99" t="n">
        <f t="shared" si="12"/>
        <v>232279.0</v>
      </c>
      <c r="X82" s="85">
        <v>100</v>
      </c>
      <c r="Y82" s="85">
        <v>134.91</v>
      </c>
      <c r="Z82" s="85" t="n">
        <f t="shared" si="13"/>
        <v>102261.78</v>
      </c>
      <c r="AA82" s="85" t="n">
        <f t="shared" si="14"/>
        <v>0.0</v>
      </c>
      <c r="AB82" s="85" t="n">
        <f t="shared" si="15"/>
        <v>5055.822403199999</v>
      </c>
      <c r="AC82" s="85" t="n">
        <f t="shared" si="16"/>
        <v>0.0</v>
      </c>
      <c r="AD82" s="85" t="n">
        <f t="shared" si="17"/>
        <v>0.0</v>
      </c>
      <c r="AE82" s="88" t="n">
        <f t="shared" si="18"/>
        <v>107318.0</v>
      </c>
    </row>
    <row r="83" spans="1:31"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10"/>
        <v>37.475519999999996</v>
      </c>
      <c r="S83" s="98">
        <v>0</v>
      </c>
      <c r="T83" s="97">
        <v>0</v>
      </c>
      <c r="U83" s="97" t="n">
        <f t="shared" si="11"/>
        <v>795.47552</v>
      </c>
      <c r="V83" s="99" t="n">
        <f t="shared" si="12"/>
        <v>1988689.0</v>
      </c>
      <c r="X83" s="85">
        <v>100</v>
      </c>
      <c r="Y83" s="85">
        <v>2439.14</v>
      </c>
      <c r="Z83" s="85" t="n">
        <f t="shared" si="13"/>
        <v>1848868.12</v>
      </c>
      <c r="AA83" s="85" t="n">
        <f t="shared" si="14"/>
        <v>0.0</v>
      </c>
      <c r="AB83" s="85" t="n">
        <f t="shared" si="15"/>
        <v>91408.0398528</v>
      </c>
      <c r="AC83" s="85" t="n">
        <f t="shared" si="16"/>
        <v>0.0</v>
      </c>
      <c r="AD83" s="85" t="n">
        <f t="shared" si="17"/>
        <v>0.0</v>
      </c>
      <c r="AE83" s="88" t="n">
        <f t="shared" si="18"/>
        <v>1940276.0</v>
      </c>
    </row>
    <row r="84" spans="1:31"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10"/>
        <v>37.475519999999996</v>
      </c>
      <c r="S84" s="98">
        <v>0</v>
      </c>
      <c r="T84" s="97">
        <v>0</v>
      </c>
      <c r="U84" s="97" t="n">
        <f t="shared" si="11"/>
        <v>795.47552</v>
      </c>
      <c r="V84" s="99" t="n">
        <f t="shared" si="12"/>
        <v>1029199.0</v>
      </c>
      <c r="X84" s="85">
        <v>100</v>
      </c>
      <c r="Y84" s="85">
        <v>1232.21</v>
      </c>
      <c r="Z84" s="85" t="n">
        <f t="shared" si="13"/>
        <v>934015.18</v>
      </c>
      <c r="AA84" s="85" t="n">
        <f t="shared" si="14"/>
        <v>0.0</v>
      </c>
      <c r="AB84" s="85" t="n">
        <f t="shared" si="15"/>
        <v>46177.710499199995</v>
      </c>
      <c r="AC84" s="85" t="n">
        <f t="shared" si="16"/>
        <v>0.0</v>
      </c>
      <c r="AD84" s="85" t="n">
        <f t="shared" si="17"/>
        <v>0.0</v>
      </c>
      <c r="AE84" s="88" t="n">
        <f t="shared" si="18"/>
        <v>980193.0</v>
      </c>
    </row>
    <row r="85" spans="1:31"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10"/>
        <v>26.84592</v>
      </c>
      <c r="S85" s="98">
        <v>0</v>
      </c>
      <c r="T85" s="97">
        <v>0</v>
      </c>
      <c r="U85" s="97" t="n">
        <f t="shared" si="11"/>
        <v>569.84592</v>
      </c>
      <c r="V85" s="99" t="n">
        <f t="shared" si="12"/>
        <v>2792245.0</v>
      </c>
      <c r="X85" s="85">
        <v>100</v>
      </c>
      <c r="Y85" s="85">
        <v>4593.51</v>
      </c>
      <c r="Z85" s="85" t="n">
        <f t="shared" si="13"/>
        <v>2494275.93</v>
      </c>
      <c r="AA85" s="85" t="n">
        <f t="shared" si="14"/>
        <v>0.0</v>
      </c>
      <c r="AB85" s="85" t="n">
        <f t="shared" si="15"/>
        <v>123317.0019792</v>
      </c>
      <c r="AC85" s="85" t="n">
        <f t="shared" si="16"/>
        <v>0.0</v>
      </c>
      <c r="AD85" s="85" t="n">
        <f t="shared" si="17"/>
        <v>0.0</v>
      </c>
      <c r="AE85" s="88" t="n">
        <f t="shared" si="18"/>
        <v>2617593.0</v>
      </c>
    </row>
    <row r="86" spans="1:31"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10"/>
        <v>30.4056</v>
      </c>
      <c r="S86" s="98">
        <v>0</v>
      </c>
      <c r="T86" s="97">
        <v>0</v>
      </c>
      <c r="U86" s="97" t="n">
        <f t="shared" si="11"/>
        <v>645.4056</v>
      </c>
      <c r="V86" s="99" t="n">
        <f t="shared" si="12"/>
        <v>135535.0</v>
      </c>
      <c r="X86" s="85">
        <v>100</v>
      </c>
      <c r="Y86" s="85">
        <v>160.78</v>
      </c>
      <c r="Z86" s="85" t="n">
        <f t="shared" si="13"/>
        <v>98879.7</v>
      </c>
      <c r="AA86" s="85" t="n">
        <f t="shared" si="14"/>
        <v>0.0</v>
      </c>
      <c r="AB86" s="85" t="n">
        <f t="shared" si="15"/>
        <v>4888.612368</v>
      </c>
      <c r="AC86" s="85" t="n">
        <f t="shared" si="16"/>
        <v>0.0</v>
      </c>
      <c r="AD86" s="85" t="n">
        <f t="shared" si="17"/>
        <v>0.0</v>
      </c>
      <c r="AE86" s="88" t="n">
        <f t="shared" si="18"/>
        <v>103768.0</v>
      </c>
    </row>
    <row r="87" spans="1:31"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10"/>
        <v>30.4056</v>
      </c>
      <c r="S87" s="98">
        <v>0</v>
      </c>
      <c r="T87" s="97">
        <v>0</v>
      </c>
      <c r="U87" s="97" t="n">
        <f t="shared" si="11"/>
        <v>645.4056</v>
      </c>
      <c r="V87" s="99" t="n">
        <f t="shared" si="12"/>
        <v>516324.0</v>
      </c>
      <c r="X87" s="85">
        <v>100</v>
      </c>
      <c r="Y87" s="85">
        <v>577.91999999999996</v>
      </c>
      <c r="Z87" s="85" t="n">
        <f t="shared" si="13"/>
        <v>355420.79999999993</v>
      </c>
      <c r="AA87" s="85" t="n">
        <f t="shared" si="14"/>
        <v>0.0</v>
      </c>
      <c r="AB87" s="85" t="n">
        <f t="shared" si="15"/>
        <v>17572.004351999996</v>
      </c>
      <c r="AC87" s="85" t="n">
        <f t="shared" si="16"/>
        <v>0.0</v>
      </c>
      <c r="AD87" s="85" t="n">
        <f t="shared" si="17"/>
        <v>0.0</v>
      </c>
      <c r="AE87" s="88" t="n">
        <f t="shared" si="18"/>
        <v>372993.0</v>
      </c>
    </row>
    <row r="88" spans="1:31"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10"/>
        <v>37.475519999999996</v>
      </c>
      <c r="S88" s="98">
        <v>0</v>
      </c>
      <c r="T88" s="97">
        <v>0</v>
      </c>
      <c r="U88" s="97" t="n">
        <f t="shared" si="11"/>
        <v>795.47552</v>
      </c>
      <c r="V88" s="99" t="n">
        <f t="shared" si="12"/>
        <v>1431856.0</v>
      </c>
      <c r="X88" s="85">
        <v>100</v>
      </c>
      <c r="Y88" s="85">
        <v>1212.0899999999999</v>
      </c>
      <c r="Z88" s="85" t="n">
        <f t="shared" si="13"/>
        <v>918764.2199999999</v>
      </c>
      <c r="AA88" s="85" t="n">
        <f t="shared" si="14"/>
        <v>0.0</v>
      </c>
      <c r="AB88" s="85" t="n">
        <f t="shared" si="15"/>
        <v>45423.70303679999</v>
      </c>
      <c r="AC88" s="85" t="n">
        <f t="shared" si="16"/>
        <v>0.0</v>
      </c>
      <c r="AD88" s="85" t="n">
        <f t="shared" si="17"/>
        <v>0.0</v>
      </c>
      <c r="AE88" s="88" t="n">
        <f t="shared" si="18"/>
        <v>964188.0</v>
      </c>
    </row>
    <row r="89" spans="1:31"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10"/>
        <v>37.475519999999996</v>
      </c>
      <c r="S89" s="98">
        <v>0</v>
      </c>
      <c r="T89" s="97">
        <v>0</v>
      </c>
      <c r="U89" s="97" t="n">
        <f t="shared" si="11"/>
        <v>795.47552</v>
      </c>
      <c r="V89" s="99" t="n">
        <f t="shared" si="12"/>
        <v>15114.0</v>
      </c>
      <c r="X89" s="85">
        <v>0</v>
      </c>
      <c r="Y89" s="85">
        <v>0</v>
      </c>
      <c r="Z89" s="85" t="n">
        <f t="shared" si="13"/>
        <v>0.0</v>
      </c>
      <c r="AA89" s="85" t="n">
        <f t="shared" si="14"/>
        <v>0.0</v>
      </c>
      <c r="AB89" s="85" t="n">
        <f t="shared" si="15"/>
        <v>0.0</v>
      </c>
      <c r="AC89" s="85" t="n">
        <f t="shared" si="16"/>
        <v>0.0</v>
      </c>
      <c r="AD89" s="85" t="n">
        <f t="shared" si="17"/>
        <v>0.0</v>
      </c>
      <c r="AE89" s="88" t="n">
        <f t="shared" si="18"/>
        <v>0.0</v>
      </c>
    </row>
    <row r="90" spans="1:31"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10"/>
        <v>37.475519999999996</v>
      </c>
      <c r="S90" s="98">
        <v>0</v>
      </c>
      <c r="T90" s="97">
        <v>0</v>
      </c>
      <c r="U90" s="97" t="n">
        <f t="shared" si="11"/>
        <v>795.47552</v>
      </c>
      <c r="V90" s="99" t="n">
        <f t="shared" si="12"/>
        <v>238643.0</v>
      </c>
      <c r="X90" s="85">
        <v>100</v>
      </c>
      <c r="Y90" s="85">
        <v>91.9</v>
      </c>
      <c r="Z90" s="85" t="n">
        <f t="shared" si="13"/>
        <v>69660.2</v>
      </c>
      <c r="AA90" s="85" t="n">
        <f t="shared" si="14"/>
        <v>0.0</v>
      </c>
      <c r="AB90" s="85" t="n">
        <f t="shared" si="15"/>
        <v>3444.0002879999997</v>
      </c>
      <c r="AC90" s="85" t="n">
        <f t="shared" si="16"/>
        <v>0.0</v>
      </c>
      <c r="AD90" s="85" t="n">
        <f t="shared" si="17"/>
        <v>0.0</v>
      </c>
      <c r="AE90" s="88" t="n">
        <f t="shared" si="18"/>
        <v>73104.0</v>
      </c>
    </row>
    <row r="91" spans="1:31"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10"/>
        <v>37.475519999999996</v>
      </c>
      <c r="S91" s="98">
        <v>0</v>
      </c>
      <c r="T91" s="97">
        <v>0</v>
      </c>
      <c r="U91" s="97" t="n">
        <f t="shared" si="11"/>
        <v>795.47552</v>
      </c>
      <c r="V91" s="99" t="n">
        <f t="shared" si="12"/>
        <v>27046.0</v>
      </c>
      <c r="X91" s="85">
        <v>0</v>
      </c>
      <c r="Y91" s="85">
        <v>0</v>
      </c>
      <c r="Z91" s="85" t="n">
        <f t="shared" si="13"/>
        <v>0.0</v>
      </c>
      <c r="AA91" s="85" t="n">
        <f t="shared" si="14"/>
        <v>0.0</v>
      </c>
      <c r="AB91" s="85" t="n">
        <f t="shared" si="15"/>
        <v>0.0</v>
      </c>
      <c r="AC91" s="85" t="n">
        <f t="shared" si="16"/>
        <v>0.0</v>
      </c>
      <c r="AD91" s="85" t="n">
        <f t="shared" si="17"/>
        <v>0.0</v>
      </c>
      <c r="AE91" s="88" t="n">
        <f t="shared" si="18"/>
        <v>0.0</v>
      </c>
    </row>
    <row r="92" spans="1:31"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10"/>
        <v>0.0</v>
      </c>
      <c r="S92" s="98">
        <v>0</v>
      </c>
      <c r="T92" s="97">
        <v>0</v>
      </c>
      <c r="U92" s="97" t="n">
        <f t="shared" si="11"/>
        <v>0.0</v>
      </c>
      <c r="V92" s="99" t="n">
        <f t="shared" si="12"/>
        <v>0.0</v>
      </c>
      <c r="X92" s="85">
        <v>0</v>
      </c>
      <c r="Y92" s="85">
        <v>0</v>
      </c>
      <c r="Z92" s="85" t="n">
        <f t="shared" si="13"/>
        <v>0.0</v>
      </c>
      <c r="AA92" s="85" t="n">
        <f t="shared" si="14"/>
        <v>0.0</v>
      </c>
      <c r="AB92" s="85" t="n">
        <f t="shared" si="15"/>
        <v>0.0</v>
      </c>
      <c r="AC92" s="85" t="n">
        <f t="shared" si="16"/>
        <v>0.0</v>
      </c>
      <c r="AD92" s="85" t="n">
        <f t="shared" si="17"/>
        <v>0.0</v>
      </c>
      <c r="AE92" s="88" t="n">
        <f t="shared" si="18"/>
        <v>0.0</v>
      </c>
    </row>
    <row r="93" spans="1:31"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10"/>
        <v>0.0</v>
      </c>
      <c r="S93" s="98">
        <v>0</v>
      </c>
      <c r="T93" s="97">
        <v>0</v>
      </c>
      <c r="U93" s="97" t="n">
        <f t="shared" si="11"/>
        <v>0.0</v>
      </c>
      <c r="V93" s="99" t="n">
        <f t="shared" si="12"/>
        <v>0.0</v>
      </c>
      <c r="X93" s="85">
        <v>0</v>
      </c>
      <c r="Y93" s="85">
        <v>0</v>
      </c>
      <c r="Z93" s="85" t="n">
        <f t="shared" si="13"/>
        <v>0.0</v>
      </c>
      <c r="AA93" s="85" t="n">
        <f t="shared" si="14"/>
        <v>0.0</v>
      </c>
      <c r="AB93" s="85" t="n">
        <f t="shared" si="15"/>
        <v>0.0</v>
      </c>
      <c r="AC93" s="85" t="n">
        <f t="shared" si="16"/>
        <v>0.0</v>
      </c>
      <c r="AD93" s="85" t="n">
        <f t="shared" si="17"/>
        <v>0.0</v>
      </c>
      <c r="AE93" s="88" t="n">
        <f t="shared" si="18"/>
        <v>0.0</v>
      </c>
    </row>
    <row r="94" spans="1:31"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10"/>
        <v>7.06992</v>
      </c>
      <c r="S94" s="98">
        <v>0</v>
      </c>
      <c r="T94" s="97">
        <v>0</v>
      </c>
      <c r="U94" s="97" t="n">
        <f t="shared" si="11"/>
        <v>150.06992</v>
      </c>
      <c r="V94" s="99" t="n">
        <f t="shared" si="12"/>
        <v>37517.0</v>
      </c>
      <c r="X94" s="85">
        <v>100</v>
      </c>
      <c r="Y94" s="85">
        <v>234.42</v>
      </c>
      <c r="Z94" s="85" t="n">
        <f t="shared" si="13"/>
        <v>33522.06</v>
      </c>
      <c r="AA94" s="85" t="n">
        <f t="shared" si="14"/>
        <v>0.0</v>
      </c>
      <c r="AB94" s="85" t="n">
        <f t="shared" si="15"/>
        <v>1657.3306464</v>
      </c>
      <c r="AC94" s="85" t="n">
        <f t="shared" si="16"/>
        <v>0.0</v>
      </c>
      <c r="AD94" s="85" t="n">
        <f t="shared" si="17"/>
        <v>0.0</v>
      </c>
      <c r="AE94" s="88" t="n">
        <f t="shared" si="18"/>
        <v>35179.0</v>
      </c>
    </row>
    <row r="95" spans="1:31"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10"/>
        <v>7.81152</v>
      </c>
      <c r="S95" s="98">
        <v>0</v>
      </c>
      <c r="T95" s="97">
        <v>0</v>
      </c>
      <c r="U95" s="97" t="n">
        <f t="shared" si="11"/>
        <v>165.81152</v>
      </c>
      <c r="V95" s="99" t="n">
        <f t="shared" si="12"/>
        <v>248717.0</v>
      </c>
      <c r="X95" s="85">
        <v>100</v>
      </c>
      <c r="Y95" s="85">
        <v>1483.56</v>
      </c>
      <c r="Z95" s="85" t="n">
        <f t="shared" si="13"/>
        <v>234402.48</v>
      </c>
      <c r="AA95" s="85" t="n">
        <f t="shared" si="14"/>
        <v>0.0</v>
      </c>
      <c r="AB95" s="85" t="n">
        <f t="shared" si="15"/>
        <v>11588.8586112</v>
      </c>
      <c r="AC95" s="85" t="n">
        <f t="shared" si="16"/>
        <v>0.0</v>
      </c>
      <c r="AD95" s="85" t="n">
        <f t="shared" si="17"/>
        <v>0.0</v>
      </c>
      <c r="AE95" s="88" t="n">
        <f t="shared" si="18"/>
        <v>245991.0</v>
      </c>
    </row>
    <row r="96" spans="1:31"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10"/>
        <v>9.937439999999999</v>
      </c>
      <c r="S96" s="98">
        <v>0</v>
      </c>
      <c r="T96" s="97">
        <v>0</v>
      </c>
      <c r="U96" s="97" t="n">
        <f t="shared" si="11"/>
        <v>210.93744</v>
      </c>
      <c r="V96" s="99" t="n">
        <f t="shared" si="12"/>
        <v>189844.0</v>
      </c>
      <c r="X96" s="85">
        <v>100</v>
      </c>
      <c r="Y96" s="85">
        <v>882.24</v>
      </c>
      <c r="Z96" s="85" t="n">
        <f t="shared" si="13"/>
        <v>177330.24</v>
      </c>
      <c r="AA96" s="85" t="n">
        <f t="shared" si="14"/>
        <v>0.0</v>
      </c>
      <c r="AB96" s="85" t="n">
        <f t="shared" si="15"/>
        <v>8767.207065599998</v>
      </c>
      <c r="AC96" s="85" t="n">
        <f t="shared" si="16"/>
        <v>0.0</v>
      </c>
      <c r="AD96" s="85" t="n">
        <f t="shared" si="17"/>
        <v>0.0</v>
      </c>
      <c r="AE96" s="88" t="n">
        <f t="shared" si="18"/>
        <v>186097.0</v>
      </c>
    </row>
    <row r="97" spans="1:31"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10"/>
        <v>14.18928</v>
      </c>
      <c r="S97" s="98">
        <v>0</v>
      </c>
      <c r="T97" s="97">
        <v>0</v>
      </c>
      <c r="U97" s="97" t="n">
        <f t="shared" si="11"/>
        <v>301.18928</v>
      </c>
      <c r="V97" s="99" t="n">
        <f t="shared" si="12"/>
        <v>815602.0</v>
      </c>
      <c r="X97" s="85">
        <v>100</v>
      </c>
      <c r="Y97" s="85">
        <v>2575.79</v>
      </c>
      <c r="Z97" s="85" t="n">
        <f t="shared" si="13"/>
        <v>739251.73</v>
      </c>
      <c r="AA97" s="85" t="n">
        <f t="shared" si="14"/>
        <v>0.0</v>
      </c>
      <c r="AB97" s="85" t="n">
        <f t="shared" si="15"/>
        <v>36548.605531199995</v>
      </c>
      <c r="AC97" s="85" t="n">
        <f t="shared" si="16"/>
        <v>0.0</v>
      </c>
      <c r="AD97" s="85" t="n">
        <f t="shared" si="17"/>
        <v>0.0</v>
      </c>
      <c r="AE97" s="88" t="n">
        <f t="shared" si="18"/>
        <v>775800.0</v>
      </c>
    </row>
    <row r="98" spans="1:31"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10"/>
        <v>21.30864</v>
      </c>
      <c r="S98" s="98">
        <v>0</v>
      </c>
      <c r="T98" s="97">
        <v>0</v>
      </c>
      <c r="U98" s="97" t="n">
        <f t="shared" si="11"/>
        <v>452.30864</v>
      </c>
      <c r="V98" s="99" t="n">
        <f t="shared" si="12"/>
        <v>278352.0</v>
      </c>
      <c r="X98" s="85">
        <v>100</v>
      </c>
      <c r="Y98" s="85">
        <v>543.04999999999995</v>
      </c>
      <c r="Z98" s="85" t="n">
        <f t="shared" si="13"/>
        <v>234054.54999999996</v>
      </c>
      <c r="AA98" s="85" t="n">
        <f t="shared" si="14"/>
        <v>0.0</v>
      </c>
      <c r="AB98" s="85" t="n">
        <f t="shared" si="15"/>
        <v>11571.656952</v>
      </c>
      <c r="AC98" s="85" t="n">
        <f t="shared" si="16"/>
        <v>0.0</v>
      </c>
      <c r="AD98" s="85" t="n">
        <f t="shared" si="17"/>
        <v>0.0</v>
      </c>
      <c r="AE98" s="88" t="n">
        <f t="shared" si="18"/>
        <v>245626.0</v>
      </c>
    </row>
    <row r="99" spans="1:31"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10"/>
        <v>0.0</v>
      </c>
      <c r="S99" s="98">
        <v>0</v>
      </c>
      <c r="T99" s="97">
        <v>0</v>
      </c>
      <c r="U99" s="97" t="n">
        <f t="shared" si="11"/>
        <v>0.0</v>
      </c>
      <c r="V99" s="99" t="n">
        <f t="shared" si="12"/>
        <v>0.0</v>
      </c>
      <c r="X99" s="85">
        <v>0</v>
      </c>
      <c r="Y99" s="85">
        <v>0</v>
      </c>
      <c r="Z99" s="85" t="n">
        <f t="shared" si="13"/>
        <v>0.0</v>
      </c>
      <c r="AA99" s="85" t="n">
        <f t="shared" si="14"/>
        <v>0.0</v>
      </c>
      <c r="AB99" s="85" t="n">
        <f t="shared" si="15"/>
        <v>0.0</v>
      </c>
      <c r="AC99" s="85" t="n">
        <f t="shared" si="16"/>
        <v>0.0</v>
      </c>
      <c r="AD99" s="85" t="n">
        <f t="shared" si="17"/>
        <v>0.0</v>
      </c>
      <c r="AE99" s="88" t="n">
        <f t="shared" si="18"/>
        <v>0.0</v>
      </c>
    </row>
    <row r="100" spans="1:31"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10"/>
        <v>3176.96496</v>
      </c>
      <c r="S100" s="98">
        <v>0</v>
      </c>
      <c r="T100" s="97">
        <v>0</v>
      </c>
      <c r="U100" s="97" t="n">
        <f t="shared" si="11"/>
        <v>67435.96496</v>
      </c>
      <c r="V100" s="99" t="n">
        <f t="shared" si="12"/>
        <v>2.8660285E7</v>
      </c>
      <c r="X100" s="85">
        <v>100</v>
      </c>
      <c r="Y100" s="85">
        <v>410.37</v>
      </c>
      <c r="Z100" s="85" t="n">
        <f t="shared" si="13"/>
        <v>2.636996583E7</v>
      </c>
      <c r="AA100" s="85" t="n">
        <f t="shared" si="14"/>
        <v>0.0</v>
      </c>
      <c r="AB100" s="85" t="n">
        <f t="shared" si="15"/>
        <v>1303731.1106351998</v>
      </c>
      <c r="AC100" s="85" t="n">
        <f t="shared" si="16"/>
        <v>0.0</v>
      </c>
      <c r="AD100" s="85" t="n">
        <f t="shared" si="17"/>
        <v>0.0</v>
      </c>
      <c r="AE100" s="88" t="n">
        <f t="shared" si="18"/>
        <v>2.7673697E7</v>
      </c>
    </row>
    <row r="101" spans="1:31"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10"/>
        <v>0.0</v>
      </c>
      <c r="S101" s="98">
        <v>0</v>
      </c>
      <c r="T101" s="97">
        <v>0</v>
      </c>
      <c r="U101" s="97" t="n">
        <f t="shared" si="11"/>
        <v>0.0</v>
      </c>
      <c r="V101" s="99" t="n">
        <f t="shared" si="12"/>
        <v>0.0</v>
      </c>
      <c r="X101" s="85">
        <v>0</v>
      </c>
      <c r="Y101" s="85">
        <v>0</v>
      </c>
      <c r="Z101" s="85" t="n">
        <f t="shared" si="13"/>
        <v>0.0</v>
      </c>
      <c r="AA101" s="85" t="n">
        <f t="shared" si="14"/>
        <v>0.0</v>
      </c>
      <c r="AB101" s="85" t="n">
        <f t="shared" si="15"/>
        <v>0.0</v>
      </c>
      <c r="AC101" s="85" t="n">
        <f t="shared" si="16"/>
        <v>0.0</v>
      </c>
      <c r="AD101" s="85" t="n">
        <f t="shared" si="17"/>
        <v>0.0</v>
      </c>
      <c r="AE101" s="88" t="n">
        <f t="shared" si="18"/>
        <v>0.0</v>
      </c>
    </row>
    <row r="102" spans="1:31"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10"/>
        <v>0.0</v>
      </c>
      <c r="S102" s="98">
        <v>0</v>
      </c>
      <c r="T102" s="97">
        <v>0</v>
      </c>
      <c r="U102" s="97" t="n">
        <f t="shared" si="11"/>
        <v>0.0</v>
      </c>
      <c r="V102" s="99" t="n">
        <f t="shared" si="12"/>
        <v>0.0</v>
      </c>
      <c r="X102" s="85">
        <v>0</v>
      </c>
      <c r="Y102" s="85">
        <v>0</v>
      </c>
      <c r="Z102" s="85" t="n">
        <f t="shared" si="13"/>
        <v>0.0</v>
      </c>
      <c r="AA102" s="85" t="n">
        <f t="shared" si="14"/>
        <v>0.0</v>
      </c>
      <c r="AB102" s="85" t="n">
        <f t="shared" si="15"/>
        <v>0.0</v>
      </c>
      <c r="AC102" s="85" t="n">
        <f t="shared" si="16"/>
        <v>0.0</v>
      </c>
      <c r="AD102" s="85" t="n">
        <f t="shared" si="17"/>
        <v>0.0</v>
      </c>
      <c r="AE102" s="88" t="n">
        <f t="shared" si="18"/>
        <v>0.0</v>
      </c>
    </row>
    <row r="103" spans="1:31"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10"/>
        <v>0.0</v>
      </c>
      <c r="S103" s="98">
        <v>0</v>
      </c>
      <c r="T103" s="97">
        <v>0</v>
      </c>
      <c r="U103" s="97" t="n">
        <f t="shared" si="11"/>
        <v>0.0</v>
      </c>
      <c r="V103" s="99" t="n">
        <f t="shared" si="12"/>
        <v>0.0</v>
      </c>
      <c r="X103" s="85">
        <v>0</v>
      </c>
      <c r="Y103" s="85">
        <v>0</v>
      </c>
      <c r="Z103" s="85" t="n">
        <f t="shared" si="13"/>
        <v>0.0</v>
      </c>
      <c r="AA103" s="85" t="n">
        <f t="shared" si="14"/>
        <v>0.0</v>
      </c>
      <c r="AB103" s="85" t="n">
        <f t="shared" si="15"/>
        <v>0.0</v>
      </c>
      <c r="AC103" s="85" t="n">
        <f t="shared" si="16"/>
        <v>0.0</v>
      </c>
      <c r="AD103" s="85" t="n">
        <f t="shared" si="17"/>
        <v>0.0</v>
      </c>
      <c r="AE103" s="88" t="n">
        <f t="shared" si="18"/>
        <v>0.0</v>
      </c>
    </row>
    <row r="104" spans="1:31"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10"/>
        <v>446.88815999999997</v>
      </c>
      <c r="S104" s="98">
        <v>0</v>
      </c>
      <c r="T104" s="97">
        <v>0</v>
      </c>
      <c r="U104" s="97" t="n">
        <f t="shared" si="11"/>
        <v>9485.88816</v>
      </c>
      <c r="V104" s="99" t="n">
        <f t="shared" si="12"/>
        <v>0.0</v>
      </c>
      <c r="X104" s="85">
        <v>0</v>
      </c>
      <c r="Y104" s="85">
        <v>0</v>
      </c>
      <c r="Z104" s="85" t="n">
        <f t="shared" si="13"/>
        <v>0.0</v>
      </c>
      <c r="AA104" s="85" t="n">
        <f t="shared" si="14"/>
        <v>0.0</v>
      </c>
      <c r="AB104" s="85" t="n">
        <f t="shared" si="15"/>
        <v>0.0</v>
      </c>
      <c r="AC104" s="85" t="n">
        <f t="shared" si="16"/>
        <v>0.0</v>
      </c>
      <c r="AD104" s="85" t="n">
        <f t="shared" si="17"/>
        <v>0.0</v>
      </c>
      <c r="AE104" s="88" t="n">
        <f t="shared" si="18"/>
        <v>0.0</v>
      </c>
    </row>
    <row r="105" spans="1:31"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10"/>
        <v>0.0</v>
      </c>
      <c r="S105" s="98">
        <v>0</v>
      </c>
      <c r="T105" s="97">
        <v>0</v>
      </c>
      <c r="U105" s="97" t="n">
        <f t="shared" si="11"/>
        <v>0.0</v>
      </c>
      <c r="V105" s="99" t="n">
        <f t="shared" si="12"/>
        <v>0.0</v>
      </c>
      <c r="X105" s="85">
        <v>0</v>
      </c>
      <c r="Y105" s="85">
        <v>0</v>
      </c>
      <c r="Z105" s="85" t="n">
        <f t="shared" si="13"/>
        <v>0.0</v>
      </c>
      <c r="AA105" s="85" t="n">
        <f t="shared" si="14"/>
        <v>0.0</v>
      </c>
      <c r="AB105" s="85" t="n">
        <f t="shared" si="15"/>
        <v>0.0</v>
      </c>
      <c r="AC105" s="85" t="n">
        <f t="shared" si="16"/>
        <v>0.0</v>
      </c>
      <c r="AD105" s="85" t="n">
        <f t="shared" si="17"/>
        <v>0.0</v>
      </c>
      <c r="AE105" s="88" t="n">
        <f t="shared" si="18"/>
        <v>0.0</v>
      </c>
    </row>
    <row r="106" spans="1:31"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10"/>
        <v>0.0</v>
      </c>
      <c r="S106" s="98">
        <v>0</v>
      </c>
      <c r="T106" s="97">
        <v>0</v>
      </c>
      <c r="U106" s="97" t="n">
        <f t="shared" si="11"/>
        <v>0.0</v>
      </c>
      <c r="V106" s="99" t="n">
        <f t="shared" si="12"/>
        <v>0.0</v>
      </c>
      <c r="X106" s="85">
        <v>0</v>
      </c>
      <c r="Y106" s="85">
        <v>0</v>
      </c>
      <c r="Z106" s="85" t="n">
        <f t="shared" si="13"/>
        <v>0.0</v>
      </c>
      <c r="AA106" s="85" t="n">
        <f t="shared" si="14"/>
        <v>0.0</v>
      </c>
      <c r="AB106" s="85" t="n">
        <f t="shared" si="15"/>
        <v>0.0</v>
      </c>
      <c r="AC106" s="85" t="n">
        <f t="shared" si="16"/>
        <v>0.0</v>
      </c>
      <c r="AD106" s="85" t="n">
        <f t="shared" si="17"/>
        <v>0.0</v>
      </c>
      <c r="AE106" s="88" t="n">
        <f t="shared" si="18"/>
        <v>0.0</v>
      </c>
    </row>
    <row r="107" spans="1:31"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10"/>
        <v>532.02384</v>
      </c>
      <c r="S107" s="98">
        <v>0</v>
      </c>
      <c r="T107" s="97">
        <v>0</v>
      </c>
      <c r="U107" s="97" t="n">
        <f t="shared" si="11"/>
        <v>11293.02384</v>
      </c>
      <c r="V107" s="99" t="n">
        <f t="shared" si="12"/>
        <v>169395.0</v>
      </c>
      <c r="X107" s="85">
        <v>0</v>
      </c>
      <c r="Y107" s="85">
        <v>0</v>
      </c>
      <c r="Z107" s="85" t="n">
        <f t="shared" si="13"/>
        <v>0.0</v>
      </c>
      <c r="AA107" s="85" t="n">
        <f t="shared" si="14"/>
        <v>0.0</v>
      </c>
      <c r="AB107" s="85" t="n">
        <f t="shared" si="15"/>
        <v>0.0</v>
      </c>
      <c r="AC107" s="85" t="n">
        <f t="shared" si="16"/>
        <v>0.0</v>
      </c>
      <c r="AD107" s="85" t="n">
        <f t="shared" si="17"/>
        <v>0.0</v>
      </c>
      <c r="AE107" s="88" t="n">
        <f t="shared" si="18"/>
        <v>0.0</v>
      </c>
    </row>
    <row r="108" spans="1:31"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10"/>
        <v>0.0</v>
      </c>
      <c r="S108" s="98">
        <v>0</v>
      </c>
      <c r="T108" s="97">
        <v>0</v>
      </c>
      <c r="U108" s="97" t="n">
        <f t="shared" si="11"/>
        <v>0.0</v>
      </c>
      <c r="V108" s="99" t="n">
        <f t="shared" si="12"/>
        <v>0.0</v>
      </c>
      <c r="X108" s="85">
        <v>0</v>
      </c>
      <c r="Y108" s="85">
        <v>0</v>
      </c>
      <c r="Z108" s="85" t="n">
        <f t="shared" si="13"/>
        <v>0.0</v>
      </c>
      <c r="AA108" s="85" t="n">
        <f t="shared" si="14"/>
        <v>0.0</v>
      </c>
      <c r="AB108" s="85" t="n">
        <f t="shared" si="15"/>
        <v>0.0</v>
      </c>
      <c r="AC108" s="85" t="n">
        <f t="shared" si="16"/>
        <v>0.0</v>
      </c>
      <c r="AD108" s="85" t="n">
        <f t="shared" si="17"/>
        <v>0.0</v>
      </c>
      <c r="AE108" s="88" t="n">
        <f t="shared" si="18"/>
        <v>0.0</v>
      </c>
    </row>
    <row r="109" spans="1:31"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10"/>
        <v>0.0</v>
      </c>
      <c r="S109" s="98">
        <v>0</v>
      </c>
      <c r="T109" s="97">
        <v>0</v>
      </c>
      <c r="U109" s="97" t="n">
        <f t="shared" si="11"/>
        <v>0.0</v>
      </c>
      <c r="V109" s="99" t="n">
        <f t="shared" si="12"/>
        <v>0.0</v>
      </c>
      <c r="X109" s="85">
        <v>0</v>
      </c>
      <c r="Y109" s="85">
        <v>0</v>
      </c>
      <c r="Z109" s="85" t="n">
        <f t="shared" si="13"/>
        <v>0.0</v>
      </c>
      <c r="AA109" s="85" t="n">
        <f t="shared" si="14"/>
        <v>0.0</v>
      </c>
      <c r="AB109" s="85" t="n">
        <f t="shared" si="15"/>
        <v>0.0</v>
      </c>
      <c r="AC109" s="85" t="n">
        <f t="shared" si="16"/>
        <v>0.0</v>
      </c>
      <c r="AD109" s="85" t="n">
        <f t="shared" si="17"/>
        <v>0.0</v>
      </c>
      <c r="AE109" s="88" t="n">
        <f t="shared" si="18"/>
        <v>0.0</v>
      </c>
    </row>
    <row r="110" spans="1:31"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10"/>
        <v>0.0</v>
      </c>
      <c r="S110" s="98">
        <v>0</v>
      </c>
      <c r="T110" s="97">
        <v>0</v>
      </c>
      <c r="U110" s="97" t="n">
        <f t="shared" si="11"/>
        <v>0.0</v>
      </c>
      <c r="V110" s="99" t="n">
        <f t="shared" si="12"/>
        <v>0.0</v>
      </c>
      <c r="X110" s="85">
        <v>0</v>
      </c>
      <c r="Y110" s="85">
        <v>0</v>
      </c>
      <c r="Z110" s="85" t="n">
        <f t="shared" si="13"/>
        <v>0.0</v>
      </c>
      <c r="AA110" s="85" t="n">
        <f t="shared" si="14"/>
        <v>0.0</v>
      </c>
      <c r="AB110" s="85" t="n">
        <f t="shared" si="15"/>
        <v>0.0</v>
      </c>
      <c r="AC110" s="85" t="n">
        <f t="shared" si="16"/>
        <v>0.0</v>
      </c>
      <c r="AD110" s="85" t="n">
        <f t="shared" si="17"/>
        <v>0.0</v>
      </c>
      <c r="AE110" s="88" t="n">
        <f t="shared" si="18"/>
        <v>0.0</v>
      </c>
    </row>
    <row r="111" spans="1:31"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10"/>
        <v>87.756</v>
      </c>
      <c r="S111" s="98">
        <v>0</v>
      </c>
      <c r="T111" s="97">
        <v>0</v>
      </c>
      <c r="U111" s="97" t="n">
        <f t="shared" si="11"/>
        <v>1862.756</v>
      </c>
      <c r="V111" s="99" t="n">
        <f t="shared" si="12"/>
        <v>0.0</v>
      </c>
      <c r="X111" s="85">
        <v>0</v>
      </c>
      <c r="Y111" s="85">
        <v>0</v>
      </c>
      <c r="Z111" s="85" t="n">
        <f t="shared" si="13"/>
        <v>0.0</v>
      </c>
      <c r="AA111" s="85" t="n">
        <f t="shared" si="14"/>
        <v>0.0</v>
      </c>
      <c r="AB111" s="85" t="n">
        <f t="shared" si="15"/>
        <v>0.0</v>
      </c>
      <c r="AC111" s="85" t="n">
        <f t="shared" si="16"/>
        <v>0.0</v>
      </c>
      <c r="AD111" s="85" t="n">
        <f t="shared" si="17"/>
        <v>0.0</v>
      </c>
      <c r="AE111" s="88" t="n">
        <f t="shared" si="18"/>
        <v>0.0</v>
      </c>
    </row>
    <row r="112" spans="1:31"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10"/>
        <v>87.756</v>
      </c>
      <c r="S112" s="98">
        <v>0</v>
      </c>
      <c r="T112" s="97">
        <v>0</v>
      </c>
      <c r="U112" s="97" t="n">
        <f t="shared" si="11"/>
        <v>1862.756</v>
      </c>
      <c r="V112" s="99" t="n">
        <f t="shared" si="12"/>
        <v>0.0</v>
      </c>
      <c r="X112" s="85">
        <v>0</v>
      </c>
      <c r="Y112" s="85">
        <v>0</v>
      </c>
      <c r="Z112" s="85" t="n">
        <f t="shared" si="13"/>
        <v>0.0</v>
      </c>
      <c r="AA112" s="85" t="n">
        <f t="shared" si="14"/>
        <v>0.0</v>
      </c>
      <c r="AB112" s="85" t="n">
        <f t="shared" si="15"/>
        <v>0.0</v>
      </c>
      <c r="AC112" s="85" t="n">
        <f t="shared" si="16"/>
        <v>0.0</v>
      </c>
      <c r="AD112" s="85" t="n">
        <f t="shared" si="17"/>
        <v>0.0</v>
      </c>
      <c r="AE112" s="88" t="n">
        <f t="shared" si="18"/>
        <v>0.0</v>
      </c>
    </row>
    <row r="113" spans="1:31"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10"/>
        <v>1.9775999999999998</v>
      </c>
      <c r="S113" s="98">
        <v>0</v>
      </c>
      <c r="T113" s="97">
        <v>0</v>
      </c>
      <c r="U113" s="97">
        <f t="shared" si="11"/>
        <v>41.977600000000002</v>
      </c>
      <c r="V113" s="99">
        <f t="shared" si="12"/>
        <v>113340</v>
      </c>
      <c r="X113" s="85">
        <v>0</v>
      </c>
      <c r="Y113" s="85">
        <v>0</v>
      </c>
      <c r="Z113" s="85">
        <f t="shared" si="13"/>
        <v>0</v>
      </c>
      <c r="AA113" s="85">
        <f t="shared" si="14"/>
        <v>0</v>
      </c>
      <c r="AB113" s="85">
        <f t="shared" si="15"/>
        <v>0</v>
      </c>
      <c r="AC113" s="85">
        <f t="shared" si="16"/>
        <v>0</v>
      </c>
      <c r="AD113" s="85">
        <f t="shared" si="17"/>
        <v>0</v>
      </c>
      <c r="AE113" s="88">
        <f t="shared" si="18"/>
        <v>0</v>
      </c>
    </row>
    <row r="114" spans="1:31"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10"/>
        <v>0</v>
      </c>
      <c r="S114" s="98">
        <v>0</v>
      </c>
      <c r="T114" s="97">
        <v>0</v>
      </c>
      <c r="U114" s="97">
        <f t="shared" si="11"/>
        <v>0</v>
      </c>
      <c r="V114" s="98">
        <f t="shared" si="12"/>
        <v>0</v>
      </c>
      <c r="X114" s="85">
        <v>0</v>
      </c>
      <c r="Y114" s="85">
        <v>0</v>
      </c>
      <c r="Z114" s="85">
        <f t="shared" si="13"/>
        <v>0</v>
      </c>
      <c r="AA114" s="85">
        <f t="shared" si="14"/>
        <v>0</v>
      </c>
      <c r="AB114" s="85">
        <f t="shared" si="15"/>
        <v>0</v>
      </c>
      <c r="AC114" s="85">
        <f t="shared" si="16"/>
        <v>0</v>
      </c>
      <c r="AD114" s="85">
        <f t="shared" si="17"/>
        <v>0</v>
      </c>
      <c r="AE114" s="88">
        <f t="shared" si="18"/>
        <v>0</v>
      </c>
    </row>
    <row r="115" spans="1:31"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10"/>
        <v>0</v>
      </c>
      <c r="S115" s="98">
        <v>0</v>
      </c>
      <c r="T115" s="97">
        <v>0</v>
      </c>
      <c r="U115" s="97">
        <f t="shared" si="11"/>
        <v>0</v>
      </c>
      <c r="V115" s="98">
        <f t="shared" si="12"/>
        <v>0</v>
      </c>
      <c r="X115" s="85">
        <v>0</v>
      </c>
      <c r="Y115" s="85">
        <v>0</v>
      </c>
      <c r="Z115" s="85">
        <f t="shared" si="13"/>
        <v>0</v>
      </c>
      <c r="AA115" s="85">
        <f t="shared" si="14"/>
        <v>0</v>
      </c>
      <c r="AB115" s="85">
        <f t="shared" si="15"/>
        <v>0</v>
      </c>
      <c r="AC115" s="85">
        <f t="shared" si="16"/>
        <v>0</v>
      </c>
      <c r="AD115" s="85">
        <f t="shared" si="17"/>
        <v>0</v>
      </c>
      <c r="AE115" s="88">
        <f t="shared" si="18"/>
        <v>0</v>
      </c>
    </row>
    <row r="116" spans="1:31"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10"/>
        <v>0</v>
      </c>
      <c r="S116" s="98">
        <v>0</v>
      </c>
      <c r="T116" s="97">
        <v>0</v>
      </c>
      <c r="U116" s="97">
        <f t="shared" si="11"/>
        <v>0</v>
      </c>
      <c r="V116" s="98">
        <f t="shared" si="12"/>
        <v>0</v>
      </c>
      <c r="X116" s="85">
        <v>0</v>
      </c>
      <c r="Y116" s="85">
        <v>0</v>
      </c>
      <c r="Z116" s="85">
        <f t="shared" si="13"/>
        <v>0</v>
      </c>
      <c r="AA116" s="85">
        <f t="shared" si="14"/>
        <v>0</v>
      </c>
      <c r="AB116" s="85">
        <f t="shared" si="15"/>
        <v>0</v>
      </c>
      <c r="AC116" s="85">
        <f t="shared" si="16"/>
        <v>0</v>
      </c>
      <c r="AD116" s="85">
        <f t="shared" si="17"/>
        <v>0</v>
      </c>
      <c r="AE116" s="88">
        <f t="shared" si="18"/>
        <v>0</v>
      </c>
    </row>
    <row r="117" spans="1:31"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10"/>
        <v>0</v>
      </c>
      <c r="S117" s="98">
        <v>0</v>
      </c>
      <c r="T117" s="97">
        <v>0</v>
      </c>
      <c r="U117" s="97">
        <f t="shared" si="11"/>
        <v>0</v>
      </c>
      <c r="V117" s="98">
        <f t="shared" si="12"/>
        <v>0</v>
      </c>
      <c r="X117" s="85">
        <v>0</v>
      </c>
      <c r="Y117" s="85">
        <v>0</v>
      </c>
      <c r="Z117" s="85">
        <f t="shared" si="13"/>
        <v>0</v>
      </c>
      <c r="AA117" s="85">
        <f t="shared" si="14"/>
        <v>0</v>
      </c>
      <c r="AB117" s="85">
        <f t="shared" si="15"/>
        <v>0</v>
      </c>
      <c r="AC117" s="85">
        <f t="shared" si="16"/>
        <v>0</v>
      </c>
      <c r="AD117" s="85">
        <f t="shared" si="17"/>
        <v>0</v>
      </c>
      <c r="AE117" s="88">
        <f t="shared" si="18"/>
        <v>0</v>
      </c>
    </row>
    <row r="118" spans="1:31"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10"/>
        <v>0</v>
      </c>
      <c r="S118" s="98">
        <v>0</v>
      </c>
      <c r="T118" s="97">
        <v>0</v>
      </c>
      <c r="U118" s="97">
        <f t="shared" si="11"/>
        <v>0</v>
      </c>
      <c r="V118" s="98">
        <f t="shared" si="12"/>
        <v>0</v>
      </c>
      <c r="X118" s="85">
        <v>0</v>
      </c>
      <c r="Y118" s="85">
        <v>0</v>
      </c>
      <c r="Z118" s="85">
        <f t="shared" si="13"/>
        <v>0</v>
      </c>
      <c r="AA118" s="85">
        <f t="shared" si="14"/>
        <v>0</v>
      </c>
      <c r="AB118" s="85">
        <f t="shared" si="15"/>
        <v>0</v>
      </c>
      <c r="AC118" s="85">
        <f t="shared" si="16"/>
        <v>0</v>
      </c>
      <c r="AD118" s="85">
        <f t="shared" si="17"/>
        <v>0</v>
      </c>
      <c r="AE118" s="88">
        <f t="shared" si="18"/>
        <v>0</v>
      </c>
    </row>
    <row r="119" spans="1:31"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10"/>
        <v>0</v>
      </c>
      <c r="S119" s="98">
        <v>0</v>
      </c>
      <c r="T119" s="97">
        <v>0</v>
      </c>
      <c r="U119" s="97">
        <f t="shared" si="11"/>
        <v>0</v>
      </c>
      <c r="V119" s="98">
        <f t="shared" si="12"/>
        <v>0</v>
      </c>
      <c r="X119" s="85">
        <v>0</v>
      </c>
      <c r="Y119" s="85">
        <v>0</v>
      </c>
      <c r="Z119" s="85">
        <f t="shared" si="13"/>
        <v>0</v>
      </c>
      <c r="AA119" s="85">
        <f t="shared" si="14"/>
        <v>0</v>
      </c>
      <c r="AB119" s="85">
        <f t="shared" si="15"/>
        <v>0</v>
      </c>
      <c r="AC119" s="85">
        <f t="shared" si="16"/>
        <v>0</v>
      </c>
      <c r="AD119" s="85">
        <f t="shared" si="17"/>
        <v>0</v>
      </c>
      <c r="AE119" s="88">
        <f t="shared" si="18"/>
        <v>0</v>
      </c>
    </row>
    <row r="120" spans="1:31"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10"/>
        <v>415.74095999999997</v>
      </c>
      <c r="S120" s="98">
        <v>0</v>
      </c>
      <c r="T120" s="97">
        <v>0</v>
      </c>
      <c r="U120" s="97">
        <f t="shared" si="11"/>
        <v>8824.7409599999992</v>
      </c>
      <c r="V120" s="98">
        <f t="shared" si="12"/>
        <v>220619</v>
      </c>
      <c r="X120" s="85">
        <v>0</v>
      </c>
      <c r="Y120" s="85">
        <v>0</v>
      </c>
      <c r="Z120" s="85">
        <f t="shared" si="13"/>
        <v>0</v>
      </c>
      <c r="AA120" s="85">
        <f t="shared" si="14"/>
        <v>0</v>
      </c>
      <c r="AB120" s="85">
        <f t="shared" si="15"/>
        <v>0</v>
      </c>
      <c r="AC120" s="85">
        <f t="shared" si="16"/>
        <v>0</v>
      </c>
      <c r="AD120" s="85">
        <f t="shared" si="17"/>
        <v>0</v>
      </c>
      <c r="AE120" s="88">
        <f t="shared" si="18"/>
        <v>0</v>
      </c>
    </row>
    <row r="121" spans="1:31"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10"/>
        <v>415.74095999999997</v>
      </c>
      <c r="S121" s="98">
        <v>0</v>
      </c>
      <c r="T121" s="97">
        <v>0</v>
      </c>
      <c r="U121" s="97">
        <f t="shared" si="11"/>
        <v>8824.7409599999992</v>
      </c>
      <c r="V121" s="98">
        <f t="shared" si="12"/>
        <v>7148040</v>
      </c>
      <c r="X121" s="85">
        <v>100</v>
      </c>
      <c r="Y121" s="85">
        <v>355.99739125000013</v>
      </c>
      <c r="Z121" s="85">
        <f t="shared" si="13"/>
        <v>2993582.063021251</v>
      </c>
      <c r="AA121" s="85">
        <f t="shared" si="14"/>
        <v>0</v>
      </c>
      <c r="AB121" s="85">
        <f t="shared" si="15"/>
        <v>148002.69719577066</v>
      </c>
      <c r="AC121" s="85">
        <f t="shared" si="16"/>
        <v>0</v>
      </c>
      <c r="AD121" s="85">
        <f t="shared" si="17"/>
        <v>0</v>
      </c>
      <c r="AE121" s="88">
        <f t="shared" si="18"/>
        <v>3141585</v>
      </c>
    </row>
    <row r="122" spans="1:31"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10"/>
        <v>422.81088</v>
      </c>
      <c r="S122" s="98">
        <v>0</v>
      </c>
      <c r="T122" s="97">
        <v>0</v>
      </c>
      <c r="U122" s="97">
        <f t="shared" si="11"/>
        <v>8974.8108800000009</v>
      </c>
      <c r="V122" s="98">
        <f t="shared" si="12"/>
        <v>0</v>
      </c>
      <c r="X122" s="85">
        <v>0</v>
      </c>
      <c r="Y122" s="85">
        <v>0</v>
      </c>
      <c r="Z122" s="85">
        <f t="shared" si="13"/>
        <v>0</v>
      </c>
      <c r="AA122" s="85">
        <f t="shared" si="14"/>
        <v>0</v>
      </c>
      <c r="AB122" s="85">
        <f t="shared" si="15"/>
        <v>0</v>
      </c>
      <c r="AC122" s="85">
        <f t="shared" si="16"/>
        <v>0</v>
      </c>
      <c r="AD122" s="85">
        <f t="shared" si="17"/>
        <v>0</v>
      </c>
      <c r="AE122" s="88">
        <f t="shared" si="18"/>
        <v>0</v>
      </c>
    </row>
    <row r="123" spans="1:31"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10"/>
        <v>422.81088</v>
      </c>
      <c r="S123" s="98">
        <v>0</v>
      </c>
      <c r="T123" s="97">
        <v>0</v>
      </c>
      <c r="U123" s="97">
        <f t="shared" si="11"/>
        <v>8974.8108800000009</v>
      </c>
      <c r="V123" s="98">
        <f t="shared" si="12"/>
        <v>7628589</v>
      </c>
      <c r="X123" s="85">
        <v>100</v>
      </c>
      <c r="Y123" s="85">
        <v>500.04832125000041</v>
      </c>
      <c r="Z123" s="85">
        <f t="shared" si="13"/>
        <v>4276413.2433300037</v>
      </c>
      <c r="AA123" s="85">
        <f t="shared" si="14"/>
        <v>0</v>
      </c>
      <c r="AB123" s="85">
        <f t="shared" si="15"/>
        <v>211425.87075023539</v>
      </c>
      <c r="AC123" s="85">
        <f t="shared" si="16"/>
        <v>0</v>
      </c>
      <c r="AD123" s="85">
        <f t="shared" si="17"/>
        <v>0</v>
      </c>
      <c r="AE123" s="88">
        <f t="shared" si="18"/>
        <v>4487839</v>
      </c>
    </row>
    <row r="124" spans="1:31"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10"/>
        <v>422.81088</v>
      </c>
      <c r="S124" s="98">
        <v>0</v>
      </c>
      <c r="T124" s="97">
        <v>0</v>
      </c>
      <c r="U124" s="97">
        <f t="shared" si="11"/>
        <v>8974.8108800000009</v>
      </c>
      <c r="V124" s="98">
        <f t="shared" si="12"/>
        <v>0</v>
      </c>
      <c r="X124" s="85">
        <v>0</v>
      </c>
      <c r="Y124" s="85">
        <v>0</v>
      </c>
      <c r="Z124" s="85">
        <f t="shared" si="13"/>
        <v>0</v>
      </c>
      <c r="AA124" s="85">
        <f t="shared" si="14"/>
        <v>0</v>
      </c>
      <c r="AB124" s="85">
        <f t="shared" si="15"/>
        <v>0</v>
      </c>
      <c r="AC124" s="85">
        <f t="shared" si="16"/>
        <v>0</v>
      </c>
      <c r="AD124" s="85">
        <f t="shared" si="17"/>
        <v>0</v>
      </c>
      <c r="AE124" s="88">
        <f t="shared" si="18"/>
        <v>0</v>
      </c>
    </row>
    <row r="125" spans="1:31"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10"/>
        <v>422.81088</v>
      </c>
      <c r="S125" s="98">
        <v>0</v>
      </c>
      <c r="T125" s="97">
        <v>0</v>
      </c>
      <c r="U125" s="97">
        <f t="shared" si="11"/>
        <v>8974.8108800000009</v>
      </c>
      <c r="V125" s="98">
        <f t="shared" si="12"/>
        <v>9576123</v>
      </c>
      <c r="X125" s="85">
        <v>100</v>
      </c>
      <c r="Y125" s="85">
        <v>317.8038775</v>
      </c>
      <c r="Z125" s="85">
        <f t="shared" si="13"/>
        <v>2717858.7603799999</v>
      </c>
      <c r="AA125" s="85">
        <f t="shared" si="14"/>
        <v>0</v>
      </c>
      <c r="AB125" s="85">
        <f t="shared" si="15"/>
        <v>134370.93711318719</v>
      </c>
      <c r="AC125" s="85">
        <f t="shared" si="16"/>
        <v>0</v>
      </c>
      <c r="AD125" s="85">
        <f t="shared" si="17"/>
        <v>0</v>
      </c>
      <c r="AE125" s="88">
        <f t="shared" si="18"/>
        <v>2852230</v>
      </c>
    </row>
    <row r="126" spans="1:31"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10"/>
        <v>437.00015999999999</v>
      </c>
      <c r="S126" s="98">
        <v>0</v>
      </c>
      <c r="T126" s="97">
        <v>0</v>
      </c>
      <c r="U126" s="97">
        <f t="shared" si="11"/>
        <v>9276.0001599999996</v>
      </c>
      <c r="V126" s="98">
        <f t="shared" si="12"/>
        <v>40888609</v>
      </c>
      <c r="X126" s="85">
        <v>100</v>
      </c>
      <c r="Y126" s="85">
        <v>499.89145054999994</v>
      </c>
      <c r="Z126" s="85">
        <f t="shared" si="13"/>
        <v>4418540.5314114494</v>
      </c>
      <c r="AA126" s="85">
        <f t="shared" si="14"/>
        <v>0</v>
      </c>
      <c r="AB126" s="85">
        <f t="shared" si="15"/>
        <v>218452.64387298204</v>
      </c>
      <c r="AC126" s="85">
        <f t="shared" si="16"/>
        <v>0</v>
      </c>
      <c r="AD126" s="85">
        <f t="shared" si="17"/>
        <v>0</v>
      </c>
      <c r="AE126" s="88">
        <f t="shared" si="18"/>
        <v>4636993</v>
      </c>
    </row>
    <row r="127" spans="1:31"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10"/>
        <v>437.00015999999999</v>
      </c>
      <c r="S127" s="98">
        <v>0</v>
      </c>
      <c r="T127" s="97">
        <v>0</v>
      </c>
      <c r="U127" s="97">
        <f t="shared" si="11"/>
        <v>9276.0001599999996</v>
      </c>
      <c r="V127" s="98">
        <f t="shared" si="12"/>
        <v>0</v>
      </c>
      <c r="X127" s="85">
        <v>0</v>
      </c>
      <c r="Y127" s="85">
        <v>0</v>
      </c>
      <c r="Z127" s="85">
        <f t="shared" si="13"/>
        <v>0</v>
      </c>
      <c r="AA127" s="85">
        <f t="shared" si="14"/>
        <v>0</v>
      </c>
      <c r="AB127" s="85">
        <f t="shared" si="15"/>
        <v>0</v>
      </c>
      <c r="AC127" s="85">
        <f t="shared" si="16"/>
        <v>0</v>
      </c>
      <c r="AD127" s="85">
        <f t="shared" si="17"/>
        <v>0</v>
      </c>
      <c r="AE127" s="88">
        <f t="shared" si="18"/>
        <v>0</v>
      </c>
    </row>
    <row r="128" spans="1:31"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10"/>
        <v>451.18943999999999</v>
      </c>
      <c r="S128" s="98">
        <v>0</v>
      </c>
      <c r="T128" s="97">
        <v>0</v>
      </c>
      <c r="U128" s="97">
        <f t="shared" si="11"/>
        <v>9577.1894400000001</v>
      </c>
      <c r="V128" s="98">
        <f t="shared" si="12"/>
        <v>2633727</v>
      </c>
      <c r="X128" s="85">
        <v>40</v>
      </c>
      <c r="Y128" s="85">
        <v>32.698210875000001</v>
      </c>
      <c r="Z128" s="85">
        <f t="shared" si="13"/>
        <v>119361.54897810001</v>
      </c>
      <c r="AA128" s="85">
        <f t="shared" si="14"/>
        <v>0</v>
      </c>
      <c r="AB128" s="85">
        <f t="shared" si="15"/>
        <v>5901.2349814772642</v>
      </c>
      <c r="AC128" s="85">
        <f t="shared" si="16"/>
        <v>0</v>
      </c>
      <c r="AD128" s="85">
        <f t="shared" si="17"/>
        <v>0</v>
      </c>
      <c r="AE128" s="88">
        <f t="shared" si="18"/>
        <v>125263</v>
      </c>
    </row>
    <row r="129" spans="1:31"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10"/>
        <v>451.18943999999999</v>
      </c>
      <c r="S129" s="98">
        <v>0</v>
      </c>
      <c r="T129" s="97">
        <v>0</v>
      </c>
      <c r="U129" s="97">
        <f t="shared" si="11"/>
        <v>9577.1894400000001</v>
      </c>
      <c r="V129" s="98">
        <f t="shared" si="12"/>
        <v>57463</v>
      </c>
      <c r="X129" s="85">
        <v>0</v>
      </c>
      <c r="Y129" s="85">
        <v>0</v>
      </c>
      <c r="Z129" s="85">
        <f t="shared" si="13"/>
        <v>0</v>
      </c>
      <c r="AA129" s="85">
        <f t="shared" si="14"/>
        <v>0</v>
      </c>
      <c r="AB129" s="85">
        <f t="shared" si="15"/>
        <v>0</v>
      </c>
      <c r="AC129" s="85">
        <f t="shared" si="16"/>
        <v>0</v>
      </c>
      <c r="AD129" s="85">
        <f t="shared" si="17"/>
        <v>0</v>
      </c>
      <c r="AE129" s="88">
        <f t="shared" si="18"/>
        <v>0</v>
      </c>
    </row>
    <row r="130" spans="1:31"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10"/>
        <v>451.18943999999999</v>
      </c>
      <c r="S130" s="98">
        <v>0</v>
      </c>
      <c r="T130" s="97">
        <v>0</v>
      </c>
      <c r="U130" s="97">
        <f t="shared" si="11"/>
        <v>9577.1894400000001</v>
      </c>
      <c r="V130" s="98">
        <f t="shared" si="12"/>
        <v>67040</v>
      </c>
      <c r="X130" s="85">
        <v>0</v>
      </c>
      <c r="Y130" s="85">
        <v>0</v>
      </c>
      <c r="Z130" s="85">
        <f t="shared" si="13"/>
        <v>0</v>
      </c>
      <c r="AA130" s="85">
        <f t="shared" si="14"/>
        <v>0</v>
      </c>
      <c r="AB130" s="85">
        <f t="shared" si="15"/>
        <v>0</v>
      </c>
      <c r="AC130" s="85">
        <f t="shared" si="16"/>
        <v>0</v>
      </c>
      <c r="AD130" s="85">
        <f t="shared" si="17"/>
        <v>0</v>
      </c>
      <c r="AE130" s="88">
        <f t="shared" si="18"/>
        <v>0</v>
      </c>
    </row>
    <row r="131" spans="1:31"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10"/>
        <v>451.18943999999999</v>
      </c>
      <c r="S131" s="98">
        <v>0</v>
      </c>
      <c r="T131" s="97">
        <v>0</v>
      </c>
      <c r="U131" s="97">
        <f t="shared" si="11"/>
        <v>9577.1894400000001</v>
      </c>
      <c r="V131" s="98">
        <f t="shared" si="12"/>
        <v>392665</v>
      </c>
      <c r="X131" s="85">
        <v>0</v>
      </c>
      <c r="Y131" s="85">
        <v>0</v>
      </c>
      <c r="Z131" s="85">
        <f t="shared" si="13"/>
        <v>0</v>
      </c>
      <c r="AA131" s="85">
        <f t="shared" si="14"/>
        <v>0</v>
      </c>
      <c r="AB131" s="85">
        <f t="shared" si="15"/>
        <v>0</v>
      </c>
      <c r="AC131" s="85">
        <f t="shared" si="16"/>
        <v>0</v>
      </c>
      <c r="AD131" s="85">
        <f t="shared" si="17"/>
        <v>0</v>
      </c>
      <c r="AE131" s="88">
        <f t="shared" si="18"/>
        <v>0</v>
      </c>
    </row>
    <row r="132" spans="1:31"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10"/>
        <v>451.18943999999999</v>
      </c>
      <c r="S132" s="98">
        <v>0</v>
      </c>
      <c r="T132" s="97">
        <v>0</v>
      </c>
      <c r="U132" s="97">
        <f t="shared" si="11"/>
        <v>9577.1894400000001</v>
      </c>
      <c r="V132" s="98">
        <f t="shared" si="12"/>
        <v>57463</v>
      </c>
      <c r="X132" s="85">
        <v>0</v>
      </c>
      <c r="Y132" s="85">
        <v>0</v>
      </c>
      <c r="Z132" s="85">
        <f t="shared" si="13"/>
        <v>0</v>
      </c>
      <c r="AA132" s="85">
        <f t="shared" si="14"/>
        <v>0</v>
      </c>
      <c r="AB132" s="85">
        <f t="shared" si="15"/>
        <v>0</v>
      </c>
      <c r="AC132" s="85">
        <f t="shared" si="16"/>
        <v>0</v>
      </c>
      <c r="AD132" s="85">
        <f t="shared" si="17"/>
        <v>0</v>
      </c>
      <c r="AE132" s="88">
        <f t="shared" si="18"/>
        <v>0</v>
      </c>
    </row>
    <row r="133" spans="1:31"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10"/>
        <v>0</v>
      </c>
      <c r="S133" s="98">
        <v>0</v>
      </c>
      <c r="T133" s="97">
        <v>0</v>
      </c>
      <c r="U133" s="97">
        <f t="shared" si="11"/>
        <v>0</v>
      </c>
      <c r="V133" s="98">
        <f t="shared" si="12"/>
        <v>0</v>
      </c>
      <c r="X133" s="85">
        <v>0</v>
      </c>
      <c r="Y133" s="85">
        <v>0</v>
      </c>
      <c r="Z133" s="85">
        <f t="shared" si="13"/>
        <v>0</v>
      </c>
      <c r="AA133" s="85">
        <f t="shared" si="14"/>
        <v>0</v>
      </c>
      <c r="AB133" s="85">
        <f t="shared" si="15"/>
        <v>0</v>
      </c>
      <c r="AC133" s="85">
        <f t="shared" si="16"/>
        <v>0</v>
      </c>
      <c r="AD133" s="85">
        <f t="shared" si="17"/>
        <v>0</v>
      </c>
      <c r="AE133" s="88">
        <f t="shared" si="18"/>
        <v>0</v>
      </c>
    </row>
    <row r="134" spans="1:31"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10"/>
        <v>-28.37856</v>
      </c>
      <c r="S134" s="98">
        <v>0</v>
      </c>
      <c r="T134" s="97">
        <v>0</v>
      </c>
      <c r="U134" s="97">
        <f t="shared" si="11"/>
        <v>-602.37855999999999</v>
      </c>
      <c r="V134" s="98">
        <f t="shared" si="12"/>
        <v>-36143</v>
      </c>
      <c r="X134" s="85">
        <v>0</v>
      </c>
      <c r="Y134" s="85">
        <v>0</v>
      </c>
      <c r="Z134" s="85">
        <f t="shared" si="13"/>
        <v>0</v>
      </c>
      <c r="AA134" s="85">
        <f t="shared" si="14"/>
        <v>0</v>
      </c>
      <c r="AB134" s="85">
        <f t="shared" si="15"/>
        <v>0</v>
      </c>
      <c r="AC134" s="85">
        <f t="shared" si="16"/>
        <v>0</v>
      </c>
      <c r="AD134" s="85">
        <f t="shared" si="17"/>
        <v>0</v>
      </c>
      <c r="AE134" s="88">
        <f t="shared" si="18"/>
        <v>0</v>
      </c>
    </row>
    <row r="135" spans="1:31"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10"/>
        <v>14.18928</v>
      </c>
      <c r="S135" s="98">
        <v>0</v>
      </c>
      <c r="T135" s="97">
        <v>0</v>
      </c>
      <c r="U135" s="97">
        <f t="shared" si="11"/>
        <v>301.18928</v>
      </c>
      <c r="V135" s="98">
        <f t="shared" si="12"/>
        <v>130114</v>
      </c>
      <c r="X135" s="85">
        <v>0</v>
      </c>
      <c r="Y135" s="85">
        <v>0</v>
      </c>
      <c r="Z135" s="85">
        <f t="shared" si="13"/>
        <v>0</v>
      </c>
      <c r="AA135" s="85">
        <f t="shared" si="14"/>
        <v>0</v>
      </c>
      <c r="AB135" s="85">
        <f t="shared" si="15"/>
        <v>0</v>
      </c>
      <c r="AC135" s="85">
        <f t="shared" si="16"/>
        <v>0</v>
      </c>
      <c r="AD135" s="85">
        <f t="shared" si="17"/>
        <v>0</v>
      </c>
      <c r="AE135" s="88">
        <f t="shared" si="18"/>
        <v>0</v>
      </c>
    </row>
    <row r="136" spans="1:31"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19">(P136*4.944%)</f>
        <v>24.868320000000001</v>
      </c>
      <c r="S136" s="98">
        <v>0</v>
      </c>
      <c r="T136" s="97">
        <v>0</v>
      </c>
      <c r="U136" s="97">
        <f t="shared" ref="U136:U176" si="20">P136+Q136+R136+S136+T136</f>
        <v>527.86832000000004</v>
      </c>
      <c r="V136" s="98">
        <f t="shared" ref="V136:V176" si="21">ROUND(U136*N136,0)</f>
        <v>247570</v>
      </c>
      <c r="X136" s="85">
        <v>100</v>
      </c>
      <c r="Y136" s="85">
        <v>203.85</v>
      </c>
      <c r="Z136" s="85">
        <f t="shared" ref="Z136:Z199" si="22">X136*Y136*P136/100</f>
        <v>102536.55</v>
      </c>
      <c r="AA136" s="85">
        <f t="shared" ref="AA136:AA199" si="23">X136*Y136*Q136/100</f>
        <v>0</v>
      </c>
      <c r="AB136" s="85">
        <f t="shared" ref="AB136:AB199" si="24">X136*Y136*R136/100</f>
        <v>5069.4070320000001</v>
      </c>
      <c r="AC136" s="85">
        <f t="shared" ref="AC136:AC199" si="25">X136*Y136*S136/100</f>
        <v>0</v>
      </c>
      <c r="AD136" s="85">
        <f t="shared" ref="AD136:AD199" si="26">X136*Y136*T136/100</f>
        <v>0</v>
      </c>
      <c r="AE136" s="88">
        <f t="shared" ref="AE136:AE199" si="27">ROUND(SUM(Z136:AD136),0)</f>
        <v>107606</v>
      </c>
    </row>
    <row r="137" spans="1:31"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19"/>
        <v>39.700319999999998</v>
      </c>
      <c r="S137" s="98">
        <v>0</v>
      </c>
      <c r="T137" s="97">
        <v>0</v>
      </c>
      <c r="U137" s="97">
        <f t="shared" si="20"/>
        <v>842.70032000000003</v>
      </c>
      <c r="V137" s="98">
        <f t="shared" si="21"/>
        <v>316350</v>
      </c>
      <c r="X137" s="85">
        <v>0</v>
      </c>
      <c r="Y137" s="85">
        <v>0</v>
      </c>
      <c r="Z137" s="85">
        <f t="shared" si="22"/>
        <v>0</v>
      </c>
      <c r="AA137" s="85">
        <f t="shared" si="23"/>
        <v>0</v>
      </c>
      <c r="AB137" s="85">
        <f t="shared" si="24"/>
        <v>0</v>
      </c>
      <c r="AC137" s="85">
        <f t="shared" si="25"/>
        <v>0</v>
      </c>
      <c r="AD137" s="85">
        <f t="shared" si="26"/>
        <v>0</v>
      </c>
      <c r="AE137" s="88">
        <f t="shared" si="27"/>
        <v>0</v>
      </c>
    </row>
    <row r="138" spans="1:31"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19"/>
        <v>78.016319999999993</v>
      </c>
      <c r="S138" s="98">
        <v>0</v>
      </c>
      <c r="T138" s="97">
        <v>0</v>
      </c>
      <c r="U138" s="97">
        <f t="shared" si="20"/>
        <v>1656.01632</v>
      </c>
      <c r="V138" s="98">
        <f t="shared" si="21"/>
        <v>1324813</v>
      </c>
      <c r="X138" s="85">
        <v>100</v>
      </c>
      <c r="Y138" s="85">
        <v>565.22</v>
      </c>
      <c r="Z138" s="85">
        <f t="shared" si="22"/>
        <v>891917.16</v>
      </c>
      <c r="AA138" s="85">
        <f t="shared" si="23"/>
        <v>0</v>
      </c>
      <c r="AB138" s="85">
        <f t="shared" si="24"/>
        <v>44096.384390399995</v>
      </c>
      <c r="AC138" s="85">
        <f t="shared" si="25"/>
        <v>0</v>
      </c>
      <c r="AD138" s="85">
        <f t="shared" si="26"/>
        <v>0</v>
      </c>
      <c r="AE138" s="88">
        <f t="shared" si="27"/>
        <v>936014</v>
      </c>
    </row>
    <row r="139" spans="1:31"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19"/>
        <v>0</v>
      </c>
      <c r="S139" s="98">
        <v>0</v>
      </c>
      <c r="T139" s="97">
        <v>0</v>
      </c>
      <c r="U139" s="97">
        <f t="shared" si="20"/>
        <v>0</v>
      </c>
      <c r="V139" s="98">
        <f t="shared" si="21"/>
        <v>0</v>
      </c>
      <c r="X139" s="85">
        <v>0</v>
      </c>
      <c r="Y139" s="85">
        <v>0</v>
      </c>
      <c r="Z139" s="85">
        <f t="shared" si="22"/>
        <v>0</v>
      </c>
      <c r="AA139" s="85">
        <f t="shared" si="23"/>
        <v>0</v>
      </c>
      <c r="AB139" s="85">
        <f t="shared" si="24"/>
        <v>0</v>
      </c>
      <c r="AC139" s="85">
        <f t="shared" si="25"/>
        <v>0</v>
      </c>
      <c r="AD139" s="85">
        <f t="shared" si="26"/>
        <v>0</v>
      </c>
      <c r="AE139" s="88">
        <f t="shared" si="27"/>
        <v>0</v>
      </c>
    </row>
    <row r="140" spans="1:31"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19"/>
        <v>0</v>
      </c>
      <c r="S140" s="98">
        <v>0</v>
      </c>
      <c r="T140" s="97">
        <v>0</v>
      </c>
      <c r="U140" s="97">
        <f t="shared" si="20"/>
        <v>0</v>
      </c>
      <c r="V140" s="98">
        <f t="shared" si="21"/>
        <v>0</v>
      </c>
      <c r="X140" s="85">
        <v>0</v>
      </c>
      <c r="Y140" s="85">
        <v>0</v>
      </c>
      <c r="Z140" s="85">
        <f t="shared" si="22"/>
        <v>0</v>
      </c>
      <c r="AA140" s="85">
        <f t="shared" si="23"/>
        <v>0</v>
      </c>
      <c r="AB140" s="85">
        <f t="shared" si="24"/>
        <v>0</v>
      </c>
      <c r="AC140" s="85">
        <f t="shared" si="25"/>
        <v>0</v>
      </c>
      <c r="AD140" s="85">
        <f t="shared" si="26"/>
        <v>0</v>
      </c>
      <c r="AE140" s="88">
        <f t="shared" si="27"/>
        <v>0</v>
      </c>
    </row>
    <row r="141" spans="1:31" ht="60"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19"/>
        <v>0</v>
      </c>
      <c r="S141" s="98">
        <v>0</v>
      </c>
      <c r="T141" s="97">
        <v>0</v>
      </c>
      <c r="U141" s="97">
        <f t="shared" si="20"/>
        <v>0</v>
      </c>
      <c r="V141" s="98">
        <f t="shared" si="21"/>
        <v>0</v>
      </c>
      <c r="X141" s="85">
        <v>0</v>
      </c>
      <c r="Y141" s="85">
        <v>0</v>
      </c>
      <c r="Z141" s="85">
        <f t="shared" si="22"/>
        <v>0</v>
      </c>
      <c r="AA141" s="85">
        <f t="shared" si="23"/>
        <v>0</v>
      </c>
      <c r="AB141" s="85">
        <f t="shared" si="24"/>
        <v>0</v>
      </c>
      <c r="AC141" s="85">
        <f t="shared" si="25"/>
        <v>0</v>
      </c>
      <c r="AD141" s="85">
        <f t="shared" si="26"/>
        <v>0</v>
      </c>
      <c r="AE141" s="88">
        <f t="shared" si="27"/>
        <v>0</v>
      </c>
    </row>
    <row r="142" spans="1:31"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19"/>
        <v>26.84592</v>
      </c>
      <c r="S142" s="98">
        <v>0</v>
      </c>
      <c r="T142" s="97">
        <v>0</v>
      </c>
      <c r="U142" s="97">
        <f t="shared" si="20"/>
        <v>569.84591999999998</v>
      </c>
      <c r="V142" s="98">
        <f t="shared" si="21"/>
        <v>34191</v>
      </c>
      <c r="X142" s="85">
        <v>0</v>
      </c>
      <c r="Y142" s="85">
        <v>0</v>
      </c>
      <c r="Z142" s="85">
        <f t="shared" si="22"/>
        <v>0</v>
      </c>
      <c r="AA142" s="85">
        <f t="shared" si="23"/>
        <v>0</v>
      </c>
      <c r="AB142" s="85">
        <f t="shared" si="24"/>
        <v>0</v>
      </c>
      <c r="AC142" s="85">
        <f t="shared" si="25"/>
        <v>0</v>
      </c>
      <c r="AD142" s="85">
        <f t="shared" si="26"/>
        <v>0</v>
      </c>
      <c r="AE142" s="88">
        <f t="shared" si="27"/>
        <v>0</v>
      </c>
    </row>
    <row r="143" spans="1:31"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19"/>
        <v>32.18544</v>
      </c>
      <c r="S143" s="98">
        <v>0</v>
      </c>
      <c r="T143" s="97">
        <v>0</v>
      </c>
      <c r="U143" s="97">
        <f t="shared" si="20"/>
        <v>683.18543999999997</v>
      </c>
      <c r="V143" s="98">
        <f t="shared" si="21"/>
        <v>3326430</v>
      </c>
      <c r="X143" s="85">
        <v>100</v>
      </c>
      <c r="Y143" s="85">
        <v>1523.660800000001</v>
      </c>
      <c r="Z143" s="85">
        <f t="shared" si="22"/>
        <v>991903.18080000067</v>
      </c>
      <c r="AA143" s="85">
        <f t="shared" si="23"/>
        <v>0</v>
      </c>
      <c r="AB143" s="85">
        <f t="shared" si="24"/>
        <v>49039.693258752028</v>
      </c>
      <c r="AC143" s="85">
        <f t="shared" si="25"/>
        <v>0</v>
      </c>
      <c r="AD143" s="85">
        <f t="shared" si="26"/>
        <v>0</v>
      </c>
      <c r="AE143" s="88">
        <f t="shared" si="27"/>
        <v>1040943</v>
      </c>
    </row>
    <row r="144" spans="1:31" ht="29.25"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19"/>
        <v>37.475519999999996</v>
      </c>
      <c r="S144" s="98">
        <v>0</v>
      </c>
      <c r="T144" s="97">
        <v>0</v>
      </c>
      <c r="U144" s="97">
        <f t="shared" si="20"/>
        <v>795.47551999999996</v>
      </c>
      <c r="V144" s="98">
        <f t="shared" si="21"/>
        <v>0</v>
      </c>
      <c r="X144" s="85">
        <v>0</v>
      </c>
      <c r="Y144" s="85">
        <v>0</v>
      </c>
      <c r="Z144" s="85">
        <f t="shared" si="22"/>
        <v>0</v>
      </c>
      <c r="AA144" s="85">
        <f t="shared" si="23"/>
        <v>0</v>
      </c>
      <c r="AB144" s="85">
        <f t="shared" si="24"/>
        <v>0</v>
      </c>
      <c r="AC144" s="85">
        <f t="shared" si="25"/>
        <v>0</v>
      </c>
      <c r="AD144" s="85">
        <f t="shared" si="26"/>
        <v>0</v>
      </c>
      <c r="AE144" s="88">
        <f t="shared" si="27"/>
        <v>0</v>
      </c>
    </row>
    <row r="145" spans="1:31"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19"/>
        <v>30.4056</v>
      </c>
      <c r="S145" s="98">
        <v>0</v>
      </c>
      <c r="T145" s="97">
        <v>0</v>
      </c>
      <c r="U145" s="97">
        <f t="shared" si="20"/>
        <v>645.40560000000005</v>
      </c>
      <c r="V145" s="98">
        <f t="shared" si="21"/>
        <v>4195136</v>
      </c>
      <c r="X145" s="85">
        <v>100</v>
      </c>
      <c r="Y145" s="85">
        <v>2140.7340949999984</v>
      </c>
      <c r="Z145" s="85">
        <f t="shared" si="22"/>
        <v>1316551.4684249989</v>
      </c>
      <c r="AA145" s="85">
        <f t="shared" si="23"/>
        <v>0</v>
      </c>
      <c r="AB145" s="85">
        <f t="shared" si="24"/>
        <v>65090.304598931951</v>
      </c>
      <c r="AC145" s="85">
        <f t="shared" si="25"/>
        <v>0</v>
      </c>
      <c r="AD145" s="85">
        <f t="shared" si="26"/>
        <v>0</v>
      </c>
      <c r="AE145" s="88">
        <f t="shared" si="27"/>
        <v>1381642</v>
      </c>
    </row>
    <row r="146" spans="1:31"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19"/>
        <v>37.475519999999996</v>
      </c>
      <c r="S146" s="98">
        <v>0</v>
      </c>
      <c r="T146" s="97">
        <v>0</v>
      </c>
      <c r="U146" s="97">
        <f t="shared" si="20"/>
        <v>795.47551999999996</v>
      </c>
      <c r="V146" s="98">
        <f t="shared" si="21"/>
        <v>0</v>
      </c>
      <c r="X146" s="85">
        <v>0</v>
      </c>
      <c r="Y146" s="85">
        <v>0</v>
      </c>
      <c r="Z146" s="85">
        <f t="shared" si="22"/>
        <v>0</v>
      </c>
      <c r="AA146" s="85">
        <f t="shared" si="23"/>
        <v>0</v>
      </c>
      <c r="AB146" s="85">
        <f t="shared" si="24"/>
        <v>0</v>
      </c>
      <c r="AC146" s="85">
        <f t="shared" si="25"/>
        <v>0</v>
      </c>
      <c r="AD146" s="85">
        <f t="shared" si="26"/>
        <v>0</v>
      </c>
      <c r="AE146" s="88">
        <f t="shared" si="27"/>
        <v>0</v>
      </c>
    </row>
    <row r="147" spans="1:31"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19"/>
        <v>37.475519999999996</v>
      </c>
      <c r="S147" s="98">
        <v>0</v>
      </c>
      <c r="T147" s="97">
        <v>0</v>
      </c>
      <c r="U147" s="97">
        <f t="shared" si="20"/>
        <v>795.47551999999996</v>
      </c>
      <c r="V147" s="98">
        <f t="shared" si="21"/>
        <v>6656539</v>
      </c>
      <c r="X147" s="85">
        <v>100</v>
      </c>
      <c r="Y147" s="85">
        <v>2281.2494000000011</v>
      </c>
      <c r="Z147" s="85">
        <f t="shared" si="22"/>
        <v>1729187.045200001</v>
      </c>
      <c r="AA147" s="85">
        <f t="shared" si="23"/>
        <v>0</v>
      </c>
      <c r="AB147" s="85">
        <f t="shared" si="24"/>
        <v>85491.007514688041</v>
      </c>
      <c r="AC147" s="85">
        <f t="shared" si="25"/>
        <v>0</v>
      </c>
      <c r="AD147" s="85">
        <f t="shared" si="26"/>
        <v>0</v>
      </c>
      <c r="AE147" s="88">
        <f t="shared" si="27"/>
        <v>1814678</v>
      </c>
    </row>
    <row r="148" spans="1:31"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19"/>
        <v>30.4056</v>
      </c>
      <c r="S148" s="98">
        <v>0</v>
      </c>
      <c r="T148" s="97">
        <v>0</v>
      </c>
      <c r="U148" s="97">
        <f t="shared" si="20"/>
        <v>645.40560000000005</v>
      </c>
      <c r="V148" s="98">
        <f t="shared" si="21"/>
        <v>9754660</v>
      </c>
      <c r="X148" s="85">
        <v>100</v>
      </c>
      <c r="Y148" s="85">
        <v>3214.895313999999</v>
      </c>
      <c r="Z148" s="85">
        <f t="shared" si="22"/>
        <v>1977160.6181099997</v>
      </c>
      <c r="AA148" s="85">
        <f t="shared" si="23"/>
        <v>0</v>
      </c>
      <c r="AB148" s="85">
        <f t="shared" si="24"/>
        <v>97750.820959358389</v>
      </c>
      <c r="AC148" s="85">
        <f t="shared" si="25"/>
        <v>0</v>
      </c>
      <c r="AD148" s="85">
        <f t="shared" si="26"/>
        <v>0</v>
      </c>
      <c r="AE148" s="88">
        <f t="shared" si="27"/>
        <v>2074911</v>
      </c>
    </row>
    <row r="149" spans="1:31"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19"/>
        <v>37.475519999999996</v>
      </c>
      <c r="S149" s="98">
        <v>0</v>
      </c>
      <c r="T149" s="97">
        <v>0</v>
      </c>
      <c r="U149" s="97">
        <f t="shared" si="20"/>
        <v>795.47551999999996</v>
      </c>
      <c r="V149" s="98">
        <f t="shared" si="21"/>
        <v>0</v>
      </c>
      <c r="X149" s="85">
        <v>0</v>
      </c>
      <c r="Y149" s="85">
        <v>0</v>
      </c>
      <c r="Z149" s="85">
        <f t="shared" si="22"/>
        <v>0</v>
      </c>
      <c r="AA149" s="85">
        <f t="shared" si="23"/>
        <v>0</v>
      </c>
      <c r="AB149" s="85">
        <f t="shared" si="24"/>
        <v>0</v>
      </c>
      <c r="AC149" s="85">
        <f t="shared" si="25"/>
        <v>0</v>
      </c>
      <c r="AD149" s="85">
        <f t="shared" si="26"/>
        <v>0</v>
      </c>
      <c r="AE149" s="88">
        <f t="shared" si="27"/>
        <v>0</v>
      </c>
    </row>
    <row r="150" spans="1:31"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19"/>
        <v>37.475519999999996</v>
      </c>
      <c r="S150" s="98">
        <v>0</v>
      </c>
      <c r="T150" s="97">
        <v>0</v>
      </c>
      <c r="U150" s="97">
        <f t="shared" si="20"/>
        <v>795.47551999999996</v>
      </c>
      <c r="V150" s="98">
        <f t="shared" si="21"/>
        <v>1312535</v>
      </c>
      <c r="X150" s="85">
        <v>40</v>
      </c>
      <c r="Y150" s="85">
        <v>210.60895249999996</v>
      </c>
      <c r="Z150" s="85">
        <f t="shared" si="22"/>
        <v>63856.63439799998</v>
      </c>
      <c r="AA150" s="85">
        <f t="shared" si="23"/>
        <v>0</v>
      </c>
      <c r="AB150" s="85">
        <f t="shared" si="24"/>
        <v>3157.0720046371189</v>
      </c>
      <c r="AC150" s="85">
        <f t="shared" si="25"/>
        <v>0</v>
      </c>
      <c r="AD150" s="85">
        <f t="shared" si="26"/>
        <v>0</v>
      </c>
      <c r="AE150" s="88">
        <f t="shared" si="27"/>
        <v>67014</v>
      </c>
    </row>
    <row r="151" spans="1:31"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19"/>
        <v>37.475519999999996</v>
      </c>
      <c r="S151" s="98">
        <v>0</v>
      </c>
      <c r="T151" s="97">
        <v>0</v>
      </c>
      <c r="U151" s="97">
        <f t="shared" si="20"/>
        <v>795.47551999999996</v>
      </c>
      <c r="V151" s="98">
        <f t="shared" si="21"/>
        <v>49319</v>
      </c>
      <c r="X151" s="85">
        <v>0</v>
      </c>
      <c r="Y151" s="85">
        <v>0</v>
      </c>
      <c r="Z151" s="85">
        <f t="shared" si="22"/>
        <v>0</v>
      </c>
      <c r="AA151" s="85">
        <f t="shared" si="23"/>
        <v>0</v>
      </c>
      <c r="AB151" s="85">
        <f t="shared" si="24"/>
        <v>0</v>
      </c>
      <c r="AC151" s="85">
        <f t="shared" si="25"/>
        <v>0</v>
      </c>
      <c r="AD151" s="85">
        <f t="shared" si="26"/>
        <v>0</v>
      </c>
      <c r="AE151" s="88">
        <f t="shared" si="27"/>
        <v>0</v>
      </c>
    </row>
    <row r="152" spans="1:31"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19"/>
        <v>37.475519999999996</v>
      </c>
      <c r="S152" s="98">
        <v>0</v>
      </c>
      <c r="T152" s="97">
        <v>0</v>
      </c>
      <c r="U152" s="97">
        <f t="shared" si="20"/>
        <v>795.47551999999996</v>
      </c>
      <c r="V152" s="98">
        <f t="shared" si="21"/>
        <v>50910</v>
      </c>
      <c r="X152" s="85">
        <v>0</v>
      </c>
      <c r="Y152" s="85">
        <v>0</v>
      </c>
      <c r="Z152" s="85">
        <f t="shared" si="22"/>
        <v>0</v>
      </c>
      <c r="AA152" s="85">
        <f t="shared" si="23"/>
        <v>0</v>
      </c>
      <c r="AB152" s="85">
        <f t="shared" si="24"/>
        <v>0</v>
      </c>
      <c r="AC152" s="85">
        <f t="shared" si="25"/>
        <v>0</v>
      </c>
      <c r="AD152" s="85">
        <f t="shared" si="26"/>
        <v>0</v>
      </c>
      <c r="AE152" s="88">
        <f t="shared" si="27"/>
        <v>0</v>
      </c>
    </row>
    <row r="153" spans="1:31"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19"/>
        <v>37.475519999999996</v>
      </c>
      <c r="S153" s="98">
        <v>0</v>
      </c>
      <c r="T153" s="97">
        <v>0</v>
      </c>
      <c r="U153" s="97">
        <f t="shared" si="20"/>
        <v>795.47551999999996</v>
      </c>
      <c r="V153" s="98">
        <f t="shared" si="21"/>
        <v>324554</v>
      </c>
      <c r="X153" s="85">
        <v>0</v>
      </c>
      <c r="Y153" s="85">
        <v>0</v>
      </c>
      <c r="Z153" s="85">
        <f t="shared" si="22"/>
        <v>0</v>
      </c>
      <c r="AA153" s="85">
        <f t="shared" si="23"/>
        <v>0</v>
      </c>
      <c r="AB153" s="85">
        <f t="shared" si="24"/>
        <v>0</v>
      </c>
      <c r="AC153" s="85">
        <f t="shared" si="25"/>
        <v>0</v>
      </c>
      <c r="AD153" s="85">
        <f t="shared" si="26"/>
        <v>0</v>
      </c>
      <c r="AE153" s="88">
        <f t="shared" si="27"/>
        <v>0</v>
      </c>
    </row>
    <row r="154" spans="1:31"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19"/>
        <v>37.475519999999996</v>
      </c>
      <c r="S154" s="98">
        <v>0</v>
      </c>
      <c r="T154" s="97">
        <v>0</v>
      </c>
      <c r="U154" s="97">
        <f t="shared" si="20"/>
        <v>795.47551999999996</v>
      </c>
      <c r="V154" s="98">
        <f t="shared" si="21"/>
        <v>46933</v>
      </c>
      <c r="X154" s="85">
        <v>0</v>
      </c>
      <c r="Y154" s="85">
        <v>0</v>
      </c>
      <c r="Z154" s="85">
        <f t="shared" si="22"/>
        <v>0</v>
      </c>
      <c r="AA154" s="85">
        <f t="shared" si="23"/>
        <v>0</v>
      </c>
      <c r="AB154" s="85">
        <f t="shared" si="24"/>
        <v>0</v>
      </c>
      <c r="AC154" s="85">
        <f t="shared" si="25"/>
        <v>0</v>
      </c>
      <c r="AD154" s="85">
        <f t="shared" si="26"/>
        <v>0</v>
      </c>
      <c r="AE154" s="88">
        <f t="shared" si="27"/>
        <v>0</v>
      </c>
    </row>
    <row r="155" spans="1:31"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19"/>
        <v>0</v>
      </c>
      <c r="S155" s="98">
        <v>0</v>
      </c>
      <c r="T155" s="97">
        <v>0</v>
      </c>
      <c r="U155" s="97">
        <f t="shared" si="20"/>
        <v>0</v>
      </c>
      <c r="V155" s="98">
        <f t="shared" si="21"/>
        <v>0</v>
      </c>
      <c r="X155" s="85">
        <v>0</v>
      </c>
      <c r="Y155" s="85">
        <v>0</v>
      </c>
      <c r="Z155" s="85">
        <f t="shared" si="22"/>
        <v>0</v>
      </c>
      <c r="AA155" s="85">
        <f t="shared" si="23"/>
        <v>0</v>
      </c>
      <c r="AB155" s="85">
        <f t="shared" si="24"/>
        <v>0</v>
      </c>
      <c r="AC155" s="85">
        <f t="shared" si="25"/>
        <v>0</v>
      </c>
      <c r="AD155" s="85">
        <f t="shared" si="26"/>
        <v>0</v>
      </c>
      <c r="AE155" s="88">
        <f t="shared" si="27"/>
        <v>0</v>
      </c>
    </row>
    <row r="156" spans="1:31"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19"/>
        <v>0</v>
      </c>
      <c r="S156" s="98">
        <v>0</v>
      </c>
      <c r="T156" s="97">
        <v>0</v>
      </c>
      <c r="U156" s="97">
        <f t="shared" si="20"/>
        <v>0</v>
      </c>
      <c r="V156" s="98">
        <f t="shared" si="21"/>
        <v>0</v>
      </c>
      <c r="X156" s="85">
        <v>0</v>
      </c>
      <c r="Y156" s="85">
        <v>0</v>
      </c>
      <c r="Z156" s="85">
        <f t="shared" si="22"/>
        <v>0</v>
      </c>
      <c r="AA156" s="85">
        <f t="shared" si="23"/>
        <v>0</v>
      </c>
      <c r="AB156" s="85">
        <f t="shared" si="24"/>
        <v>0</v>
      </c>
      <c r="AC156" s="85">
        <f t="shared" si="25"/>
        <v>0</v>
      </c>
      <c r="AD156" s="85">
        <f t="shared" si="26"/>
        <v>0</v>
      </c>
      <c r="AE156" s="88">
        <f t="shared" si="27"/>
        <v>0</v>
      </c>
    </row>
    <row r="157" spans="1:31"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19"/>
        <v>9.5913599999999999</v>
      </c>
      <c r="S157" s="98">
        <v>0</v>
      </c>
      <c r="T157" s="97">
        <v>0</v>
      </c>
      <c r="U157" s="97">
        <f t="shared" si="20"/>
        <v>203.59136000000001</v>
      </c>
      <c r="V157" s="98">
        <f t="shared" si="21"/>
        <v>305387</v>
      </c>
      <c r="X157" s="85">
        <v>100</v>
      </c>
      <c r="Y157" s="85">
        <v>1248.97</v>
      </c>
      <c r="Z157" s="85">
        <f t="shared" si="22"/>
        <v>242300.18</v>
      </c>
      <c r="AA157" s="85">
        <f t="shared" si="23"/>
        <v>0</v>
      </c>
      <c r="AB157" s="85">
        <f t="shared" si="24"/>
        <v>11979.3208992</v>
      </c>
      <c r="AC157" s="85">
        <f t="shared" si="25"/>
        <v>0</v>
      </c>
      <c r="AD157" s="85">
        <f t="shared" si="26"/>
        <v>0</v>
      </c>
      <c r="AE157" s="88">
        <f t="shared" si="27"/>
        <v>254280</v>
      </c>
    </row>
    <row r="158" spans="1:31"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19"/>
        <v>10.6296</v>
      </c>
      <c r="S158" s="98">
        <v>0</v>
      </c>
      <c r="T158" s="97">
        <v>0</v>
      </c>
      <c r="U158" s="97">
        <f t="shared" si="20"/>
        <v>225.62960000000001</v>
      </c>
      <c r="V158" s="98">
        <f t="shared" si="21"/>
        <v>270756</v>
      </c>
      <c r="X158" s="85">
        <v>100</v>
      </c>
      <c r="Y158" s="85">
        <v>941.19</v>
      </c>
      <c r="Z158" s="85">
        <f t="shared" si="22"/>
        <v>202355.85</v>
      </c>
      <c r="AA158" s="85">
        <f t="shared" si="23"/>
        <v>0</v>
      </c>
      <c r="AB158" s="85">
        <f t="shared" si="24"/>
        <v>10004.473223999999</v>
      </c>
      <c r="AC158" s="85">
        <f t="shared" si="25"/>
        <v>0</v>
      </c>
      <c r="AD158" s="85">
        <f t="shared" si="26"/>
        <v>0</v>
      </c>
      <c r="AE158" s="88">
        <f t="shared" si="27"/>
        <v>212360</v>
      </c>
    </row>
    <row r="159" spans="1:31"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19"/>
        <v>10.6296</v>
      </c>
      <c r="S159" s="187">
        <v>0</v>
      </c>
      <c r="T159" s="186">
        <v>0</v>
      </c>
      <c r="U159" s="186">
        <f t="shared" si="20"/>
        <v>225.62960000000001</v>
      </c>
      <c r="V159" s="187">
        <f t="shared" si="21"/>
        <v>225630</v>
      </c>
      <c r="X159" s="85">
        <v>100</v>
      </c>
      <c r="Y159" s="85">
        <v>0</v>
      </c>
      <c r="Z159" s="85">
        <f t="shared" si="22"/>
        <v>0</v>
      </c>
      <c r="AA159" s="85">
        <f t="shared" si="23"/>
        <v>0</v>
      </c>
      <c r="AB159" s="85">
        <f t="shared" si="24"/>
        <v>0</v>
      </c>
      <c r="AC159" s="85">
        <f t="shared" si="25"/>
        <v>0</v>
      </c>
      <c r="AD159" s="85">
        <f t="shared" si="26"/>
        <v>0</v>
      </c>
      <c r="AE159" s="88">
        <f t="shared" si="27"/>
        <v>0</v>
      </c>
    </row>
    <row r="160" spans="1:31"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19"/>
        <v>13.15104</v>
      </c>
      <c r="S160" s="98">
        <v>0</v>
      </c>
      <c r="T160" s="97">
        <v>0</v>
      </c>
      <c r="U160" s="97">
        <f t="shared" si="20"/>
        <v>279.15104000000002</v>
      </c>
      <c r="V160" s="98">
        <f t="shared" si="21"/>
        <v>72300</v>
      </c>
      <c r="X160" s="85">
        <v>100</v>
      </c>
      <c r="Y160" s="85">
        <v>69.44</v>
      </c>
      <c r="Z160" s="85">
        <f t="shared" si="22"/>
        <v>18471.04</v>
      </c>
      <c r="AA160" s="85">
        <f t="shared" si="23"/>
        <v>0</v>
      </c>
      <c r="AB160" s="85">
        <f t="shared" si="24"/>
        <v>913.20821760000001</v>
      </c>
      <c r="AC160" s="85">
        <f t="shared" si="25"/>
        <v>0</v>
      </c>
      <c r="AD160" s="85">
        <f t="shared" si="26"/>
        <v>0</v>
      </c>
      <c r="AE160" s="88">
        <f t="shared" si="27"/>
        <v>19384</v>
      </c>
    </row>
    <row r="161" spans="1:31"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19"/>
        <v>14.18928</v>
      </c>
      <c r="S161" s="98">
        <v>0</v>
      </c>
      <c r="T161" s="97">
        <v>0</v>
      </c>
      <c r="U161" s="97">
        <f t="shared" si="20"/>
        <v>301.18928</v>
      </c>
      <c r="V161" s="98">
        <f t="shared" si="21"/>
        <v>301490</v>
      </c>
      <c r="X161" s="85">
        <v>100</v>
      </c>
      <c r="Y161" s="85">
        <v>635.95000000000005</v>
      </c>
      <c r="Z161" s="85">
        <f t="shared" si="22"/>
        <v>182517.65000000002</v>
      </c>
      <c r="AA161" s="85">
        <f t="shared" si="23"/>
        <v>0</v>
      </c>
      <c r="AB161" s="85">
        <f t="shared" si="24"/>
        <v>9023.6726160000017</v>
      </c>
      <c r="AC161" s="85">
        <f t="shared" si="25"/>
        <v>0</v>
      </c>
      <c r="AD161" s="85">
        <f t="shared" si="26"/>
        <v>0</v>
      </c>
      <c r="AE161" s="88">
        <f t="shared" si="27"/>
        <v>191541</v>
      </c>
    </row>
    <row r="162" spans="1:31"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19"/>
        <v>17.69952</v>
      </c>
      <c r="S162" s="98">
        <v>0</v>
      </c>
      <c r="T162" s="97">
        <v>0</v>
      </c>
      <c r="U162" s="97">
        <f t="shared" si="20"/>
        <v>375.69952000000001</v>
      </c>
      <c r="V162" s="98">
        <f t="shared" si="21"/>
        <v>127362</v>
      </c>
      <c r="X162" s="85">
        <v>100</v>
      </c>
      <c r="Y162" s="85">
        <v>3.56</v>
      </c>
      <c r="Z162" s="85">
        <f t="shared" si="22"/>
        <v>1274.48</v>
      </c>
      <c r="AA162" s="85">
        <f t="shared" si="23"/>
        <v>0</v>
      </c>
      <c r="AB162" s="85">
        <f t="shared" si="24"/>
        <v>63.010291200000005</v>
      </c>
      <c r="AC162" s="85">
        <f t="shared" si="25"/>
        <v>0</v>
      </c>
      <c r="AD162" s="85">
        <f t="shared" si="26"/>
        <v>0</v>
      </c>
      <c r="AE162" s="88">
        <f t="shared" si="27"/>
        <v>1337</v>
      </c>
    </row>
    <row r="163" spans="1:31"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19"/>
        <v>19.47936</v>
      </c>
      <c r="S163" s="98">
        <v>0</v>
      </c>
      <c r="T163" s="97">
        <v>0</v>
      </c>
      <c r="U163" s="97">
        <f t="shared" si="20"/>
        <v>413.47935999999999</v>
      </c>
      <c r="V163" s="98">
        <f t="shared" si="21"/>
        <v>28117</v>
      </c>
      <c r="X163" s="85">
        <v>0</v>
      </c>
      <c r="Y163" s="85">
        <v>0</v>
      </c>
      <c r="Z163" s="85">
        <f t="shared" si="22"/>
        <v>0</v>
      </c>
      <c r="AA163" s="85">
        <f t="shared" si="23"/>
        <v>0</v>
      </c>
      <c r="AB163" s="85">
        <f t="shared" si="24"/>
        <v>0</v>
      </c>
      <c r="AC163" s="85">
        <f t="shared" si="25"/>
        <v>0</v>
      </c>
      <c r="AD163" s="85">
        <f t="shared" si="26"/>
        <v>0</v>
      </c>
      <c r="AE163" s="88">
        <f t="shared" si="27"/>
        <v>0</v>
      </c>
    </row>
    <row r="164" spans="1:31"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19"/>
        <v>23.088480000000001</v>
      </c>
      <c r="S164" s="98">
        <v>0</v>
      </c>
      <c r="T164" s="97">
        <v>0</v>
      </c>
      <c r="U164" s="97">
        <f t="shared" si="20"/>
        <v>490.08848</v>
      </c>
      <c r="V164" s="98">
        <f t="shared" si="21"/>
        <v>110270</v>
      </c>
      <c r="X164" s="85">
        <v>0</v>
      </c>
      <c r="Y164" s="85">
        <v>0</v>
      </c>
      <c r="Z164" s="85">
        <f t="shared" si="22"/>
        <v>0</v>
      </c>
      <c r="AA164" s="85">
        <f t="shared" si="23"/>
        <v>0</v>
      </c>
      <c r="AB164" s="85">
        <f t="shared" si="24"/>
        <v>0</v>
      </c>
      <c r="AC164" s="85">
        <f t="shared" si="25"/>
        <v>0</v>
      </c>
      <c r="AD164" s="85">
        <f t="shared" si="26"/>
        <v>0</v>
      </c>
      <c r="AE164" s="88">
        <f t="shared" si="27"/>
        <v>0</v>
      </c>
    </row>
    <row r="165" spans="1:31"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19"/>
        <v>28.37856</v>
      </c>
      <c r="S165" s="98">
        <v>0</v>
      </c>
      <c r="T165" s="97">
        <v>0</v>
      </c>
      <c r="U165" s="97">
        <f t="shared" si="20"/>
        <v>602.37855999999999</v>
      </c>
      <c r="V165" s="98">
        <f t="shared" si="21"/>
        <v>244566</v>
      </c>
      <c r="X165" s="85">
        <v>0</v>
      </c>
      <c r="Y165" s="85">
        <v>0</v>
      </c>
      <c r="Z165" s="85">
        <f t="shared" si="22"/>
        <v>0</v>
      </c>
      <c r="AA165" s="85">
        <f t="shared" si="23"/>
        <v>0</v>
      </c>
      <c r="AB165" s="85">
        <f t="shared" si="24"/>
        <v>0</v>
      </c>
      <c r="AC165" s="85">
        <f t="shared" si="25"/>
        <v>0</v>
      </c>
      <c r="AD165" s="85">
        <f t="shared" si="26"/>
        <v>0</v>
      </c>
      <c r="AE165" s="88">
        <f t="shared" si="27"/>
        <v>0</v>
      </c>
    </row>
    <row r="166" spans="1:31"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19"/>
        <v>0</v>
      </c>
      <c r="S166" s="98">
        <v>0</v>
      </c>
      <c r="T166" s="97">
        <v>0</v>
      </c>
      <c r="U166" s="97">
        <f t="shared" si="20"/>
        <v>0</v>
      </c>
      <c r="V166" s="98">
        <f t="shared" si="21"/>
        <v>0</v>
      </c>
      <c r="X166" s="85">
        <v>0</v>
      </c>
      <c r="Y166" s="85">
        <v>0</v>
      </c>
      <c r="Z166" s="85">
        <f t="shared" si="22"/>
        <v>0</v>
      </c>
      <c r="AA166" s="85">
        <f t="shared" si="23"/>
        <v>0</v>
      </c>
      <c r="AB166" s="85">
        <f t="shared" si="24"/>
        <v>0</v>
      </c>
      <c r="AC166" s="85">
        <f t="shared" si="25"/>
        <v>0</v>
      </c>
      <c r="AD166" s="85">
        <f t="shared" si="26"/>
        <v>0</v>
      </c>
      <c r="AE166" s="88">
        <f t="shared" si="27"/>
        <v>0</v>
      </c>
    </row>
    <row r="167" spans="1:31" ht="43.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19"/>
        <v>3176.9649599999998</v>
      </c>
      <c r="S167" s="98">
        <v>0</v>
      </c>
      <c r="T167" s="97">
        <v>0</v>
      </c>
      <c r="U167" s="97">
        <f t="shared" si="20"/>
        <v>67435.964959999998</v>
      </c>
      <c r="V167" s="98">
        <f t="shared" si="21"/>
        <v>66761605</v>
      </c>
      <c r="X167" s="85">
        <v>100</v>
      </c>
      <c r="Y167" s="85">
        <v>329.16</v>
      </c>
      <c r="Z167" s="85">
        <f t="shared" si="22"/>
        <v>21151492.440000001</v>
      </c>
      <c r="AA167" s="85">
        <f t="shared" si="23"/>
        <v>0</v>
      </c>
      <c r="AB167" s="85">
        <f t="shared" si="24"/>
        <v>1045729.7862335999</v>
      </c>
      <c r="AC167" s="85">
        <f t="shared" si="25"/>
        <v>0</v>
      </c>
      <c r="AD167" s="85">
        <f t="shared" si="26"/>
        <v>0</v>
      </c>
      <c r="AE167" s="88">
        <f t="shared" si="27"/>
        <v>22197222</v>
      </c>
    </row>
    <row r="168" spans="1:31"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19"/>
        <v>749.90591999999992</v>
      </c>
      <c r="S168" s="98">
        <v>0</v>
      </c>
      <c r="T168" s="97">
        <v>0</v>
      </c>
      <c r="U168" s="97">
        <f t="shared" si="20"/>
        <v>15917.905919999999</v>
      </c>
      <c r="V168" s="98">
        <f t="shared" si="21"/>
        <v>0</v>
      </c>
      <c r="X168" s="85">
        <v>0</v>
      </c>
      <c r="Y168" s="85">
        <v>0</v>
      </c>
      <c r="Z168" s="85">
        <f t="shared" si="22"/>
        <v>0</v>
      </c>
      <c r="AA168" s="85">
        <f t="shared" si="23"/>
        <v>0</v>
      </c>
      <c r="AB168" s="85">
        <f t="shared" si="24"/>
        <v>0</v>
      </c>
      <c r="AC168" s="85">
        <f t="shared" si="25"/>
        <v>0</v>
      </c>
      <c r="AD168" s="85">
        <f t="shared" si="26"/>
        <v>0</v>
      </c>
      <c r="AE168" s="88">
        <f t="shared" si="27"/>
        <v>0</v>
      </c>
    </row>
    <row r="169" spans="1:31"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19"/>
        <v>0</v>
      </c>
      <c r="S169" s="98">
        <v>0</v>
      </c>
      <c r="T169" s="97">
        <v>0</v>
      </c>
      <c r="U169" s="97">
        <f t="shared" si="20"/>
        <v>0</v>
      </c>
      <c r="V169" s="98">
        <f t="shared" si="21"/>
        <v>0</v>
      </c>
      <c r="X169" s="85">
        <v>0</v>
      </c>
      <c r="Y169" s="85">
        <v>0</v>
      </c>
      <c r="Z169" s="85">
        <f t="shared" si="22"/>
        <v>0</v>
      </c>
      <c r="AA169" s="85">
        <f t="shared" si="23"/>
        <v>0</v>
      </c>
      <c r="AB169" s="85">
        <f t="shared" si="24"/>
        <v>0</v>
      </c>
      <c r="AC169" s="85">
        <f t="shared" si="25"/>
        <v>0</v>
      </c>
      <c r="AD169" s="85">
        <f t="shared" si="26"/>
        <v>0</v>
      </c>
      <c r="AE169" s="88">
        <f t="shared" si="27"/>
        <v>0</v>
      </c>
    </row>
    <row r="170" spans="1:31"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19"/>
        <v>0</v>
      </c>
      <c r="S170" s="98">
        <v>0</v>
      </c>
      <c r="T170" s="97">
        <v>0</v>
      </c>
      <c r="U170" s="97">
        <f t="shared" si="20"/>
        <v>0</v>
      </c>
      <c r="V170" s="98">
        <f t="shared" si="21"/>
        <v>0</v>
      </c>
      <c r="X170" s="85">
        <v>0</v>
      </c>
      <c r="Y170" s="85">
        <v>0</v>
      </c>
      <c r="Z170" s="85">
        <f t="shared" si="22"/>
        <v>0</v>
      </c>
      <c r="AA170" s="85">
        <f t="shared" si="23"/>
        <v>0</v>
      </c>
      <c r="AB170" s="85">
        <f t="shared" si="24"/>
        <v>0</v>
      </c>
      <c r="AC170" s="85">
        <f t="shared" si="25"/>
        <v>0</v>
      </c>
      <c r="AD170" s="85">
        <f t="shared" si="26"/>
        <v>0</v>
      </c>
      <c r="AE170" s="88">
        <f t="shared" si="27"/>
        <v>0</v>
      </c>
    </row>
    <row r="171" spans="1:31"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19"/>
        <v>0</v>
      </c>
      <c r="S171" s="98">
        <v>0</v>
      </c>
      <c r="T171" s="97">
        <v>0</v>
      </c>
      <c r="U171" s="97">
        <f t="shared" si="20"/>
        <v>0</v>
      </c>
      <c r="V171" s="98">
        <f t="shared" si="21"/>
        <v>0</v>
      </c>
      <c r="X171" s="85">
        <v>0</v>
      </c>
      <c r="Y171" s="85">
        <v>0</v>
      </c>
      <c r="Z171" s="85">
        <f t="shared" si="22"/>
        <v>0</v>
      </c>
      <c r="AA171" s="85">
        <f t="shared" si="23"/>
        <v>0</v>
      </c>
      <c r="AB171" s="85">
        <f t="shared" si="24"/>
        <v>0</v>
      </c>
      <c r="AC171" s="85">
        <f t="shared" si="25"/>
        <v>0</v>
      </c>
      <c r="AD171" s="85">
        <f t="shared" si="26"/>
        <v>0</v>
      </c>
      <c r="AE171" s="88">
        <f t="shared" si="27"/>
        <v>0</v>
      </c>
    </row>
    <row r="172" spans="1:31"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19"/>
        <v>0</v>
      </c>
      <c r="S172" s="98">
        <v>0</v>
      </c>
      <c r="T172" s="97">
        <v>0</v>
      </c>
      <c r="U172" s="97">
        <f t="shared" si="20"/>
        <v>0</v>
      </c>
      <c r="V172" s="98">
        <f t="shared" si="21"/>
        <v>0</v>
      </c>
      <c r="X172" s="85">
        <v>0</v>
      </c>
      <c r="Y172" s="85">
        <v>0</v>
      </c>
      <c r="Z172" s="85">
        <f t="shared" si="22"/>
        <v>0</v>
      </c>
      <c r="AA172" s="85">
        <f t="shared" si="23"/>
        <v>0</v>
      </c>
      <c r="AB172" s="85">
        <f t="shared" si="24"/>
        <v>0</v>
      </c>
      <c r="AC172" s="85">
        <f t="shared" si="25"/>
        <v>0</v>
      </c>
      <c r="AD172" s="85">
        <f t="shared" si="26"/>
        <v>0</v>
      </c>
      <c r="AE172" s="88">
        <f t="shared" si="27"/>
        <v>0</v>
      </c>
    </row>
    <row r="173" spans="1:31"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19"/>
        <v>0</v>
      </c>
      <c r="S173" s="98">
        <v>0</v>
      </c>
      <c r="T173" s="97">
        <v>0</v>
      </c>
      <c r="U173" s="97">
        <f t="shared" si="20"/>
        <v>0</v>
      </c>
      <c r="V173" s="98">
        <f t="shared" si="21"/>
        <v>0</v>
      </c>
      <c r="X173" s="85">
        <v>0</v>
      </c>
      <c r="Y173" s="85">
        <v>0</v>
      </c>
      <c r="Z173" s="85">
        <f t="shared" si="22"/>
        <v>0</v>
      </c>
      <c r="AA173" s="85">
        <f t="shared" si="23"/>
        <v>0</v>
      </c>
      <c r="AB173" s="85">
        <f t="shared" si="24"/>
        <v>0</v>
      </c>
      <c r="AC173" s="85">
        <f t="shared" si="25"/>
        <v>0</v>
      </c>
      <c r="AD173" s="85">
        <f t="shared" si="26"/>
        <v>0</v>
      </c>
      <c r="AE173" s="88">
        <f t="shared" si="27"/>
        <v>0</v>
      </c>
    </row>
    <row r="174" spans="1:31"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19"/>
        <v>0</v>
      </c>
      <c r="S174" s="98">
        <v>0</v>
      </c>
      <c r="T174" s="97">
        <v>0</v>
      </c>
      <c r="U174" s="97">
        <f t="shared" si="20"/>
        <v>0</v>
      </c>
      <c r="V174" s="98">
        <f t="shared" si="21"/>
        <v>0</v>
      </c>
      <c r="X174" s="85">
        <v>0</v>
      </c>
      <c r="Y174" s="85">
        <v>0</v>
      </c>
      <c r="Z174" s="85">
        <f t="shared" si="22"/>
        <v>0</v>
      </c>
      <c r="AA174" s="85">
        <f t="shared" si="23"/>
        <v>0</v>
      </c>
      <c r="AB174" s="85">
        <f t="shared" si="24"/>
        <v>0</v>
      </c>
      <c r="AC174" s="85">
        <f t="shared" si="25"/>
        <v>0</v>
      </c>
      <c r="AD174" s="85">
        <f t="shared" si="26"/>
        <v>0</v>
      </c>
      <c r="AE174" s="88">
        <f t="shared" si="27"/>
        <v>0</v>
      </c>
    </row>
    <row r="175" spans="1:31"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19"/>
        <v>0</v>
      </c>
      <c r="S175" s="98">
        <v>0</v>
      </c>
      <c r="T175" s="97">
        <v>0</v>
      </c>
      <c r="U175" s="97">
        <f t="shared" si="20"/>
        <v>0</v>
      </c>
      <c r="V175" s="98">
        <f t="shared" si="21"/>
        <v>0</v>
      </c>
      <c r="X175" s="85">
        <v>0</v>
      </c>
      <c r="Y175" s="85">
        <v>0</v>
      </c>
      <c r="Z175" s="85">
        <f t="shared" si="22"/>
        <v>0</v>
      </c>
      <c r="AA175" s="85">
        <f t="shared" si="23"/>
        <v>0</v>
      </c>
      <c r="AB175" s="85">
        <f t="shared" si="24"/>
        <v>0</v>
      </c>
      <c r="AC175" s="85">
        <f t="shared" si="25"/>
        <v>0</v>
      </c>
      <c r="AD175" s="85">
        <f t="shared" si="26"/>
        <v>0</v>
      </c>
      <c r="AE175" s="88">
        <f t="shared" si="27"/>
        <v>0</v>
      </c>
    </row>
    <row r="176" spans="1:31"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19"/>
        <v>552.29423999999995</v>
      </c>
      <c r="S176" s="98">
        <v>0</v>
      </c>
      <c r="T176" s="97">
        <v>0</v>
      </c>
      <c r="U176" s="97">
        <f t="shared" si="20"/>
        <v>11723.294239999999</v>
      </c>
      <c r="V176" s="98">
        <f t="shared" si="21"/>
        <v>58616</v>
      </c>
      <c r="X176" s="85">
        <v>0</v>
      </c>
      <c r="Y176" s="85">
        <v>0</v>
      </c>
      <c r="Z176" s="85">
        <f t="shared" si="22"/>
        <v>0</v>
      </c>
      <c r="AA176" s="85">
        <f t="shared" si="23"/>
        <v>0</v>
      </c>
      <c r="AB176" s="85">
        <f t="shared" si="24"/>
        <v>0</v>
      </c>
      <c r="AC176" s="85">
        <f t="shared" si="25"/>
        <v>0</v>
      </c>
      <c r="AD176" s="85">
        <f t="shared" si="26"/>
        <v>0</v>
      </c>
      <c r="AE176" s="88">
        <f t="shared" si="27"/>
        <v>0</v>
      </c>
    </row>
    <row r="177" spans="1:31"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28">P177*4.944%</f>
        <v>0</v>
      </c>
      <c r="S177" s="186">
        <v>0</v>
      </c>
      <c r="T177" s="186">
        <v>0</v>
      </c>
      <c r="U177" s="186">
        <f t="shared" ref="U177:U192" si="29">P177+T177+R177+S177+Q177</f>
        <v>0</v>
      </c>
      <c r="V177" s="186">
        <f t="shared" ref="V177:V180" si="30">U177*N177</f>
        <v>0</v>
      </c>
      <c r="X177" s="85">
        <v>0</v>
      </c>
      <c r="Y177" s="85">
        <v>0</v>
      </c>
      <c r="Z177" s="85">
        <f t="shared" si="22"/>
        <v>0</v>
      </c>
      <c r="AA177" s="85">
        <f t="shared" si="23"/>
        <v>0</v>
      </c>
      <c r="AB177" s="85">
        <f t="shared" si="24"/>
        <v>0</v>
      </c>
      <c r="AC177" s="85">
        <f t="shared" si="25"/>
        <v>0</v>
      </c>
      <c r="AD177" s="85">
        <f t="shared" si="26"/>
        <v>0</v>
      </c>
      <c r="AE177" s="88">
        <f t="shared" si="27"/>
        <v>0</v>
      </c>
    </row>
    <row r="178" spans="1:31"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28"/>
        <v>0</v>
      </c>
      <c r="S178" s="97">
        <v>0</v>
      </c>
      <c r="T178" s="97">
        <v>0</v>
      </c>
      <c r="U178" s="97">
        <f t="shared" si="29"/>
        <v>0</v>
      </c>
      <c r="V178" s="97">
        <f t="shared" si="30"/>
        <v>0</v>
      </c>
      <c r="X178" s="85">
        <v>0</v>
      </c>
      <c r="Y178" s="85">
        <v>0</v>
      </c>
      <c r="Z178" s="85">
        <f t="shared" si="22"/>
        <v>0</v>
      </c>
      <c r="AA178" s="85">
        <f t="shared" si="23"/>
        <v>0</v>
      </c>
      <c r="AB178" s="85">
        <f t="shared" si="24"/>
        <v>0</v>
      </c>
      <c r="AC178" s="85">
        <f t="shared" si="25"/>
        <v>0</v>
      </c>
      <c r="AD178" s="85">
        <f t="shared" si="26"/>
        <v>0</v>
      </c>
      <c r="AE178" s="88">
        <f t="shared" si="27"/>
        <v>0</v>
      </c>
    </row>
    <row r="179" spans="1:31"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28"/>
        <v>0</v>
      </c>
      <c r="S179" s="97">
        <v>0</v>
      </c>
      <c r="T179" s="97">
        <v>0</v>
      </c>
      <c r="U179" s="97">
        <f t="shared" si="29"/>
        <v>0</v>
      </c>
      <c r="V179" s="97">
        <f t="shared" si="30"/>
        <v>0</v>
      </c>
      <c r="X179" s="85">
        <v>0</v>
      </c>
      <c r="Y179" s="85">
        <v>0</v>
      </c>
      <c r="Z179" s="85">
        <f t="shared" si="22"/>
        <v>0</v>
      </c>
      <c r="AA179" s="85">
        <f t="shared" si="23"/>
        <v>0</v>
      </c>
      <c r="AB179" s="85">
        <f t="shared" si="24"/>
        <v>0</v>
      </c>
      <c r="AC179" s="85">
        <f t="shared" si="25"/>
        <v>0</v>
      </c>
      <c r="AD179" s="85">
        <f t="shared" si="26"/>
        <v>0</v>
      </c>
      <c r="AE179" s="88">
        <f t="shared" si="27"/>
        <v>0</v>
      </c>
    </row>
    <row r="180" spans="1:31"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28"/>
        <v>0</v>
      </c>
      <c r="S180" s="97">
        <v>0</v>
      </c>
      <c r="T180" s="97">
        <v>0</v>
      </c>
      <c r="U180" s="97">
        <f t="shared" si="29"/>
        <v>0</v>
      </c>
      <c r="V180" s="97">
        <f t="shared" si="30"/>
        <v>0</v>
      </c>
      <c r="X180" s="85">
        <v>0</v>
      </c>
      <c r="Y180" s="85">
        <v>0</v>
      </c>
      <c r="Z180" s="85">
        <f t="shared" si="22"/>
        <v>0</v>
      </c>
      <c r="AA180" s="85">
        <f t="shared" si="23"/>
        <v>0</v>
      </c>
      <c r="AB180" s="85">
        <f t="shared" si="24"/>
        <v>0</v>
      </c>
      <c r="AC180" s="85">
        <f t="shared" si="25"/>
        <v>0</v>
      </c>
      <c r="AD180" s="85">
        <f t="shared" si="26"/>
        <v>0</v>
      </c>
      <c r="AE180" s="88">
        <f t="shared" si="27"/>
        <v>0</v>
      </c>
    </row>
    <row r="181" spans="1:31"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28"/>
        <v>351.37007999999997</v>
      </c>
      <c r="S181" s="97">
        <v>0</v>
      </c>
      <c r="T181" s="97">
        <v>0</v>
      </c>
      <c r="U181" s="97">
        <f t="shared" si="29"/>
        <v>7458.3700799999997</v>
      </c>
      <c r="V181" s="97">
        <f>U181*N181</f>
        <v>11649974.064959999</v>
      </c>
      <c r="X181" s="85">
        <v>100</v>
      </c>
      <c r="Y181" s="85">
        <v>781.71282799999972</v>
      </c>
      <c r="Z181" s="85">
        <f t="shared" si="22"/>
        <v>5555633.068595998</v>
      </c>
      <c r="AA181" s="85">
        <f t="shared" si="23"/>
        <v>0</v>
      </c>
      <c r="AB181" s="85">
        <f t="shared" si="24"/>
        <v>274670.49891138612</v>
      </c>
      <c r="AC181" s="85">
        <f t="shared" si="25"/>
        <v>0</v>
      </c>
      <c r="AD181" s="85">
        <f t="shared" si="26"/>
        <v>0</v>
      </c>
      <c r="AE181" s="88">
        <f t="shared" si="27"/>
        <v>5830304</v>
      </c>
    </row>
    <row r="182" spans="1:31"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28"/>
        <v>54.6312</v>
      </c>
      <c r="S182" s="97">
        <v>0</v>
      </c>
      <c r="T182" s="97">
        <v>0</v>
      </c>
      <c r="U182" s="97">
        <f t="shared" si="29"/>
        <v>1159.6312</v>
      </c>
      <c r="V182" s="97">
        <f>U182*N182</f>
        <v>6607578.5776000004</v>
      </c>
      <c r="X182" s="85">
        <v>100</v>
      </c>
      <c r="Y182" s="85">
        <v>1205.4626249999999</v>
      </c>
      <c r="Z182" s="85">
        <f t="shared" si="22"/>
        <v>1332036.2006249998</v>
      </c>
      <c r="AA182" s="85">
        <f t="shared" si="23"/>
        <v>0</v>
      </c>
      <c r="AB182" s="85">
        <f t="shared" si="24"/>
        <v>65855.869758899993</v>
      </c>
      <c r="AC182" s="85">
        <f t="shared" si="25"/>
        <v>0</v>
      </c>
      <c r="AD182" s="85">
        <f t="shared" si="26"/>
        <v>0</v>
      </c>
      <c r="AE182" s="88">
        <f t="shared" si="27"/>
        <v>1397892</v>
      </c>
    </row>
    <row r="183" spans="1:31"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28"/>
        <v>0</v>
      </c>
      <c r="S183" s="97">
        <v>0</v>
      </c>
      <c r="T183" s="97">
        <v>0</v>
      </c>
      <c r="U183" s="97">
        <f t="shared" si="29"/>
        <v>0</v>
      </c>
      <c r="V183" s="97">
        <f t="shared" ref="V183:V184" si="31">U183*N183</f>
        <v>0</v>
      </c>
      <c r="X183" s="85">
        <v>0</v>
      </c>
      <c r="Y183" s="85">
        <v>0</v>
      </c>
      <c r="Z183" s="85">
        <f t="shared" si="22"/>
        <v>0</v>
      </c>
      <c r="AA183" s="85">
        <f t="shared" si="23"/>
        <v>0</v>
      </c>
      <c r="AB183" s="85">
        <f t="shared" si="24"/>
        <v>0</v>
      </c>
      <c r="AC183" s="85">
        <f t="shared" si="25"/>
        <v>0</v>
      </c>
      <c r="AD183" s="85">
        <f t="shared" si="26"/>
        <v>0</v>
      </c>
      <c r="AE183" s="88">
        <f t="shared" si="27"/>
        <v>0</v>
      </c>
    </row>
    <row r="184" spans="1:31" ht="255"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28"/>
        <v>0</v>
      </c>
      <c r="S184" s="97">
        <v>0</v>
      </c>
      <c r="T184" s="97">
        <v>0</v>
      </c>
      <c r="U184" s="97">
        <f t="shared" si="29"/>
        <v>0</v>
      </c>
      <c r="V184" s="97">
        <f t="shared" si="31"/>
        <v>0</v>
      </c>
      <c r="X184" s="85">
        <v>0</v>
      </c>
      <c r="Y184" s="85">
        <v>0</v>
      </c>
      <c r="Z184" s="85">
        <f t="shared" si="22"/>
        <v>0</v>
      </c>
      <c r="AA184" s="85">
        <f t="shared" si="23"/>
        <v>0</v>
      </c>
      <c r="AB184" s="85">
        <f t="shared" si="24"/>
        <v>0</v>
      </c>
      <c r="AC184" s="85">
        <f t="shared" si="25"/>
        <v>0</v>
      </c>
      <c r="AD184" s="85">
        <f t="shared" si="26"/>
        <v>0</v>
      </c>
      <c r="AE184" s="88">
        <f t="shared" si="27"/>
        <v>0</v>
      </c>
    </row>
    <row r="185" spans="1:31"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28"/>
        <v>13.052159999999999</v>
      </c>
      <c r="S185" s="97">
        <v>0</v>
      </c>
      <c r="T185" s="97">
        <v>0</v>
      </c>
      <c r="U185" s="97">
        <f t="shared" si="29"/>
        <v>277.05216000000001</v>
      </c>
      <c r="V185" s="97">
        <f>U185*N185</f>
        <v>3083867.59296</v>
      </c>
      <c r="X185" s="85">
        <v>100</v>
      </c>
      <c r="Y185" s="85">
        <v>3187.73</v>
      </c>
      <c r="Z185" s="85">
        <f t="shared" si="22"/>
        <v>841560.72</v>
      </c>
      <c r="AA185" s="85">
        <f t="shared" si="23"/>
        <v>0</v>
      </c>
      <c r="AB185" s="85">
        <f t="shared" si="24"/>
        <v>41606.761996799993</v>
      </c>
      <c r="AC185" s="85">
        <f t="shared" si="25"/>
        <v>0</v>
      </c>
      <c r="AD185" s="85">
        <f t="shared" si="26"/>
        <v>0</v>
      </c>
      <c r="AE185" s="88">
        <f t="shared" si="27"/>
        <v>883167</v>
      </c>
    </row>
    <row r="186" spans="1:31"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28"/>
        <v>20.36928</v>
      </c>
      <c r="S186" s="97">
        <v>0</v>
      </c>
      <c r="T186" s="97">
        <v>0</v>
      </c>
      <c r="U186" s="97">
        <f t="shared" si="29"/>
        <v>432.36928</v>
      </c>
      <c r="V186" s="97">
        <f>U186*N186</f>
        <v>4449079.8912000004</v>
      </c>
      <c r="X186" s="85">
        <v>0</v>
      </c>
      <c r="Y186" s="85">
        <v>0</v>
      </c>
      <c r="Z186" s="85">
        <f t="shared" si="22"/>
        <v>0</v>
      </c>
      <c r="AA186" s="85">
        <f t="shared" si="23"/>
        <v>0</v>
      </c>
      <c r="AB186" s="85">
        <f t="shared" si="24"/>
        <v>0</v>
      </c>
      <c r="AC186" s="85">
        <f t="shared" si="25"/>
        <v>0</v>
      </c>
      <c r="AD186" s="85">
        <f t="shared" si="26"/>
        <v>0</v>
      </c>
      <c r="AE186" s="88">
        <f t="shared" si="27"/>
        <v>0</v>
      </c>
    </row>
    <row r="187" spans="1:31"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28"/>
        <v>11.865599999999999</v>
      </c>
      <c r="S187" s="97">
        <v>0</v>
      </c>
      <c r="T187" s="97">
        <v>0</v>
      </c>
      <c r="U187" s="97">
        <f t="shared" si="29"/>
        <v>251.8656</v>
      </c>
      <c r="V187" s="97">
        <f>U187*N187</f>
        <v>270755.52</v>
      </c>
      <c r="X187" s="85">
        <v>0</v>
      </c>
      <c r="Y187" s="85">
        <v>0</v>
      </c>
      <c r="Z187" s="85">
        <f t="shared" si="22"/>
        <v>0</v>
      </c>
      <c r="AA187" s="85">
        <f t="shared" si="23"/>
        <v>0</v>
      </c>
      <c r="AB187" s="85">
        <f t="shared" si="24"/>
        <v>0</v>
      </c>
      <c r="AC187" s="85">
        <f t="shared" si="25"/>
        <v>0</v>
      </c>
      <c r="AD187" s="85">
        <f t="shared" si="26"/>
        <v>0</v>
      </c>
      <c r="AE187" s="88">
        <f t="shared" si="27"/>
        <v>0</v>
      </c>
    </row>
    <row r="188" spans="1:31"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28"/>
        <v>0</v>
      </c>
      <c r="S188" s="97">
        <v>0</v>
      </c>
      <c r="T188" s="97">
        <v>0</v>
      </c>
      <c r="U188" s="97">
        <f t="shared" si="29"/>
        <v>0</v>
      </c>
      <c r="V188" s="97">
        <f>U188*N188</f>
        <v>0</v>
      </c>
      <c r="X188" s="85">
        <v>0</v>
      </c>
      <c r="Y188" s="85">
        <v>0</v>
      </c>
      <c r="Z188" s="85">
        <f t="shared" si="22"/>
        <v>0</v>
      </c>
      <c r="AA188" s="85">
        <f t="shared" si="23"/>
        <v>0</v>
      </c>
      <c r="AB188" s="85">
        <f t="shared" si="24"/>
        <v>0</v>
      </c>
      <c r="AC188" s="85">
        <f t="shared" si="25"/>
        <v>0</v>
      </c>
      <c r="AD188" s="85">
        <f t="shared" si="26"/>
        <v>0</v>
      </c>
      <c r="AE188" s="88">
        <f t="shared" si="27"/>
        <v>0</v>
      </c>
    </row>
    <row r="189" spans="1:31"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28"/>
        <v>0</v>
      </c>
      <c r="S189" s="97">
        <v>0</v>
      </c>
      <c r="T189" s="97">
        <v>0</v>
      </c>
      <c r="U189" s="97">
        <f t="shared" si="29"/>
        <v>0</v>
      </c>
      <c r="V189" s="97">
        <f t="shared" ref="V189:V192" si="32">U189*N189</f>
        <v>0</v>
      </c>
      <c r="X189" s="85">
        <v>0</v>
      </c>
      <c r="Y189" s="85">
        <v>0</v>
      </c>
      <c r="Z189" s="85">
        <f t="shared" si="22"/>
        <v>0</v>
      </c>
      <c r="AA189" s="85">
        <f t="shared" si="23"/>
        <v>0</v>
      </c>
      <c r="AB189" s="85">
        <f t="shared" si="24"/>
        <v>0</v>
      </c>
      <c r="AC189" s="85">
        <f t="shared" si="25"/>
        <v>0</v>
      </c>
      <c r="AD189" s="85">
        <f t="shared" si="26"/>
        <v>0</v>
      </c>
      <c r="AE189" s="88">
        <f t="shared" si="27"/>
        <v>0</v>
      </c>
    </row>
    <row r="190" spans="1:31"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28"/>
        <v>0</v>
      </c>
      <c r="S190" s="97">
        <v>0</v>
      </c>
      <c r="T190" s="97">
        <v>0</v>
      </c>
      <c r="U190" s="97">
        <f t="shared" si="29"/>
        <v>0</v>
      </c>
      <c r="V190" s="97">
        <f t="shared" si="32"/>
        <v>0</v>
      </c>
      <c r="X190" s="85">
        <v>0</v>
      </c>
      <c r="Y190" s="85">
        <v>0</v>
      </c>
      <c r="Z190" s="85">
        <f t="shared" si="22"/>
        <v>0</v>
      </c>
      <c r="AA190" s="85">
        <f t="shared" si="23"/>
        <v>0</v>
      </c>
      <c r="AB190" s="85">
        <f t="shared" si="24"/>
        <v>0</v>
      </c>
      <c r="AC190" s="85">
        <f t="shared" si="25"/>
        <v>0</v>
      </c>
      <c r="AD190" s="85">
        <f t="shared" si="26"/>
        <v>0</v>
      </c>
      <c r="AE190" s="88">
        <f t="shared" si="27"/>
        <v>0</v>
      </c>
    </row>
    <row r="191" spans="1:31"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28"/>
        <v>0</v>
      </c>
      <c r="S191" s="97">
        <v>0</v>
      </c>
      <c r="T191" s="97">
        <v>0</v>
      </c>
      <c r="U191" s="97">
        <f t="shared" si="29"/>
        <v>0</v>
      </c>
      <c r="V191" s="97">
        <f t="shared" si="32"/>
        <v>0</v>
      </c>
      <c r="X191" s="85">
        <v>0</v>
      </c>
      <c r="Y191" s="85">
        <v>0</v>
      </c>
      <c r="Z191" s="85">
        <f t="shared" si="22"/>
        <v>0</v>
      </c>
      <c r="AA191" s="85">
        <f t="shared" si="23"/>
        <v>0</v>
      </c>
      <c r="AB191" s="85">
        <f t="shared" si="24"/>
        <v>0</v>
      </c>
      <c r="AC191" s="85">
        <f t="shared" si="25"/>
        <v>0</v>
      </c>
      <c r="AD191" s="85">
        <f t="shared" si="26"/>
        <v>0</v>
      </c>
      <c r="AE191" s="88">
        <f t="shared" si="27"/>
        <v>0</v>
      </c>
    </row>
    <row r="192" spans="1:31"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28"/>
        <v>0</v>
      </c>
      <c r="S192" s="97">
        <v>0</v>
      </c>
      <c r="T192" s="97">
        <v>0</v>
      </c>
      <c r="U192" s="97">
        <f t="shared" si="29"/>
        <v>0</v>
      </c>
      <c r="V192" s="97">
        <f t="shared" si="32"/>
        <v>0</v>
      </c>
      <c r="X192" s="85">
        <v>0</v>
      </c>
      <c r="Y192" s="85">
        <v>0</v>
      </c>
      <c r="Z192" s="85">
        <f t="shared" si="22"/>
        <v>0</v>
      </c>
      <c r="AA192" s="85">
        <f t="shared" si="23"/>
        <v>0</v>
      </c>
      <c r="AB192" s="85">
        <f t="shared" si="24"/>
        <v>0</v>
      </c>
      <c r="AC192" s="85">
        <f t="shared" si="25"/>
        <v>0</v>
      </c>
      <c r="AD192" s="85">
        <f t="shared" si="26"/>
        <v>0</v>
      </c>
      <c r="AE192" s="88">
        <f t="shared" si="27"/>
        <v>0</v>
      </c>
    </row>
    <row r="193" spans="1:31"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c r="X193" s="85">
        <v>0</v>
      </c>
      <c r="Y193" s="85">
        <v>0</v>
      </c>
      <c r="Z193" s="85">
        <f t="shared" si="22"/>
        <v>0</v>
      </c>
      <c r="AA193" s="85">
        <f t="shared" si="23"/>
        <v>0</v>
      </c>
      <c r="AB193" s="85">
        <f t="shared" si="24"/>
        <v>0</v>
      </c>
      <c r="AC193" s="85">
        <f t="shared" si="25"/>
        <v>0</v>
      </c>
      <c r="AD193" s="85">
        <f t="shared" si="26"/>
        <v>0</v>
      </c>
      <c r="AE193" s="88">
        <f t="shared" si="27"/>
        <v>0</v>
      </c>
    </row>
    <row r="194" spans="1:31"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c r="X194" s="85">
        <v>0</v>
      </c>
      <c r="Y194" s="85">
        <v>0</v>
      </c>
      <c r="Z194" s="85">
        <f t="shared" si="22"/>
        <v>0</v>
      </c>
      <c r="AA194" s="85">
        <f t="shared" si="23"/>
        <v>0</v>
      </c>
      <c r="AB194" s="85">
        <f t="shared" si="24"/>
        <v>0</v>
      </c>
      <c r="AC194" s="85">
        <f t="shared" si="25"/>
        <v>0</v>
      </c>
      <c r="AD194" s="85">
        <f t="shared" si="26"/>
        <v>0</v>
      </c>
      <c r="AE194" s="88">
        <f t="shared" si="27"/>
        <v>0</v>
      </c>
    </row>
    <row r="195" spans="1:31" ht="45"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c r="X195" s="85">
        <v>70</v>
      </c>
      <c r="Y195" s="85">
        <v>6340.02</v>
      </c>
      <c r="Z195" s="85">
        <f t="shared" si="22"/>
        <v>204148.64400000003</v>
      </c>
      <c r="AA195" s="85">
        <f t="shared" si="23"/>
        <v>0</v>
      </c>
      <c r="AB195" s="85">
        <f t="shared" si="24"/>
        <v>10093.108959359999</v>
      </c>
      <c r="AC195" s="85">
        <f t="shared" si="25"/>
        <v>0</v>
      </c>
      <c r="AD195" s="85">
        <f t="shared" si="26"/>
        <v>0</v>
      </c>
      <c r="AE195" s="88">
        <f t="shared" si="27"/>
        <v>214242</v>
      </c>
    </row>
    <row r="196" spans="1:31"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33">P196*4.944%</f>
        <v>0</v>
      </c>
      <c r="S196" s="97">
        <v>0</v>
      </c>
      <c r="T196" s="97">
        <v>0</v>
      </c>
      <c r="U196" s="97">
        <f t="shared" ref="U196:U203" si="34">P196+T196+R196+S196+Q196</f>
        <v>0</v>
      </c>
      <c r="V196" s="97">
        <f t="shared" ref="V196:V203" si="35">U196*N196</f>
        <v>0</v>
      </c>
      <c r="X196" s="85">
        <v>0</v>
      </c>
      <c r="Y196" s="85">
        <v>0</v>
      </c>
      <c r="Z196" s="85">
        <f t="shared" si="22"/>
        <v>0</v>
      </c>
      <c r="AA196" s="85">
        <f t="shared" si="23"/>
        <v>0</v>
      </c>
      <c r="AB196" s="85">
        <f t="shared" si="24"/>
        <v>0</v>
      </c>
      <c r="AC196" s="85">
        <f t="shared" si="25"/>
        <v>0</v>
      </c>
      <c r="AD196" s="85">
        <f t="shared" si="26"/>
        <v>0</v>
      </c>
      <c r="AE196" s="88">
        <f t="shared" si="27"/>
        <v>0</v>
      </c>
    </row>
    <row r="197" spans="1:31"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33"/>
        <v>0</v>
      </c>
      <c r="S197" s="97">
        <v>0</v>
      </c>
      <c r="T197" s="97">
        <v>0</v>
      </c>
      <c r="U197" s="97">
        <f t="shared" si="34"/>
        <v>0</v>
      </c>
      <c r="V197" s="97">
        <f t="shared" si="35"/>
        <v>0</v>
      </c>
      <c r="X197" s="85">
        <v>0</v>
      </c>
      <c r="Y197" s="85">
        <v>0</v>
      </c>
      <c r="Z197" s="85">
        <f t="shared" si="22"/>
        <v>0</v>
      </c>
      <c r="AA197" s="85">
        <f t="shared" si="23"/>
        <v>0</v>
      </c>
      <c r="AB197" s="85">
        <f t="shared" si="24"/>
        <v>0</v>
      </c>
      <c r="AC197" s="85">
        <f t="shared" si="25"/>
        <v>0</v>
      </c>
      <c r="AD197" s="85">
        <f t="shared" si="26"/>
        <v>0</v>
      </c>
      <c r="AE197" s="88">
        <f t="shared" si="27"/>
        <v>0</v>
      </c>
    </row>
    <row r="198" spans="1:31"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33"/>
        <v>0</v>
      </c>
      <c r="S198" s="97">
        <v>0</v>
      </c>
      <c r="T198" s="97">
        <v>0</v>
      </c>
      <c r="U198" s="97">
        <f t="shared" si="34"/>
        <v>0</v>
      </c>
      <c r="V198" s="97">
        <f t="shared" si="35"/>
        <v>0</v>
      </c>
      <c r="X198" s="85">
        <v>0</v>
      </c>
      <c r="Y198" s="85">
        <v>0</v>
      </c>
      <c r="Z198" s="85">
        <f t="shared" si="22"/>
        <v>0</v>
      </c>
      <c r="AA198" s="85">
        <f t="shared" si="23"/>
        <v>0</v>
      </c>
      <c r="AB198" s="85">
        <f t="shared" si="24"/>
        <v>0</v>
      </c>
      <c r="AC198" s="85">
        <f t="shared" si="25"/>
        <v>0</v>
      </c>
      <c r="AD198" s="85">
        <f t="shared" si="26"/>
        <v>0</v>
      </c>
      <c r="AE198" s="88">
        <f t="shared" si="27"/>
        <v>0</v>
      </c>
    </row>
    <row r="199" spans="1:31"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33"/>
        <v>0</v>
      </c>
      <c r="S199" s="97">
        <v>0</v>
      </c>
      <c r="T199" s="97">
        <v>0</v>
      </c>
      <c r="U199" s="97">
        <f t="shared" si="34"/>
        <v>0</v>
      </c>
      <c r="V199" s="97">
        <f t="shared" si="35"/>
        <v>0</v>
      </c>
      <c r="X199" s="85">
        <v>0</v>
      </c>
      <c r="Y199" s="85">
        <v>0</v>
      </c>
      <c r="Z199" s="85">
        <f t="shared" si="22"/>
        <v>0</v>
      </c>
      <c r="AA199" s="85">
        <f t="shared" si="23"/>
        <v>0</v>
      </c>
      <c r="AB199" s="85">
        <f t="shared" si="24"/>
        <v>0</v>
      </c>
      <c r="AC199" s="85">
        <f t="shared" si="25"/>
        <v>0</v>
      </c>
      <c r="AD199" s="85">
        <f t="shared" si="26"/>
        <v>0</v>
      </c>
      <c r="AE199" s="88">
        <f t="shared" si="27"/>
        <v>0</v>
      </c>
    </row>
    <row r="200" spans="1:31" ht="270"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33"/>
        <v>33.672595200000004</v>
      </c>
      <c r="S200" s="97">
        <v>0</v>
      </c>
      <c r="T200" s="97">
        <v>0</v>
      </c>
      <c r="U200" s="97">
        <f t="shared" si="34"/>
        <v>714.75259520000009</v>
      </c>
      <c r="V200" s="97">
        <f t="shared" si="35"/>
        <v>1395911.8184256002</v>
      </c>
      <c r="X200" s="85">
        <v>100</v>
      </c>
      <c r="Y200" s="85">
        <v>1148.79</v>
      </c>
      <c r="Z200" s="85">
        <f t="shared" ref="Z200:Z263" si="36">X200*Y200*P200/100</f>
        <v>782417.89320000005</v>
      </c>
      <c r="AA200" s="85">
        <f t="shared" ref="AA200:AA263" si="37">X200*Y200*Q200/100</f>
        <v>0</v>
      </c>
      <c r="AB200" s="85">
        <f t="shared" ref="AB200:AB263" si="38">X200*Y200*R200/100</f>
        <v>38682.740639808006</v>
      </c>
      <c r="AC200" s="85">
        <f t="shared" ref="AC200:AC263" si="39">X200*Y200*S200/100</f>
        <v>0</v>
      </c>
      <c r="AD200" s="85">
        <f t="shared" ref="AD200:AD263" si="40">X200*Y200*T200/100</f>
        <v>0</v>
      </c>
      <c r="AE200" s="88">
        <f t="shared" ref="AE200:AE263" si="41">ROUND(SUM(Z200:AD200),0)</f>
        <v>821101</v>
      </c>
    </row>
    <row r="201" spans="1:31"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33"/>
        <v>0</v>
      </c>
      <c r="S201" s="97">
        <v>0</v>
      </c>
      <c r="T201" s="97">
        <v>0</v>
      </c>
      <c r="U201" s="97">
        <f t="shared" si="34"/>
        <v>0</v>
      </c>
      <c r="V201" s="97">
        <f t="shared" si="35"/>
        <v>0</v>
      </c>
      <c r="X201" s="85">
        <v>0</v>
      </c>
      <c r="Y201" s="85">
        <v>0</v>
      </c>
      <c r="Z201" s="85">
        <f t="shared" si="36"/>
        <v>0</v>
      </c>
      <c r="AA201" s="85">
        <f t="shared" si="37"/>
        <v>0</v>
      </c>
      <c r="AB201" s="85">
        <f t="shared" si="38"/>
        <v>0</v>
      </c>
      <c r="AC201" s="85">
        <f t="shared" si="39"/>
        <v>0</v>
      </c>
      <c r="AD201" s="85">
        <f t="shared" si="40"/>
        <v>0</v>
      </c>
      <c r="AE201" s="88">
        <f t="shared" si="41"/>
        <v>0</v>
      </c>
    </row>
    <row r="202" spans="1:31"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33"/>
        <v>0</v>
      </c>
      <c r="S202" s="97">
        <v>0</v>
      </c>
      <c r="T202" s="97">
        <v>0</v>
      </c>
      <c r="U202" s="97">
        <f t="shared" si="34"/>
        <v>0</v>
      </c>
      <c r="V202" s="97">
        <f t="shared" si="35"/>
        <v>0</v>
      </c>
      <c r="X202" s="85">
        <v>0</v>
      </c>
      <c r="Y202" s="85">
        <v>0</v>
      </c>
      <c r="Z202" s="85">
        <f t="shared" si="36"/>
        <v>0</v>
      </c>
      <c r="AA202" s="85">
        <f t="shared" si="37"/>
        <v>0</v>
      </c>
      <c r="AB202" s="85">
        <f t="shared" si="38"/>
        <v>0</v>
      </c>
      <c r="AC202" s="85">
        <f t="shared" si="39"/>
        <v>0</v>
      </c>
      <c r="AD202" s="85">
        <f t="shared" si="40"/>
        <v>0</v>
      </c>
      <c r="AE202" s="88">
        <f t="shared" si="41"/>
        <v>0</v>
      </c>
    </row>
    <row r="203" spans="1:31"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33"/>
        <v>0</v>
      </c>
      <c r="S203" s="97">
        <v>0</v>
      </c>
      <c r="T203" s="97">
        <v>0</v>
      </c>
      <c r="U203" s="97">
        <f t="shared" si="34"/>
        <v>0</v>
      </c>
      <c r="V203" s="97">
        <f t="shared" si="35"/>
        <v>0</v>
      </c>
      <c r="X203" s="85">
        <v>0</v>
      </c>
      <c r="Y203" s="85">
        <v>0</v>
      </c>
      <c r="Z203" s="85">
        <f t="shared" si="36"/>
        <v>0</v>
      </c>
      <c r="AA203" s="85">
        <f t="shared" si="37"/>
        <v>0</v>
      </c>
      <c r="AB203" s="85">
        <f t="shared" si="38"/>
        <v>0</v>
      </c>
      <c r="AC203" s="85">
        <f t="shared" si="39"/>
        <v>0</v>
      </c>
      <c r="AD203" s="85">
        <f t="shared" si="40"/>
        <v>0</v>
      </c>
      <c r="AE203" s="88">
        <f t="shared" si="41"/>
        <v>0</v>
      </c>
    </row>
    <row r="204" spans="1:31" ht="285"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42">(P204*4.944%)</f>
        <v>35.722624799999998</v>
      </c>
      <c r="S204" s="98">
        <v>0</v>
      </c>
      <c r="T204" s="97">
        <v>0</v>
      </c>
      <c r="U204" s="97">
        <f t="shared" ref="U204" si="43">P204+Q204+R204+S204+T204</f>
        <v>758.26762479999991</v>
      </c>
      <c r="V204" s="99">
        <f t="shared" ref="V204" si="44">ROUND(U204*N204,0)</f>
        <v>2296034</v>
      </c>
      <c r="X204" s="85">
        <v>85</v>
      </c>
      <c r="Y204" s="85">
        <v>1180.75</v>
      </c>
      <c r="Z204" s="85">
        <f t="shared" si="36"/>
        <v>725173.25743749994</v>
      </c>
      <c r="AA204" s="85">
        <f t="shared" si="37"/>
        <v>0</v>
      </c>
      <c r="AB204" s="85">
        <f t="shared" si="38"/>
        <v>35852.565847710001</v>
      </c>
      <c r="AC204" s="85">
        <f t="shared" si="39"/>
        <v>0</v>
      </c>
      <c r="AD204" s="85">
        <f t="shared" si="40"/>
        <v>0</v>
      </c>
      <c r="AE204" s="88">
        <f t="shared" si="41"/>
        <v>761026</v>
      </c>
    </row>
    <row r="205" spans="1:31"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45">P205*4.944%</f>
        <v>0</v>
      </c>
      <c r="S205" s="97">
        <v>0</v>
      </c>
      <c r="T205" s="97">
        <v>0</v>
      </c>
      <c r="U205" s="97">
        <f t="shared" ref="U205:U280" si="46">P205+T205+R205+S205+Q205</f>
        <v>0</v>
      </c>
      <c r="V205" s="97">
        <f t="shared" ref="V205:V280" si="47">U205*N205</f>
        <v>0</v>
      </c>
      <c r="X205" s="85">
        <v>0</v>
      </c>
      <c r="Y205" s="85">
        <v>0</v>
      </c>
      <c r="Z205" s="85">
        <f t="shared" si="36"/>
        <v>0</v>
      </c>
      <c r="AA205" s="85">
        <f t="shared" si="37"/>
        <v>0</v>
      </c>
      <c r="AB205" s="85">
        <f t="shared" si="38"/>
        <v>0</v>
      </c>
      <c r="AC205" s="85">
        <f t="shared" si="39"/>
        <v>0</v>
      </c>
      <c r="AD205" s="85">
        <f t="shared" si="40"/>
        <v>0</v>
      </c>
      <c r="AE205" s="88">
        <f t="shared" si="41"/>
        <v>0</v>
      </c>
    </row>
    <row r="206" spans="1:31"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45"/>
        <v>0</v>
      </c>
      <c r="S206" s="186">
        <v>0</v>
      </c>
      <c r="T206" s="186">
        <v>0</v>
      </c>
      <c r="U206" s="186">
        <f t="shared" si="46"/>
        <v>0</v>
      </c>
      <c r="V206" s="186">
        <f t="shared" si="47"/>
        <v>0</v>
      </c>
      <c r="X206" s="85">
        <v>0</v>
      </c>
      <c r="Y206" s="85">
        <v>0</v>
      </c>
      <c r="Z206" s="85">
        <f t="shared" si="36"/>
        <v>0</v>
      </c>
      <c r="AA206" s="85">
        <f t="shared" si="37"/>
        <v>0</v>
      </c>
      <c r="AB206" s="85">
        <f t="shared" si="38"/>
        <v>0</v>
      </c>
      <c r="AC206" s="85">
        <f t="shared" si="39"/>
        <v>0</v>
      </c>
      <c r="AD206" s="85">
        <f t="shared" si="40"/>
        <v>0</v>
      </c>
      <c r="AE206" s="88">
        <f t="shared" si="41"/>
        <v>0</v>
      </c>
    </row>
    <row r="207" spans="1:31"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45"/>
        <v>0</v>
      </c>
      <c r="S207" s="97">
        <v>0</v>
      </c>
      <c r="T207" s="97">
        <v>0</v>
      </c>
      <c r="U207" s="97">
        <f t="shared" si="46"/>
        <v>0</v>
      </c>
      <c r="V207" s="97">
        <f t="shared" si="47"/>
        <v>0</v>
      </c>
      <c r="X207" s="85">
        <v>0</v>
      </c>
      <c r="Y207" s="85">
        <v>0</v>
      </c>
      <c r="Z207" s="85">
        <f t="shared" si="36"/>
        <v>0</v>
      </c>
      <c r="AA207" s="85">
        <f t="shared" si="37"/>
        <v>0</v>
      </c>
      <c r="AB207" s="85">
        <f t="shared" si="38"/>
        <v>0</v>
      </c>
      <c r="AC207" s="85">
        <f t="shared" si="39"/>
        <v>0</v>
      </c>
      <c r="AD207" s="85">
        <f t="shared" si="40"/>
        <v>0</v>
      </c>
      <c r="AE207" s="88">
        <f t="shared" si="41"/>
        <v>0</v>
      </c>
    </row>
    <row r="208" spans="1:31"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45"/>
        <v>19.281599999999997</v>
      </c>
      <c r="S208" s="97">
        <v>0</v>
      </c>
      <c r="T208" s="97">
        <v>0</v>
      </c>
      <c r="U208" s="97">
        <f t="shared" si="46"/>
        <v>409.28160000000003</v>
      </c>
      <c r="V208" s="97">
        <f t="shared" si="47"/>
        <v>21282.643200000002</v>
      </c>
      <c r="X208" s="85">
        <v>100</v>
      </c>
      <c r="Y208" s="85">
        <v>2</v>
      </c>
      <c r="Z208" s="85">
        <f t="shared" si="36"/>
        <v>780</v>
      </c>
      <c r="AA208" s="85">
        <f t="shared" si="37"/>
        <v>0</v>
      </c>
      <c r="AB208" s="85">
        <f t="shared" si="38"/>
        <v>38.563199999999995</v>
      </c>
      <c r="AC208" s="85">
        <f t="shared" si="39"/>
        <v>0</v>
      </c>
      <c r="AD208" s="85">
        <f t="shared" si="40"/>
        <v>0</v>
      </c>
      <c r="AE208" s="88">
        <f t="shared" si="41"/>
        <v>819</v>
      </c>
    </row>
    <row r="209" spans="1:31"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45"/>
        <v>17.007359999999998</v>
      </c>
      <c r="S209" s="97">
        <v>0</v>
      </c>
      <c r="T209" s="97">
        <v>0</v>
      </c>
      <c r="U209" s="97">
        <f t="shared" si="46"/>
        <v>361.00736000000001</v>
      </c>
      <c r="V209" s="97">
        <f t="shared" si="47"/>
        <v>18772.382720000001</v>
      </c>
      <c r="X209" s="85">
        <v>100</v>
      </c>
      <c r="Y209" s="85">
        <v>2</v>
      </c>
      <c r="Z209" s="85">
        <f t="shared" si="36"/>
        <v>688</v>
      </c>
      <c r="AA209" s="85">
        <f t="shared" si="37"/>
        <v>0</v>
      </c>
      <c r="AB209" s="85">
        <f t="shared" si="38"/>
        <v>34.014719999999997</v>
      </c>
      <c r="AC209" s="85">
        <f t="shared" si="39"/>
        <v>0</v>
      </c>
      <c r="AD209" s="85">
        <f t="shared" si="40"/>
        <v>0</v>
      </c>
      <c r="AE209" s="88">
        <f t="shared" si="41"/>
        <v>722</v>
      </c>
    </row>
    <row r="210" spans="1:31"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45"/>
        <v>19.281599999999997</v>
      </c>
      <c r="S210" s="97">
        <v>0</v>
      </c>
      <c r="T210" s="97">
        <v>0</v>
      </c>
      <c r="U210" s="97">
        <f t="shared" si="46"/>
        <v>409.28160000000003</v>
      </c>
      <c r="V210" s="97">
        <f t="shared" si="47"/>
        <v>30184.518000000004</v>
      </c>
      <c r="X210" s="85">
        <v>100</v>
      </c>
      <c r="Y210" s="85">
        <v>23.75</v>
      </c>
      <c r="Z210" s="85">
        <f t="shared" si="36"/>
        <v>9262.5</v>
      </c>
      <c r="AA210" s="85">
        <f t="shared" si="37"/>
        <v>0</v>
      </c>
      <c r="AB210" s="85">
        <f t="shared" si="38"/>
        <v>457.93799999999993</v>
      </c>
      <c r="AC210" s="85">
        <f t="shared" si="39"/>
        <v>0</v>
      </c>
      <c r="AD210" s="85">
        <f t="shared" si="40"/>
        <v>0</v>
      </c>
      <c r="AE210" s="88">
        <f t="shared" si="41"/>
        <v>9720</v>
      </c>
    </row>
    <row r="211" spans="1:31"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45"/>
        <v>17.007359999999998</v>
      </c>
      <c r="S211" s="97">
        <v>0</v>
      </c>
      <c r="T211" s="97">
        <v>0</v>
      </c>
      <c r="U211" s="97">
        <f t="shared" si="46"/>
        <v>361.00736000000001</v>
      </c>
      <c r="V211" s="97">
        <f t="shared" si="47"/>
        <v>20487.167679999999</v>
      </c>
      <c r="X211" s="85">
        <v>100</v>
      </c>
      <c r="Y211" s="85">
        <v>6.75</v>
      </c>
      <c r="Z211" s="85">
        <f t="shared" si="36"/>
        <v>2322</v>
      </c>
      <c r="AA211" s="85">
        <f t="shared" si="37"/>
        <v>0</v>
      </c>
      <c r="AB211" s="85">
        <f t="shared" si="38"/>
        <v>114.79968</v>
      </c>
      <c r="AC211" s="85">
        <f t="shared" si="39"/>
        <v>0</v>
      </c>
      <c r="AD211" s="85">
        <f t="shared" si="40"/>
        <v>0</v>
      </c>
      <c r="AE211" s="88">
        <f t="shared" si="41"/>
        <v>2437</v>
      </c>
    </row>
    <row r="212" spans="1:31"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45"/>
        <v>13.596</v>
      </c>
      <c r="S212" s="97">
        <v>0</v>
      </c>
      <c r="T212" s="97">
        <v>0</v>
      </c>
      <c r="U212" s="97">
        <f t="shared" si="46"/>
        <v>288.596</v>
      </c>
      <c r="V212" s="97">
        <f t="shared" si="47"/>
        <v>2597.364</v>
      </c>
      <c r="X212" s="85">
        <v>100</v>
      </c>
      <c r="Y212" s="85">
        <v>9</v>
      </c>
      <c r="Z212" s="85">
        <f t="shared" si="36"/>
        <v>2475</v>
      </c>
      <c r="AA212" s="85">
        <f t="shared" si="37"/>
        <v>0</v>
      </c>
      <c r="AB212" s="85">
        <f t="shared" si="38"/>
        <v>122.36399999999999</v>
      </c>
      <c r="AC212" s="85">
        <f t="shared" si="39"/>
        <v>0</v>
      </c>
      <c r="AD212" s="85">
        <f t="shared" si="40"/>
        <v>0</v>
      </c>
      <c r="AE212" s="88">
        <f t="shared" si="41"/>
        <v>2597</v>
      </c>
    </row>
    <row r="213" spans="1:31"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45"/>
        <v>0</v>
      </c>
      <c r="S213" s="97">
        <v>0</v>
      </c>
      <c r="T213" s="97">
        <v>0</v>
      </c>
      <c r="U213" s="97">
        <f t="shared" si="46"/>
        <v>0</v>
      </c>
      <c r="V213" s="97">
        <f t="shared" si="47"/>
        <v>0</v>
      </c>
      <c r="X213" s="85">
        <v>0</v>
      </c>
      <c r="Y213" s="85">
        <v>0</v>
      </c>
      <c r="Z213" s="85">
        <f t="shared" si="36"/>
        <v>0</v>
      </c>
      <c r="AA213" s="85">
        <f t="shared" si="37"/>
        <v>0</v>
      </c>
      <c r="AB213" s="85">
        <f t="shared" si="38"/>
        <v>0</v>
      </c>
      <c r="AC213" s="85">
        <f t="shared" si="39"/>
        <v>0</v>
      </c>
      <c r="AD213" s="85">
        <f t="shared" si="40"/>
        <v>0</v>
      </c>
      <c r="AE213" s="88">
        <f t="shared" si="41"/>
        <v>0</v>
      </c>
    </row>
    <row r="214" spans="1:31"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45"/>
        <v>19.281599999999997</v>
      </c>
      <c r="S214" s="97">
        <v>0</v>
      </c>
      <c r="T214" s="97">
        <v>0</v>
      </c>
      <c r="U214" s="97">
        <f t="shared" si="46"/>
        <v>409.28160000000003</v>
      </c>
      <c r="V214" s="97">
        <f t="shared" si="47"/>
        <v>34584.2952</v>
      </c>
      <c r="X214" s="85">
        <v>100</v>
      </c>
      <c r="Y214" s="85">
        <v>34.5</v>
      </c>
      <c r="Z214" s="85">
        <f t="shared" si="36"/>
        <v>13455</v>
      </c>
      <c r="AA214" s="85">
        <f t="shared" si="37"/>
        <v>0</v>
      </c>
      <c r="AB214" s="85">
        <f t="shared" si="38"/>
        <v>665.21519999999987</v>
      </c>
      <c r="AC214" s="85">
        <f t="shared" si="39"/>
        <v>0</v>
      </c>
      <c r="AD214" s="85">
        <f t="shared" si="40"/>
        <v>0</v>
      </c>
      <c r="AE214" s="88">
        <f t="shared" si="41"/>
        <v>14120</v>
      </c>
    </row>
    <row r="215" spans="1:31"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45"/>
        <v>17.007359999999998</v>
      </c>
      <c r="S215" s="97">
        <v>0</v>
      </c>
      <c r="T215" s="97">
        <v>0</v>
      </c>
      <c r="U215" s="97">
        <f t="shared" si="46"/>
        <v>361.00736000000001</v>
      </c>
      <c r="V215" s="97">
        <f t="shared" si="47"/>
        <v>45985.117516799997</v>
      </c>
      <c r="X215" s="85">
        <v>100</v>
      </c>
      <c r="Y215" s="85">
        <v>77.38</v>
      </c>
      <c r="Z215" s="85">
        <f t="shared" si="36"/>
        <v>26618.720000000001</v>
      </c>
      <c r="AA215" s="85">
        <f t="shared" si="37"/>
        <v>0</v>
      </c>
      <c r="AB215" s="85">
        <f t="shared" si="38"/>
        <v>1316.0295168</v>
      </c>
      <c r="AC215" s="85">
        <f t="shared" si="39"/>
        <v>0</v>
      </c>
      <c r="AD215" s="85">
        <f t="shared" si="40"/>
        <v>0</v>
      </c>
      <c r="AE215" s="88">
        <f t="shared" si="41"/>
        <v>27935</v>
      </c>
    </row>
    <row r="216" spans="1:31"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45"/>
        <v>13.596</v>
      </c>
      <c r="S216" s="97">
        <v>0</v>
      </c>
      <c r="T216" s="97">
        <v>0</v>
      </c>
      <c r="U216" s="97">
        <f t="shared" si="46"/>
        <v>288.596</v>
      </c>
      <c r="V216" s="97">
        <f t="shared" si="47"/>
        <v>10317.307000000001</v>
      </c>
      <c r="X216" s="85">
        <v>100</v>
      </c>
      <c r="Y216" s="85">
        <v>35.75</v>
      </c>
      <c r="Z216" s="85">
        <f t="shared" si="36"/>
        <v>9831.25</v>
      </c>
      <c r="AA216" s="85">
        <f t="shared" si="37"/>
        <v>0</v>
      </c>
      <c r="AB216" s="85">
        <f t="shared" si="38"/>
        <v>486.05699999999996</v>
      </c>
      <c r="AC216" s="85">
        <f t="shared" si="39"/>
        <v>0</v>
      </c>
      <c r="AD216" s="85">
        <f t="shared" si="40"/>
        <v>0</v>
      </c>
      <c r="AE216" s="88">
        <f t="shared" si="41"/>
        <v>10317</v>
      </c>
    </row>
    <row r="217" spans="1:31"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45"/>
        <v>0</v>
      </c>
      <c r="S217" s="97">
        <v>0</v>
      </c>
      <c r="T217" s="97">
        <v>0</v>
      </c>
      <c r="U217" s="97">
        <f t="shared" si="46"/>
        <v>0</v>
      </c>
      <c r="V217" s="97">
        <f t="shared" si="47"/>
        <v>0</v>
      </c>
      <c r="X217" s="85">
        <v>0</v>
      </c>
      <c r="Y217" s="85">
        <v>0</v>
      </c>
      <c r="Z217" s="85">
        <f t="shared" si="36"/>
        <v>0</v>
      </c>
      <c r="AA217" s="85">
        <f t="shared" si="37"/>
        <v>0</v>
      </c>
      <c r="AB217" s="85">
        <f t="shared" si="38"/>
        <v>0</v>
      </c>
      <c r="AC217" s="85">
        <f t="shared" si="39"/>
        <v>0</v>
      </c>
      <c r="AD217" s="85">
        <f t="shared" si="40"/>
        <v>0</v>
      </c>
      <c r="AE217" s="88">
        <f t="shared" si="41"/>
        <v>0</v>
      </c>
    </row>
    <row r="218" spans="1:31"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45"/>
        <v>19.281599999999997</v>
      </c>
      <c r="S218" s="97">
        <v>0</v>
      </c>
      <c r="T218" s="97">
        <v>0</v>
      </c>
      <c r="U218" s="97">
        <f t="shared" si="46"/>
        <v>409.28160000000003</v>
      </c>
      <c r="V218" s="97">
        <f t="shared" si="47"/>
        <v>26013.938496000002</v>
      </c>
      <c r="X218" s="85">
        <v>100</v>
      </c>
      <c r="Y218" s="85">
        <v>13.56</v>
      </c>
      <c r="Z218" s="85">
        <f t="shared" si="36"/>
        <v>5288.4</v>
      </c>
      <c r="AA218" s="85">
        <f t="shared" si="37"/>
        <v>0</v>
      </c>
      <c r="AB218" s="85">
        <f t="shared" si="38"/>
        <v>261.45849599999997</v>
      </c>
      <c r="AC218" s="85">
        <f t="shared" si="39"/>
        <v>0</v>
      </c>
      <c r="AD218" s="85">
        <f t="shared" si="40"/>
        <v>0</v>
      </c>
      <c r="AE218" s="88">
        <f t="shared" si="41"/>
        <v>5550</v>
      </c>
    </row>
    <row r="219" spans="1:31"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45"/>
        <v>13.596</v>
      </c>
      <c r="S219" s="97">
        <v>0</v>
      </c>
      <c r="T219" s="97">
        <v>0</v>
      </c>
      <c r="U219" s="97">
        <f t="shared" si="46"/>
        <v>288.596</v>
      </c>
      <c r="V219" s="97">
        <f t="shared" si="47"/>
        <v>19102.169239999999</v>
      </c>
      <c r="X219" s="85">
        <v>100</v>
      </c>
      <c r="Y219" s="85">
        <v>16.190000000000001</v>
      </c>
      <c r="Z219" s="85">
        <f t="shared" si="36"/>
        <v>4452.2500000000009</v>
      </c>
      <c r="AA219" s="85">
        <f t="shared" si="37"/>
        <v>0</v>
      </c>
      <c r="AB219" s="85">
        <f t="shared" si="38"/>
        <v>220.11924000000002</v>
      </c>
      <c r="AC219" s="85">
        <f t="shared" si="39"/>
        <v>0</v>
      </c>
      <c r="AD219" s="85">
        <f t="shared" si="40"/>
        <v>0</v>
      </c>
      <c r="AE219" s="88">
        <f t="shared" si="41"/>
        <v>4672</v>
      </c>
    </row>
    <row r="220" spans="1:31"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45"/>
        <v>148.32</v>
      </c>
      <c r="S220" s="97">
        <v>0</v>
      </c>
      <c r="T220" s="97">
        <v>0</v>
      </c>
      <c r="U220" s="97">
        <f t="shared" si="46"/>
        <v>3148.32</v>
      </c>
      <c r="V220" s="97">
        <f t="shared" si="47"/>
        <v>158958.67680000002</v>
      </c>
      <c r="X220" s="85">
        <v>100</v>
      </c>
      <c r="Y220" s="85">
        <v>43.04</v>
      </c>
      <c r="Z220" s="85">
        <f t="shared" si="36"/>
        <v>129120</v>
      </c>
      <c r="AA220" s="85">
        <f t="shared" si="37"/>
        <v>0</v>
      </c>
      <c r="AB220" s="85">
        <f t="shared" si="38"/>
        <v>6383.6928000000007</v>
      </c>
      <c r="AC220" s="85">
        <f t="shared" si="39"/>
        <v>0</v>
      </c>
      <c r="AD220" s="85">
        <f t="shared" si="40"/>
        <v>0</v>
      </c>
      <c r="AE220" s="88">
        <f t="shared" si="41"/>
        <v>135504</v>
      </c>
    </row>
    <row r="221" spans="1:31"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46"/>
        <v>17897.14976</v>
      </c>
      <c r="V221" s="97">
        <f t="shared" si="47"/>
        <v>17897.14976</v>
      </c>
      <c r="X221" s="85">
        <v>100</v>
      </c>
      <c r="Y221" s="85">
        <v>1</v>
      </c>
      <c r="Z221" s="85">
        <f t="shared" si="36"/>
        <v>17054</v>
      </c>
      <c r="AA221" s="85">
        <f t="shared" si="37"/>
        <v>0</v>
      </c>
      <c r="AB221" s="85">
        <f t="shared" si="38"/>
        <v>843.1497599999999</v>
      </c>
      <c r="AC221" s="85">
        <f t="shared" si="39"/>
        <v>0</v>
      </c>
      <c r="AD221" s="85">
        <f t="shared" si="40"/>
        <v>0</v>
      </c>
      <c r="AE221" s="88">
        <f t="shared" si="41"/>
        <v>17897</v>
      </c>
    </row>
    <row r="222" spans="1:31"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45"/>
        <v>267.61872</v>
      </c>
      <c r="S222" s="97">
        <v>0</v>
      </c>
      <c r="T222" s="97">
        <v>0</v>
      </c>
      <c r="U222" s="97">
        <f t="shared" si="46"/>
        <v>5680.6187200000004</v>
      </c>
      <c r="V222" s="97">
        <f t="shared" si="47"/>
        <v>45444.949760000003</v>
      </c>
      <c r="X222" s="85">
        <v>100</v>
      </c>
      <c r="Y222" s="85">
        <v>8</v>
      </c>
      <c r="Z222" s="85">
        <f t="shared" si="36"/>
        <v>43304</v>
      </c>
      <c r="AA222" s="85">
        <f t="shared" si="37"/>
        <v>0</v>
      </c>
      <c r="AB222" s="85">
        <f t="shared" si="38"/>
        <v>2140.94976</v>
      </c>
      <c r="AC222" s="85">
        <f t="shared" si="39"/>
        <v>0</v>
      </c>
      <c r="AD222" s="85">
        <f t="shared" si="40"/>
        <v>0</v>
      </c>
      <c r="AE222" s="88">
        <f t="shared" si="41"/>
        <v>45445</v>
      </c>
    </row>
    <row r="223" spans="1:31"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45"/>
        <v>0</v>
      </c>
      <c r="S223" s="97">
        <v>0</v>
      </c>
      <c r="T223" s="97">
        <v>0</v>
      </c>
      <c r="U223" s="97">
        <f t="shared" si="46"/>
        <v>0</v>
      </c>
      <c r="V223" s="97">
        <f t="shared" si="47"/>
        <v>0</v>
      </c>
      <c r="X223" s="85">
        <v>0</v>
      </c>
      <c r="Y223" s="85">
        <v>0</v>
      </c>
      <c r="Z223" s="85">
        <f t="shared" si="36"/>
        <v>0</v>
      </c>
      <c r="AA223" s="85">
        <f t="shared" si="37"/>
        <v>0</v>
      </c>
      <c r="AB223" s="85">
        <f t="shared" si="38"/>
        <v>0</v>
      </c>
      <c r="AC223" s="85">
        <f t="shared" si="39"/>
        <v>0</v>
      </c>
      <c r="AD223" s="85">
        <f t="shared" si="40"/>
        <v>0</v>
      </c>
      <c r="AE223" s="88">
        <f t="shared" si="41"/>
        <v>0</v>
      </c>
    </row>
    <row r="224" spans="1:31"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45"/>
        <v>19.281599999999997</v>
      </c>
      <c r="S224" s="97">
        <v>0</v>
      </c>
      <c r="T224" s="97">
        <v>0</v>
      </c>
      <c r="U224" s="97">
        <f t="shared" si="46"/>
        <v>409.28160000000003</v>
      </c>
      <c r="V224" s="97">
        <f t="shared" si="47"/>
        <v>1023.2040000000001</v>
      </c>
      <c r="X224" s="85">
        <v>100</v>
      </c>
      <c r="Y224" s="85">
        <v>2.5</v>
      </c>
      <c r="Z224" s="85">
        <f t="shared" si="36"/>
        <v>975</v>
      </c>
      <c r="AA224" s="85">
        <f t="shared" si="37"/>
        <v>0</v>
      </c>
      <c r="AB224" s="85">
        <f t="shared" si="38"/>
        <v>48.203999999999994</v>
      </c>
      <c r="AC224" s="85">
        <f t="shared" si="39"/>
        <v>0</v>
      </c>
      <c r="AD224" s="85">
        <f t="shared" si="40"/>
        <v>0</v>
      </c>
      <c r="AE224" s="88">
        <f t="shared" si="41"/>
        <v>1023</v>
      </c>
    </row>
    <row r="225" spans="1:31"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45"/>
        <v>13.596</v>
      </c>
      <c r="S225" s="97">
        <v>0</v>
      </c>
      <c r="T225" s="97">
        <v>0</v>
      </c>
      <c r="U225" s="97">
        <f t="shared" si="46"/>
        <v>288.596</v>
      </c>
      <c r="V225" s="97">
        <f t="shared" si="47"/>
        <v>577192</v>
      </c>
      <c r="X225" s="85">
        <v>100</v>
      </c>
      <c r="Y225" s="85">
        <v>1403.37</v>
      </c>
      <c r="Z225" s="85">
        <f t="shared" si="36"/>
        <v>385926.75</v>
      </c>
      <c r="AA225" s="85">
        <f t="shared" si="37"/>
        <v>0</v>
      </c>
      <c r="AB225" s="85">
        <f t="shared" si="38"/>
        <v>19080.218519999999</v>
      </c>
      <c r="AC225" s="85">
        <f t="shared" si="39"/>
        <v>0</v>
      </c>
      <c r="AD225" s="85">
        <f t="shared" si="40"/>
        <v>0</v>
      </c>
      <c r="AE225" s="88">
        <f t="shared" si="41"/>
        <v>405007</v>
      </c>
    </row>
    <row r="226" spans="1:31"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45"/>
        <v>0</v>
      </c>
      <c r="S226" s="97">
        <v>0</v>
      </c>
      <c r="T226" s="97">
        <v>0</v>
      </c>
      <c r="U226" s="97">
        <f t="shared" si="46"/>
        <v>0</v>
      </c>
      <c r="V226" s="97">
        <f t="shared" si="47"/>
        <v>0</v>
      </c>
      <c r="X226" s="85">
        <v>0</v>
      </c>
      <c r="Y226" s="85">
        <v>0</v>
      </c>
      <c r="Z226" s="85">
        <f t="shared" si="36"/>
        <v>0</v>
      </c>
      <c r="AA226" s="85">
        <f t="shared" si="37"/>
        <v>0</v>
      </c>
      <c r="AB226" s="85">
        <f t="shared" si="38"/>
        <v>0</v>
      </c>
      <c r="AC226" s="85">
        <f t="shared" si="39"/>
        <v>0</v>
      </c>
      <c r="AD226" s="85">
        <f t="shared" si="40"/>
        <v>0</v>
      </c>
      <c r="AE226" s="88">
        <f t="shared" si="41"/>
        <v>0</v>
      </c>
    </row>
    <row r="227" spans="1:31"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45"/>
        <v>17.303999999999998</v>
      </c>
      <c r="S227" s="97">
        <v>0</v>
      </c>
      <c r="T227" s="97">
        <v>0</v>
      </c>
      <c r="U227" s="97">
        <f t="shared" si="46"/>
        <v>367.30399999999997</v>
      </c>
      <c r="V227" s="97">
        <f t="shared" si="47"/>
        <v>35812.14</v>
      </c>
      <c r="X227" s="85">
        <v>100</v>
      </c>
      <c r="Y227" s="85">
        <v>97.5</v>
      </c>
      <c r="Z227" s="85">
        <f t="shared" si="36"/>
        <v>34125</v>
      </c>
      <c r="AA227" s="85">
        <f t="shared" si="37"/>
        <v>0</v>
      </c>
      <c r="AB227" s="85">
        <f t="shared" si="38"/>
        <v>1687.1399999999996</v>
      </c>
      <c r="AC227" s="85">
        <f t="shared" si="39"/>
        <v>0</v>
      </c>
      <c r="AD227" s="85">
        <f t="shared" si="40"/>
        <v>0</v>
      </c>
      <c r="AE227" s="88">
        <f t="shared" si="41"/>
        <v>35812</v>
      </c>
    </row>
    <row r="228" spans="1:31"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45"/>
        <v>13.596</v>
      </c>
      <c r="S228" s="97">
        <v>0</v>
      </c>
      <c r="T228" s="97">
        <v>0</v>
      </c>
      <c r="U228" s="97">
        <f t="shared" si="46"/>
        <v>288.596</v>
      </c>
      <c r="V228" s="97">
        <f t="shared" si="47"/>
        <v>14646.246999999999</v>
      </c>
      <c r="X228" s="85">
        <v>100</v>
      </c>
      <c r="Y228" s="85">
        <v>50.75</v>
      </c>
      <c r="Z228" s="85">
        <f t="shared" si="36"/>
        <v>13956.25</v>
      </c>
      <c r="AA228" s="85">
        <f t="shared" si="37"/>
        <v>0</v>
      </c>
      <c r="AB228" s="85">
        <f t="shared" si="38"/>
        <v>689.99699999999996</v>
      </c>
      <c r="AC228" s="85">
        <f t="shared" si="39"/>
        <v>0</v>
      </c>
      <c r="AD228" s="85">
        <f t="shared" si="40"/>
        <v>0</v>
      </c>
      <c r="AE228" s="88">
        <f t="shared" si="41"/>
        <v>14646</v>
      </c>
    </row>
    <row r="229" spans="1:31" x14ac:dyDescent="0.25">
      <c r="A229" s="120"/>
      <c r="B229" s="126" t="s">
        <v>290</v>
      </c>
      <c r="C229" s="153" t="s">
        <v>418</v>
      </c>
      <c r="D229" s="157"/>
      <c r="E229" s="93"/>
      <c r="F229" s="93"/>
      <c r="G229" s="93"/>
      <c r="H229" s="93"/>
      <c r="I229" s="93"/>
      <c r="J229" s="93"/>
      <c r="K229" s="93"/>
      <c r="L229" s="113"/>
      <c r="M229" s="149" t="s">
        <v>94</v>
      </c>
      <c r="N229" s="97">
        <v>0</v>
      </c>
      <c r="O229" s="121"/>
      <c r="P229" s="97">
        <v>0</v>
      </c>
      <c r="Q229" s="97">
        <v>0</v>
      </c>
      <c r="R229" s="97">
        <f t="shared" si="45"/>
        <v>0</v>
      </c>
      <c r="S229" s="97">
        <v>0</v>
      </c>
      <c r="T229" s="97">
        <v>0</v>
      </c>
      <c r="U229" s="97">
        <f t="shared" si="46"/>
        <v>0</v>
      </c>
      <c r="V229" s="97">
        <f t="shared" si="47"/>
        <v>0</v>
      </c>
      <c r="X229" s="85">
        <v>0</v>
      </c>
      <c r="Y229" s="85">
        <v>0</v>
      </c>
      <c r="Z229" s="85">
        <f t="shared" si="36"/>
        <v>0</v>
      </c>
      <c r="AA229" s="85">
        <f t="shared" si="37"/>
        <v>0</v>
      </c>
      <c r="AB229" s="85">
        <f t="shared" si="38"/>
        <v>0</v>
      </c>
      <c r="AC229" s="85">
        <f t="shared" si="39"/>
        <v>0</v>
      </c>
      <c r="AD229" s="85">
        <f t="shared" si="40"/>
        <v>0</v>
      </c>
      <c r="AE229" s="88">
        <f t="shared" si="41"/>
        <v>0</v>
      </c>
    </row>
    <row r="230" spans="1:31"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45"/>
        <v>77.12639999999999</v>
      </c>
      <c r="S230" s="97">
        <v>0</v>
      </c>
      <c r="T230" s="97">
        <v>0</v>
      </c>
      <c r="U230" s="97">
        <f t="shared" si="46"/>
        <v>1637.1264000000001</v>
      </c>
      <c r="V230" s="97">
        <f t="shared" si="47"/>
        <v>24425.925888000002</v>
      </c>
      <c r="X230" s="85">
        <v>100</v>
      </c>
      <c r="Y230" s="85">
        <v>14.92</v>
      </c>
      <c r="Z230" s="85">
        <f t="shared" si="36"/>
        <v>23275.200000000001</v>
      </c>
      <c r="AA230" s="85">
        <f t="shared" si="37"/>
        <v>0</v>
      </c>
      <c r="AB230" s="85">
        <f t="shared" si="38"/>
        <v>1150.7258879999999</v>
      </c>
      <c r="AC230" s="85">
        <f t="shared" si="39"/>
        <v>0</v>
      </c>
      <c r="AD230" s="85">
        <f t="shared" si="40"/>
        <v>0</v>
      </c>
      <c r="AE230" s="88">
        <f t="shared" si="41"/>
        <v>24426</v>
      </c>
    </row>
    <row r="231" spans="1:31"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45"/>
        <v>0</v>
      </c>
      <c r="S231" s="97">
        <v>0</v>
      </c>
      <c r="T231" s="97">
        <v>0</v>
      </c>
      <c r="U231" s="97">
        <f t="shared" si="46"/>
        <v>0</v>
      </c>
      <c r="V231" s="97">
        <f t="shared" si="47"/>
        <v>0</v>
      </c>
      <c r="X231" s="85">
        <v>0</v>
      </c>
      <c r="Y231" s="85">
        <v>0</v>
      </c>
      <c r="Z231" s="85">
        <f t="shared" si="36"/>
        <v>0</v>
      </c>
      <c r="AA231" s="85">
        <f t="shared" si="37"/>
        <v>0</v>
      </c>
      <c r="AB231" s="85">
        <f t="shared" si="38"/>
        <v>0</v>
      </c>
      <c r="AC231" s="85">
        <f t="shared" si="39"/>
        <v>0</v>
      </c>
      <c r="AD231" s="85">
        <f t="shared" si="40"/>
        <v>0</v>
      </c>
      <c r="AE231" s="88">
        <f t="shared" si="41"/>
        <v>0</v>
      </c>
    </row>
    <row r="232" spans="1:31"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45"/>
        <v>4103.5199999999995</v>
      </c>
      <c r="S232" s="97">
        <v>0</v>
      </c>
      <c r="T232" s="97">
        <v>0</v>
      </c>
      <c r="U232" s="97">
        <f t="shared" si="46"/>
        <v>87103.52</v>
      </c>
      <c r="V232" s="97">
        <f t="shared" si="47"/>
        <v>85024.698681328009</v>
      </c>
      <c r="X232" s="85">
        <v>100</v>
      </c>
      <c r="Y232" s="85">
        <v>0.47799999999999998</v>
      </c>
      <c r="Z232" s="85">
        <f t="shared" si="36"/>
        <v>39673.999999999993</v>
      </c>
      <c r="AA232" s="85">
        <f t="shared" si="37"/>
        <v>0</v>
      </c>
      <c r="AB232" s="85">
        <f t="shared" si="38"/>
        <v>1961.4825599999997</v>
      </c>
      <c r="AC232" s="85">
        <f t="shared" si="39"/>
        <v>0</v>
      </c>
      <c r="AD232" s="85">
        <f t="shared" si="40"/>
        <v>0</v>
      </c>
      <c r="AE232" s="88">
        <f t="shared" si="41"/>
        <v>41635</v>
      </c>
    </row>
    <row r="233" spans="1:31"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45"/>
        <v>0</v>
      </c>
      <c r="S233" s="97">
        <v>0</v>
      </c>
      <c r="T233" s="97">
        <v>0</v>
      </c>
      <c r="U233" s="97">
        <f t="shared" si="46"/>
        <v>0</v>
      </c>
      <c r="V233" s="97">
        <f t="shared" si="47"/>
        <v>0</v>
      </c>
      <c r="X233" s="85">
        <v>0</v>
      </c>
      <c r="Y233" s="85">
        <v>0</v>
      </c>
      <c r="Z233" s="85">
        <f t="shared" si="36"/>
        <v>0</v>
      </c>
      <c r="AA233" s="85">
        <f t="shared" si="37"/>
        <v>0</v>
      </c>
      <c r="AB233" s="85">
        <f t="shared" si="38"/>
        <v>0</v>
      </c>
      <c r="AC233" s="85">
        <f t="shared" si="39"/>
        <v>0</v>
      </c>
      <c r="AD233" s="85">
        <f t="shared" si="40"/>
        <v>0</v>
      </c>
      <c r="AE233" s="88">
        <f t="shared" si="41"/>
        <v>0</v>
      </c>
    </row>
    <row r="234" spans="1:31"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45"/>
        <v>12360</v>
      </c>
      <c r="S234" s="97">
        <v>0</v>
      </c>
      <c r="T234" s="97">
        <v>0</v>
      </c>
      <c r="U234" s="97">
        <f t="shared" si="46"/>
        <v>262360</v>
      </c>
      <c r="V234" s="97">
        <f t="shared" si="47"/>
        <v>262360</v>
      </c>
      <c r="X234" s="85">
        <v>27.273</v>
      </c>
      <c r="Y234" s="85">
        <v>1</v>
      </c>
      <c r="Z234" s="85">
        <f t="shared" si="36"/>
        <v>68182.5</v>
      </c>
      <c r="AA234" s="85">
        <f t="shared" si="37"/>
        <v>0</v>
      </c>
      <c r="AB234" s="85">
        <f t="shared" si="38"/>
        <v>3370.9427999999998</v>
      </c>
      <c r="AC234" s="85">
        <f t="shared" si="39"/>
        <v>0</v>
      </c>
      <c r="AD234" s="85">
        <f t="shared" si="40"/>
        <v>0</v>
      </c>
      <c r="AE234" s="88">
        <f t="shared" si="41"/>
        <v>71553</v>
      </c>
    </row>
    <row r="235" spans="1:31"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45"/>
        <v>0</v>
      </c>
      <c r="S235" s="97">
        <v>0</v>
      </c>
      <c r="T235" s="97">
        <v>0</v>
      </c>
      <c r="U235" s="97">
        <f t="shared" si="46"/>
        <v>0</v>
      </c>
      <c r="V235" s="97">
        <f t="shared" si="47"/>
        <v>0</v>
      </c>
      <c r="X235" s="85">
        <v>0</v>
      </c>
      <c r="Y235" s="85">
        <v>0</v>
      </c>
      <c r="Z235" s="85">
        <f t="shared" si="36"/>
        <v>0</v>
      </c>
      <c r="AA235" s="85">
        <f t="shared" si="37"/>
        <v>0</v>
      </c>
      <c r="AB235" s="85">
        <f t="shared" si="38"/>
        <v>0</v>
      </c>
      <c r="AC235" s="85">
        <f t="shared" si="39"/>
        <v>0</v>
      </c>
      <c r="AD235" s="85">
        <f t="shared" si="40"/>
        <v>0</v>
      </c>
      <c r="AE235" s="88">
        <f t="shared" si="41"/>
        <v>0</v>
      </c>
    </row>
    <row r="236" spans="1:31"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45"/>
        <v>0</v>
      </c>
      <c r="S236" s="97">
        <v>0</v>
      </c>
      <c r="T236" s="97">
        <v>0</v>
      </c>
      <c r="U236" s="97">
        <f t="shared" si="46"/>
        <v>0</v>
      </c>
      <c r="V236" s="97">
        <f t="shared" si="47"/>
        <v>0</v>
      </c>
      <c r="X236" s="85">
        <v>0</v>
      </c>
      <c r="Y236" s="85">
        <v>0</v>
      </c>
      <c r="Z236" s="85">
        <f t="shared" si="36"/>
        <v>0</v>
      </c>
      <c r="AA236" s="85">
        <f t="shared" si="37"/>
        <v>0</v>
      </c>
      <c r="AB236" s="85">
        <f t="shared" si="38"/>
        <v>0</v>
      </c>
      <c r="AC236" s="85">
        <f t="shared" si="39"/>
        <v>0</v>
      </c>
      <c r="AD236" s="85">
        <f t="shared" si="40"/>
        <v>0</v>
      </c>
      <c r="AE236" s="88">
        <f t="shared" si="41"/>
        <v>0</v>
      </c>
    </row>
    <row r="237" spans="1:31"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45"/>
        <v>5.4383999999999997</v>
      </c>
      <c r="S237" s="97">
        <v>0</v>
      </c>
      <c r="T237" s="97">
        <v>0</v>
      </c>
      <c r="U237" s="97">
        <f t="shared" si="46"/>
        <v>115.4384</v>
      </c>
      <c r="V237" s="97">
        <f t="shared" si="47"/>
        <v>5194.7280000000001</v>
      </c>
      <c r="X237" s="85">
        <v>100</v>
      </c>
      <c r="Y237" s="85">
        <v>45</v>
      </c>
      <c r="Z237" s="85">
        <f t="shared" si="36"/>
        <v>4950</v>
      </c>
      <c r="AA237" s="85">
        <f t="shared" si="37"/>
        <v>0</v>
      </c>
      <c r="AB237" s="85">
        <f t="shared" si="38"/>
        <v>244.72799999999998</v>
      </c>
      <c r="AC237" s="85">
        <f t="shared" si="39"/>
        <v>0</v>
      </c>
      <c r="AD237" s="85">
        <f t="shared" si="40"/>
        <v>0</v>
      </c>
      <c r="AE237" s="88">
        <f t="shared" si="41"/>
        <v>5195</v>
      </c>
    </row>
    <row r="238" spans="1:31"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45"/>
        <v>7.2182399999999998</v>
      </c>
      <c r="S238" s="97">
        <v>0</v>
      </c>
      <c r="T238" s="97">
        <v>0</v>
      </c>
      <c r="U238" s="97">
        <f t="shared" si="46"/>
        <v>153.21824000000001</v>
      </c>
      <c r="V238" s="97">
        <f t="shared" si="47"/>
        <v>22063.42656</v>
      </c>
      <c r="X238" s="85">
        <v>100</v>
      </c>
      <c r="Y238" s="85">
        <v>144</v>
      </c>
      <c r="Z238" s="85">
        <f t="shared" si="36"/>
        <v>21024</v>
      </c>
      <c r="AA238" s="85">
        <f t="shared" si="37"/>
        <v>0</v>
      </c>
      <c r="AB238" s="85">
        <f t="shared" si="38"/>
        <v>1039.4265600000001</v>
      </c>
      <c r="AC238" s="85">
        <f t="shared" si="39"/>
        <v>0</v>
      </c>
      <c r="AD238" s="85">
        <f t="shared" si="40"/>
        <v>0</v>
      </c>
      <c r="AE238" s="88">
        <f t="shared" si="41"/>
        <v>22063</v>
      </c>
    </row>
    <row r="239" spans="1:31"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45"/>
        <v>8.8992000000000004</v>
      </c>
      <c r="S239" s="97">
        <v>0</v>
      </c>
      <c r="T239" s="97">
        <v>0</v>
      </c>
      <c r="U239" s="97">
        <f t="shared" si="46"/>
        <v>188.89920000000001</v>
      </c>
      <c r="V239" s="97">
        <f t="shared" si="47"/>
        <v>20590.0128</v>
      </c>
      <c r="X239" s="85">
        <v>100</v>
      </c>
      <c r="Y239" s="85">
        <v>109</v>
      </c>
      <c r="Z239" s="85">
        <f t="shared" si="36"/>
        <v>19620</v>
      </c>
      <c r="AA239" s="85">
        <f t="shared" si="37"/>
        <v>0</v>
      </c>
      <c r="AB239" s="85">
        <f t="shared" si="38"/>
        <v>970.01279999999997</v>
      </c>
      <c r="AC239" s="85">
        <f t="shared" si="39"/>
        <v>0</v>
      </c>
      <c r="AD239" s="85">
        <f t="shared" si="40"/>
        <v>0</v>
      </c>
      <c r="AE239" s="88">
        <f t="shared" si="41"/>
        <v>20590</v>
      </c>
    </row>
    <row r="240" spans="1:31"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45"/>
        <v>11.865599999999999</v>
      </c>
      <c r="S240" s="97">
        <v>0</v>
      </c>
      <c r="T240" s="97">
        <v>0</v>
      </c>
      <c r="U240" s="97">
        <f t="shared" si="46"/>
        <v>251.8656</v>
      </c>
      <c r="V240" s="97">
        <f t="shared" si="47"/>
        <v>6044.7744000000002</v>
      </c>
      <c r="X240" s="85">
        <v>100</v>
      </c>
      <c r="Y240" s="85">
        <v>24</v>
      </c>
      <c r="Z240" s="85">
        <f t="shared" si="36"/>
        <v>5760</v>
      </c>
      <c r="AA240" s="85">
        <f t="shared" si="37"/>
        <v>0</v>
      </c>
      <c r="AB240" s="85">
        <f t="shared" si="38"/>
        <v>284.77440000000001</v>
      </c>
      <c r="AC240" s="85">
        <f t="shared" si="39"/>
        <v>0</v>
      </c>
      <c r="AD240" s="85">
        <f t="shared" si="40"/>
        <v>0</v>
      </c>
      <c r="AE240" s="88">
        <f t="shared" si="41"/>
        <v>6045</v>
      </c>
    </row>
    <row r="241" spans="1:31"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45"/>
        <v>17.798400000000001</v>
      </c>
      <c r="S241" s="97">
        <v>0</v>
      </c>
      <c r="T241" s="97">
        <v>0</v>
      </c>
      <c r="U241" s="97">
        <f t="shared" si="46"/>
        <v>377.79840000000002</v>
      </c>
      <c r="V241" s="97">
        <f t="shared" si="47"/>
        <v>13600.742400000001</v>
      </c>
      <c r="X241" s="85">
        <v>100</v>
      </c>
      <c r="Y241" s="85">
        <v>36</v>
      </c>
      <c r="Z241" s="85">
        <f t="shared" si="36"/>
        <v>12960</v>
      </c>
      <c r="AA241" s="85">
        <f t="shared" si="37"/>
        <v>0</v>
      </c>
      <c r="AB241" s="85">
        <f t="shared" si="38"/>
        <v>640.74240000000009</v>
      </c>
      <c r="AC241" s="85">
        <f t="shared" si="39"/>
        <v>0</v>
      </c>
      <c r="AD241" s="85">
        <f t="shared" si="40"/>
        <v>0</v>
      </c>
      <c r="AE241" s="88">
        <f t="shared" si="41"/>
        <v>13601</v>
      </c>
    </row>
    <row r="242" spans="1:31"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45"/>
        <v>10.283519999999999</v>
      </c>
      <c r="S242" s="97">
        <v>0</v>
      </c>
      <c r="T242" s="97">
        <v>0</v>
      </c>
      <c r="U242" s="97">
        <f t="shared" si="46"/>
        <v>218.28352000000001</v>
      </c>
      <c r="V242" s="97">
        <f t="shared" si="47"/>
        <v>38417.899519999999</v>
      </c>
      <c r="X242" s="85">
        <v>100</v>
      </c>
      <c r="Y242" s="85">
        <v>176</v>
      </c>
      <c r="Z242" s="85">
        <f t="shared" si="36"/>
        <v>36608</v>
      </c>
      <c r="AA242" s="85">
        <f t="shared" si="37"/>
        <v>0</v>
      </c>
      <c r="AB242" s="85">
        <f t="shared" si="38"/>
        <v>1809.8995199999999</v>
      </c>
      <c r="AC242" s="85">
        <f t="shared" si="39"/>
        <v>0</v>
      </c>
      <c r="AD242" s="85">
        <f t="shared" si="40"/>
        <v>0</v>
      </c>
      <c r="AE242" s="88">
        <f t="shared" si="41"/>
        <v>38418</v>
      </c>
    </row>
    <row r="243" spans="1:31"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45"/>
        <v>13.645439999999999</v>
      </c>
      <c r="S243" s="97">
        <v>0</v>
      </c>
      <c r="T243" s="97">
        <v>0</v>
      </c>
      <c r="U243" s="97">
        <f t="shared" si="46"/>
        <v>289.64544000000001</v>
      </c>
      <c r="V243" s="97">
        <f t="shared" si="47"/>
        <v>41419.297920000005</v>
      </c>
      <c r="X243" s="85">
        <v>100</v>
      </c>
      <c r="Y243" s="85">
        <v>143</v>
      </c>
      <c r="Z243" s="85">
        <f t="shared" si="36"/>
        <v>39468</v>
      </c>
      <c r="AA243" s="85">
        <f t="shared" si="37"/>
        <v>0</v>
      </c>
      <c r="AB243" s="85">
        <f t="shared" si="38"/>
        <v>1951.29792</v>
      </c>
      <c r="AC243" s="85">
        <f t="shared" si="39"/>
        <v>0</v>
      </c>
      <c r="AD243" s="85">
        <f t="shared" si="40"/>
        <v>0</v>
      </c>
      <c r="AE243" s="88">
        <f t="shared" si="41"/>
        <v>41419</v>
      </c>
    </row>
    <row r="244" spans="1:31"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45"/>
        <v>17.798400000000001</v>
      </c>
      <c r="S244" s="97">
        <v>0</v>
      </c>
      <c r="T244" s="97">
        <v>0</v>
      </c>
      <c r="U244" s="97">
        <f t="shared" si="46"/>
        <v>377.79840000000002</v>
      </c>
      <c r="V244" s="97">
        <f t="shared" si="47"/>
        <v>13600.742400000001</v>
      </c>
      <c r="X244" s="85">
        <v>100</v>
      </c>
      <c r="Y244" s="85">
        <v>36</v>
      </c>
      <c r="Z244" s="85">
        <f t="shared" si="36"/>
        <v>12960</v>
      </c>
      <c r="AA244" s="85">
        <f t="shared" si="37"/>
        <v>0</v>
      </c>
      <c r="AB244" s="85">
        <f t="shared" si="38"/>
        <v>640.74240000000009</v>
      </c>
      <c r="AC244" s="85">
        <f t="shared" si="39"/>
        <v>0</v>
      </c>
      <c r="AD244" s="85">
        <f t="shared" si="40"/>
        <v>0</v>
      </c>
      <c r="AE244" s="88">
        <f t="shared" si="41"/>
        <v>13601</v>
      </c>
    </row>
    <row r="245" spans="1:31"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45"/>
        <v>21.358079999999998</v>
      </c>
      <c r="S245" s="97">
        <v>0</v>
      </c>
      <c r="T245" s="97">
        <v>0</v>
      </c>
      <c r="U245" s="97">
        <f t="shared" si="46"/>
        <v>453.35807999999997</v>
      </c>
      <c r="V245" s="97">
        <f t="shared" si="47"/>
        <v>18134.323199999999</v>
      </c>
      <c r="X245" s="85">
        <v>100</v>
      </c>
      <c r="Y245" s="85">
        <v>40</v>
      </c>
      <c r="Z245" s="85">
        <f t="shared" si="36"/>
        <v>17280</v>
      </c>
      <c r="AA245" s="85">
        <f t="shared" si="37"/>
        <v>0</v>
      </c>
      <c r="AB245" s="85">
        <f t="shared" si="38"/>
        <v>854.32319999999993</v>
      </c>
      <c r="AC245" s="85">
        <f t="shared" si="39"/>
        <v>0</v>
      </c>
      <c r="AD245" s="85">
        <f t="shared" si="40"/>
        <v>0</v>
      </c>
      <c r="AE245" s="88">
        <f t="shared" si="41"/>
        <v>18134</v>
      </c>
    </row>
    <row r="246" spans="1:31"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45"/>
        <v>29.663999999999998</v>
      </c>
      <c r="S246" s="97">
        <v>0</v>
      </c>
      <c r="T246" s="97">
        <v>0</v>
      </c>
      <c r="U246" s="97">
        <f t="shared" si="46"/>
        <v>629.66399999999999</v>
      </c>
      <c r="V246" s="97">
        <f t="shared" si="47"/>
        <v>3777.9839999999999</v>
      </c>
      <c r="X246" s="85">
        <v>100</v>
      </c>
      <c r="Y246" s="85">
        <v>6</v>
      </c>
      <c r="Z246" s="85">
        <f t="shared" si="36"/>
        <v>3600</v>
      </c>
      <c r="AA246" s="85">
        <f t="shared" si="37"/>
        <v>0</v>
      </c>
      <c r="AB246" s="85">
        <f t="shared" si="38"/>
        <v>177.98399999999998</v>
      </c>
      <c r="AC246" s="85">
        <f t="shared" si="39"/>
        <v>0</v>
      </c>
      <c r="AD246" s="85">
        <f t="shared" si="40"/>
        <v>0</v>
      </c>
      <c r="AE246" s="88">
        <f t="shared" si="41"/>
        <v>3778</v>
      </c>
    </row>
    <row r="247" spans="1:31"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45"/>
        <v>44.495999999999995</v>
      </c>
      <c r="S247" s="97">
        <v>0</v>
      </c>
      <c r="T247" s="97">
        <v>0</v>
      </c>
      <c r="U247" s="97">
        <f t="shared" si="46"/>
        <v>944.49599999999998</v>
      </c>
      <c r="V247" s="97">
        <f t="shared" si="47"/>
        <v>21723.407999999999</v>
      </c>
      <c r="X247" s="85">
        <v>100</v>
      </c>
      <c r="Y247" s="85">
        <v>23</v>
      </c>
      <c r="Z247" s="85">
        <f t="shared" si="36"/>
        <v>20700</v>
      </c>
      <c r="AA247" s="85">
        <f t="shared" si="37"/>
        <v>0</v>
      </c>
      <c r="AB247" s="85">
        <f t="shared" si="38"/>
        <v>1023.4079999999999</v>
      </c>
      <c r="AC247" s="85">
        <f t="shared" si="39"/>
        <v>0</v>
      </c>
      <c r="AD247" s="85">
        <f t="shared" si="40"/>
        <v>0</v>
      </c>
      <c r="AE247" s="88">
        <f t="shared" si="41"/>
        <v>21723</v>
      </c>
    </row>
    <row r="248" spans="1:31"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45"/>
        <v>62.986559999999997</v>
      </c>
      <c r="S248" s="97">
        <v>0</v>
      </c>
      <c r="T248" s="97">
        <v>0</v>
      </c>
      <c r="U248" s="97">
        <f t="shared" si="46"/>
        <v>1336.9865600000001</v>
      </c>
      <c r="V248" s="97">
        <f t="shared" si="47"/>
        <v>6684.9328000000005</v>
      </c>
      <c r="X248" s="85">
        <v>100</v>
      </c>
      <c r="Y248" s="85">
        <v>5</v>
      </c>
      <c r="Z248" s="85">
        <f t="shared" si="36"/>
        <v>6370</v>
      </c>
      <c r="AA248" s="85">
        <f t="shared" si="37"/>
        <v>0</v>
      </c>
      <c r="AB248" s="85">
        <f t="shared" si="38"/>
        <v>314.93279999999999</v>
      </c>
      <c r="AC248" s="85">
        <f t="shared" si="39"/>
        <v>0</v>
      </c>
      <c r="AD248" s="85">
        <f t="shared" si="40"/>
        <v>0</v>
      </c>
      <c r="AE248" s="88">
        <f t="shared" si="41"/>
        <v>6685</v>
      </c>
    </row>
    <row r="249" spans="1:31"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45"/>
        <v>0</v>
      </c>
      <c r="S249" s="97">
        <v>0</v>
      </c>
      <c r="T249" s="97">
        <v>0</v>
      </c>
      <c r="U249" s="97">
        <f t="shared" si="46"/>
        <v>0</v>
      </c>
      <c r="V249" s="97">
        <f t="shared" si="47"/>
        <v>0</v>
      </c>
      <c r="X249" s="85">
        <v>0</v>
      </c>
      <c r="Y249" s="85">
        <v>0</v>
      </c>
      <c r="Z249" s="85">
        <f t="shared" si="36"/>
        <v>0</v>
      </c>
      <c r="AA249" s="85">
        <f t="shared" si="37"/>
        <v>0</v>
      </c>
      <c r="AB249" s="85">
        <f t="shared" si="38"/>
        <v>0</v>
      </c>
      <c r="AC249" s="85">
        <f t="shared" si="39"/>
        <v>0</v>
      </c>
      <c r="AD249" s="85">
        <f t="shared" si="40"/>
        <v>0</v>
      </c>
      <c r="AE249" s="88">
        <f t="shared" si="41"/>
        <v>0</v>
      </c>
    </row>
    <row r="250" spans="1:31"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45"/>
        <v>9.5913599999999999</v>
      </c>
      <c r="S250" s="97">
        <v>0</v>
      </c>
      <c r="T250" s="97">
        <v>0</v>
      </c>
      <c r="U250" s="97">
        <f t="shared" si="46"/>
        <v>203.59136000000001</v>
      </c>
      <c r="V250" s="97">
        <f t="shared" si="47"/>
        <v>20359.136000000002</v>
      </c>
      <c r="X250" s="85">
        <v>0</v>
      </c>
      <c r="Y250" s="85">
        <v>0</v>
      </c>
      <c r="Z250" s="85">
        <f t="shared" si="36"/>
        <v>0</v>
      </c>
      <c r="AA250" s="85">
        <f t="shared" si="37"/>
        <v>0</v>
      </c>
      <c r="AB250" s="85">
        <f t="shared" si="38"/>
        <v>0</v>
      </c>
      <c r="AC250" s="85">
        <f t="shared" si="39"/>
        <v>0</v>
      </c>
      <c r="AD250" s="85">
        <f t="shared" si="40"/>
        <v>0</v>
      </c>
      <c r="AE250" s="88">
        <f t="shared" si="41"/>
        <v>0</v>
      </c>
    </row>
    <row r="251" spans="1:31"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45"/>
        <v>11.915039999999999</v>
      </c>
      <c r="S251" s="97">
        <v>0</v>
      </c>
      <c r="T251" s="97">
        <v>0</v>
      </c>
      <c r="U251" s="97">
        <f t="shared" si="46"/>
        <v>252.91504</v>
      </c>
      <c r="V251" s="97">
        <f t="shared" si="47"/>
        <v>50583.008000000002</v>
      </c>
      <c r="X251" s="85">
        <v>0</v>
      </c>
      <c r="Y251" s="85">
        <v>0</v>
      </c>
      <c r="Z251" s="85">
        <f t="shared" si="36"/>
        <v>0</v>
      </c>
      <c r="AA251" s="85">
        <f t="shared" si="37"/>
        <v>0</v>
      </c>
      <c r="AB251" s="85">
        <f t="shared" si="38"/>
        <v>0</v>
      </c>
      <c r="AC251" s="85">
        <f t="shared" si="39"/>
        <v>0</v>
      </c>
      <c r="AD251" s="85">
        <f t="shared" si="40"/>
        <v>0</v>
      </c>
      <c r="AE251" s="88">
        <f t="shared" si="41"/>
        <v>0</v>
      </c>
    </row>
    <row r="252" spans="1:31" x14ac:dyDescent="0.25">
      <c r="A252" s="120">
        <f t="shared" ref="A252:A276" si="48">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45"/>
        <v>13.942079999999999</v>
      </c>
      <c r="S252" s="97">
        <v>0</v>
      </c>
      <c r="T252" s="97">
        <v>0</v>
      </c>
      <c r="U252" s="97">
        <f t="shared" si="46"/>
        <v>295.94207999999998</v>
      </c>
      <c r="V252" s="97">
        <f t="shared" si="47"/>
        <v>147971.03999999998</v>
      </c>
      <c r="X252" s="85">
        <v>0</v>
      </c>
      <c r="Y252" s="85">
        <v>0</v>
      </c>
      <c r="Z252" s="85">
        <f t="shared" si="36"/>
        <v>0</v>
      </c>
      <c r="AA252" s="85">
        <f t="shared" si="37"/>
        <v>0</v>
      </c>
      <c r="AB252" s="85">
        <f t="shared" si="38"/>
        <v>0</v>
      </c>
      <c r="AC252" s="85">
        <f t="shared" si="39"/>
        <v>0</v>
      </c>
      <c r="AD252" s="85">
        <f t="shared" si="40"/>
        <v>0</v>
      </c>
      <c r="AE252" s="88">
        <f t="shared" si="41"/>
        <v>0</v>
      </c>
    </row>
    <row r="253" spans="1:31" x14ac:dyDescent="0.25">
      <c r="A253" s="120">
        <f t="shared" si="48"/>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45"/>
        <v>17.056799999999999</v>
      </c>
      <c r="S253" s="97">
        <v>0</v>
      </c>
      <c r="T253" s="97">
        <v>0</v>
      </c>
      <c r="U253" s="97">
        <f t="shared" si="46"/>
        <v>362.05680000000001</v>
      </c>
      <c r="V253" s="97">
        <f t="shared" si="47"/>
        <v>36205.68</v>
      </c>
      <c r="X253" s="85">
        <v>0</v>
      </c>
      <c r="Y253" s="85">
        <v>0</v>
      </c>
      <c r="Z253" s="85">
        <f t="shared" si="36"/>
        <v>0</v>
      </c>
      <c r="AA253" s="85">
        <f t="shared" si="37"/>
        <v>0</v>
      </c>
      <c r="AB253" s="85">
        <f t="shared" si="38"/>
        <v>0</v>
      </c>
      <c r="AC253" s="85">
        <f t="shared" si="39"/>
        <v>0</v>
      </c>
      <c r="AD253" s="85">
        <f t="shared" si="40"/>
        <v>0</v>
      </c>
      <c r="AE253" s="88">
        <f t="shared" si="41"/>
        <v>0</v>
      </c>
    </row>
    <row r="254" spans="1:31" x14ac:dyDescent="0.25">
      <c r="A254" s="120">
        <f t="shared" si="48"/>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45"/>
        <v>27.933599999999998</v>
      </c>
      <c r="S254" s="97">
        <v>0</v>
      </c>
      <c r="T254" s="97">
        <v>0</v>
      </c>
      <c r="U254" s="97">
        <f t="shared" si="46"/>
        <v>592.93359999999996</v>
      </c>
      <c r="V254" s="97">
        <f t="shared" si="47"/>
        <v>74116.7</v>
      </c>
      <c r="X254" s="85">
        <v>0</v>
      </c>
      <c r="Y254" s="85">
        <v>0</v>
      </c>
      <c r="Z254" s="85">
        <f t="shared" si="36"/>
        <v>0</v>
      </c>
      <c r="AA254" s="85">
        <f t="shared" si="37"/>
        <v>0</v>
      </c>
      <c r="AB254" s="85">
        <f t="shared" si="38"/>
        <v>0</v>
      </c>
      <c r="AC254" s="85">
        <f t="shared" si="39"/>
        <v>0</v>
      </c>
      <c r="AD254" s="85">
        <f t="shared" si="40"/>
        <v>0</v>
      </c>
      <c r="AE254" s="88">
        <f t="shared" si="41"/>
        <v>0</v>
      </c>
    </row>
    <row r="255" spans="1:31" x14ac:dyDescent="0.25">
      <c r="A255" s="120">
        <f t="shared" si="48"/>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45"/>
        <v>26.697599999999998</v>
      </c>
      <c r="S255" s="97">
        <v>0</v>
      </c>
      <c r="T255" s="97">
        <v>0</v>
      </c>
      <c r="U255" s="97">
        <f t="shared" si="46"/>
        <v>566.69759999999997</v>
      </c>
      <c r="V255" s="97">
        <f t="shared" si="47"/>
        <v>90671.615999999995</v>
      </c>
      <c r="X255" s="85">
        <v>0</v>
      </c>
      <c r="Y255" s="85">
        <v>0</v>
      </c>
      <c r="Z255" s="85">
        <f t="shared" si="36"/>
        <v>0</v>
      </c>
      <c r="AA255" s="85">
        <f t="shared" si="37"/>
        <v>0</v>
      </c>
      <c r="AB255" s="85">
        <f t="shared" si="38"/>
        <v>0</v>
      </c>
      <c r="AC255" s="85">
        <f t="shared" si="39"/>
        <v>0</v>
      </c>
      <c r="AD255" s="85">
        <f t="shared" si="40"/>
        <v>0</v>
      </c>
      <c r="AE255" s="88">
        <f t="shared" si="41"/>
        <v>0</v>
      </c>
    </row>
    <row r="256" spans="1:31" x14ac:dyDescent="0.25">
      <c r="A256" s="120">
        <f t="shared" si="48"/>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45"/>
        <v>37.969920000000002</v>
      </c>
      <c r="S256" s="97">
        <v>0</v>
      </c>
      <c r="T256" s="97">
        <v>0</v>
      </c>
      <c r="U256" s="97">
        <f t="shared" si="46"/>
        <v>805.96992</v>
      </c>
      <c r="V256" s="97">
        <f t="shared" si="47"/>
        <v>80596.991999999998</v>
      </c>
      <c r="X256" s="85">
        <v>0</v>
      </c>
      <c r="Y256" s="85">
        <v>0</v>
      </c>
      <c r="Z256" s="85">
        <f t="shared" si="36"/>
        <v>0</v>
      </c>
      <c r="AA256" s="85">
        <f t="shared" si="37"/>
        <v>0</v>
      </c>
      <c r="AB256" s="85">
        <f t="shared" si="38"/>
        <v>0</v>
      </c>
      <c r="AC256" s="85">
        <f t="shared" si="39"/>
        <v>0</v>
      </c>
      <c r="AD256" s="85">
        <f t="shared" si="40"/>
        <v>0</v>
      </c>
      <c r="AE256" s="88">
        <f t="shared" si="41"/>
        <v>0</v>
      </c>
    </row>
    <row r="257" spans="1:31" x14ac:dyDescent="0.25">
      <c r="A257" s="120">
        <f t="shared" si="48"/>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45"/>
        <v>53.395199999999996</v>
      </c>
      <c r="S257" s="97">
        <v>0</v>
      </c>
      <c r="T257" s="97">
        <v>0</v>
      </c>
      <c r="U257" s="97">
        <f t="shared" si="46"/>
        <v>1133.3951999999999</v>
      </c>
      <c r="V257" s="97">
        <f t="shared" si="47"/>
        <v>113339.51999999999</v>
      </c>
      <c r="X257" s="85">
        <v>0</v>
      </c>
      <c r="Y257" s="85">
        <v>0</v>
      </c>
      <c r="Z257" s="85">
        <f t="shared" si="36"/>
        <v>0</v>
      </c>
      <c r="AA257" s="85">
        <f t="shared" si="37"/>
        <v>0</v>
      </c>
      <c r="AB257" s="85">
        <f t="shared" si="38"/>
        <v>0</v>
      </c>
      <c r="AC257" s="85">
        <f t="shared" si="39"/>
        <v>0</v>
      </c>
      <c r="AD257" s="85">
        <f t="shared" si="40"/>
        <v>0</v>
      </c>
      <c r="AE257" s="88">
        <f t="shared" si="41"/>
        <v>0</v>
      </c>
    </row>
    <row r="258" spans="1:31" x14ac:dyDescent="0.25">
      <c r="A258" s="120">
        <f t="shared" si="48"/>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45"/>
        <v>65.507999999999996</v>
      </c>
      <c r="S258" s="97">
        <v>0</v>
      </c>
      <c r="T258" s="97">
        <v>0</v>
      </c>
      <c r="U258" s="97">
        <f t="shared" si="46"/>
        <v>1390.508</v>
      </c>
      <c r="V258" s="97">
        <f t="shared" si="47"/>
        <v>69525.400000000009</v>
      </c>
      <c r="X258" s="85">
        <v>0</v>
      </c>
      <c r="Y258" s="85">
        <v>0</v>
      </c>
      <c r="Z258" s="85">
        <f t="shared" si="36"/>
        <v>0</v>
      </c>
      <c r="AA258" s="85">
        <f t="shared" si="37"/>
        <v>0</v>
      </c>
      <c r="AB258" s="85">
        <f t="shared" si="38"/>
        <v>0</v>
      </c>
      <c r="AC258" s="85">
        <f t="shared" si="39"/>
        <v>0</v>
      </c>
      <c r="AD258" s="85">
        <f t="shared" si="40"/>
        <v>0</v>
      </c>
      <c r="AE258" s="88">
        <f t="shared" si="41"/>
        <v>0</v>
      </c>
    </row>
    <row r="259" spans="1:31" x14ac:dyDescent="0.25">
      <c r="A259" s="120">
        <f t="shared" si="48"/>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45"/>
        <v>83.306399999999996</v>
      </c>
      <c r="S259" s="97">
        <v>0</v>
      </c>
      <c r="T259" s="97">
        <v>0</v>
      </c>
      <c r="U259" s="97">
        <f t="shared" si="46"/>
        <v>1768.3063999999999</v>
      </c>
      <c r="V259" s="97">
        <f t="shared" si="47"/>
        <v>88415.319999999992</v>
      </c>
      <c r="X259" s="85">
        <v>0</v>
      </c>
      <c r="Y259" s="85">
        <v>0</v>
      </c>
      <c r="Z259" s="85">
        <f t="shared" si="36"/>
        <v>0</v>
      </c>
      <c r="AA259" s="85">
        <f t="shared" si="37"/>
        <v>0</v>
      </c>
      <c r="AB259" s="85">
        <f t="shared" si="38"/>
        <v>0</v>
      </c>
      <c r="AC259" s="85">
        <f t="shared" si="39"/>
        <v>0</v>
      </c>
      <c r="AD259" s="85">
        <f t="shared" si="40"/>
        <v>0</v>
      </c>
      <c r="AE259" s="88">
        <f t="shared" si="41"/>
        <v>0</v>
      </c>
    </row>
    <row r="260" spans="1:31" x14ac:dyDescent="0.25">
      <c r="A260" s="120">
        <f t="shared" si="48"/>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45"/>
        <v>96.012479999999996</v>
      </c>
      <c r="S260" s="97">
        <v>0</v>
      </c>
      <c r="T260" s="97">
        <v>0</v>
      </c>
      <c r="U260" s="97">
        <f t="shared" si="46"/>
        <v>2038.0124800000001</v>
      </c>
      <c r="V260" s="97">
        <f t="shared" si="47"/>
        <v>20380.124800000001</v>
      </c>
      <c r="X260" s="85">
        <v>0</v>
      </c>
      <c r="Y260" s="85">
        <v>0</v>
      </c>
      <c r="Z260" s="85">
        <f t="shared" si="36"/>
        <v>0</v>
      </c>
      <c r="AA260" s="85">
        <f t="shared" si="37"/>
        <v>0</v>
      </c>
      <c r="AB260" s="85">
        <f t="shared" si="38"/>
        <v>0</v>
      </c>
      <c r="AC260" s="85">
        <f t="shared" si="39"/>
        <v>0</v>
      </c>
      <c r="AD260" s="85">
        <f t="shared" si="40"/>
        <v>0</v>
      </c>
      <c r="AE260" s="88">
        <f t="shared" si="41"/>
        <v>0</v>
      </c>
    </row>
    <row r="261" spans="1:31"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45"/>
        <v>0</v>
      </c>
      <c r="S261" s="97">
        <v>0</v>
      </c>
      <c r="T261" s="97">
        <v>0</v>
      </c>
      <c r="U261" s="97">
        <f t="shared" si="46"/>
        <v>0</v>
      </c>
      <c r="V261" s="97">
        <f t="shared" si="47"/>
        <v>0</v>
      </c>
      <c r="X261" s="85">
        <v>0</v>
      </c>
      <c r="Y261" s="85">
        <v>0</v>
      </c>
      <c r="Z261" s="85">
        <f t="shared" si="36"/>
        <v>0</v>
      </c>
      <c r="AA261" s="85">
        <f t="shared" si="37"/>
        <v>0</v>
      </c>
      <c r="AB261" s="85">
        <f t="shared" si="38"/>
        <v>0</v>
      </c>
      <c r="AC261" s="85">
        <f t="shared" si="39"/>
        <v>0</v>
      </c>
      <c r="AD261" s="85">
        <f t="shared" si="40"/>
        <v>0</v>
      </c>
      <c r="AE261" s="88">
        <f t="shared" si="41"/>
        <v>0</v>
      </c>
    </row>
    <row r="262" spans="1:31" x14ac:dyDescent="0.25">
      <c r="A262" s="120">
        <f t="shared" si="48"/>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45"/>
        <v>10.946016</v>
      </c>
      <c r="S262" s="97">
        <v>0</v>
      </c>
      <c r="T262" s="97">
        <v>0</v>
      </c>
      <c r="U262" s="97">
        <f t="shared" si="46"/>
        <v>232.34601600000002</v>
      </c>
      <c r="V262" s="97">
        <f t="shared" si="47"/>
        <v>25093.369728000001</v>
      </c>
      <c r="X262" s="85">
        <v>0</v>
      </c>
      <c r="Y262" s="85">
        <v>0</v>
      </c>
      <c r="Z262" s="85">
        <f t="shared" si="36"/>
        <v>0</v>
      </c>
      <c r="AA262" s="85">
        <f t="shared" si="37"/>
        <v>0</v>
      </c>
      <c r="AB262" s="85">
        <f t="shared" si="38"/>
        <v>0</v>
      </c>
      <c r="AC262" s="85">
        <f t="shared" si="39"/>
        <v>0</v>
      </c>
      <c r="AD262" s="85">
        <f t="shared" si="40"/>
        <v>0</v>
      </c>
      <c r="AE262" s="88">
        <f t="shared" si="41"/>
        <v>0</v>
      </c>
    </row>
    <row r="263" spans="1:31" x14ac:dyDescent="0.25">
      <c r="A263" s="120">
        <f t="shared" si="48"/>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45"/>
        <v>13.2954048</v>
      </c>
      <c r="S263" s="97">
        <v>0</v>
      </c>
      <c r="T263" s="97">
        <v>0</v>
      </c>
      <c r="U263" s="97">
        <f t="shared" si="46"/>
        <v>282.21540479999999</v>
      </c>
      <c r="V263" s="97">
        <f t="shared" si="47"/>
        <v>0</v>
      </c>
      <c r="X263" s="85">
        <v>0</v>
      </c>
      <c r="Y263" s="85">
        <v>0</v>
      </c>
      <c r="Z263" s="85">
        <f t="shared" si="36"/>
        <v>0</v>
      </c>
      <c r="AA263" s="85">
        <f t="shared" si="37"/>
        <v>0</v>
      </c>
      <c r="AB263" s="85">
        <f t="shared" si="38"/>
        <v>0</v>
      </c>
      <c r="AC263" s="85">
        <f t="shared" si="39"/>
        <v>0</v>
      </c>
      <c r="AD263" s="85">
        <f t="shared" si="40"/>
        <v>0</v>
      </c>
      <c r="AE263" s="88">
        <f t="shared" si="41"/>
        <v>0</v>
      </c>
    </row>
    <row r="264" spans="1:31" x14ac:dyDescent="0.25">
      <c r="A264" s="120">
        <f t="shared" si="48"/>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45"/>
        <v>15.276959999999999</v>
      </c>
      <c r="S264" s="97">
        <v>0</v>
      </c>
      <c r="T264" s="97">
        <v>0</v>
      </c>
      <c r="U264" s="97">
        <f t="shared" si="46"/>
        <v>324.27695999999997</v>
      </c>
      <c r="V264" s="97">
        <f t="shared" si="47"/>
        <v>97283.087999999989</v>
      </c>
      <c r="X264" s="85">
        <v>100</v>
      </c>
      <c r="Y264" s="85">
        <v>91</v>
      </c>
      <c r="Z264" s="85">
        <f t="shared" ref="Z264:Z290" si="49">X264*Y264*P264/100</f>
        <v>28119</v>
      </c>
      <c r="AA264" s="85">
        <f t="shared" ref="AA264:AA290" si="50">X264*Y264*Q264/100</f>
        <v>0</v>
      </c>
      <c r="AB264" s="85">
        <f t="shared" ref="AB264:AB290" si="51">X264*Y264*R264/100</f>
        <v>1390.2033599999997</v>
      </c>
      <c r="AC264" s="85">
        <f t="shared" ref="AC264:AC290" si="52">X264*Y264*S264/100</f>
        <v>0</v>
      </c>
      <c r="AD264" s="85">
        <f t="shared" ref="AD264:AD290" si="53">X264*Y264*T264/100</f>
        <v>0</v>
      </c>
      <c r="AE264" s="88">
        <f t="shared" ref="AE264:AE290" si="54">ROUND(SUM(Z264:AD264),0)</f>
        <v>29509</v>
      </c>
    </row>
    <row r="265" spans="1:31" x14ac:dyDescent="0.25">
      <c r="A265" s="120">
        <f t="shared" si="48"/>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45"/>
        <v>22.940159999999999</v>
      </c>
      <c r="S265" s="97">
        <v>0</v>
      </c>
      <c r="T265" s="97">
        <v>0</v>
      </c>
      <c r="U265" s="97">
        <f t="shared" si="46"/>
        <v>486.94015999999999</v>
      </c>
      <c r="V265" s="97">
        <f t="shared" si="47"/>
        <v>0</v>
      </c>
      <c r="X265" s="85">
        <v>0</v>
      </c>
      <c r="Y265" s="85">
        <v>0</v>
      </c>
      <c r="Z265" s="85">
        <f t="shared" si="49"/>
        <v>0</v>
      </c>
      <c r="AA265" s="85">
        <f t="shared" si="50"/>
        <v>0</v>
      </c>
      <c r="AB265" s="85">
        <f t="shared" si="51"/>
        <v>0</v>
      </c>
      <c r="AC265" s="85">
        <f t="shared" si="52"/>
        <v>0</v>
      </c>
      <c r="AD265" s="85">
        <f t="shared" si="53"/>
        <v>0</v>
      </c>
      <c r="AE265" s="88">
        <f t="shared" si="54"/>
        <v>0</v>
      </c>
    </row>
    <row r="266" spans="1:31" x14ac:dyDescent="0.25">
      <c r="A266" s="120">
        <f t="shared" si="48"/>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45"/>
        <v>26.747039999999998</v>
      </c>
      <c r="S266" s="97">
        <v>0</v>
      </c>
      <c r="T266" s="97">
        <v>0</v>
      </c>
      <c r="U266" s="97">
        <f t="shared" si="46"/>
        <v>567.74703999999997</v>
      </c>
      <c r="V266" s="97">
        <f t="shared" si="47"/>
        <v>34064.822399999997</v>
      </c>
      <c r="X266" s="85">
        <v>100</v>
      </c>
      <c r="Y266" s="85">
        <v>0</v>
      </c>
      <c r="Z266" s="85">
        <f t="shared" si="49"/>
        <v>0</v>
      </c>
      <c r="AA266" s="85">
        <f t="shared" si="50"/>
        <v>0</v>
      </c>
      <c r="AB266" s="85">
        <f t="shared" si="51"/>
        <v>0</v>
      </c>
      <c r="AC266" s="85">
        <f t="shared" si="52"/>
        <v>0</v>
      </c>
      <c r="AD266" s="85">
        <f t="shared" si="53"/>
        <v>0</v>
      </c>
      <c r="AE266" s="88">
        <f t="shared" si="54"/>
        <v>0</v>
      </c>
    </row>
    <row r="267" spans="1:31" x14ac:dyDescent="0.25">
      <c r="A267" s="120">
        <f t="shared" si="48"/>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45"/>
        <v>30.648844799999996</v>
      </c>
      <c r="S267" s="97">
        <v>0</v>
      </c>
      <c r="T267" s="97">
        <v>0</v>
      </c>
      <c r="U267" s="97">
        <f t="shared" si="46"/>
        <v>650.56884479999997</v>
      </c>
      <c r="V267" s="97">
        <f t="shared" si="47"/>
        <v>61804.040256</v>
      </c>
      <c r="X267" s="85">
        <v>100</v>
      </c>
      <c r="Y267" s="85">
        <v>57</v>
      </c>
      <c r="Z267" s="85">
        <f t="shared" si="49"/>
        <v>35335.439999999995</v>
      </c>
      <c r="AA267" s="85">
        <f t="shared" si="50"/>
        <v>0</v>
      </c>
      <c r="AB267" s="85">
        <f t="shared" si="51"/>
        <v>1746.9841535999999</v>
      </c>
      <c r="AC267" s="85">
        <f t="shared" si="52"/>
        <v>0</v>
      </c>
      <c r="AD267" s="85">
        <f t="shared" si="53"/>
        <v>0</v>
      </c>
      <c r="AE267" s="88">
        <f t="shared" si="54"/>
        <v>37082</v>
      </c>
    </row>
    <row r="268" spans="1:31" x14ac:dyDescent="0.25">
      <c r="A268" s="120">
        <f t="shared" si="48"/>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45"/>
        <v>31.8888</v>
      </c>
      <c r="S268" s="97">
        <v>0</v>
      </c>
      <c r="T268" s="97">
        <v>0</v>
      </c>
      <c r="U268" s="97">
        <f t="shared" si="46"/>
        <v>676.88879999999995</v>
      </c>
      <c r="V268" s="97">
        <f t="shared" si="47"/>
        <v>0</v>
      </c>
      <c r="X268" s="85">
        <v>0</v>
      </c>
      <c r="Y268" s="85">
        <v>0</v>
      </c>
      <c r="Z268" s="85">
        <f t="shared" si="49"/>
        <v>0</v>
      </c>
      <c r="AA268" s="85">
        <f t="shared" si="50"/>
        <v>0</v>
      </c>
      <c r="AB268" s="85">
        <f t="shared" si="51"/>
        <v>0</v>
      </c>
      <c r="AC268" s="85">
        <f t="shared" si="52"/>
        <v>0</v>
      </c>
      <c r="AD268" s="85">
        <f t="shared" si="53"/>
        <v>0</v>
      </c>
      <c r="AE268" s="88">
        <f t="shared" si="54"/>
        <v>0</v>
      </c>
    </row>
    <row r="269" spans="1:31" x14ac:dyDescent="0.25">
      <c r="A269" s="120">
        <f t="shared" si="48"/>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45"/>
        <v>39.89808</v>
      </c>
      <c r="S269" s="97">
        <v>0</v>
      </c>
      <c r="T269" s="97">
        <v>0</v>
      </c>
      <c r="U269" s="97">
        <f t="shared" si="46"/>
        <v>846.89808000000005</v>
      </c>
      <c r="V269" s="97">
        <f t="shared" si="47"/>
        <v>0</v>
      </c>
      <c r="X269" s="85">
        <v>0</v>
      </c>
      <c r="Y269" s="85">
        <v>0</v>
      </c>
      <c r="Z269" s="85">
        <f t="shared" si="49"/>
        <v>0</v>
      </c>
      <c r="AA269" s="85">
        <f t="shared" si="50"/>
        <v>0</v>
      </c>
      <c r="AB269" s="85">
        <f t="shared" si="51"/>
        <v>0</v>
      </c>
      <c r="AC269" s="85">
        <f t="shared" si="52"/>
        <v>0</v>
      </c>
      <c r="AD269" s="85">
        <f t="shared" si="53"/>
        <v>0</v>
      </c>
      <c r="AE269" s="88">
        <f t="shared" si="54"/>
        <v>0</v>
      </c>
    </row>
    <row r="270" spans="1:31" x14ac:dyDescent="0.25">
      <c r="A270" s="120">
        <f t="shared" si="48"/>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45"/>
        <v>47.956800000000001</v>
      </c>
      <c r="S270" s="97">
        <v>0</v>
      </c>
      <c r="T270" s="97">
        <v>0</v>
      </c>
      <c r="U270" s="97">
        <f t="shared" si="46"/>
        <v>1017.9568</v>
      </c>
      <c r="V270" s="97">
        <f t="shared" si="47"/>
        <v>162873.08800000002</v>
      </c>
      <c r="X270" s="85">
        <v>100</v>
      </c>
      <c r="Y270" s="85">
        <v>17</v>
      </c>
      <c r="Z270" s="85">
        <f t="shared" si="49"/>
        <v>16490</v>
      </c>
      <c r="AA270" s="85">
        <f t="shared" si="50"/>
        <v>0</v>
      </c>
      <c r="AB270" s="85">
        <f t="shared" si="51"/>
        <v>815.26559999999995</v>
      </c>
      <c r="AC270" s="85">
        <f t="shared" si="52"/>
        <v>0</v>
      </c>
      <c r="AD270" s="85">
        <f t="shared" si="53"/>
        <v>0</v>
      </c>
      <c r="AE270" s="88">
        <f t="shared" si="54"/>
        <v>17305</v>
      </c>
    </row>
    <row r="271" spans="1:31" x14ac:dyDescent="0.25">
      <c r="A271" s="120">
        <f t="shared" si="48"/>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45"/>
        <v>63.807263999999989</v>
      </c>
      <c r="S271" s="97">
        <v>0</v>
      </c>
      <c r="T271" s="97">
        <v>0</v>
      </c>
      <c r="U271" s="97">
        <f t="shared" si="46"/>
        <v>1354.4072639999999</v>
      </c>
      <c r="V271" s="97">
        <f t="shared" si="47"/>
        <v>128668.69008</v>
      </c>
      <c r="X271" s="85">
        <v>100</v>
      </c>
      <c r="Y271" s="85">
        <v>95</v>
      </c>
      <c r="Z271" s="85">
        <f t="shared" si="49"/>
        <v>122607</v>
      </c>
      <c r="AA271" s="85">
        <f t="shared" si="50"/>
        <v>0</v>
      </c>
      <c r="AB271" s="85">
        <f t="shared" si="51"/>
        <v>6061.6900799999994</v>
      </c>
      <c r="AC271" s="85">
        <f t="shared" si="52"/>
        <v>0</v>
      </c>
      <c r="AD271" s="85">
        <f t="shared" si="53"/>
        <v>0</v>
      </c>
      <c r="AE271" s="88">
        <f t="shared" si="54"/>
        <v>128669</v>
      </c>
    </row>
    <row r="272" spans="1:31" x14ac:dyDescent="0.25">
      <c r="A272" s="120">
        <f t="shared" si="48"/>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45"/>
        <v>76.631999999999991</v>
      </c>
      <c r="S272" s="97">
        <v>0</v>
      </c>
      <c r="T272" s="97">
        <v>0</v>
      </c>
      <c r="U272" s="97">
        <f t="shared" si="46"/>
        <v>1626.6320000000001</v>
      </c>
      <c r="V272" s="97">
        <f t="shared" si="47"/>
        <v>0</v>
      </c>
      <c r="X272" s="85">
        <v>0</v>
      </c>
      <c r="Y272" s="85">
        <v>0</v>
      </c>
      <c r="Z272" s="85">
        <f t="shared" si="49"/>
        <v>0</v>
      </c>
      <c r="AA272" s="85">
        <f t="shared" si="50"/>
        <v>0</v>
      </c>
      <c r="AB272" s="85">
        <f t="shared" si="51"/>
        <v>0</v>
      </c>
      <c r="AC272" s="85">
        <f t="shared" si="52"/>
        <v>0</v>
      </c>
      <c r="AD272" s="85">
        <f t="shared" si="53"/>
        <v>0</v>
      </c>
      <c r="AE272" s="88">
        <f t="shared" si="54"/>
        <v>0</v>
      </c>
    </row>
    <row r="273" spans="1:31" x14ac:dyDescent="0.25">
      <c r="A273" s="120">
        <f t="shared" si="48"/>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45"/>
        <v>104.96111999999999</v>
      </c>
      <c r="S273" s="97">
        <v>0</v>
      </c>
      <c r="T273" s="97">
        <v>0</v>
      </c>
      <c r="U273" s="97">
        <f t="shared" si="46"/>
        <v>2227.9611199999999</v>
      </c>
      <c r="V273" s="97">
        <f t="shared" si="47"/>
        <v>0</v>
      </c>
      <c r="X273" s="85">
        <v>0</v>
      </c>
      <c r="Y273" s="85">
        <v>0</v>
      </c>
      <c r="Z273" s="85">
        <f t="shared" si="49"/>
        <v>0</v>
      </c>
      <c r="AA273" s="85">
        <f t="shared" si="50"/>
        <v>0</v>
      </c>
      <c r="AB273" s="85">
        <f t="shared" si="51"/>
        <v>0</v>
      </c>
      <c r="AC273" s="85">
        <f t="shared" si="52"/>
        <v>0</v>
      </c>
      <c r="AD273" s="85">
        <f t="shared" si="53"/>
        <v>0</v>
      </c>
      <c r="AE273" s="88">
        <f t="shared" si="54"/>
        <v>0</v>
      </c>
    </row>
    <row r="274" spans="1:31" x14ac:dyDescent="0.25">
      <c r="A274" s="120">
        <f t="shared" si="48"/>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45"/>
        <v>81.8232</v>
      </c>
      <c r="S274" s="97">
        <v>0</v>
      </c>
      <c r="T274" s="97">
        <v>0</v>
      </c>
      <c r="U274" s="97">
        <f t="shared" si="46"/>
        <v>1736.8232</v>
      </c>
      <c r="V274" s="97">
        <f t="shared" si="47"/>
        <v>0</v>
      </c>
      <c r="X274" s="85">
        <v>0</v>
      </c>
      <c r="Y274" s="85">
        <v>0</v>
      </c>
      <c r="Z274" s="85">
        <f t="shared" si="49"/>
        <v>0</v>
      </c>
      <c r="AA274" s="85">
        <f t="shared" si="50"/>
        <v>0</v>
      </c>
      <c r="AB274" s="85">
        <f t="shared" si="51"/>
        <v>0</v>
      </c>
      <c r="AC274" s="85">
        <f t="shared" si="52"/>
        <v>0</v>
      </c>
      <c r="AD274" s="85">
        <f t="shared" si="53"/>
        <v>0</v>
      </c>
      <c r="AE274" s="88">
        <f t="shared" si="54"/>
        <v>0</v>
      </c>
    </row>
    <row r="275" spans="1:31" x14ac:dyDescent="0.25">
      <c r="A275" s="120">
        <f t="shared" si="48"/>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45"/>
        <v>109.13978879999999</v>
      </c>
      <c r="S275" s="97">
        <v>0</v>
      </c>
      <c r="T275" s="97">
        <v>0</v>
      </c>
      <c r="U275" s="97">
        <f t="shared" si="46"/>
        <v>2316.6597888000001</v>
      </c>
      <c r="V275" s="97">
        <f t="shared" si="47"/>
        <v>0</v>
      </c>
      <c r="X275" s="85">
        <v>0</v>
      </c>
      <c r="Y275" s="85">
        <v>0</v>
      </c>
      <c r="Z275" s="85">
        <f t="shared" si="49"/>
        <v>0</v>
      </c>
      <c r="AA275" s="85">
        <f t="shared" si="50"/>
        <v>0</v>
      </c>
      <c r="AB275" s="85">
        <f t="shared" si="51"/>
        <v>0</v>
      </c>
      <c r="AC275" s="85">
        <f t="shared" si="52"/>
        <v>0</v>
      </c>
      <c r="AD275" s="85">
        <f t="shared" si="53"/>
        <v>0</v>
      </c>
      <c r="AE275" s="88">
        <f t="shared" si="54"/>
        <v>0</v>
      </c>
    </row>
    <row r="276" spans="1:31" x14ac:dyDescent="0.25">
      <c r="A276" s="120">
        <f t="shared" si="48"/>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45"/>
        <v>157.67602559999997</v>
      </c>
      <c r="S276" s="97">
        <v>0</v>
      </c>
      <c r="T276" s="97">
        <v>0</v>
      </c>
      <c r="U276" s="97">
        <f t="shared" si="46"/>
        <v>3346.9160255999996</v>
      </c>
      <c r="V276" s="97">
        <f t="shared" si="47"/>
        <v>0</v>
      </c>
      <c r="X276" s="85">
        <v>0</v>
      </c>
      <c r="Y276" s="85">
        <v>0</v>
      </c>
      <c r="Z276" s="85">
        <f t="shared" si="49"/>
        <v>0</v>
      </c>
      <c r="AA276" s="85">
        <f t="shared" si="50"/>
        <v>0</v>
      </c>
      <c r="AB276" s="85">
        <f t="shared" si="51"/>
        <v>0</v>
      </c>
      <c r="AC276" s="85">
        <f t="shared" si="52"/>
        <v>0</v>
      </c>
      <c r="AD276" s="85">
        <f t="shared" si="53"/>
        <v>0</v>
      </c>
      <c r="AE276" s="88">
        <f t="shared" si="54"/>
        <v>0</v>
      </c>
    </row>
    <row r="277" spans="1:31"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45"/>
        <v>0</v>
      </c>
      <c r="S277" s="97">
        <v>0</v>
      </c>
      <c r="T277" s="97">
        <v>0</v>
      </c>
      <c r="U277" s="97">
        <f t="shared" si="46"/>
        <v>0</v>
      </c>
      <c r="V277" s="97">
        <f t="shared" si="47"/>
        <v>0</v>
      </c>
      <c r="X277" s="85">
        <v>0</v>
      </c>
      <c r="Y277" s="85">
        <v>0</v>
      </c>
      <c r="Z277" s="85">
        <f t="shared" si="49"/>
        <v>0</v>
      </c>
      <c r="AA277" s="85">
        <f t="shared" si="50"/>
        <v>0</v>
      </c>
      <c r="AB277" s="85">
        <f t="shared" si="51"/>
        <v>0</v>
      </c>
      <c r="AC277" s="85">
        <f t="shared" si="52"/>
        <v>0</v>
      </c>
      <c r="AD277" s="85">
        <f t="shared" si="53"/>
        <v>0</v>
      </c>
      <c r="AE277" s="88">
        <f t="shared" si="54"/>
        <v>0</v>
      </c>
    </row>
    <row r="278" spans="1:31"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45"/>
        <v>20.171519999999997</v>
      </c>
      <c r="S278" s="97">
        <v>0</v>
      </c>
      <c r="T278" s="97">
        <v>0</v>
      </c>
      <c r="U278" s="97">
        <f t="shared" si="46"/>
        <v>428.17151999999999</v>
      </c>
      <c r="V278" s="97">
        <f t="shared" si="47"/>
        <v>873452.77393919998</v>
      </c>
      <c r="X278" s="85">
        <v>100</v>
      </c>
      <c r="Y278" s="85">
        <v>345.78399999999999</v>
      </c>
      <c r="Z278" s="85">
        <f t="shared" si="49"/>
        <v>141079.872</v>
      </c>
      <c r="AA278" s="85">
        <f t="shared" si="50"/>
        <v>0</v>
      </c>
      <c r="AB278" s="85">
        <f t="shared" si="51"/>
        <v>6974.9888716799996</v>
      </c>
      <c r="AC278" s="85">
        <f t="shared" si="52"/>
        <v>0</v>
      </c>
      <c r="AD278" s="85">
        <f t="shared" si="53"/>
        <v>0</v>
      </c>
      <c r="AE278" s="88">
        <f t="shared" si="54"/>
        <v>148055</v>
      </c>
    </row>
    <row r="279" spans="1:31"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45"/>
        <v>51.714239999999997</v>
      </c>
      <c r="S279" s="97">
        <v>0</v>
      </c>
      <c r="T279" s="97">
        <v>0</v>
      </c>
      <c r="U279" s="97">
        <f t="shared" si="46"/>
        <v>1097.71424</v>
      </c>
      <c r="V279" s="97">
        <f t="shared" si="47"/>
        <v>557199.74822399998</v>
      </c>
      <c r="X279" s="85">
        <v>100</v>
      </c>
      <c r="Y279" s="85">
        <v>48.024999999999999</v>
      </c>
      <c r="Z279" s="85">
        <f t="shared" si="49"/>
        <v>50234.15</v>
      </c>
      <c r="AA279" s="85">
        <f t="shared" si="50"/>
        <v>0</v>
      </c>
      <c r="AB279" s="85">
        <f t="shared" si="51"/>
        <v>2483.576376</v>
      </c>
      <c r="AC279" s="85">
        <f t="shared" si="52"/>
        <v>0</v>
      </c>
      <c r="AD279" s="85">
        <f t="shared" si="53"/>
        <v>0</v>
      </c>
      <c r="AE279" s="88">
        <f t="shared" si="54"/>
        <v>52718</v>
      </c>
    </row>
    <row r="280" spans="1:31"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45"/>
        <v>44.446559999999998</v>
      </c>
      <c r="S280" s="97">
        <v>0</v>
      </c>
      <c r="T280" s="97">
        <v>0</v>
      </c>
      <c r="U280" s="97">
        <f t="shared" si="46"/>
        <v>943.44655999999998</v>
      </c>
      <c r="V280" s="97">
        <f t="shared" si="47"/>
        <v>444495.41227839998</v>
      </c>
      <c r="X280" s="85">
        <v>100</v>
      </c>
      <c r="Y280" s="85">
        <v>87.8</v>
      </c>
      <c r="Z280" s="85">
        <f t="shared" si="49"/>
        <v>78932.2</v>
      </c>
      <c r="AA280" s="85">
        <f t="shared" si="50"/>
        <v>0</v>
      </c>
      <c r="AB280" s="85">
        <f t="shared" si="51"/>
        <v>3902.407968</v>
      </c>
      <c r="AC280" s="85">
        <f t="shared" si="52"/>
        <v>0</v>
      </c>
      <c r="AD280" s="85">
        <f t="shared" si="53"/>
        <v>0</v>
      </c>
      <c r="AE280" s="88">
        <f t="shared" si="54"/>
        <v>82835</v>
      </c>
    </row>
    <row r="281" spans="1:31" x14ac:dyDescent="0.25">
      <c r="A281" s="120">
        <f t="shared" ref="A281:A290" si="55">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56">P281*4.944%</f>
        <v>3.4397978879999997</v>
      </c>
      <c r="S281" s="97">
        <v>0</v>
      </c>
      <c r="T281" s="97">
        <v>0</v>
      </c>
      <c r="U281" s="97">
        <f t="shared" ref="U281:U290" si="57">P281+T281+R281+S281+Q281</f>
        <v>73.014997887999996</v>
      </c>
      <c r="V281" s="97">
        <f t="shared" ref="V281:V290" si="58">U281*N281</f>
        <v>167934.4951424</v>
      </c>
      <c r="X281" s="85">
        <v>100</v>
      </c>
      <c r="Y281" s="85">
        <v>2300</v>
      </c>
      <c r="Z281" s="85">
        <f t="shared" si="49"/>
        <v>160022.96</v>
      </c>
      <c r="AA281" s="85">
        <f t="shared" si="50"/>
        <v>0</v>
      </c>
      <c r="AB281" s="85">
        <f t="shared" si="51"/>
        <v>7911.5351423999991</v>
      </c>
      <c r="AC281" s="85">
        <f t="shared" si="52"/>
        <v>0</v>
      </c>
      <c r="AD281" s="85">
        <f t="shared" si="53"/>
        <v>0</v>
      </c>
      <c r="AE281" s="88">
        <f t="shared" si="54"/>
        <v>167934</v>
      </c>
    </row>
    <row r="282" spans="1:31" ht="28.5" x14ac:dyDescent="0.25">
      <c r="A282" s="120">
        <f t="shared" si="55"/>
        <v>5</v>
      </c>
      <c r="B282" s="126" t="s">
        <v>290</v>
      </c>
      <c r="C282" s="170" t="s">
        <v>403</v>
      </c>
      <c r="D282" s="165"/>
      <c r="E282" s="93"/>
      <c r="F282" s="93"/>
      <c r="G282" s="93"/>
      <c r="H282" s="93"/>
      <c r="I282" s="93"/>
      <c r="J282" s="93"/>
      <c r="K282" s="93"/>
      <c r="L282" s="113"/>
      <c r="M282" s="149" t="s">
        <v>94</v>
      </c>
      <c r="N282" s="97">
        <v>0</v>
      </c>
      <c r="O282" s="121"/>
      <c r="P282" s="97">
        <v>0</v>
      </c>
      <c r="Q282" s="97">
        <v>0</v>
      </c>
      <c r="R282" s="97">
        <f t="shared" si="56"/>
        <v>0</v>
      </c>
      <c r="S282" s="97">
        <v>0</v>
      </c>
      <c r="T282" s="97">
        <v>0</v>
      </c>
      <c r="U282" s="97">
        <f t="shared" si="57"/>
        <v>0</v>
      </c>
      <c r="V282" s="97">
        <f t="shared" si="58"/>
        <v>0</v>
      </c>
      <c r="X282" s="85">
        <v>0</v>
      </c>
      <c r="Y282" s="85">
        <v>0</v>
      </c>
      <c r="Z282" s="85">
        <f t="shared" si="49"/>
        <v>0</v>
      </c>
      <c r="AA282" s="85">
        <f t="shared" si="50"/>
        <v>0</v>
      </c>
      <c r="AB282" s="85">
        <f t="shared" si="51"/>
        <v>0</v>
      </c>
      <c r="AC282" s="85">
        <f t="shared" si="52"/>
        <v>0</v>
      </c>
      <c r="AD282" s="85">
        <f t="shared" si="53"/>
        <v>0</v>
      </c>
      <c r="AE282" s="88">
        <f t="shared" si="54"/>
        <v>0</v>
      </c>
    </row>
    <row r="283" spans="1:31" x14ac:dyDescent="0.25">
      <c r="A283" s="120">
        <f t="shared" si="55"/>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56"/>
        <v>338.1696</v>
      </c>
      <c r="S283" s="97">
        <v>0</v>
      </c>
      <c r="T283" s="97">
        <v>0</v>
      </c>
      <c r="U283" s="97">
        <f t="shared" si="57"/>
        <v>7178.1696000000002</v>
      </c>
      <c r="V283" s="97">
        <f t="shared" si="58"/>
        <v>215345.08800000002</v>
      </c>
      <c r="X283" s="85">
        <v>100</v>
      </c>
      <c r="Y283" s="85">
        <v>14.57</v>
      </c>
      <c r="Z283" s="85">
        <f t="shared" si="49"/>
        <v>99658.8</v>
      </c>
      <c r="AA283" s="85">
        <f t="shared" si="50"/>
        <v>0</v>
      </c>
      <c r="AB283" s="85">
        <f t="shared" si="51"/>
        <v>4927.1310720000001</v>
      </c>
      <c r="AC283" s="85">
        <f t="shared" si="52"/>
        <v>0</v>
      </c>
      <c r="AD283" s="85">
        <f t="shared" si="53"/>
        <v>0</v>
      </c>
      <c r="AE283" s="88">
        <f t="shared" si="54"/>
        <v>104586</v>
      </c>
    </row>
    <row r="284" spans="1:31" x14ac:dyDescent="0.25">
      <c r="A284" s="120">
        <f t="shared" si="55"/>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56"/>
        <v>456.82559999999995</v>
      </c>
      <c r="S284" s="97">
        <v>0</v>
      </c>
      <c r="T284" s="97">
        <v>0</v>
      </c>
      <c r="U284" s="97">
        <f t="shared" si="57"/>
        <v>9696.8256000000001</v>
      </c>
      <c r="V284" s="97">
        <f t="shared" si="58"/>
        <v>193936.51199999999</v>
      </c>
      <c r="X284" s="85">
        <v>100</v>
      </c>
      <c r="Y284" s="85">
        <v>7.33</v>
      </c>
      <c r="Z284" s="85">
        <f t="shared" si="49"/>
        <v>67729.2</v>
      </c>
      <c r="AA284" s="85">
        <f t="shared" si="50"/>
        <v>0</v>
      </c>
      <c r="AB284" s="85">
        <f t="shared" si="51"/>
        <v>3348.5316479999997</v>
      </c>
      <c r="AC284" s="85">
        <f t="shared" si="52"/>
        <v>0</v>
      </c>
      <c r="AD284" s="85">
        <f t="shared" si="53"/>
        <v>0</v>
      </c>
      <c r="AE284" s="88">
        <f t="shared" si="54"/>
        <v>71078</v>
      </c>
    </row>
    <row r="285" spans="1:31" x14ac:dyDescent="0.25">
      <c r="A285" s="120">
        <f t="shared" si="55"/>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56"/>
        <v>15.820799999999998</v>
      </c>
      <c r="S285" s="97">
        <v>0</v>
      </c>
      <c r="T285" s="97">
        <v>0</v>
      </c>
      <c r="U285" s="97">
        <f t="shared" si="57"/>
        <v>335.82080000000002</v>
      </c>
      <c r="V285" s="97">
        <f t="shared" si="58"/>
        <v>26865.664000000001</v>
      </c>
      <c r="X285" s="85">
        <v>0</v>
      </c>
      <c r="Y285" s="85">
        <v>0</v>
      </c>
      <c r="Z285" s="85">
        <f t="shared" si="49"/>
        <v>0</v>
      </c>
      <c r="AA285" s="85">
        <f t="shared" si="50"/>
        <v>0</v>
      </c>
      <c r="AB285" s="85">
        <f t="shared" si="51"/>
        <v>0</v>
      </c>
      <c r="AC285" s="85">
        <f t="shared" si="52"/>
        <v>0</v>
      </c>
      <c r="AD285" s="85">
        <f t="shared" si="53"/>
        <v>0</v>
      </c>
      <c r="AE285" s="88">
        <f t="shared" si="54"/>
        <v>0</v>
      </c>
    </row>
    <row r="286" spans="1:31" x14ac:dyDescent="0.25">
      <c r="A286" s="120">
        <f t="shared" si="55"/>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56"/>
        <v>4.4496000000000002</v>
      </c>
      <c r="S286" s="97">
        <v>0</v>
      </c>
      <c r="T286" s="97">
        <v>0</v>
      </c>
      <c r="U286" s="97">
        <f t="shared" si="57"/>
        <v>94.449600000000004</v>
      </c>
      <c r="V286" s="97">
        <f t="shared" si="58"/>
        <v>25973.64</v>
      </c>
      <c r="X286" s="85">
        <v>100</v>
      </c>
      <c r="Y286" s="85">
        <v>150</v>
      </c>
      <c r="Z286" s="85">
        <f t="shared" si="49"/>
        <v>13500</v>
      </c>
      <c r="AA286" s="85">
        <f t="shared" si="50"/>
        <v>0</v>
      </c>
      <c r="AB286" s="85">
        <f t="shared" si="51"/>
        <v>667.44</v>
      </c>
      <c r="AC286" s="85">
        <f t="shared" si="52"/>
        <v>0</v>
      </c>
      <c r="AD286" s="85">
        <f t="shared" si="53"/>
        <v>0</v>
      </c>
      <c r="AE286" s="88">
        <f t="shared" si="54"/>
        <v>14167</v>
      </c>
    </row>
    <row r="287" spans="1:31" ht="28.5" x14ac:dyDescent="0.25">
      <c r="A287" s="120">
        <f t="shared" si="55"/>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56"/>
        <v>3782.16</v>
      </c>
      <c r="S287" s="97">
        <v>0</v>
      </c>
      <c r="T287" s="97">
        <v>0</v>
      </c>
      <c r="U287" s="97">
        <f t="shared" si="57"/>
        <v>80282.16</v>
      </c>
      <c r="V287" s="97">
        <f t="shared" si="58"/>
        <v>361269.72000000003</v>
      </c>
      <c r="X287" s="85">
        <v>0</v>
      </c>
      <c r="Y287" s="85">
        <v>0</v>
      </c>
      <c r="Z287" s="85">
        <f t="shared" si="49"/>
        <v>0</v>
      </c>
      <c r="AA287" s="85">
        <f t="shared" si="50"/>
        <v>0</v>
      </c>
      <c r="AB287" s="85">
        <f t="shared" si="51"/>
        <v>0</v>
      </c>
      <c r="AC287" s="85">
        <f t="shared" si="52"/>
        <v>0</v>
      </c>
      <c r="AD287" s="85">
        <f t="shared" si="53"/>
        <v>0</v>
      </c>
      <c r="AE287" s="88">
        <f t="shared" si="54"/>
        <v>0</v>
      </c>
    </row>
    <row r="288" spans="1:31" x14ac:dyDescent="0.25">
      <c r="A288" s="120">
        <f t="shared" si="55"/>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56"/>
        <v>41.035199999999996</v>
      </c>
      <c r="S288" s="97">
        <v>0</v>
      </c>
      <c r="T288" s="97">
        <v>0</v>
      </c>
      <c r="U288" s="97">
        <f t="shared" si="57"/>
        <v>871.03520000000003</v>
      </c>
      <c r="V288" s="97">
        <f t="shared" si="58"/>
        <v>164625.65280000001</v>
      </c>
      <c r="X288" s="85">
        <v>0</v>
      </c>
      <c r="Y288" s="85">
        <v>0</v>
      </c>
      <c r="Z288" s="85">
        <f t="shared" si="49"/>
        <v>0</v>
      </c>
      <c r="AA288" s="85">
        <f t="shared" si="50"/>
        <v>0</v>
      </c>
      <c r="AB288" s="85">
        <f t="shared" si="51"/>
        <v>0</v>
      </c>
      <c r="AC288" s="85">
        <f t="shared" si="52"/>
        <v>0</v>
      </c>
      <c r="AD288" s="85">
        <f t="shared" si="53"/>
        <v>0</v>
      </c>
      <c r="AE288" s="88">
        <f t="shared" si="54"/>
        <v>0</v>
      </c>
    </row>
    <row r="289" spans="1:31" ht="28.5" x14ac:dyDescent="0.25">
      <c r="A289" s="120">
        <f t="shared" si="55"/>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56"/>
        <v>0</v>
      </c>
      <c r="S289" s="97">
        <v>0</v>
      </c>
      <c r="T289" s="97">
        <v>0</v>
      </c>
      <c r="U289" s="97">
        <f t="shared" si="57"/>
        <v>0</v>
      </c>
      <c r="V289" s="97">
        <f t="shared" si="58"/>
        <v>0</v>
      </c>
      <c r="X289" s="85">
        <v>0</v>
      </c>
      <c r="Y289" s="85">
        <v>0</v>
      </c>
      <c r="Z289" s="85">
        <f t="shared" si="49"/>
        <v>0</v>
      </c>
      <c r="AA289" s="85">
        <f t="shared" si="50"/>
        <v>0</v>
      </c>
      <c r="AB289" s="85">
        <f t="shared" si="51"/>
        <v>0</v>
      </c>
      <c r="AC289" s="85">
        <f t="shared" si="52"/>
        <v>0</v>
      </c>
      <c r="AD289" s="85">
        <f t="shared" si="53"/>
        <v>0</v>
      </c>
      <c r="AE289" s="88">
        <f t="shared" si="54"/>
        <v>0</v>
      </c>
    </row>
    <row r="290" spans="1:31" x14ac:dyDescent="0.25">
      <c r="A290" s="120">
        <f t="shared" si="55"/>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56"/>
        <v>83404.192320000002</v>
      </c>
      <c r="S290" s="97">
        <v>0</v>
      </c>
      <c r="T290" s="97">
        <v>0</v>
      </c>
      <c r="U290" s="97">
        <f t="shared" si="57"/>
        <v>1770382.1923199999</v>
      </c>
      <c r="V290" s="97">
        <f t="shared" si="58"/>
        <v>1770382.1923199999</v>
      </c>
      <c r="X290" s="85">
        <v>100</v>
      </c>
      <c r="Y290" s="85">
        <v>1</v>
      </c>
      <c r="Z290" s="85">
        <f t="shared" si="49"/>
        <v>1686978</v>
      </c>
      <c r="AA290" s="85">
        <f t="shared" si="50"/>
        <v>0</v>
      </c>
      <c r="AB290" s="85">
        <f t="shared" si="51"/>
        <v>83404.192320000002</v>
      </c>
      <c r="AC290" s="85">
        <f t="shared" si="52"/>
        <v>0</v>
      </c>
      <c r="AD290" s="85">
        <f t="shared" si="53"/>
        <v>0</v>
      </c>
      <c r="AE290" s="88">
        <f t="shared" si="54"/>
        <v>1770382</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abSelected="1" topLeftCell="A37" zoomScale="90" zoomScaleNormal="90" workbookViewId="0">
      <selection activeCell="K13" sqref="K13"/>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313" t="s">
        <v>24</v>
      </c>
      <c r="B1" s="314"/>
      <c r="C1" s="314"/>
      <c r="D1" s="314"/>
      <c r="E1" s="314"/>
      <c r="F1" s="314"/>
      <c r="G1" s="314"/>
      <c r="H1" s="314"/>
      <c r="I1" s="315"/>
    </row>
    <row r="2" spans="1:10" ht="20.25" customHeight="1" x14ac:dyDescent="0.2">
      <c r="A2" s="316" t="s">
        <v>25</v>
      </c>
      <c r="B2" s="317"/>
      <c r="C2" s="317"/>
      <c r="D2" s="317"/>
      <c r="E2" s="317"/>
      <c r="F2" s="317"/>
      <c r="G2" s="317"/>
      <c r="H2" s="317"/>
      <c r="I2" s="318"/>
    </row>
    <row r="3" spans="1:10" ht="15.75" thickBot="1" x14ac:dyDescent="0.25">
      <c r="A3" s="319" t="s">
        <v>421</v>
      </c>
      <c r="B3" s="320"/>
      <c r="C3" s="320"/>
      <c r="D3" s="320"/>
      <c r="E3" s="320"/>
      <c r="F3" s="320"/>
      <c r="G3" s="321" t="s">
        <v>416</v>
      </c>
      <c r="H3" s="322"/>
      <c r="I3" s="323"/>
      <c r="J3" s="30"/>
    </row>
    <row r="4" spans="1:10" s="30" customFormat="1" ht="15" customHeight="1" x14ac:dyDescent="0.25">
      <c r="A4" s="324" t="s">
        <v>26</v>
      </c>
      <c r="B4" s="325"/>
      <c r="C4" s="84" t="s">
        <v>90</v>
      </c>
      <c r="D4" s="37"/>
      <c r="E4" s="37"/>
      <c r="F4" s="38"/>
      <c r="G4" s="326" t="s">
        <v>27</v>
      </c>
      <c r="H4" s="327"/>
      <c r="I4" s="328"/>
    </row>
    <row r="5" spans="1:10" s="30" customFormat="1" ht="15.75" customHeight="1" thickBot="1" x14ac:dyDescent="0.3">
      <c r="A5" s="332" t="s">
        <v>28</v>
      </c>
      <c r="B5" s="333"/>
      <c r="C5" s="334" t="s">
        <v>91</v>
      </c>
      <c r="D5" s="334"/>
      <c r="E5" s="334"/>
      <c r="F5" s="335"/>
      <c r="G5" s="329"/>
      <c r="H5" s="330"/>
      <c r="I5" s="331"/>
    </row>
    <row r="6" spans="1:10" ht="12.75" customHeight="1" x14ac:dyDescent="0.2">
      <c r="A6" s="39" t="s">
        <v>29</v>
      </c>
      <c r="B6" s="304" t="s">
        <v>89</v>
      </c>
      <c r="C6" s="304"/>
      <c r="D6" s="304"/>
      <c r="E6" s="305"/>
      <c r="F6" s="306" t="s">
        <v>84</v>
      </c>
      <c r="G6" s="307"/>
      <c r="H6" s="307"/>
      <c r="I6" s="308"/>
    </row>
    <row r="7" spans="1:10" ht="12.75" customHeight="1" x14ac:dyDescent="0.2">
      <c r="A7" s="309" t="s">
        <v>30</v>
      </c>
      <c r="B7" s="310"/>
      <c r="C7" s="40"/>
      <c r="D7" s="40"/>
      <c r="E7" s="41"/>
      <c r="F7" s="301" t="s">
        <v>85</v>
      </c>
      <c r="G7" s="311"/>
      <c r="H7" s="311"/>
      <c r="I7" s="312"/>
    </row>
    <row r="8" spans="1:10" ht="12.75" customHeight="1" x14ac:dyDescent="0.2">
      <c r="A8" s="297" t="s">
        <v>31</v>
      </c>
      <c r="B8" s="298"/>
      <c r="C8" s="298"/>
      <c r="D8" s="298" t="s">
        <v>88</v>
      </c>
      <c r="E8" s="336"/>
      <c r="F8" s="337" t="s">
        <v>86</v>
      </c>
      <c r="G8" s="337"/>
      <c r="H8" s="337"/>
      <c r="I8" s="338"/>
    </row>
    <row r="9" spans="1:10" ht="33" customHeight="1" x14ac:dyDescent="0.2">
      <c r="A9" s="297" t="s">
        <v>32</v>
      </c>
      <c r="B9" s="298"/>
      <c r="C9" s="298"/>
      <c r="D9" s="299" t="n">
        <f>Certification!V4</f>
        <v>3.010755207607757E8</v>
      </c>
      <c r="E9" s="300"/>
      <c r="F9" s="301" t="s">
        <v>87</v>
      </c>
      <c r="G9" s="302"/>
      <c r="H9" s="302"/>
      <c r="I9" s="303"/>
    </row>
    <row r="10" spans="1:10" ht="12.75" customHeight="1" x14ac:dyDescent="0.2">
      <c r="A10" s="42" t="s">
        <v>33</v>
      </c>
      <c r="B10" s="40"/>
      <c r="C10" s="43"/>
      <c r="D10" s="280"/>
      <c r="E10" s="281"/>
      <c r="F10" s="282" t="s">
        <v>422</v>
      </c>
      <c r="G10" s="283"/>
      <c r="H10" s="283"/>
      <c r="I10" s="284"/>
    </row>
    <row r="11" spans="1:10" ht="13.5" customHeight="1" x14ac:dyDescent="0.2">
      <c r="A11" s="285" t="s">
        <v>82</v>
      </c>
      <c r="B11" s="286"/>
      <c r="C11" s="286"/>
      <c r="D11" s="287" t="n">
        <f>Certification!V4</f>
        <v>3.010755207607757E8</v>
      </c>
      <c r="E11" s="288"/>
      <c r="F11" s="44"/>
      <c r="G11" s="289"/>
      <c r="H11" s="290"/>
      <c r="I11" s="291"/>
    </row>
    <row r="12" spans="1:10" ht="13.5" customHeight="1" thickBot="1" x14ac:dyDescent="0.25">
      <c r="A12" s="295" t="s">
        <v>83</v>
      </c>
      <c r="B12" s="296"/>
      <c r="C12" s="296"/>
      <c r="D12" s="287" t="n">
        <f>D11-H22</f>
        <v>1.5811072612223232E8</v>
      </c>
      <c r="E12" s="288"/>
      <c r="F12" s="45"/>
      <c r="G12" s="46"/>
      <c r="H12" s="47"/>
      <c r="I12" s="48"/>
    </row>
    <row r="13" spans="1:10" ht="26.25" customHeight="1" thickBot="1" x14ac:dyDescent="0.25">
      <c r="A13" s="49" t="s">
        <v>0</v>
      </c>
      <c r="B13" s="292" t="s">
        <v>34</v>
      </c>
      <c r="C13" s="292"/>
      <c r="D13" s="292"/>
      <c r="E13" s="292"/>
      <c r="F13" s="50" t="s">
        <v>35</v>
      </c>
      <c r="G13" s="51" t="s">
        <v>36</v>
      </c>
      <c r="H13" s="293" t="s">
        <v>37</v>
      </c>
      <c r="I13" s="294"/>
    </row>
    <row r="14" spans="1:10" x14ac:dyDescent="0.2">
      <c r="A14" s="52"/>
      <c r="B14" s="270" t="s">
        <v>38</v>
      </c>
      <c r="C14" s="271"/>
      <c r="D14" s="271"/>
      <c r="E14" s="272"/>
      <c r="F14" s="53"/>
      <c r="G14" s="53" t="s">
        <v>39</v>
      </c>
      <c r="H14" s="273"/>
      <c r="I14" s="274"/>
    </row>
    <row r="15" spans="1:10" ht="13.5" thickBot="1" x14ac:dyDescent="0.25">
      <c r="A15" s="54"/>
      <c r="B15" s="234" t="s">
        <v>40</v>
      </c>
      <c r="C15" s="235"/>
      <c r="D15" s="235"/>
      <c r="E15" s="275"/>
      <c r="F15" s="55"/>
      <c r="G15" s="55" t="str">
        <f>Certification!D4</f>
        <v>COP-R008</v>
      </c>
      <c r="H15" s="276"/>
      <c r="I15" s="277"/>
    </row>
    <row r="16" spans="1:10" ht="15" customHeight="1" x14ac:dyDescent="0.2">
      <c r="A16" s="56" t="s">
        <v>41</v>
      </c>
      <c r="B16" s="256" t="s">
        <v>42</v>
      </c>
      <c r="C16" s="256"/>
      <c r="D16" s="256"/>
      <c r="E16" s="256"/>
      <c r="F16" s="57"/>
      <c r="G16" s="57"/>
      <c r="H16" s="278"/>
      <c r="I16" s="279"/>
    </row>
    <row r="17" spans="1:12" ht="12.75" customHeight="1" x14ac:dyDescent="0.2">
      <c r="A17" s="52" t="n">
        <f>+A15+1</f>
        <v>1.0</v>
      </c>
      <c r="B17" s="264" t="s">
        <v>81</v>
      </c>
      <c r="C17" s="264"/>
      <c r="D17" s="264"/>
      <c r="E17" s="264"/>
      <c r="F17" s="58" t="n">
        <v>1.284215889692855E8</v>
      </c>
      <c r="G17" s="58" t="n">
        <f t="shared" ref="G17:G41" si="0">H17-F17</f>
        <v>7808014.093818024</v>
      </c>
      <c r="H17" s="265" t="n">
        <f>Certification!Z4</f>
        <v>1.3622960306310353E8</v>
      </c>
      <c r="I17" s="266"/>
    </row>
    <row r="18" spans="1:12" ht="12.75" customHeight="1" x14ac:dyDescent="0.2">
      <c r="A18" s="52" t="n">
        <f>+A17+1</f>
        <v>2.0</v>
      </c>
      <c r="B18" s="264" t="s">
        <v>80</v>
      </c>
      <c r="C18" s="264"/>
      <c r="D18" s="264"/>
      <c r="E18" s="264"/>
      <c r="F18" s="58" t="n">
        <v>0.0</v>
      </c>
      <c r="G18" s="58" t="n">
        <f t="shared" si="0"/>
        <v>0.0</v>
      </c>
      <c r="H18" s="265" t="n">
        <f>Certification!AA4</f>
        <v>0.0</v>
      </c>
      <c r="I18" s="266"/>
    </row>
    <row r="19" spans="1:12" ht="12.75" customHeight="1" x14ac:dyDescent="0.2">
      <c r="A19" s="52">
        <v>3</v>
      </c>
      <c r="B19" s="264" t="s">
        <v>43</v>
      </c>
      <c r="C19" s="264"/>
      <c r="D19" s="264"/>
      <c r="E19" s="264"/>
      <c r="F19" s="58" t="n">
        <v>6349163.3586414745</v>
      </c>
      <c r="G19" s="58" t="n">
        <f t="shared" si="0"/>
        <v>386028.2167983651</v>
      </c>
      <c r="H19" s="265" t="n">
        <f>Certification!AB4</f>
        <v>6735191.57543984</v>
      </c>
      <c r="I19" s="266"/>
    </row>
    <row r="20" spans="1:12" x14ac:dyDescent="0.2">
      <c r="A20" s="52">
        <v>4</v>
      </c>
      <c r="B20" s="264" t="s">
        <v>18</v>
      </c>
      <c r="C20" s="264"/>
      <c r="D20" s="264"/>
      <c r="E20" s="264"/>
      <c r="F20" s="59" t="n">
        <v>0.0</v>
      </c>
      <c r="G20" s="58" t="n">
        <f t="shared" si="0"/>
        <v>0.0</v>
      </c>
      <c r="H20" s="265" t="n">
        <f>Certification!AC4</f>
        <v>0.0</v>
      </c>
      <c r="I20" s="266"/>
    </row>
    <row r="21" spans="1:12" x14ac:dyDescent="0.2">
      <c r="A21" s="52">
        <v>5</v>
      </c>
      <c r="B21" s="264" t="s">
        <v>53</v>
      </c>
      <c r="C21" s="264"/>
      <c r="D21" s="264"/>
      <c r="E21" s="264"/>
      <c r="F21" s="59" t="n">
        <v>0.0</v>
      </c>
      <c r="G21" s="58" t="n">
        <f t="shared" si="0"/>
        <v>0.0</v>
      </c>
      <c r="H21" s="265" t="n">
        <f>Certification!AD4</f>
        <v>0.0</v>
      </c>
      <c r="I21" s="266"/>
    </row>
    <row r="22" spans="1:12" ht="30" customHeight="1" thickBot="1" x14ac:dyDescent="0.25">
      <c r="A22" s="60" t="s">
        <v>41</v>
      </c>
      <c r="B22" s="267" t="s">
        <v>44</v>
      </c>
      <c r="C22" s="267"/>
      <c r="D22" s="267"/>
      <c r="E22" s="267"/>
      <c r="F22" s="61" t="n">
        <f>SUM(F17:F21)</f>
        <v>1.3477075232792696E8</v>
      </c>
      <c r="G22" s="62" t="n">
        <f t="shared" si="0"/>
        <v>8194042.310616404</v>
      </c>
      <c r="H22" s="268" t="n">
        <f>SUM(H17:H21)</f>
        <v>1.4296479463854337E8</v>
      </c>
      <c r="I22" s="269"/>
      <c r="L22" s="194"/>
    </row>
    <row r="23" spans="1:12" ht="15" customHeight="1" x14ac:dyDescent="0.2">
      <c r="A23" s="63" t="s">
        <v>45</v>
      </c>
      <c r="B23" s="261" t="s">
        <v>46</v>
      </c>
      <c r="C23" s="261"/>
      <c r="D23" s="261"/>
      <c r="E23" s="261"/>
      <c r="F23" s="64"/>
      <c r="G23" s="58"/>
      <c r="H23" s="262"/>
      <c r="I23" s="263"/>
    </row>
    <row r="24" spans="1:12" ht="12.75" customHeight="1" x14ac:dyDescent="0.2">
      <c r="A24" s="52">
        <v>1</v>
      </c>
      <c r="B24" s="255" t="s">
        <v>370</v>
      </c>
      <c r="C24" s="255"/>
      <c r="D24" s="255"/>
      <c r="E24" s="255"/>
      <c r="F24" s="58" t="n">
        <v>1.5855375E7</v>
      </c>
      <c r="G24" s="58" t="n">
        <f t="shared" si="0"/>
        <v>964005.0</v>
      </c>
      <c r="H24" s="262" t="n">
        <v>1.681938E7</v>
      </c>
      <c r="I24" s="263"/>
    </row>
    <row r="25" spans="1:12" ht="12.75" customHeight="1" x14ac:dyDescent="0.2">
      <c r="A25" s="52">
        <v>2</v>
      </c>
      <c r="B25" s="255" t="s">
        <v>369</v>
      </c>
      <c r="C25" s="255"/>
      <c r="D25" s="255"/>
      <c r="E25" s="255"/>
      <c r="F25" s="58" t="n">
        <v>2.926628E7</v>
      </c>
      <c r="G25" s="58" t="n">
        <f t="shared" si="0"/>
        <v>1793400.0</v>
      </c>
      <c r="H25" s="247" t="n">
        <v>3.105968E7</v>
      </c>
      <c r="I25" s="248"/>
    </row>
    <row r="26" spans="1:12" ht="12.75" customHeight="1" x14ac:dyDescent="0.2">
      <c r="A26" s="52">
        <v>3</v>
      </c>
      <c r="B26" s="255" t="s">
        <v>368</v>
      </c>
      <c r="C26" s="255"/>
      <c r="D26" s="255"/>
      <c r="E26" s="255"/>
      <c r="F26" s="58" t="n">
        <v>3579239.0</v>
      </c>
      <c r="G26" s="58" t="n">
        <f>H26-F26</f>
        <v>1107200.0</v>
      </c>
      <c r="H26" s="247" t="n">
        <f>2572829+1006410+1107200</f>
        <v>4686439.0</v>
      </c>
      <c r="I26" s="248"/>
    </row>
    <row r="27" spans="1:12" ht="12.75" customHeight="1" x14ac:dyDescent="0.2">
      <c r="A27" s="52">
        <v>4</v>
      </c>
      <c r="B27" s="255" t="s">
        <v>367</v>
      </c>
      <c r="C27" s="255"/>
      <c r="D27" s="255"/>
      <c r="E27" s="255"/>
      <c r="F27" s="58" t="n">
        <v>314503.0</v>
      </c>
      <c r="G27" s="58" t="n">
        <f t="shared" si="0"/>
        <v>0.0</v>
      </c>
      <c r="H27" s="247">
        <v>314503</v>
      </c>
      <c r="I27" s="248"/>
    </row>
    <row r="28" spans="1:12" ht="12.75" customHeight="1" x14ac:dyDescent="0.2">
      <c r="A28" s="52">
        <v>5</v>
      </c>
      <c r="B28" s="255" t="s">
        <v>366</v>
      </c>
      <c r="C28" s="255"/>
      <c r="D28" s="255"/>
      <c r="E28" s="255"/>
      <c r="F28" s="58" t="n">
        <v>1314474.0</v>
      </c>
      <c r="G28" s="58" t="n">
        <f t="shared" si="0"/>
        <v>0.0</v>
      </c>
      <c r="H28" s="247">
        <v>1314474</v>
      </c>
      <c r="I28" s="248"/>
    </row>
    <row r="29" spans="1:12" ht="12.75" customHeight="1" x14ac:dyDescent="0.2">
      <c r="A29" s="52">
        <v>6</v>
      </c>
      <c r="B29" s="255" t="s">
        <v>365</v>
      </c>
      <c r="C29" s="255"/>
      <c r="D29" s="255"/>
      <c r="E29" s="255"/>
      <c r="F29" s="58" t="n">
        <v>25427.0</v>
      </c>
      <c r="G29" s="58" t="n">
        <f t="shared" si="0"/>
        <v>0.0</v>
      </c>
      <c r="H29" s="247">
        <v>25427</v>
      </c>
      <c r="I29" s="248"/>
    </row>
    <row r="30" spans="1:12" ht="12.75" customHeight="1" x14ac:dyDescent="0.2">
      <c r="A30" s="52">
        <v>7</v>
      </c>
      <c r="B30" s="255" t="s">
        <v>417</v>
      </c>
      <c r="C30" s="255"/>
      <c r="D30" s="255"/>
      <c r="E30" s="255"/>
      <c r="F30" s="58" t="n">
        <v>1000000.0</v>
      </c>
      <c r="G30" s="58" t="n">
        <f t="shared" si="0"/>
        <v>-500000.0</v>
      </c>
      <c r="H30" s="247" t="n">
        <v>500000.0</v>
      </c>
      <c r="I30" s="248"/>
    </row>
    <row r="31" spans="1:12" ht="12.75" customHeight="1" x14ac:dyDescent="0.2">
      <c r="A31" s="52">
        <v>8</v>
      </c>
      <c r="B31" s="255" t="s">
        <v>47</v>
      </c>
      <c r="C31" s="255"/>
      <c r="D31" s="255"/>
      <c r="E31" s="255"/>
      <c r="F31" s="58" t="n">
        <v>6738538.0</v>
      </c>
      <c r="G31" s="58" t="n">
        <f t="shared" si="0"/>
        <v>409702.0</v>
      </c>
      <c r="H31" s="247" t="n">
        <v>7148240.0</v>
      </c>
      <c r="I31" s="248"/>
    </row>
    <row r="32" spans="1:12" ht="12.75" customHeight="1" x14ac:dyDescent="0.2">
      <c r="A32" s="52">
        <v>9</v>
      </c>
      <c r="B32" s="255" t="s">
        <v>48</v>
      </c>
      <c r="C32" s="255"/>
      <c r="D32" s="255"/>
      <c r="E32" s="255"/>
      <c r="F32" s="58" t="n">
        <v>0.0</v>
      </c>
      <c r="G32" s="58" t="n">
        <f t="shared" si="0"/>
        <v>0.0</v>
      </c>
      <c r="H32" s="247">
        <v>0</v>
      </c>
      <c r="I32" s="248"/>
    </row>
    <row r="33" spans="1:11" ht="12.75" customHeight="1" x14ac:dyDescent="0.2">
      <c r="A33" s="52">
        <v>10</v>
      </c>
      <c r="B33" s="255" t="s">
        <v>49</v>
      </c>
      <c r="C33" s="255"/>
      <c r="D33" s="255"/>
      <c r="E33" s="255"/>
      <c r="F33" s="58" t="n">
        <v>0.0</v>
      </c>
      <c r="G33" s="58" t="n">
        <f t="shared" si="0"/>
        <v>0.0</v>
      </c>
      <c r="H33" s="247">
        <v>0</v>
      </c>
      <c r="I33" s="248"/>
    </row>
    <row r="34" spans="1:11" ht="15.75" customHeight="1" thickBot="1" x14ac:dyDescent="0.25">
      <c r="A34" s="65" t="s">
        <v>50</v>
      </c>
      <c r="B34" s="249" t="s">
        <v>51</v>
      </c>
      <c r="C34" s="249"/>
      <c r="D34" s="249"/>
      <c r="E34" s="249"/>
      <c r="F34" s="66" t="n">
        <f>SUM(F24:F33)</f>
        <v>5.8093836E7</v>
      </c>
      <c r="G34" s="62" t="n">
        <f t="shared" si="0"/>
        <v>3774307.0</v>
      </c>
      <c r="H34" s="259" t="n">
        <f>SUM(H24:H33)</f>
        <v>6.1868143E7</v>
      </c>
      <c r="I34" s="260"/>
    </row>
    <row r="35" spans="1:11" ht="15" customHeight="1" x14ac:dyDescent="0.2">
      <c r="A35" s="56" t="s">
        <v>52</v>
      </c>
      <c r="B35" s="256" t="s">
        <v>53</v>
      </c>
      <c r="C35" s="256"/>
      <c r="D35" s="256"/>
      <c r="E35" s="256"/>
      <c r="F35" s="67"/>
      <c r="G35" s="68" t="n">
        <f t="shared" si="0"/>
        <v>0.0</v>
      </c>
      <c r="H35" s="257"/>
      <c r="I35" s="258"/>
    </row>
    <row r="36" spans="1:11" ht="12.75" customHeight="1" x14ac:dyDescent="0.2">
      <c r="A36" s="69">
        <v>1</v>
      </c>
      <c r="B36" s="255" t="s">
        <v>54</v>
      </c>
      <c r="C36" s="255"/>
      <c r="D36" s="255"/>
      <c r="E36" s="255"/>
      <c r="F36" s="58" t="n">
        <v>2.9442022E7</v>
      </c>
      <c r="G36" s="58" t="n">
        <f t="shared" si="0"/>
        <v>0.0</v>
      </c>
      <c r="H36" s="247">
        <v>29442022</v>
      </c>
      <c r="I36" s="248"/>
    </row>
    <row r="37" spans="1:11" ht="12.75" customHeight="1" x14ac:dyDescent="0.2">
      <c r="A37" s="69">
        <v>2</v>
      </c>
      <c r="B37" s="255" t="s">
        <v>55</v>
      </c>
      <c r="C37" s="255"/>
      <c r="D37" s="255"/>
      <c r="E37" s="255"/>
      <c r="F37" s="58" t="n">
        <v>0.0</v>
      </c>
      <c r="G37" s="58" t="n">
        <f t="shared" si="0"/>
        <v>0.0</v>
      </c>
      <c r="H37" s="247">
        <v>0</v>
      </c>
      <c r="I37" s="248"/>
    </row>
    <row r="38" spans="1:11" ht="12.75" customHeight="1" x14ac:dyDescent="0.2">
      <c r="A38" s="69">
        <v>3</v>
      </c>
      <c r="B38" s="255" t="s">
        <v>56</v>
      </c>
      <c r="C38" s="255"/>
      <c r="D38" s="255"/>
      <c r="E38" s="255"/>
      <c r="F38" s="58" t="n">
        <v>1314474.0</v>
      </c>
      <c r="G38" s="58" t="n">
        <f t="shared" si="0"/>
        <v>0.0</v>
      </c>
      <c r="H38" s="247">
        <v>1314474</v>
      </c>
      <c r="I38" s="248"/>
    </row>
    <row r="39" spans="1:11" ht="12.75" customHeight="1" x14ac:dyDescent="0.2">
      <c r="A39" s="69">
        <v>4</v>
      </c>
      <c r="B39" s="255" t="s">
        <v>57</v>
      </c>
      <c r="C39" s="255"/>
      <c r="D39" s="255"/>
      <c r="E39" s="255"/>
      <c r="F39" s="58" t="n">
        <v>0.0</v>
      </c>
      <c r="G39" s="58" t="n">
        <f t="shared" si="0"/>
        <v>0.0</v>
      </c>
      <c r="H39" s="247">
        <v>0</v>
      </c>
      <c r="I39" s="248"/>
    </row>
    <row r="40" spans="1:11" ht="14.25" customHeight="1" x14ac:dyDescent="0.2">
      <c r="A40" s="69">
        <v>5</v>
      </c>
      <c r="B40" s="246" t="s">
        <v>58</v>
      </c>
      <c r="C40" s="246"/>
      <c r="D40" s="246"/>
      <c r="E40" s="246"/>
      <c r="F40" s="58" t="n">
        <v>0.0</v>
      </c>
      <c r="G40" s="58" t="n">
        <f t="shared" si="0"/>
        <v>0.0</v>
      </c>
      <c r="H40" s="247">
        <v>0</v>
      </c>
      <c r="I40" s="248"/>
      <c r="J40" s="31"/>
    </row>
    <row r="41" spans="1:11" ht="14.25" customHeight="1" x14ac:dyDescent="0.2">
      <c r="A41" s="69">
        <v>6</v>
      </c>
      <c r="B41" s="246" t="s">
        <v>59</v>
      </c>
      <c r="C41" s="246"/>
      <c r="D41" s="246"/>
      <c r="E41" s="246"/>
      <c r="F41" s="58" t="n">
        <v>0.0</v>
      </c>
      <c r="G41" s="58" t="n">
        <f t="shared" si="0"/>
        <v>0.0</v>
      </c>
      <c r="H41" s="247">
        <v>0</v>
      </c>
      <c r="I41" s="248"/>
      <c r="J41" s="31"/>
    </row>
    <row r="42" spans="1:11" s="30" customFormat="1" ht="15.75" customHeight="1" thickBot="1" x14ac:dyDescent="0.3">
      <c r="A42" s="65" t="s">
        <v>52</v>
      </c>
      <c r="B42" s="249" t="s">
        <v>60</v>
      </c>
      <c r="C42" s="249"/>
      <c r="D42" s="249"/>
      <c r="E42" s="249"/>
      <c r="F42" s="70" t="n">
        <f>SUM(F36:F41)</f>
        <v>3.0756496E7</v>
      </c>
      <c r="G42" s="62" t="n">
        <f>H42-F42</f>
        <v>0.0</v>
      </c>
      <c r="H42" s="250" t="n">
        <f>SUM(H36:H41)</f>
        <v>3.0756496E7</v>
      </c>
      <c r="I42" s="251"/>
      <c r="J42" s="32"/>
      <c r="K42" s="33"/>
    </row>
    <row r="43" spans="1:11" s="30" customFormat="1" ht="18.75" customHeight="1" thickBot="1" x14ac:dyDescent="0.3">
      <c r="A43" s="71"/>
      <c r="B43" s="252" t="s">
        <v>61</v>
      </c>
      <c r="C43" s="252"/>
      <c r="D43" s="252"/>
      <c r="E43" s="252"/>
      <c r="F43" s="72">
        <v>0</v>
      </c>
      <c r="G43" s="72" t="n">
        <f>G42-G34+G22</f>
        <v>4419735.310616404</v>
      </c>
      <c r="H43" s="253" t="n">
        <f>H22-H34+H42</f>
        <v>1.1185314763854337E8</v>
      </c>
      <c r="I43" s="254"/>
      <c r="J43" s="32"/>
      <c r="K43" s="33"/>
    </row>
    <row r="44" spans="1:11" s="30" customFormat="1" ht="18" x14ac:dyDescent="0.25">
      <c r="A44" s="73"/>
      <c r="B44" s="227" t="s">
        <v>423</v>
      </c>
      <c r="C44" s="228"/>
      <c r="D44" s="228"/>
      <c r="E44" s="228"/>
      <c r="F44" s="228"/>
      <c r="G44" s="228"/>
      <c r="H44" s="228"/>
      <c r="I44" s="229"/>
    </row>
    <row r="45" spans="1:11" ht="12.75" customHeight="1" x14ac:dyDescent="0.2">
      <c r="A45" s="52"/>
      <c r="B45" s="230" t="s">
        <v>62</v>
      </c>
      <c r="C45" s="231"/>
      <c r="D45" s="231"/>
      <c r="E45" s="232"/>
      <c r="F45" s="231"/>
      <c r="G45" s="231"/>
      <c r="H45" s="231"/>
      <c r="I45" s="233"/>
    </row>
    <row r="46" spans="1:11" x14ac:dyDescent="0.2">
      <c r="A46" s="54"/>
      <c r="B46" s="234" t="s">
        <v>63</v>
      </c>
      <c r="C46" s="235"/>
      <c r="D46" s="235"/>
      <c r="E46" s="235"/>
      <c r="F46" s="235"/>
      <c r="G46" s="235"/>
      <c r="H46" s="235"/>
      <c r="I46" s="238"/>
    </row>
    <row r="47" spans="1:11" x14ac:dyDescent="0.2">
      <c r="A47" s="74"/>
      <c r="B47" s="236"/>
      <c r="C47" s="237"/>
      <c r="D47" s="237"/>
      <c r="E47" s="237"/>
      <c r="F47" s="237"/>
      <c r="G47" s="237"/>
      <c r="H47" s="237"/>
      <c r="I47" s="239"/>
    </row>
    <row r="48" spans="1:11" ht="13.5" thickBot="1" x14ac:dyDescent="0.25">
      <c r="A48" s="75"/>
      <c r="B48" s="76"/>
      <c r="C48" s="76"/>
      <c r="D48" s="76"/>
      <c r="E48" s="76"/>
      <c r="F48" s="77"/>
      <c r="G48" s="78"/>
      <c r="H48" s="79"/>
      <c r="I48" s="80"/>
    </row>
    <row r="49" spans="1:9" x14ac:dyDescent="0.2">
      <c r="A49" s="240" t="s">
        <v>64</v>
      </c>
      <c r="B49" s="241"/>
      <c r="C49" s="240" t="s">
        <v>65</v>
      </c>
      <c r="D49" s="241"/>
      <c r="E49" s="242"/>
      <c r="F49" s="81" t="s">
        <v>66</v>
      </c>
      <c r="G49" s="243" t="s">
        <v>66</v>
      </c>
      <c r="H49" s="244"/>
      <c r="I49" s="245"/>
    </row>
    <row r="50" spans="1:9" x14ac:dyDescent="0.2">
      <c r="A50" s="203"/>
      <c r="B50" s="204"/>
      <c r="C50" s="203"/>
      <c r="D50" s="209"/>
      <c r="E50" s="204"/>
      <c r="F50" s="204"/>
      <c r="G50" s="212"/>
      <c r="H50" s="213"/>
      <c r="I50" s="214"/>
    </row>
    <row r="51" spans="1:9" x14ac:dyDescent="0.2">
      <c r="A51" s="205"/>
      <c r="B51" s="206"/>
      <c r="C51" s="205"/>
      <c r="D51" s="210"/>
      <c r="E51" s="206"/>
      <c r="F51" s="206"/>
      <c r="G51" s="215"/>
      <c r="H51" s="216"/>
      <c r="I51" s="217"/>
    </row>
    <row r="52" spans="1:9" x14ac:dyDescent="0.2">
      <c r="A52" s="205"/>
      <c r="B52" s="206"/>
      <c r="C52" s="205"/>
      <c r="D52" s="210"/>
      <c r="E52" s="206"/>
      <c r="F52" s="206"/>
      <c r="G52" s="215"/>
      <c r="H52" s="216"/>
      <c r="I52" s="217"/>
    </row>
    <row r="53" spans="1:9" x14ac:dyDescent="0.2">
      <c r="A53" s="205"/>
      <c r="B53" s="206"/>
      <c r="C53" s="205"/>
      <c r="D53" s="210"/>
      <c r="E53" s="206"/>
      <c r="F53" s="206"/>
      <c r="G53" s="215"/>
      <c r="H53" s="216"/>
      <c r="I53" s="217"/>
    </row>
    <row r="54" spans="1:9" x14ac:dyDescent="0.2">
      <c r="A54" s="205"/>
      <c r="B54" s="206"/>
      <c r="C54" s="205"/>
      <c r="D54" s="210"/>
      <c r="E54" s="206"/>
      <c r="F54" s="206"/>
      <c r="G54" s="215"/>
      <c r="H54" s="216"/>
      <c r="I54" s="217"/>
    </row>
    <row r="55" spans="1:9" x14ac:dyDescent="0.2">
      <c r="A55" s="205"/>
      <c r="B55" s="206"/>
      <c r="C55" s="205"/>
      <c r="D55" s="210"/>
      <c r="E55" s="206"/>
      <c r="F55" s="206"/>
      <c r="G55" s="215"/>
      <c r="H55" s="216"/>
      <c r="I55" s="217"/>
    </row>
    <row r="56" spans="1:9" x14ac:dyDescent="0.2">
      <c r="A56" s="205"/>
      <c r="B56" s="206"/>
      <c r="C56" s="205"/>
      <c r="D56" s="210"/>
      <c r="E56" s="206"/>
      <c r="F56" s="206"/>
      <c r="G56" s="215"/>
      <c r="H56" s="216"/>
      <c r="I56" s="217"/>
    </row>
    <row r="57" spans="1:9" x14ac:dyDescent="0.2">
      <c r="A57" s="207"/>
      <c r="B57" s="208"/>
      <c r="C57" s="207"/>
      <c r="D57" s="211"/>
      <c r="E57" s="208"/>
      <c r="F57" s="208"/>
      <c r="G57" s="218"/>
      <c r="H57" s="219"/>
      <c r="I57" s="220"/>
    </row>
    <row r="58" spans="1:9" x14ac:dyDescent="0.2">
      <c r="A58" s="221"/>
      <c r="B58" s="222"/>
      <c r="C58" s="223"/>
      <c r="D58" s="224"/>
      <c r="E58" s="225"/>
      <c r="F58" s="82"/>
      <c r="G58" s="221"/>
      <c r="H58" s="226"/>
      <c r="I58" s="222"/>
    </row>
    <row r="59" spans="1:9" ht="15" thickBot="1" x14ac:dyDescent="0.25">
      <c r="A59" s="200" t="s">
        <v>67</v>
      </c>
      <c r="B59" s="201"/>
      <c r="C59" s="200" t="s">
        <v>68</v>
      </c>
      <c r="D59" s="202"/>
      <c r="E59" s="201"/>
      <c r="F59" s="83" t="s">
        <v>69</v>
      </c>
      <c r="G59" s="200" t="s">
        <v>70</v>
      </c>
      <c r="H59" s="202"/>
      <c r="I59" s="201"/>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2015-05-16T10:29:26Z</dcterms:modified>
</coreProperties>
</file>