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360" windowHeight="8160" activeTab="1"/>
  </bookViews>
  <sheets>
    <sheet name="Order" sheetId="8" r:id="rId1"/>
    <sheet name="Certification" sheetId="9" r:id="rId2"/>
    <sheet name="COP Facesheet" sheetId="10" r:id="rId3"/>
    <sheet name="PO Template" sheetId="11" r:id="rId4"/>
  </sheets>
  <definedNames>
    <definedName name="_xlnm.Print_Area" localSheetId="3">'PO Template'!$A$1:$I$63</definedName>
    <definedName name="_xlnm.Print_Titles" localSheetId="3">'PO Template'!$1:$14</definedName>
  </definedNames>
  <calcPr calcId="125725"/>
</workbook>
</file>

<file path=xl/calcChain.xml><?xml version="1.0" encoding="utf-8"?>
<calcChain xmlns="http://schemas.openxmlformats.org/spreadsheetml/2006/main">
  <c r="F7" i="10"/>
  <c r="F6"/>
  <c r="U10" i="9"/>
  <c r="V10" s="1"/>
  <c r="U9"/>
  <c r="V9" s="1"/>
  <c r="U8"/>
  <c r="V8" s="1"/>
  <c r="V4" l="1"/>
  <c r="U9" i="8"/>
  <c r="V9" s="1"/>
  <c r="U10"/>
  <c r="V10" s="1"/>
  <c r="U8"/>
  <c r="V8" s="1"/>
  <c r="V4" l="1"/>
  <c r="I18" i="11" s="1"/>
  <c r="D8" i="10" l="1"/>
  <c r="H3"/>
  <c r="D9" l="1"/>
  <c r="B6"/>
  <c r="F4"/>
  <c r="E3"/>
  <c r="C1" i="8" l="1"/>
  <c r="A59" i="11" l="1"/>
  <c r="I19"/>
  <c r="I21" s="1"/>
  <c r="AD10" i="9" l="1"/>
  <c r="AC10"/>
  <c r="AB10"/>
  <c r="AA10"/>
  <c r="Z10"/>
  <c r="AD9"/>
  <c r="AC9"/>
  <c r="AB9"/>
  <c r="AA9"/>
  <c r="Z9"/>
  <c r="AD8"/>
  <c r="AC8"/>
  <c r="AC4" s="1"/>
  <c r="AB8"/>
  <c r="AA8"/>
  <c r="AA4" s="1"/>
  <c r="Z8"/>
  <c r="AB4" l="1"/>
  <c r="AD4"/>
  <c r="AE9"/>
  <c r="AE10"/>
  <c r="AE8"/>
  <c r="Z4"/>
  <c r="D11" i="10"/>
  <c r="AE4" i="9" l="1"/>
  <c r="G36" i="10"/>
  <c r="G37"/>
  <c r="G38"/>
  <c r="G39"/>
  <c r="G40"/>
  <c r="G41"/>
  <c r="G25"/>
  <c r="G26"/>
  <c r="G27"/>
  <c r="G28"/>
  <c r="G29"/>
  <c r="G30"/>
  <c r="G31"/>
  <c r="G32"/>
  <c r="G33"/>
  <c r="G24"/>
  <c r="G15"/>
  <c r="H42" l="1"/>
  <c r="F42"/>
  <c r="F34"/>
  <c r="H34"/>
  <c r="F22"/>
  <c r="G35"/>
  <c r="A17"/>
  <c r="A18" s="1"/>
  <c r="G34" l="1"/>
  <c r="G42"/>
  <c r="H21"/>
  <c r="G21" s="1"/>
  <c r="H20" l="1"/>
  <c r="G20" s="1"/>
  <c r="H18"/>
  <c r="G18" s="1"/>
  <c r="H19"/>
  <c r="G19" s="1"/>
  <c r="H17"/>
  <c r="H22" l="1"/>
  <c r="D12" s="1"/>
  <c r="G17"/>
  <c r="G22" l="1"/>
  <c r="G43" s="1"/>
  <c r="H43"/>
</calcChain>
</file>

<file path=xl/sharedStrings.xml><?xml version="1.0" encoding="utf-8"?>
<sst xmlns="http://schemas.openxmlformats.org/spreadsheetml/2006/main" count="295" uniqueCount="223">
  <si>
    <t>Sr. No.</t>
  </si>
  <si>
    <t>Description</t>
  </si>
  <si>
    <t>UOM</t>
  </si>
  <si>
    <t>Make</t>
  </si>
  <si>
    <t>Item Range Code</t>
  </si>
  <si>
    <t>UNIQUE IDENTIFIERS</t>
  </si>
  <si>
    <t>Basic Rate</t>
  </si>
  <si>
    <t>Insurance</t>
  </si>
  <si>
    <t>Freight</t>
  </si>
  <si>
    <t>Other</t>
  </si>
  <si>
    <t>Imported Supply Rate</t>
  </si>
  <si>
    <t>RATE (can be entered directly or summed up for totals)</t>
  </si>
  <si>
    <t>QTY</t>
  </si>
  <si>
    <t>Model No./
Product Code</t>
  </si>
  <si>
    <t>Tag/
Item No.</t>
  </si>
  <si>
    <t>ITC HS
 Code</t>
  </si>
  <si>
    <t>Country of 
Origin</t>
  </si>
  <si>
    <t>Port of 
Loading</t>
  </si>
  <si>
    <t>User defined column</t>
  </si>
  <si>
    <t>Imported Supply 
Rate Total</t>
  </si>
  <si>
    <t>Packing &amp; 
Forwarding</t>
  </si>
  <si>
    <t>Scenario 1</t>
  </si>
  <si>
    <t>Imported Supply</t>
  </si>
  <si>
    <t>Nos</t>
  </si>
  <si>
    <t>Area</t>
  </si>
  <si>
    <t>Amount</t>
  </si>
  <si>
    <t>Cop Percentage</t>
  </si>
  <si>
    <t>Cop Quantity</t>
  </si>
  <si>
    <t>COP Basic</t>
  </si>
  <si>
    <t>COP Insurance</t>
  </si>
  <si>
    <t>COP Freight</t>
  </si>
  <si>
    <t>COP Package &amp; Forwarding</t>
  </si>
  <si>
    <t>COP Others</t>
  </si>
  <si>
    <t>Final COP Value</t>
  </si>
  <si>
    <t>CHARTERED HOTELS PVT. LTD.</t>
  </si>
  <si>
    <t>CERTIFICATE OF PAYMENT</t>
  </si>
  <si>
    <t>Project Code:-</t>
  </si>
  <si>
    <t>Project:-</t>
  </si>
  <si>
    <t>Work:</t>
  </si>
  <si>
    <t>Budget Code:-</t>
  </si>
  <si>
    <t>WO Amendment No.:-</t>
  </si>
  <si>
    <t>Description of Work</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</si>
  <si>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</si>
  <si>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</si>
  <si>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</si>
  <si>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</si>
  <si>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</si>
  <si>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</si>
  <si>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</si>
  <si>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</si>
  <si>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</si>
  <si>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</si>
  <si>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</si>
  <si>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</si>
  <si>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</si>
  <si>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</si>
  <si>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</si>
  <si>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</si>
  <si>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</si>
  <si>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</si>
  <si>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</si>
  <si>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</si>
  <si>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</si>
  <si>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</si>
  <si>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</si>
  <si>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</si>
  <si>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</si>
  <si>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</si>
  <si>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</si>
  <si>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</si>
  <si>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</si>
  <si>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</si>
  <si>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</si>
  <si>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</si>
  <si>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</si>
  <si>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</si>
  <si>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Package &amp; Forwarding</t>
  </si>
  <si>
    <t>COP-R001</t>
  </si>
  <si>
    <t>Conversion Rate</t>
  </si>
  <si>
    <t xml:space="preserve">Previous Certified Amount             
 </t>
  </si>
  <si>
    <t xml:space="preserve">Current Certified Amount        
 </t>
  </si>
  <si>
    <t>Basic Supply Amount</t>
  </si>
  <si>
    <t>Other Payments, if any, including Custom Duty, Clearing Charges etc.</t>
  </si>
  <si>
    <t>Amended or WO/PO Value:-</t>
  </si>
  <si>
    <t>Balance Work Yet to be done</t>
  </si>
  <si>
    <t xml:space="preserve">Purchase Order No - </t>
  </si>
  <si>
    <t>Annexure   A</t>
  </si>
  <si>
    <t>504020000</t>
  </si>
  <si>
    <t>CHARTERED HOTELS PRIVATE LIMITED</t>
  </si>
  <si>
    <t>Purchase Order</t>
  </si>
  <si>
    <t>To,</t>
  </si>
  <si>
    <t>Date</t>
  </si>
  <si>
    <t xml:space="preserve">Ref No </t>
  </si>
  <si>
    <t>ERP PO No</t>
  </si>
  <si>
    <t>Code</t>
  </si>
  <si>
    <t>NA</t>
  </si>
  <si>
    <t>Country of origin</t>
  </si>
  <si>
    <t>INDIA</t>
  </si>
  <si>
    <t>Kind Attn</t>
  </si>
  <si>
    <t>Port of loading</t>
  </si>
  <si>
    <t>Mumbai</t>
  </si>
  <si>
    <t>Ph.No.</t>
  </si>
  <si>
    <t>Prep by</t>
  </si>
  <si>
    <t>Pravin Kher</t>
  </si>
  <si>
    <t>Email</t>
  </si>
  <si>
    <t xml:space="preserve">Tin No: </t>
  </si>
  <si>
    <t>We are pleased to place our order for the following:-</t>
  </si>
  <si>
    <t>As pre Attached Annexure 'A'</t>
  </si>
  <si>
    <t>Round Off</t>
  </si>
  <si>
    <t>Delivery Period</t>
  </si>
  <si>
    <t>Warranty</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</si>
  <si>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</si>
  <si>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</si>
  <si>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</si>
  <si>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</si>
  <si>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</si>
  <si>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</si>
  <si>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</si>
  <si>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AVP - Contracts &amp; Projects</t>
  </si>
  <si>
    <t>Management</t>
  </si>
  <si>
    <t>Scope of Work</t>
  </si>
  <si>
    <t>Payment Terms</t>
  </si>
  <si>
    <t>Price Basis</t>
  </si>
  <si>
    <t>Quantities</t>
  </si>
  <si>
    <t>Escalation</t>
  </si>
  <si>
    <t xml:space="preserve">Inspection / Factory Visit </t>
  </si>
  <si>
    <t>Invoice Particulars</t>
  </si>
  <si>
    <t>Documents</t>
  </si>
  <si>
    <t>Governing Laws</t>
  </si>
  <si>
    <t>Supplier’s Representative</t>
  </si>
  <si>
    <t>Protection of Work</t>
  </si>
  <si>
    <t>Termination</t>
  </si>
  <si>
    <t>Consignment Address</t>
  </si>
  <si>
    <t>Bankers Details</t>
  </si>
  <si>
    <t>CHPL Bankers Details</t>
  </si>
  <si>
    <t>Bill To Address</t>
  </si>
  <si>
    <t>Ship To Address</t>
  </si>
  <si>
    <t>Transshipment</t>
  </si>
  <si>
    <t xml:space="preserve">Part Shipment     </t>
  </si>
  <si>
    <t>Country of Origin</t>
  </si>
  <si>
    <t>All Custom duties / Insurance / Octroi / Local taxes/Local Transport &amp; clearance charges with be borne by Chartered Hotels Pvt. Ltd.</t>
  </si>
  <si>
    <t>Packing</t>
  </si>
  <si>
    <t xml:space="preserve">• Packing should be of international sea-worthy standard &amp; must have country of origin mentioned on it with all requisite packing marks.
• If the consignment is damaged on the account of bad packing you shall be responsible and liable to replace the damaged goods without any extra charges.
</t>
  </si>
  <si>
    <t xml:space="preserve">A set of the non negotiable documents should be scanned and mailed first to,
1) Mr. Vijay Bhati – vijaybhati@charteredhotels.com 
2) Mr. Jagdeep Sajwan – jagdeepsajwan@juniperhotels.com 
3) Mr. Vijay Poojary – vijay.poojary@charteredhotels.com
4) Mr. Pravin Kher – pravinkher@charteredhotels.com
</t>
  </si>
  <si>
    <t xml:space="preserve">Original Documents to be couriered to us on the following address as soon as the goods are shipped to:-
Mr. Vijay Poojary (Manager Procurement) or
Mr. Pravin Kher (Asst. Manager Procurement)
Chartered Hotels Private Limited
C/o. Juniper Hotels Private Limited.
Grand Hyatt Mumbai, Grand Hyatt Shopping Plaza,
Off. Western Express Highway, Vakola, Santacruz (E), Mumbai – 400055. INDIA
 Email: vijay.poojary@charteredhotels.com ; pravinkher@charteredhotels.com 
Contact No. – +91 022-66761211.
Mobile No. - +91 9833775303/+91 9769997566.
</t>
  </si>
  <si>
    <t xml:space="preserve">Terms &amp; Conditions </t>
  </si>
  <si>
    <t>AMOUNT (IN EURO)</t>
  </si>
  <si>
    <t xml:space="preserve">Before delivery of material supplier will ensure that quantities of materials are in line with requirement of the project.  </t>
  </si>
  <si>
    <t>Please ensure that nomenclature of the material mentioned in the above and other documents as well as on the packages confirm to the description given in the purchase order.  All documents should be in English Language only.</t>
  </si>
  <si>
    <t>CHPL Representative</t>
  </si>
  <si>
    <t>The contract shall be governed by and shall be construed in accordance with Laws of India and the courts at Mumbai, Maharashtra, India shall have exclusive jurisdiction.</t>
  </si>
  <si>
    <t>SUB TOTAL CIF Nhavasheva.</t>
  </si>
  <si>
    <t>TOTAL AMOUNT CIF Nhavasheva.</t>
  </si>
  <si>
    <t>Mr. Milind Pawar - +919833830837 remains the Supplier’s Representative Coordinator for the project.</t>
  </si>
  <si>
    <t>On the non-compliance of any of the above mentioned clauses by the vendor, M/s. Chartered Hotels Pvt. Ltd. may terminate the contract and get the work done by any other vendor as may be deemed right by M/s. Chartered Hotels Pvt. Ltd. at the cost of the vendor.</t>
  </si>
  <si>
    <t xml:space="preserve">Please mark the following details on all the boxes forming the consignment:
i.e. Purchase Order No, date &amp; address.
</t>
  </si>
  <si>
    <t xml:space="preserve">Corporation Bank.
Mumbai-Large Corporate Branch.
Branch (0870)
Andheri (East)
Mumbai – 400093
Account Number: 087001601000088
IFSC Code: COPR0000870.
</t>
  </si>
  <si>
    <t>Mr. Vijay Bhati (Contact: 09721019944) &amp; Mr. Jagdeep Sajwan (Contact: 09721450927) is the CHPL representative for the project.</t>
  </si>
  <si>
    <t xml:space="preserve">All invoices should be in favor of: 
Chartered Hotels Private Limited.
Unit No.F8, Shantinagar Co-op industrial Estate Ltd.
Plot No.48, Shantinagar, Vakola.
Santacruz (E).
Mumbai – 400055. INDIA.
IEC Code : 0309010659
</t>
  </si>
  <si>
    <t xml:space="preserve">The shipping address should be in favor of:
Chartered Hotels Pvt Ltd.    
Plot No. TC 13 - V-I &amp; II, 
Vibuthi Khand, Gomti Nagar,
Lucknow – 226010. (India).
</t>
  </si>
  <si>
    <t>Not Allowed</t>
  </si>
  <si>
    <t>European Union</t>
  </si>
  <si>
    <t>Paul-Oventrop Str.1, Postfach 1361,  D -59932, Olsberg.</t>
  </si>
  <si>
    <t>Manish Pawar</t>
  </si>
  <si>
    <t>mi_0106@yahoo.com; oventropindia@gmail.com</t>
  </si>
  <si>
    <t>91 9833830837 / 049 (0) 296282 - 0/400</t>
  </si>
  <si>
    <t>CHPL/ LUCKNOW/IMP/15-16/001</t>
  </si>
  <si>
    <t>PI Dated - 04.05.15</t>
  </si>
  <si>
    <t>COP No.:-001</t>
  </si>
  <si>
    <t xml:space="preserve">Purchase Order - </t>
  </si>
  <si>
    <t>006</t>
  </si>
  <si>
    <t>ERP PO NO:-</t>
  </si>
  <si>
    <t xml:space="preserve"> Hyatt Regency, Lucknow</t>
  </si>
  <si>
    <t>Original P.O. Value:-</t>
  </si>
  <si>
    <t>W.O. / P.O. Date:-</t>
  </si>
  <si>
    <t>Date.:-</t>
  </si>
  <si>
    <t xml:space="preserve">Cumulative Certified Amount   
</t>
  </si>
  <si>
    <t>Vijay Poojary</t>
  </si>
  <si>
    <t>Rahul Khopkar</t>
  </si>
  <si>
    <t>Procurement</t>
  </si>
  <si>
    <t>Asst.Manager - Procurement</t>
  </si>
  <si>
    <t>Manager -ProCurement</t>
  </si>
  <si>
    <t>Supply of PIC Valve, at Hyatt Regency, Lucknow for Chartered Hotels Private Limited.</t>
  </si>
  <si>
    <t>Guest Room</t>
  </si>
  <si>
    <t>EUROPEAN UNION</t>
  </si>
  <si>
    <t>100% Advance Payment By TT.</t>
  </si>
  <si>
    <t>Olsberg</t>
  </si>
  <si>
    <t xml:space="preserve">100% Advance Payment By TT </t>
  </si>
  <si>
    <t xml:space="preserve"> (In Words): EuroTwelve Thousands Seven Hundred Four &amp; Seventy Two Cent</t>
  </si>
  <si>
    <t>100% Advance Payment By TT</t>
  </si>
  <si>
    <t>ADVANCE PAYMENT REQUEST</t>
  </si>
  <si>
    <t>M/s Oventrop Gmbh &amp; Co.KG.</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</si>
  <si>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</si>
  <si>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</si>
  <si>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Proforma Invoice dated 04.05.2015</t>
  </si>
  <si>
    <t>Supply of PIC Valve, at Hyatt Regency, Lucknow; Plot No. TC 13 - V-I &amp; II, Vibuthi Khand, Gomti Nagar, Lucknow – 226010. (India).</t>
  </si>
  <si>
    <t>Amount in words CIF NHAVA SHEVA : Euro Twelve Thousand Seven Hundred Four &amp; Seventy Two Cent Only.</t>
  </si>
  <si>
    <t>EURO -  12704.72/- (In Words: EURO Twelve Thousand Seven Hundred Four &amp; Seventy Two Cent Only.) is towards supply of PIC Valve upto CIF Nhavasheva.</t>
  </si>
  <si>
    <t>Rates for all the items will remain Firm for entire contract and no escalation shall be paid whether on market fluctuation or Statutory Increase in prices on material.</t>
  </si>
  <si>
    <t>M/s. Chartered Hotels Pvt. Ltd. (CHPL) may visit to the manufacturing facilities, during manufacturing and prior to dispatch of materials at site. All travelling, lodging &amp; boarding expenses shall be borne by CHPL for their representatives. M/s Oventrop Gmbh &amp; Co.KG. will facilitate the co-ordination activity with their local representative during the visits.</t>
  </si>
  <si>
    <t xml:space="preserve">M/s Oventrop Gmbh &amp; Co.KG. shall manufacture and Ships the Valve within 4 weeks from the date of TT Transfer. </t>
  </si>
  <si>
    <t xml:space="preserve">M/s Oventrop Gmbh &amp; Co.KG. will submit the following documents in triplicate (one original plus two copies with original signature) in advance to us through courier.
1) Signed Invoice in Triplicate. 
2) Detailed Itemized Packing list as per approved format with HS Code.
3) Manufacturers Inspection/Test Certificates &amp; User Manuals.
4) Authorized Certificate of Origin. (should also be mentioned on Invoice &amp; Packing List.
5) Clean Bill of Lading in Triplicate. 
6) Certificate of Insurance covering 110% of value of goods.(your warehouse to our warehouse)
</t>
  </si>
  <si>
    <t>As per Warranty Certificate attached</t>
  </si>
  <si>
    <t>M/s Oventrop Gmbh &amp; Co.KG. shall obtain insurance upto the Lucknow site .</t>
  </si>
  <si>
    <t>Arbitration</t>
  </si>
  <si>
    <t xml:space="preserve"> In the Event of any questation or dispute arising under these conditions or any special conditions of contract or in connection with this contract(except as to any matters the decision of which specially provided for by these conditions), whether duringthe progress of work of after their completion andwhether before or after the terminition, abandonment or breach of contract,the same shall be referred to the award of an arbitrator to be nominated by Chartered Hotels Pvt Ltd. &amp; an arbitator to be nominated by supplier or in case of the said arbitrators not agreeing then to the award of an umpire to be appointed by the arbitrators in writing before proceeding on the reference.The dicision of the arbitrators or the eventof their not agreeing the decisionof the umpire appointed by them shall be final &amp; Conclusive &amp; the Indian Arbitration Act 1940, and of the rules there-under and statutory modification 1996 thereof shall be deemed to apply to and be incorporated in this contract. Place of arbitration procedures shall be at Mumbai, India.                                                                                                                                                                It is agreed that M/s Oventrop Gmbh &amp; Co.KG. shall not delay the carrying out of the work by reason of any reference to arbitration and shall proceed with the work with all due diligence and shall, abide by the decision of the M/s. Chartered Hotels Pvt. Ltd. until the ruling of arbitration is awarded.</t>
  </si>
  <si>
    <t>M/s Oventrop Gmbh &amp; Co.KG. shall protect the material against anticipative accidents. The cost of protection shall be borne by M/s Oventrop Gmbh &amp; Co.KG.</t>
  </si>
  <si>
    <t xml:space="preserve">Bank Name  : Deutsche Bank
Account No : 055 469 9900                                                                                                                                                             Bank Code  : 416 700 28 
IBAN  : DE38 416 700 28 055 469 9900                                                                                                                                                                     SWIFT/BIC Code  : DEUT DE 3B417 
Account Hoder  : Oventrop Gmbh &amp; Co.KG.
</t>
  </si>
  <si>
    <t xml:space="preserve">• Any delay in custom clearance due to M/s Oventrop Gmbh &amp; Co.KG. hasty act such as un-informed shipment or already arrived shipment that leads to any additional cost of Detention, Demurrage, Bonded warehouse charges, CHA charges for Bonding and De-bonding the consignment, Insurance at Custom Bonded Warehouse, Port Warehouse Detention shall be borne by M/s Oventrop Gmbh &amp; Co.KG. unconditionally.                                                      
• Also if any delay experienced in custom clearance due to any wrong documents or late submission of Documents that leads to any additional cost of Detention, Demurrage, Bonded warehouse charges, CHA charges for Bonding and De-bonding the consignment, Insurance at Custom Bonded Warehouse, Port Warehouse Detention shall be borne by M/s Oventrop Gmbh &amp; Co.KG. unconditionally.
</t>
  </si>
  <si>
    <t>All Invoices / Packing List  should be addressed to :
Chartered Hotels Private Limited.
Unit No.F8, Shantinagar Co-op industrial Estate Ltd.
Plot No.48, Shantinagar, Vakola.
Santacruz (E).
Mumbai – 400055. INDIA.
IEC Code : 0309010659</t>
  </si>
  <si>
    <t>All Original documents(as mentioned above) should be submitted to :
Chartered Hotels Private Limited
C/o. Juniper Hotels Private Limited.
Grand Hyatt Mumbai, Grand Hyatt Shopping Plaza,
Off. Western Express Highway, Vakola, Santacruz (E), Mumbai – 400055. INDIA</t>
  </si>
  <si>
    <t>Every DELIVERY should be accompanied with a separate DELIVERY CHALLAN &amp; TAX INVOICE or TAX INVOICE CUM CHALLAN duly stamp &amp; signed. Above mentioned Purchase Order Ref. No. (CHPL/ LUCKNOW/IMP/15-16/001) to be mentioned on every delivery challan &amp; TAX INVOICE or TAX INVOICE CUM CHALLAN. Final Invoice should be exactly same as per proforma invoice in terms of all the dicription/specification/details.</t>
  </si>
  <si>
    <t>Regd. Off: Unit No. F 8, Plot no. 4B, Shantinagar Industrial Estate Ltd, Shantinagar, Vakola, Santacruz (East) Mumbai-400055,                                      CIN: U55101MH1996PTC180473</t>
  </si>
  <si>
    <t>HRL_Final/1000260</t>
  </si>
  <si>
    <t>Basic Rate in Euro</t>
  </si>
  <si>
    <t>Imported Supply 
Rate Total in Euro</t>
  </si>
  <si>
    <t>Amount in Euro</t>
  </si>
  <si>
    <t>Regulating Valve Cocon QTZ, PN 16. DN 20. Coupling / Fenale Thread. Without Pressure Test points, 180-1300/h - item Code - 1145606</t>
  </si>
  <si>
    <t>Regulating Valve Cocon QTZ, PN 16. DN 25. Coupling / Fenale Thread. Without Pressure Test points, 300-2000/h - item Code - 1145608</t>
  </si>
  <si>
    <t>ElectroThermal Actuator Aktor TZP 230V, Closed With Current Off</t>
  </si>
  <si>
    <t>1145606</t>
  </si>
  <si>
    <t>1145608</t>
  </si>
  <si>
    <t>1012415</t>
  </si>
</sst>
</file>

<file path=xl/styles.xml><?xml version="1.0" encoding="utf-8"?>
<styleSheet xmlns="http://schemas.openxmlformats.org/spreadsheetml/2006/main">
  <numFmts count="10">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 numFmtId="171" formatCode="[$EUR]\ #,##0.00"/>
  </numFmts>
  <fonts count="28">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b/>
      <sz val="16"/>
      <name val="Tahoma"/>
      <family val="2"/>
    </font>
    <font>
      <b/>
      <sz val="10"/>
      <name val="Tahoma"/>
      <family val="2"/>
    </font>
    <font>
      <b/>
      <sz val="14"/>
      <name val="Tahoma"/>
      <family val="2"/>
    </font>
    <font>
      <b/>
      <sz val="28"/>
      <color theme="1" rgb="000000"/>
      <name val="Calibri"/>
      <family val="2"/>
      <scheme val="minor"/>
    </font>
    <font>
      <b/>
      <sz val="24"/>
      <name val="Century Gothic"/>
      <family val="2"/>
    </font>
    <font>
      <sz val="10"/>
      <name val="Century Gothic"/>
      <family val="2"/>
    </font>
    <font>
      <b/>
      <sz val="12"/>
      <name val="Century Gothic"/>
      <family val="2"/>
    </font>
    <font>
      <sz val="12"/>
      <name val="Century Gothic"/>
      <family val="2"/>
    </font>
    <font>
      <b/>
      <sz val="11"/>
      <name val="Century Gothic"/>
      <family val="2"/>
    </font>
    <font>
      <sz val="11"/>
      <name val="Century Gothic"/>
      <family val="2"/>
    </font>
    <font>
      <u/>
      <sz val="10"/>
      <color indexed="12"/>
      <name val="Arial"/>
      <family val="2"/>
    </font>
    <font>
      <u/>
      <sz val="11"/>
      <color indexed="12"/>
      <name val="Arial"/>
      <family val="2"/>
    </font>
    <font>
      <b/>
      <sz val="16"/>
      <name val="Century Gothic"/>
      <family val="2"/>
    </font>
    <font>
      <sz val="10"/>
      <name val="Helv"/>
      <charset val="204"/>
    </font>
    <font>
      <sz val="10"/>
      <color theme="1"/>
      <name val="Century Gothic"/>
      <family val="2"/>
    </font>
    <font>
      <sz val="10"/>
      <color rgb="FF000000"/>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xf numFmtId="0" fontId="22" fillId="0" borderId="0" applyNumberFormat="0" applyFill="0" applyBorder="0" applyAlignment="0" applyProtection="0">
      <alignment vertical="top"/>
      <protection locked="0"/>
    </xf>
    <xf numFmtId="0" fontId="25" fillId="0" borderId="0"/>
  </cellStyleXfs>
  <cellXfs count="433">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1" fillId="0" borderId="1" xfId="0" applyFont="1" applyBorder="1" applyAlignment="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2" xfId="0" applyFont="1" applyFill="1" applyBorder="1" applyAlignment="1">
      <alignment horizontal="center" vertical="center"/>
    </xf>
    <xf numFmtId="0" fontId="1" fillId="4" borderId="1" xfId="0" applyFont="1" applyFill="1" applyBorder="1" applyAlignment="1">
      <alignment vertical="center"/>
    </xf>
    <xf numFmtId="164" fontId="7" fillId="4" borderId="1" xfId="40" applyNumberFormat="1" applyFont="1" applyFill="1" applyBorder="1" applyAlignment="1" applyProtection="1">
      <alignment horizontal="center" vertical="center"/>
    </xf>
    <xf numFmtId="0" fontId="1" fillId="5" borderId="0" xfId="0" applyFont="1" applyFill="1"/>
    <xf numFmtId="0" fontId="1" fillId="5" borderId="1" xfId="0" applyFont="1" applyFill="1" applyBorder="1" applyAlignment="1">
      <alignment vertical="center" wrapText="1"/>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3" fillId="0" borderId="30" xfId="23" applyFont="1" applyFill="1" applyBorder="1" applyAlignment="1">
      <alignment vertical="center"/>
    </xf>
    <xf numFmtId="0" fontId="13" fillId="0" borderId="31" xfId="23" applyFont="1" applyFill="1" applyBorder="1" applyAlignment="1">
      <alignment horizontal="center" vertical="center" wrapText="1"/>
    </xf>
    <xf numFmtId="166" fontId="13"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0" fontId="10" fillId="0" borderId="11" xfId="23" applyFont="1" applyFill="1" applyBorder="1" applyAlignment="1">
      <alignment horizontal="center" vertical="center"/>
    </xf>
    <xf numFmtId="0" fontId="10" fillId="0" borderId="42" xfId="23" applyFont="1" applyFill="1" applyBorder="1" applyAlignment="1">
      <alignment horizontal="center" vertical="center"/>
    </xf>
    <xf numFmtId="0" fontId="10" fillId="0" borderId="8" xfId="23" applyFont="1" applyFill="1" applyBorder="1" applyAlignment="1">
      <alignment horizontal="center" vertical="center"/>
    </xf>
    <xf numFmtId="0" fontId="13" fillId="0" borderId="34" xfId="23" applyFont="1" applyFill="1" applyBorder="1" applyAlignment="1">
      <alignment horizontal="center" vertical="center"/>
    </xf>
    <xf numFmtId="0" fontId="14" fillId="0" borderId="30" xfId="23" applyFont="1" applyFill="1" applyBorder="1" applyAlignment="1">
      <alignment horizontal="center" vertical="center"/>
    </xf>
    <xf numFmtId="167" fontId="14"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6"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 fillId="0" borderId="1" xfId="0" applyFont="1" applyBorder="1" applyAlignment="1">
      <alignment horizontal="center" vertical="center"/>
    </xf>
    <xf numFmtId="0" fontId="1" fillId="0" borderId="1" xfId="0" applyFont="1" applyBorder="1" applyAlignment="1">
      <alignment horizontal="center" vertical="center"/>
    </xf>
    <xf numFmtId="166" fontId="11" fillId="0" borderId="50" xfId="2" applyNumberFormat="1" applyFont="1" applyFill="1" applyBorder="1" applyAlignment="1">
      <alignment horizontal="center"/>
    </xf>
    <xf numFmtId="0" fontId="13" fillId="0" borderId="40" xfId="23" applyFont="1" applyFill="1" applyBorder="1" applyAlignment="1">
      <alignment horizontal="center"/>
    </xf>
    <xf numFmtId="0" fontId="1" fillId="0" borderId="0" xfId="0" applyFont="1" applyAlignment="1">
      <alignment horizontal="center"/>
    </xf>
    <xf numFmtId="0" fontId="1" fillId="0" borderId="0" xfId="0" applyFont="1" applyAlignment="1">
      <alignment horizontal="left"/>
    </xf>
    <xf numFmtId="0" fontId="17" fillId="0" borderId="0" xfId="41" applyFont="1" applyAlignment="1">
      <alignment vertical="center"/>
    </xf>
    <xf numFmtId="0" fontId="20" fillId="0" borderId="1" xfId="41" applyFont="1" applyBorder="1" applyAlignment="1">
      <alignment vertical="center"/>
    </xf>
    <xf numFmtId="0" fontId="20" fillId="0" borderId="1" xfId="41" applyFont="1" applyBorder="1" applyAlignment="1">
      <alignment horizontal="left" vertical="center"/>
    </xf>
    <xf numFmtId="0" fontId="20" fillId="0" borderId="1" xfId="41" applyFont="1" applyFill="1" applyBorder="1" applyAlignment="1">
      <alignment horizontal="left" vertical="center" wrapText="1"/>
    </xf>
    <xf numFmtId="0" fontId="20" fillId="0" borderId="34" xfId="41" applyFont="1" applyBorder="1" applyAlignment="1">
      <alignment vertical="center"/>
    </xf>
    <xf numFmtId="1" fontId="20" fillId="0" borderId="1" xfId="41" applyNumberFormat="1" applyFont="1" applyBorder="1" applyAlignment="1">
      <alignment vertical="center"/>
    </xf>
    <xf numFmtId="0" fontId="19" fillId="0" borderId="34" xfId="41" applyFont="1" applyFill="1" applyBorder="1" applyAlignment="1">
      <alignment horizontal="center" vertical="center"/>
    </xf>
    <xf numFmtId="2" fontId="21" fillId="0" borderId="41" xfId="41" applyNumberFormat="1" applyFont="1" applyFill="1" applyBorder="1" applyAlignment="1">
      <alignment vertical="center"/>
    </xf>
    <xf numFmtId="0" fontId="19" fillId="0" borderId="8" xfId="41" applyFont="1" applyFill="1" applyBorder="1" applyAlignment="1">
      <alignment horizontal="center" vertical="center"/>
    </xf>
    <xf numFmtId="2" fontId="20" fillId="0" borderId="41" xfId="41" applyNumberFormat="1" applyFont="1" applyFill="1" applyBorder="1" applyAlignment="1">
      <alignment horizontal="right" vertical="center"/>
    </xf>
    <xf numFmtId="2" fontId="21" fillId="0" borderId="41" xfId="41" applyNumberFormat="1" applyFont="1" applyFill="1" applyBorder="1" applyAlignment="1">
      <alignment horizontal="right" vertical="center"/>
    </xf>
    <xf numFmtId="0" fontId="19" fillId="0" borderId="8" xfId="41" applyFont="1" applyFill="1" applyBorder="1" applyAlignment="1">
      <alignment vertical="center"/>
    </xf>
    <xf numFmtId="2" fontId="20" fillId="0" borderId="10" xfId="41" applyNumberFormat="1" applyFont="1" applyFill="1" applyBorder="1" applyAlignment="1">
      <alignment horizontal="right" vertical="center"/>
    </xf>
    <xf numFmtId="0" fontId="21"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0" xfId="23" applyFont="1" applyFill="1" applyBorder="1" applyAlignment="1">
      <alignment horizontal="center" vertical="center"/>
    </xf>
    <xf numFmtId="0" fontId="10" fillId="0" borderId="19" xfId="23" applyFont="1" applyFill="1" applyBorder="1" applyAlignment="1">
      <alignment vertical="center"/>
    </xf>
    <xf numFmtId="0" fontId="11" fillId="0" borderId="49" xfId="23" applyFont="1" applyFill="1" applyBorder="1" applyAlignment="1">
      <alignment horizontal="right" vertical="center"/>
    </xf>
    <xf numFmtId="2" fontId="10" fillId="0" borderId="70" xfId="2" applyNumberFormat="1" applyFont="1" applyFill="1" applyBorder="1" applyAlignment="1">
      <alignment horizontal="right" vertical="center"/>
    </xf>
    <xf numFmtId="2" fontId="10" fillId="0" borderId="9" xfId="2" applyNumberFormat="1" applyFont="1" applyFill="1" applyBorder="1" applyAlignment="1">
      <alignment horizontal="right" vertical="center"/>
    </xf>
    <xf numFmtId="2" fontId="10" fillId="0" borderId="12" xfId="2" applyNumberFormat="1" applyFont="1" applyFill="1" applyBorder="1" applyAlignment="1">
      <alignment horizontal="right" vertical="center"/>
    </xf>
    <xf numFmtId="2" fontId="9" fillId="0" borderId="1" xfId="2" applyNumberFormat="1" applyFont="1" applyFill="1" applyBorder="1" applyAlignment="1">
      <alignment horizontal="right" vertical="center"/>
    </xf>
    <xf numFmtId="166" fontId="9" fillId="0" borderId="6" xfId="2" applyNumberFormat="1" applyFont="1" applyFill="1" applyBorder="1" applyAlignment="1">
      <alignment horizontal="right" vertical="center"/>
    </xf>
    <xf numFmtId="168" fontId="9" fillId="0" borderId="1" xfId="2" applyNumberFormat="1" applyFont="1" applyFill="1" applyBorder="1" applyAlignment="1">
      <alignment horizontal="right" vertical="center"/>
    </xf>
    <xf numFmtId="167" fontId="9" fillId="0" borderId="1" xfId="2" applyNumberFormat="1" applyFont="1" applyFill="1" applyBorder="1" applyAlignment="1">
      <alignment horizontal="right" vertical="center"/>
    </xf>
    <xf numFmtId="168" fontId="13" fillId="0" borderId="43" xfId="23" applyNumberFormat="1" applyFont="1" applyFill="1" applyBorder="1" applyAlignment="1">
      <alignment horizontal="right" vertical="center" wrapText="1"/>
    </xf>
    <xf numFmtId="167" fontId="9" fillId="0" borderId="1" xfId="2" applyNumberFormat="1" applyFont="1" applyFill="1" applyBorder="1" applyAlignment="1">
      <alignment horizontal="right" vertical="center" wrapText="1"/>
    </xf>
    <xf numFmtId="168" fontId="9" fillId="0" borderId="1" xfId="2" applyNumberFormat="1" applyFont="1" applyFill="1" applyBorder="1" applyAlignment="1">
      <alignment horizontal="right" vertical="center" wrapText="1"/>
    </xf>
    <xf numFmtId="167" fontId="13" fillId="0" borderId="39" xfId="2" applyNumberFormat="1" applyFont="1" applyFill="1" applyBorder="1" applyAlignment="1">
      <alignment horizontal="right" vertical="center" wrapText="1"/>
    </xf>
    <xf numFmtId="167" fontId="13" fillId="0" borderId="2" xfId="2" applyNumberFormat="1" applyFont="1" applyFill="1" applyBorder="1" applyAlignment="1">
      <alignment horizontal="right" vertical="center" wrapText="1"/>
    </xf>
    <xf numFmtId="168" fontId="11" fillId="0" borderId="2" xfId="2" applyNumberFormat="1" applyFont="1" applyFill="1" applyBorder="1" applyAlignment="1">
      <alignment horizontal="right" vertical="center" wrapText="1"/>
    </xf>
    <xf numFmtId="168" fontId="11" fillId="0" borderId="35" xfId="2" applyNumberFormat="1" applyFont="1" applyFill="1" applyBorder="1" applyAlignment="1">
      <alignment horizontal="right" vertical="center" wrapText="1"/>
    </xf>
    <xf numFmtId="168" fontId="13" fillId="0" borderId="43" xfId="2" applyNumberFormat="1" applyFont="1" applyFill="1" applyBorder="1" applyAlignment="1">
      <alignment horizontal="right" vertical="center" wrapText="1"/>
    </xf>
    <xf numFmtId="2" fontId="9" fillId="0" borderId="67" xfId="2" applyNumberFormat="1" applyFont="1" applyFill="1" applyBorder="1" applyAlignment="1">
      <alignment horizontal="right" vertical="center"/>
    </xf>
    <xf numFmtId="2" fontId="9" fillId="0" borderId="68" xfId="2" applyNumberFormat="1" applyFont="1" applyFill="1" applyBorder="1" applyAlignment="1">
      <alignment horizontal="right" vertical="center"/>
    </xf>
    <xf numFmtId="2" fontId="9" fillId="0" borderId="69" xfId="2" applyNumberFormat="1" applyFont="1" applyFill="1" applyBorder="1" applyAlignment="1">
      <alignment horizontal="right" vertical="center"/>
    </xf>
    <xf numFmtId="166" fontId="11" fillId="0" borderId="29" xfId="2" applyNumberFormat="1" applyFont="1" applyFill="1" applyBorder="1" applyAlignment="1">
      <alignment horizontal="center"/>
    </xf>
    <xf numFmtId="0" fontId="0" fillId="0" borderId="1" xfId="0" applyFont="1" applyBorder="1" applyAlignment="1">
      <alignment horizontal="center" vertical="center"/>
    </xf>
    <xf numFmtId="0" fontId="15" fillId="0" borderId="0" xfId="0" applyFont="1" applyAlignment="1"/>
    <xf numFmtId="2" fontId="10" fillId="0" borderId="65" xfId="2" applyNumberFormat="1" applyFont="1" applyFill="1" applyBorder="1" applyAlignment="1">
      <alignment horizontal="right" vertical="center"/>
    </xf>
    <xf numFmtId="2" fontId="1" fillId="0" borderId="0" xfId="0" applyNumberFormat="1" applyFont="1"/>
    <xf numFmtId="0" fontId="1" fillId="0" borderId="0" xfId="0" applyNumberFormat="1" applyFont="1"/>
    <xf numFmtId="0" fontId="7" fillId="0" borderId="1" xfId="40" quotePrefix="1" applyNumberFormat="1" applyFont="1" applyFill="1" applyBorder="1" applyAlignment="1" applyProtection="1">
      <alignment horizontal="center" vertical="center"/>
    </xf>
    <xf numFmtId="49" fontId="7" fillId="0" borderId="1" xfId="40" applyNumberFormat="1" applyFont="1" applyFill="1" applyBorder="1" applyAlignment="1" applyProtection="1">
      <alignment horizontal="center" vertical="center"/>
    </xf>
    <xf numFmtId="49" fontId="1" fillId="0" borderId="1" xfId="0" applyNumberFormat="1" applyFont="1" applyBorder="1" applyAlignment="1">
      <alignment vertical="center"/>
    </xf>
    <xf numFmtId="49" fontId="7" fillId="3" borderId="1" xfId="40" applyNumberFormat="1" applyFont="1" applyFill="1" applyBorder="1" applyAlignment="1" applyProtection="1">
      <alignment horizontal="left" vertical="center"/>
    </xf>
    <xf numFmtId="49" fontId="7" fillId="0" borderId="1" xfId="23" applyNumberFormat="1" applyFont="1" applyFill="1" applyBorder="1" applyAlignment="1">
      <alignment horizontal="center" vertical="center" wrapText="1"/>
    </xf>
    <xf numFmtId="49" fontId="7" fillId="0" borderId="1" xfId="23" applyNumberFormat="1" applyFont="1" applyFill="1" applyBorder="1" applyAlignment="1">
      <alignment vertical="center" wrapText="1"/>
    </xf>
    <xf numFmtId="49" fontId="0" fillId="0" borderId="1" xfId="0" quotePrefix="1" applyNumberForma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5" fillId="0" borderId="0" xfId="0" applyFont="1" applyAlignment="1">
      <alignment horizontal="left"/>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2" fontId="10" fillId="0" borderId="70" xfId="2" applyNumberFormat="1" applyFont="1" applyFill="1" applyBorder="1" applyAlignment="1">
      <alignment horizontal="right" vertical="center"/>
    </xf>
    <xf numFmtId="2" fontId="10" fillId="0" borderId="33" xfId="2" applyNumberFormat="1" applyFont="1" applyFill="1" applyBorder="1" applyAlignment="1">
      <alignment horizontal="right" vertical="center"/>
    </xf>
    <xf numFmtId="2" fontId="9" fillId="0" borderId="4" xfId="23" applyNumberFormat="1" applyFont="1" applyFill="1" applyBorder="1" applyAlignment="1">
      <alignment vertical="center" wrapText="1"/>
    </xf>
    <xf numFmtId="2" fontId="9" fillId="0" borderId="41" xfId="23" applyNumberFormat="1" applyFont="1" applyFill="1" applyBorder="1" applyAlignment="1">
      <alignment vertical="center" wrapText="1"/>
    </xf>
    <xf numFmtId="2" fontId="9" fillId="0" borderId="4" xfId="23" applyNumberFormat="1" applyFont="1" applyFill="1" applyBorder="1" applyAlignment="1">
      <alignment horizontal="center" vertical="center" wrapText="1"/>
    </xf>
    <xf numFmtId="2" fontId="9" fillId="0" borderId="41" xfId="23" applyNumberFormat="1" applyFont="1" applyFill="1" applyBorder="1" applyAlignment="1">
      <alignment horizontal="center" vertical="center" wrapText="1"/>
    </xf>
    <xf numFmtId="2" fontId="11" fillId="0" borderId="4" xfId="2" applyNumberFormat="1" applyFont="1" applyFill="1" applyBorder="1" applyAlignment="1">
      <alignment vertical="center" wrapText="1"/>
    </xf>
    <xf numFmtId="2" fontId="11" fillId="0" borderId="41" xfId="2" applyNumberFormat="1" applyFont="1" applyFill="1" applyBorder="1" applyAlignment="1">
      <alignment vertical="center" wrapText="1"/>
    </xf>
    <xf numFmtId="2" fontId="9" fillId="0" borderId="37" xfId="23" applyNumberFormat="1" applyFont="1" applyFill="1" applyBorder="1" applyAlignment="1">
      <alignment horizontal="center" vertical="center" wrapText="1"/>
    </xf>
    <xf numFmtId="2" fontId="9" fillId="0" borderId="10" xfId="23" applyNumberFormat="1" applyFont="1" applyFill="1" applyBorder="1" applyAlignment="1">
      <alignment horizontal="center" vertical="center" wrapText="1"/>
    </xf>
    <xf numFmtId="2" fontId="10" fillId="0" borderId="64" xfId="2" applyNumberFormat="1" applyFont="1" applyFill="1" applyBorder="1" applyAlignment="1">
      <alignment horizontal="right" vertical="center" wrapText="1"/>
    </xf>
    <xf numFmtId="2" fontId="10" fillId="0" borderId="33" xfId="2" applyNumberFormat="1" applyFont="1" applyFill="1" applyBorder="1" applyAlignment="1">
      <alignment horizontal="righ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2" fontId="10" fillId="0" borderId="9" xfId="2" applyNumberFormat="1" applyFont="1" applyFill="1" applyBorder="1" applyAlignment="1">
      <alignment horizontal="right" vertical="center" wrapText="1"/>
    </xf>
    <xf numFmtId="2" fontId="10" fillId="0" borderId="10" xfId="2" applyNumberFormat="1" applyFont="1" applyFill="1" applyBorder="1" applyAlignment="1">
      <alignment horizontal="right" vertical="center" wrapText="1"/>
    </xf>
    <xf numFmtId="0" fontId="9" fillId="0" borderId="66" xfId="23" applyFont="1" applyFill="1" applyBorder="1" applyAlignment="1">
      <alignment vertical="center" wrapText="1"/>
    </xf>
    <xf numFmtId="0" fontId="9" fillId="0" borderId="7" xfId="23" applyFont="1" applyFill="1" applyBorder="1" applyAlignment="1">
      <alignment vertical="center" wrapText="1"/>
    </xf>
    <xf numFmtId="2" fontId="9" fillId="0" borderId="28" xfId="2" applyNumberFormat="1" applyFont="1" applyFill="1" applyBorder="1" applyAlignment="1">
      <alignment horizontal="right" vertical="center"/>
    </xf>
    <xf numFmtId="2" fontId="9" fillId="0" borderId="29" xfId="2" applyNumberFormat="1" applyFont="1" applyFill="1" applyBorder="1" applyAlignment="1">
      <alignment horizontal="right" vertical="center"/>
    </xf>
    <xf numFmtId="171" fontId="14" fillId="0" borderId="39" xfId="23" applyNumberFormat="1" applyFont="1" applyFill="1" applyBorder="1" applyAlignment="1">
      <alignment horizontal="left" vertical="center"/>
    </xf>
    <xf numFmtId="171" fontId="14" fillId="0" borderId="45" xfId="23" applyNumberFormat="1" applyFont="1" applyFill="1" applyBorder="1" applyAlignment="1">
      <alignment horizontal="left" vertical="center"/>
    </xf>
    <xf numFmtId="171" fontId="14" fillId="0" borderId="40" xfId="23" applyNumberFormat="1"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166" fontId="11" fillId="0" borderId="49" xfId="2" applyNumberFormat="1" applyFont="1" applyFill="1" applyBorder="1" applyAlignment="1">
      <alignment horizont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0" fontId="9" fillId="0" borderId="46"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8"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6"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8"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13" fillId="0" borderId="47" xfId="23" applyFont="1" applyFill="1" applyBorder="1" applyAlignment="1">
      <alignment horizontal="center"/>
    </xf>
    <xf numFmtId="0" fontId="13" fillId="0" borderId="45" xfId="23" applyFont="1" applyFill="1" applyBorder="1" applyAlignment="1">
      <alignment horizontal="center"/>
    </xf>
    <xf numFmtId="0" fontId="13" fillId="0" borderId="40" xfId="23" applyFont="1" applyFill="1" applyBorder="1" applyAlignment="1">
      <alignment horizontal="center"/>
    </xf>
    <xf numFmtId="166" fontId="13" fillId="0" borderId="47" xfId="2" applyNumberFormat="1" applyFont="1" applyFill="1" applyBorder="1" applyAlignment="1">
      <alignment horizontal="center"/>
    </xf>
    <xf numFmtId="166" fontId="13" fillId="0" borderId="45" xfId="2" applyNumberFormat="1" applyFont="1" applyFill="1" applyBorder="1" applyAlignment="1">
      <alignment horizontal="center"/>
    </xf>
    <xf numFmtId="166" fontId="13" fillId="0" borderId="40" xfId="2" applyNumberFormat="1" applyFont="1" applyFill="1" applyBorder="1" applyAlignment="1">
      <alignment horizontal="center"/>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center" wrapText="1"/>
    </xf>
    <xf numFmtId="0" fontId="10" fillId="0" borderId="9" xfId="23" applyFont="1" applyFill="1" applyBorder="1" applyAlignment="1">
      <alignment horizontal="left" vertical="center" wrapText="1"/>
    </xf>
    <xf numFmtId="0" fontId="10" fillId="0" borderId="6" xfId="23" applyFont="1" applyFill="1" applyBorder="1" applyAlignment="1">
      <alignment horizontal="left" vertical="center" wrapText="1"/>
    </xf>
    <xf numFmtId="0" fontId="11" fillId="0" borderId="1" xfId="23" applyFont="1" applyFill="1" applyBorder="1" applyAlignment="1">
      <alignment horizontal="left" vertical="center" wrapText="1"/>
    </xf>
    <xf numFmtId="0" fontId="10" fillId="0" borderId="35" xfId="23" applyFont="1" applyFill="1" applyBorder="1" applyAlignment="1">
      <alignment horizontal="left" vertical="center" wrapText="1"/>
    </xf>
    <xf numFmtId="0" fontId="14" fillId="0" borderId="31" xfId="23" applyFont="1" applyFill="1" applyBorder="1" applyAlignment="1">
      <alignment horizontal="left" vertical="center" wrapText="1"/>
    </xf>
    <xf numFmtId="0" fontId="9" fillId="0" borderId="1" xfId="23" applyFont="1" applyFill="1" applyBorder="1" applyAlignment="1">
      <alignment horizontal="left" vertical="justify" wrapText="1"/>
    </xf>
    <xf numFmtId="0" fontId="10" fillId="0" borderId="12" xfId="23" applyFont="1" applyFill="1" applyBorder="1" applyAlignment="1">
      <alignment horizontal="left" vertical="center" wrapText="1"/>
    </xf>
    <xf numFmtId="0" fontId="10" fillId="0" borderId="43" xfId="23" applyFont="1" applyFill="1" applyBorder="1" applyAlignment="1">
      <alignment horizontal="lef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3"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3" fillId="0" borderId="39" xfId="2" applyNumberFormat="1" applyFont="1" applyFill="1" applyBorder="1" applyAlignment="1">
      <alignment horizontal="center" vertical="center"/>
    </xf>
    <xf numFmtId="168" fontId="13" fillId="0" borderId="40" xfId="2" applyNumberFormat="1" applyFont="1" applyFill="1" applyBorder="1" applyAlignment="1">
      <alignment horizontal="center" vertical="center"/>
    </xf>
    <xf numFmtId="2" fontId="9" fillId="0" borderId="1" xfId="2" applyNumberFormat="1" applyFont="1" applyFill="1" applyBorder="1" applyAlignment="1">
      <alignment vertical="center"/>
    </xf>
    <xf numFmtId="2" fontId="9" fillId="0" borderId="41" xfId="2" applyNumberFormat="1" applyFont="1" applyFill="1" applyBorder="1" applyAlignment="1">
      <alignment vertical="center"/>
    </xf>
    <xf numFmtId="2" fontId="9" fillId="0" borderId="2" xfId="2" applyNumberFormat="1" applyFont="1" applyFill="1" applyBorder="1" applyAlignment="1">
      <alignment vertical="center"/>
    </xf>
    <xf numFmtId="2" fontId="9" fillId="0" borderId="29" xfId="2" applyNumberFormat="1" applyFont="1" applyFill="1" applyBorder="1" applyAlignment="1">
      <alignment vertical="center"/>
    </xf>
    <xf numFmtId="2" fontId="10" fillId="0" borderId="52" xfId="2" applyNumberFormat="1" applyFont="1" applyFill="1" applyBorder="1" applyAlignment="1">
      <alignment horizontal="right" vertical="center"/>
    </xf>
    <xf numFmtId="2" fontId="10" fillId="0" borderId="50" xfId="2" applyNumberFormat="1" applyFont="1" applyFill="1" applyBorder="1" applyAlignment="1">
      <alignment horizontal="right" vertical="center"/>
    </xf>
    <xf numFmtId="0" fontId="13" fillId="0" borderId="31" xfId="23" applyFont="1" applyFill="1" applyBorder="1" applyAlignment="1">
      <alignment horizontal="center" vertical="center"/>
    </xf>
    <xf numFmtId="166" fontId="13" fillId="0" borderId="32" xfId="2" applyNumberFormat="1" applyFont="1" applyFill="1" applyBorder="1" applyAlignment="1">
      <alignment horizontal="center" vertical="center" wrapText="1"/>
    </xf>
    <xf numFmtId="166" fontId="13" fillId="0" borderId="33" xfId="2" applyNumberFormat="1" applyFont="1" applyFill="1" applyBorder="1" applyAlignment="1">
      <alignment horizontal="center" vertical="center" wrapText="1"/>
    </xf>
    <xf numFmtId="0" fontId="13" fillId="0" borderId="20" xfId="23" applyFont="1" applyFill="1" applyBorder="1" applyAlignment="1">
      <alignment horizontal="left" vertical="center" wrapText="1"/>
    </xf>
    <xf numFmtId="0" fontId="13" fillId="0" borderId="0" xfId="23" applyFont="1" applyFill="1" applyBorder="1" applyAlignment="1">
      <alignment horizontal="left" vertical="center" wrapText="1"/>
    </xf>
    <xf numFmtId="170" fontId="13" fillId="0" borderId="0" xfId="23" applyNumberFormat="1" applyFont="1" applyFill="1" applyBorder="1" applyAlignment="1">
      <alignment horizontal="right" vertical="center" wrapText="1"/>
    </xf>
    <xf numFmtId="170" fontId="13"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4" fontId="9" fillId="0" borderId="0" xfId="2" applyNumberFormat="1" applyFont="1" applyFill="1" applyBorder="1" applyAlignment="1">
      <alignment horizontal="right" vertical="center" wrapText="1"/>
    </xf>
    <xf numFmtId="4" fontId="9" fillId="0" borderId="21" xfId="2" applyNumberFormat="1" applyFont="1" applyFill="1" applyBorder="1" applyAlignment="1">
      <alignment horizontal="right"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4" fontId="9" fillId="0" borderId="24" xfId="23" applyNumberFormat="1" applyFont="1" applyFill="1" applyBorder="1" applyAlignment="1">
      <alignment horizontal="right" vertical="center" wrapText="1"/>
    </xf>
    <xf numFmtId="4" fontId="9" fillId="0" borderId="25" xfId="23" applyNumberFormat="1" applyFont="1" applyFill="1" applyBorder="1" applyAlignment="1">
      <alignment horizontal="right"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9" fillId="0" borderId="49" xfId="23" applyFont="1" applyFill="1" applyBorder="1" applyAlignment="1">
      <alignment horizontal="left" vertical="center" wrapText="1"/>
    </xf>
    <xf numFmtId="0" fontId="9" fillId="0" borderId="51" xfId="23" applyFont="1" applyFill="1" applyBorder="1" applyAlignment="1">
      <alignment horizontal="left" vertical="center"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3" fillId="0" borderId="22" xfId="23" applyFont="1" applyFill="1" applyBorder="1" applyAlignment="1">
      <alignment vertical="center"/>
    </xf>
    <xf numFmtId="0" fontId="13" fillId="0" borderId="0" xfId="23" applyFont="1" applyFill="1" applyBorder="1" applyAlignment="1">
      <alignment vertical="center"/>
    </xf>
    <xf numFmtId="0" fontId="13"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2" fillId="0" borderId="14" xfId="2" applyNumberFormat="1" applyFont="1" applyFill="1" applyBorder="1" applyAlignment="1">
      <alignment horizontal="center" vertical="center"/>
    </xf>
    <xf numFmtId="166" fontId="12" fillId="0" borderId="15" xfId="2" applyNumberFormat="1" applyFont="1" applyFill="1" applyBorder="1" applyAlignment="1">
      <alignment horizontal="center" vertical="center"/>
    </xf>
    <xf numFmtId="166" fontId="12" fillId="0" borderId="16" xfId="2" applyNumberFormat="1" applyFont="1" applyFill="1" applyBorder="1" applyAlignment="1">
      <alignment horizontal="center" vertical="center"/>
    </xf>
    <xf numFmtId="166" fontId="12" fillId="0" borderId="17" xfId="2" applyNumberFormat="1" applyFont="1" applyFill="1" applyBorder="1" applyAlignment="1">
      <alignment horizontal="center" vertical="center"/>
    </xf>
    <xf numFmtId="166" fontId="12" fillId="0" borderId="18" xfId="2" applyNumberFormat="1" applyFont="1" applyFill="1" applyBorder="1" applyAlignment="1">
      <alignment horizontal="center" vertical="center"/>
    </xf>
    <xf numFmtId="166" fontId="12"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32" xfId="23" applyFont="1" applyFill="1" applyBorder="1" applyAlignment="1">
      <alignment horizontal="center" vertical="center"/>
    </xf>
    <xf numFmtId="0" fontId="10" fillId="0" borderId="64"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170" fontId="11" fillId="0" borderId="51" xfId="23" applyNumberFormat="1" applyFont="1" applyFill="1" applyBorder="1" applyAlignment="1">
      <alignment horizontal="left" vertical="center"/>
    </xf>
    <xf numFmtId="170" fontId="11" fillId="0" borderId="50" xfId="23" applyNumberFormat="1" applyFont="1" applyFill="1" applyBorder="1" applyAlignment="1">
      <alignment horizontal="left" vertical="center"/>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16" fillId="0" borderId="54" xfId="41" applyFont="1" applyBorder="1" applyAlignment="1" applyProtection="1">
      <alignment horizontal="center" vertical="center"/>
      <protection hidden="1"/>
    </xf>
    <xf numFmtId="0" fontId="16" fillId="0" borderId="55" xfId="41" applyFont="1" applyBorder="1" applyAlignment="1" applyProtection="1">
      <alignment horizontal="center" vertical="center"/>
      <protection hidden="1"/>
    </xf>
    <xf numFmtId="0" fontId="16"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wrapText="1"/>
      <protection hidden="1"/>
    </xf>
    <xf numFmtId="0" fontId="17" fillId="0" borderId="0" xfId="41" applyFont="1" applyBorder="1" applyAlignment="1" applyProtection="1">
      <alignment horizontal="center" vertical="center" wrapText="1"/>
      <protection hidden="1"/>
    </xf>
    <xf numFmtId="0" fontId="17" fillId="0" borderId="23" xfId="41" applyFont="1" applyBorder="1" applyAlignment="1" applyProtection="1">
      <alignment horizontal="center" vertical="center" wrapText="1"/>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6" fillId="8" borderId="34" xfId="41" applyFont="1" applyFill="1" applyBorder="1" applyAlignment="1" applyProtection="1">
      <alignment horizontal="center" vertical="center"/>
      <protection hidden="1"/>
    </xf>
    <xf numFmtId="0" fontId="16" fillId="8" borderId="1" xfId="41" applyFont="1" applyFill="1" applyBorder="1" applyAlignment="1" applyProtection="1">
      <alignment horizontal="center" vertical="center"/>
      <protection hidden="1"/>
    </xf>
    <xf numFmtId="0" fontId="16" fillId="8" borderId="41" xfId="41" applyFont="1" applyFill="1" applyBorder="1" applyAlignment="1" applyProtection="1">
      <alignment horizontal="center" vertical="center"/>
      <protection hidden="1"/>
    </xf>
    <xf numFmtId="0" fontId="18" fillId="0" borderId="28" xfId="41" applyFont="1" applyBorder="1" applyAlignment="1">
      <alignment horizontal="left" vertical="center"/>
    </xf>
    <xf numFmtId="0" fontId="18" fillId="0" borderId="3" xfId="41" applyFont="1" applyBorder="1" applyAlignment="1">
      <alignment horizontal="left" vertical="center"/>
    </xf>
    <xf numFmtId="0" fontId="18" fillId="0" borderId="4" xfId="41" applyFont="1" applyBorder="1" applyAlignment="1">
      <alignment horizontal="left" vertical="center"/>
    </xf>
    <xf numFmtId="0" fontId="19" fillId="0" borderId="1" xfId="41" applyFont="1" applyBorder="1" applyAlignment="1">
      <alignment horizontal="center" vertical="center"/>
    </xf>
    <xf numFmtId="0" fontId="19" fillId="0" borderId="41" xfId="41" applyFont="1" applyBorder="1" applyAlignment="1">
      <alignment horizontal="center" vertical="center"/>
    </xf>
    <xf numFmtId="0" fontId="20" fillId="0" borderId="28"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1" xfId="41" applyFont="1" applyBorder="1" applyAlignment="1">
      <alignment horizontal="left" vertical="center" wrapText="1"/>
    </xf>
    <xf numFmtId="0" fontId="20" fillId="0" borderId="41" xfId="41" applyFont="1" applyBorder="1" applyAlignment="1">
      <alignment horizontal="left" vertical="center" wrapText="1"/>
    </xf>
    <xf numFmtId="0" fontId="17" fillId="0" borderId="2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170" fontId="20" fillId="0" borderId="1" xfId="41" applyNumberFormat="1" applyFont="1" applyBorder="1" applyAlignment="1">
      <alignment horizontal="left" vertical="center"/>
    </xf>
    <xf numFmtId="170" fontId="20" fillId="0" borderId="41" xfId="41" applyNumberFormat="1" applyFont="1" applyBorder="1" applyAlignment="1">
      <alignment horizontal="left" vertical="center"/>
    </xf>
    <xf numFmtId="0" fontId="19" fillId="0" borderId="28" xfId="0" applyFont="1" applyBorder="1" applyAlignment="1">
      <alignment horizontal="left" vertical="center"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28"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20" fillId="0" borderId="1" xfId="41" applyFont="1" applyBorder="1" applyAlignment="1">
      <alignment horizontal="left" vertical="center"/>
    </xf>
    <xf numFmtId="0" fontId="20" fillId="0" borderId="41" xfId="41" applyFont="1" applyBorder="1" applyAlignment="1">
      <alignment horizontal="left" vertical="center"/>
    </xf>
    <xf numFmtId="0" fontId="19" fillId="0" borderId="28" xfId="41" applyFont="1" applyBorder="1" applyAlignment="1">
      <alignment horizontal="left" vertical="center" wrapText="1"/>
    </xf>
    <xf numFmtId="0" fontId="19" fillId="0" borderId="3" xfId="41" applyFont="1" applyBorder="1" applyAlignment="1">
      <alignment horizontal="left" vertical="center" wrapText="1"/>
    </xf>
    <xf numFmtId="0" fontId="19" fillId="0" borderId="4" xfId="41" applyFont="1" applyBorder="1" applyAlignment="1">
      <alignment horizontal="left" vertical="center" wrapText="1"/>
    </xf>
    <xf numFmtId="0" fontId="21" fillId="0" borderId="1" xfId="41" applyFont="1" applyBorder="1" applyAlignment="1">
      <alignment horizontal="left" vertical="center"/>
    </xf>
    <xf numFmtId="0" fontId="21" fillId="0" borderId="41" xfId="41" applyFont="1" applyBorder="1" applyAlignment="1">
      <alignment horizontal="left" vertical="center"/>
    </xf>
    <xf numFmtId="0" fontId="19" fillId="0" borderId="34" xfId="41" applyFont="1" applyFill="1" applyBorder="1" applyAlignment="1">
      <alignment horizontal="left" vertical="center" wrapText="1"/>
    </xf>
    <xf numFmtId="0" fontId="19"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7" fillId="0" borderId="62" xfId="0" applyFont="1" applyBorder="1" applyAlignment="1">
      <alignment horizontal="left" wrapText="1"/>
    </xf>
    <xf numFmtId="0" fontId="27" fillId="0" borderId="3" xfId="0" applyFont="1" applyBorder="1" applyAlignment="1">
      <alignment horizontal="left" wrapText="1"/>
    </xf>
    <xf numFmtId="0" fontId="27" fillId="0" borderId="29" xfId="0" applyFont="1" applyBorder="1" applyAlignment="1">
      <alignment horizontal="left" wrapText="1"/>
    </xf>
    <xf numFmtId="0" fontId="18" fillId="0" borderId="34" xfId="0" applyFont="1" applyBorder="1" applyAlignment="1">
      <alignment horizontal="left" vertical="center" wrapText="1"/>
    </xf>
    <xf numFmtId="0" fontId="18" fillId="0" borderId="1" xfId="0" applyFont="1" applyBorder="1" applyAlignment="1">
      <alignment horizontal="left" vertical="center" wrapText="1"/>
    </xf>
    <xf numFmtId="1" fontId="20" fillId="0" borderId="2" xfId="0" applyNumberFormat="1" applyFont="1" applyBorder="1" applyAlignment="1">
      <alignment horizontal="left" vertical="center"/>
    </xf>
    <xf numFmtId="1" fontId="20" fillId="0" borderId="3" xfId="0" applyNumberFormat="1" applyFont="1" applyBorder="1" applyAlignment="1">
      <alignment horizontal="left" vertical="center"/>
    </xf>
    <xf numFmtId="1" fontId="20" fillId="0" borderId="4" xfId="0" applyNumberFormat="1" applyFont="1" applyBorder="1" applyAlignment="1">
      <alignment horizontal="left" vertical="center"/>
    </xf>
    <xf numFmtId="1" fontId="21" fillId="0" borderId="1" xfId="41" applyNumberFormat="1" applyFont="1" applyBorder="1" applyAlignment="1">
      <alignment horizontal="left" vertical="center"/>
    </xf>
    <xf numFmtId="1" fontId="21"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3" fillId="0" borderId="3" xfId="42" applyFont="1" applyFill="1" applyBorder="1" applyAlignment="1" applyProtection="1">
      <alignment horizontal="left" vertical="center"/>
    </xf>
    <xf numFmtId="0" fontId="23" fillId="0" borderId="4" xfId="42" applyFont="1" applyFill="1" applyBorder="1" applyAlignment="1" applyProtection="1">
      <alignment horizontal="left" vertical="center"/>
    </xf>
    <xf numFmtId="0" fontId="18" fillId="10" borderId="5" xfId="43" applyFont="1" applyFill="1" applyBorder="1" applyAlignment="1">
      <alignment horizontal="left" vertical="center"/>
    </xf>
    <xf numFmtId="0" fontId="18" fillId="10" borderId="6" xfId="43" applyFont="1" applyFill="1" applyBorder="1" applyAlignment="1">
      <alignment horizontal="left" vertical="center"/>
    </xf>
    <xf numFmtId="0" fontId="18" fillId="10" borderId="7" xfId="43" applyFont="1" applyFill="1" applyBorder="1" applyAlignment="1">
      <alignment horizontal="left" vertical="center"/>
    </xf>
    <xf numFmtId="0" fontId="18" fillId="0" borderId="34" xfId="41" applyFont="1" applyBorder="1" applyAlignment="1">
      <alignment vertical="center"/>
    </xf>
    <xf numFmtId="0" fontId="18" fillId="0" borderId="1" xfId="41" applyFont="1" applyBorder="1" applyAlignment="1">
      <alignment vertical="center"/>
    </xf>
    <xf numFmtId="0" fontId="18" fillId="0" borderId="41" xfId="41" applyFont="1" applyBorder="1" applyAlignment="1">
      <alignment vertical="center"/>
    </xf>
    <xf numFmtId="0" fontId="18" fillId="9" borderId="8" xfId="41" applyFont="1" applyFill="1" applyBorder="1" applyAlignment="1">
      <alignment horizontal="center" vertical="center"/>
    </xf>
    <xf numFmtId="0" fontId="18" fillId="9" borderId="42" xfId="41" applyFont="1" applyFill="1" applyBorder="1" applyAlignment="1">
      <alignment horizontal="center" vertical="center"/>
    </xf>
    <xf numFmtId="0" fontId="24" fillId="9" borderId="2" xfId="41" applyFont="1" applyFill="1" applyBorder="1" applyAlignment="1">
      <alignment horizontal="center" vertical="center"/>
    </xf>
    <xf numFmtId="0" fontId="24" fillId="9" borderId="3" xfId="41" applyFont="1" applyFill="1" applyBorder="1" applyAlignment="1">
      <alignment horizontal="center" vertical="center"/>
    </xf>
    <xf numFmtId="0" fontId="24" fillId="9" borderId="4" xfId="41" applyFont="1" applyFill="1" applyBorder="1" applyAlignment="1">
      <alignment horizontal="center" vertical="center"/>
    </xf>
    <xf numFmtId="0" fontId="18" fillId="9" borderId="10" xfId="41" applyFont="1" applyFill="1" applyBorder="1" applyAlignment="1">
      <alignment horizontal="center" vertical="center" wrapText="1"/>
    </xf>
    <xf numFmtId="0" fontId="18" fillId="9" borderId="44" xfId="41" applyFont="1" applyFill="1" applyBorder="1" applyAlignment="1">
      <alignment horizontal="center" vertical="center" wrapText="1"/>
    </xf>
    <xf numFmtId="0" fontId="18" fillId="9" borderId="2" xfId="41" applyFont="1" applyFill="1" applyBorder="1" applyAlignment="1">
      <alignment horizontal="center" vertical="center"/>
    </xf>
    <xf numFmtId="0" fontId="18" fillId="9" borderId="3" xfId="41" applyFont="1" applyFill="1" applyBorder="1" applyAlignment="1">
      <alignment horizontal="center" vertical="center"/>
    </xf>
    <xf numFmtId="0" fontId="18" fillId="9" borderId="4" xfId="41" applyFont="1" applyFill="1" applyBorder="1" applyAlignment="1">
      <alignment horizontal="center" vertical="center"/>
    </xf>
    <xf numFmtId="0" fontId="21" fillId="0" borderId="2" xfId="41" applyFont="1" applyFill="1" applyBorder="1" applyAlignment="1">
      <alignment horizontal="left" vertical="center" wrapText="1"/>
    </xf>
    <xf numFmtId="0" fontId="21" fillId="0" borderId="3" xfId="41" applyFont="1" applyFill="1" applyBorder="1" applyAlignment="1">
      <alignment horizontal="left" vertical="center" wrapText="1"/>
    </xf>
    <xf numFmtId="0" fontId="21" fillId="0" borderId="4" xfId="41" applyFont="1" applyFill="1" applyBorder="1" applyAlignment="1">
      <alignment horizontal="left" vertical="center" wrapText="1"/>
    </xf>
    <xf numFmtId="0" fontId="20" fillId="0" borderId="2" xfId="41" applyFont="1" applyFill="1" applyBorder="1" applyAlignment="1">
      <alignment horizontal="right" vertical="center" wrapText="1"/>
    </xf>
    <xf numFmtId="0" fontId="20" fillId="0" borderId="3" xfId="41" applyFont="1" applyFill="1" applyBorder="1" applyAlignment="1">
      <alignment horizontal="right" vertical="center" wrapText="1"/>
    </xf>
    <xf numFmtId="0" fontId="20" fillId="0" borderId="4" xfId="41" applyFont="1" applyFill="1" applyBorder="1" applyAlignment="1">
      <alignment horizontal="right" vertical="center" wrapText="1"/>
    </xf>
    <xf numFmtId="0" fontId="18" fillId="9" borderId="11" xfId="43" applyFont="1" applyFill="1" applyBorder="1" applyAlignment="1">
      <alignment horizontal="left" vertical="center"/>
    </xf>
    <xf numFmtId="0" fontId="18" fillId="9" borderId="12" xfId="43" applyFont="1" applyFill="1" applyBorder="1" applyAlignment="1">
      <alignment horizontal="left" vertical="center"/>
    </xf>
    <xf numFmtId="0" fontId="18" fillId="9" borderId="13" xfId="43" applyFont="1" applyFill="1" applyBorder="1" applyAlignment="1">
      <alignment horizontal="left" vertical="center"/>
    </xf>
    <xf numFmtId="0" fontId="20" fillId="0" borderId="63" xfId="43" applyFont="1" applyFill="1" applyBorder="1" applyAlignment="1">
      <alignment horizontal="left" vertical="center"/>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0" fillId="0" borderId="8" xfId="43" applyFont="1" applyBorder="1" applyAlignment="1">
      <alignment horizontal="left" vertical="center" wrapText="1"/>
    </xf>
    <xf numFmtId="0" fontId="20" fillId="0" borderId="9" xfId="43" applyFont="1" applyBorder="1" applyAlignment="1">
      <alignment horizontal="left" vertical="center" wrapText="1"/>
    </xf>
    <xf numFmtId="0" fontId="20" fillId="0" borderId="28" xfId="43" applyFont="1" applyBorder="1" applyAlignment="1">
      <alignment horizontal="left" vertical="center" wrapText="1"/>
    </xf>
    <xf numFmtId="0" fontId="20" fillId="0" borderId="3" xfId="43" applyFont="1" applyBorder="1" applyAlignment="1">
      <alignment horizontal="left" vertical="center" wrapText="1"/>
    </xf>
    <xf numFmtId="0" fontId="20" fillId="0" borderId="4" xfId="43" applyFont="1" applyBorder="1" applyAlignment="1">
      <alignment horizontal="left" vertic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57" xfId="0" applyFont="1" applyBorder="1" applyAlignment="1">
      <alignment horizontal="center" wrapText="1"/>
    </xf>
    <xf numFmtId="0" fontId="18" fillId="0" borderId="20" xfId="0" applyFont="1" applyBorder="1" applyAlignment="1">
      <alignment horizontal="center" wrapText="1"/>
    </xf>
    <xf numFmtId="0" fontId="18" fillId="0" borderId="0" xfId="0" applyFont="1" applyBorder="1" applyAlignment="1">
      <alignment horizontal="center" wrapText="1"/>
    </xf>
    <xf numFmtId="0" fontId="18" fillId="0" borderId="21" xfId="0" applyFont="1" applyBorder="1" applyAlignment="1">
      <alignment horizontal="center" wrapText="1"/>
    </xf>
    <xf numFmtId="0" fontId="18" fillId="0" borderId="17" xfId="0" applyFont="1" applyBorder="1" applyAlignment="1">
      <alignment horizontal="center" wrapText="1"/>
    </xf>
    <xf numFmtId="0" fontId="18" fillId="0" borderId="18" xfId="0" applyFont="1" applyBorder="1" applyAlignment="1">
      <alignment horizontal="center" wrapText="1"/>
    </xf>
    <xf numFmtId="0" fontId="18" fillId="0" borderId="59" xfId="0" applyFont="1" applyBorder="1" applyAlignment="1">
      <alignment horizontal="center" wrapText="1"/>
    </xf>
    <xf numFmtId="0" fontId="18" fillId="0" borderId="55" xfId="0" applyFont="1" applyBorder="1" applyAlignment="1">
      <alignment horizontal="center"/>
    </xf>
    <xf numFmtId="0" fontId="18" fillId="0" borderId="53" xfId="0" applyFont="1" applyBorder="1" applyAlignment="1">
      <alignment horizontal="center"/>
    </xf>
    <xf numFmtId="0" fontId="18" fillId="0" borderId="60" xfId="0" applyFont="1" applyBorder="1" applyAlignment="1">
      <alignment horizontal="center"/>
    </xf>
    <xf numFmtId="0" fontId="18" fillId="0" borderId="55" xfId="0" applyFont="1" applyBorder="1" applyAlignment="1">
      <alignment horizontal="center" wrapText="1"/>
    </xf>
    <xf numFmtId="0" fontId="19" fillId="0" borderId="53" xfId="0" applyFont="1" applyBorder="1" applyAlignment="1">
      <alignment wrapText="1"/>
    </xf>
    <xf numFmtId="0" fontId="19" fillId="0" borderId="60" xfId="0" applyFont="1" applyBorder="1" applyAlignment="1">
      <alignment wrapText="1"/>
    </xf>
    <xf numFmtId="0" fontId="18" fillId="0" borderId="58" xfId="0" applyFont="1" applyBorder="1" applyAlignment="1">
      <alignment horizontal="center" wrapText="1"/>
    </xf>
    <xf numFmtId="0" fontId="18" fillId="0" borderId="22" xfId="0" applyFont="1" applyBorder="1" applyAlignment="1">
      <alignment horizontal="center" wrapText="1"/>
    </xf>
    <xf numFmtId="0" fontId="18" fillId="0" borderId="61" xfId="0" applyFont="1" applyBorder="1" applyAlignment="1">
      <alignment horizontal="center" wrapText="1"/>
    </xf>
    <xf numFmtId="0" fontId="18" fillId="0" borderId="16" xfId="0" applyFont="1" applyBorder="1" applyAlignment="1">
      <alignment horizontal="center" wrapText="1"/>
    </xf>
    <xf numFmtId="0" fontId="18" fillId="0" borderId="23" xfId="0" applyFont="1" applyBorder="1" applyAlignment="1">
      <alignment horizontal="center" wrapText="1"/>
    </xf>
    <xf numFmtId="0" fontId="18" fillId="0" borderId="19" xfId="0" applyFont="1" applyBorder="1" applyAlignment="1">
      <alignment horizontal="center" wrapText="1"/>
    </xf>
    <xf numFmtId="0" fontId="18" fillId="0" borderId="11" xfId="0" applyFont="1" applyBorder="1" applyAlignment="1">
      <alignment horizontal="left" vertical="center" wrapText="1"/>
    </xf>
    <xf numFmtId="0" fontId="18" fillId="0" borderId="12" xfId="0" applyFont="1" applyBorder="1" applyAlignment="1">
      <alignment horizontal="left" vertical="center" wrapText="1"/>
    </xf>
    <xf numFmtId="0" fontId="26" fillId="0" borderId="52" xfId="0" applyFont="1" applyBorder="1" applyAlignment="1">
      <alignment vertical="center" wrapText="1"/>
    </xf>
    <xf numFmtId="0" fontId="26" fillId="0" borderId="51" xfId="0" applyFont="1" applyBorder="1" applyAlignment="1">
      <alignment vertical="center" wrapText="1"/>
    </xf>
    <xf numFmtId="0" fontId="26" fillId="0" borderId="50" xfId="0" applyFont="1" applyBorder="1" applyAlignment="1">
      <alignment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18" fillId="9" borderId="44" xfId="0" applyFont="1" applyFill="1" applyBorder="1" applyAlignment="1">
      <alignment horizontal="center" vertical="center" wrapText="1"/>
    </xf>
    <xf numFmtId="0" fontId="18" fillId="0" borderId="28" xfId="0" applyFont="1" applyBorder="1" applyAlignment="1">
      <alignment horizontal="left" vertical="center" wrapText="1"/>
    </xf>
    <xf numFmtId="0" fontId="18" fillId="0" borderId="3" xfId="0" applyFont="1" applyBorder="1" applyAlignment="1">
      <alignment horizontal="left" vertical="center" wrapText="1"/>
    </xf>
    <xf numFmtId="0" fontId="18" fillId="0" borderId="29" xfId="0" applyFont="1" applyBorder="1" applyAlignment="1">
      <alignment horizontal="left" vertical="center" wrapText="1"/>
    </xf>
    <xf numFmtId="0" fontId="18" fillId="0" borderId="46"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8" fillId="9" borderId="35" xfId="0" applyFont="1" applyFill="1" applyBorder="1" applyAlignment="1">
      <alignment horizontal="center" vertical="center"/>
    </xf>
    <xf numFmtId="0" fontId="18" fillId="9" borderId="36" xfId="0" applyFont="1" applyFill="1" applyBorder="1" applyAlignment="1">
      <alignment horizontal="center" vertical="center"/>
    </xf>
    <xf numFmtId="0" fontId="18" fillId="9" borderId="38" xfId="0" applyFont="1" applyFill="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257175</xdr:colOff>
      <xdr:row>0</xdr:row>
      <xdr:rowOff>0</xdr:rowOff>
    </xdr:from>
    <xdr:to>
      <xdr:col>8</xdr:col>
      <xdr:colOff>1333500</xdr:colOff>
      <xdr:row>1</xdr:row>
      <xdr:rowOff>247649</xdr:rowOff>
    </xdr:to>
    <xdr:sp macro="" textlink="">
      <xdr:nvSpPr>
        <xdr:cNvPr id="2" name="Text Box 1"/>
        <xdr:cNvSpPr txBox="1">
          <a:spLocks noChangeArrowheads="1"/>
        </xdr:cNvSpPr>
      </xdr:nvSpPr>
      <xdr:spPr bwMode="auto">
        <a:xfrm>
          <a:off x="8448675" y="0"/>
          <a:ext cx="1076325" cy="504824"/>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harshad.bhise@vintechent.com"/>
  <Relationship Id="rId2" Type="http://schemas.openxmlformats.org/officeDocument/2006/relationships/printerSettings" Target="../printerSettings/printerSettings3.bin"/>
  <Relationship Id="rId3" Type="http://schemas.openxmlformats.org/officeDocument/2006/relationships/hyperlink" TargetMode="External" Target="mailto:harshad.bhise@vintechent.com"/>
  <Relationship Id="rId4" Type="http://schemas.openxmlformats.org/officeDocument/2006/relationships/hyperlink" TargetMode="External" Target="mailto:harshad.bhise@vintechent.com"/>
  <Relationship Id="rId5" Type="http://schemas.openxmlformats.org/officeDocument/2006/relationships/hyperlink" TargetMode="External" Target="mailto:harshad.bhise@vintechent.com"/>
</Relationships>

</file>

<file path=xl/worksheets/sheet1.xml><?xml version="1.0" encoding="utf-8"?>
<worksheet xmlns="http://schemas.openxmlformats.org/spreadsheetml/2006/main" xmlns:r="http://schemas.openxmlformats.org/officeDocument/2006/relationships">
  <dimension ref="A1:BO10"/>
  <sheetViews>
    <sheetView topLeftCell="A5" workbookViewId="0">
      <selection activeCell="A8" sqref="A8:K10"/>
    </sheetView>
  </sheetViews>
  <sheetFormatPr defaultColWidth="9.140625" defaultRowHeight="15"/>
  <cols>
    <col min="1" max="1" customWidth="true" style="78" width="6.7109375" collapsed="true"/>
    <col min="2" max="2" bestFit="true" customWidth="true" style="1" width="16.140625" collapsed="true"/>
    <col min="3" max="3" customWidth="true" style="1" width="43.7109375" collapsed="true"/>
    <col min="4" max="4" bestFit="true" customWidth="true" style="1" width="11.7109375" collapsed="true"/>
    <col min="5" max="5" customWidth="true" style="1" width="6.0" collapsed="true"/>
    <col min="6" max="6" customWidth="true" style="1" width="10.85546875" collapsed="true"/>
    <col min="7" max="7" customWidth="true" style="1" width="9.0" collapsed="true"/>
    <col min="8" max="8" bestFit="true" customWidth="true" style="1" width="11.5703125" collapsed="true"/>
    <col min="9" max="9" bestFit="true" customWidth="true" style="1" width="10.7109375" collapsed="true"/>
    <col min="10" max="10" bestFit="true" customWidth="true" style="1" width="7.85546875" collapsed="true"/>
    <col min="11" max="11" customWidth="true" style="1" width="13.42578125" collapsed="true"/>
    <col min="12" max="12" customWidth="true" style="23" width="5.140625" collapsed="true"/>
    <col min="13" max="13" bestFit="true" customWidth="true" style="1" width="5.7109375" collapsed="true"/>
    <col min="14" max="14" bestFit="true" customWidth="true" style="1" width="4.5703125" collapsed="true"/>
    <col min="15" max="15" customWidth="true" style="19" width="5.28515625" collapsed="true"/>
    <col min="16" max="16" bestFit="true" customWidth="true" style="1" width="9.85546875" collapsed="true"/>
    <col min="17" max="17" customWidth="true" style="1" width="9.5703125" collapsed="true"/>
    <col min="18" max="18" customWidth="true" style="1" width="7.28515625" collapsed="true"/>
    <col min="19" max="19" customWidth="true" style="1" width="13.0" collapsed="true"/>
    <col min="20" max="20" customWidth="true" style="1" width="6.140625" collapsed="true"/>
    <col min="21" max="21" customWidth="true" style="26" width="13.85546875" collapsed="true"/>
    <col min="22"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1" spans="1:67" ht="36">
      <c r="A1" s="131" t="s">
        <v>85</v>
      </c>
      <c r="B1" s="131"/>
      <c r="C1" s="4" t="str">
        <f>'PO Template'!G6</f>
        <v>CHPL/ LUCKNOW/IMP/15-16/001</v>
      </c>
      <c r="D1" s="137" t="s">
        <v>86</v>
      </c>
      <c r="E1" s="137"/>
      <c r="F1" s="137"/>
      <c r="G1" s="137"/>
      <c r="H1" s="137"/>
      <c r="I1" s="137"/>
      <c r="J1" s="137"/>
      <c r="K1" s="137"/>
      <c r="L1" s="137"/>
      <c r="M1" s="137"/>
      <c r="N1" s="137"/>
      <c r="O1" s="137"/>
      <c r="P1" s="119"/>
      <c r="Q1" s="119"/>
      <c r="R1" s="26"/>
      <c r="S1" s="26"/>
      <c r="T1" s="26"/>
      <c r="V1" s="26"/>
      <c r="W1" s="26"/>
      <c r="X1" s="26"/>
      <c r="Y1" s="26"/>
      <c r="Z1" s="26"/>
    </row>
    <row r="3" spans="1:67">
      <c r="A3" s="79" t="s">
        <v>21</v>
      </c>
    </row>
    <row r="4" spans="1:67">
      <c r="A4" s="79" t="s">
        <v>22</v>
      </c>
      <c r="C4" s="1" t="s">
        <v>78</v>
      </c>
      <c r="D4" s="122">
        <v>71</v>
      </c>
      <c r="G4" s="121"/>
      <c r="V4" s="26" t="n">
        <f>SUM(V8:V10)</f>
        <v>12704.720000000001</v>
      </c>
    </row>
    <row r="5" spans="1:67" s="4" customFormat="1" ht="30.75" customHeight="1">
      <c r="A5" s="74"/>
      <c r="B5" s="2"/>
      <c r="C5" s="132" t="s">
        <v>5</v>
      </c>
      <c r="D5" s="132"/>
      <c r="E5" s="132"/>
      <c r="F5" s="132"/>
      <c r="G5" s="132"/>
      <c r="H5" s="132"/>
      <c r="I5" s="132"/>
      <c r="J5" s="132"/>
      <c r="K5" s="132"/>
      <c r="L5" s="132"/>
      <c r="M5" s="3" t="s">
        <v>2</v>
      </c>
      <c r="N5" s="3" t="s">
        <v>12</v>
      </c>
      <c r="O5" s="20"/>
      <c r="P5" s="134" t="s">
        <v>11</v>
      </c>
      <c r="Q5" s="135"/>
      <c r="R5" s="135"/>
      <c r="S5" s="135"/>
      <c r="T5" s="135"/>
      <c r="U5" s="135"/>
      <c r="V5" s="136"/>
      <c r="W5" s="8"/>
      <c r="X5" s="8"/>
      <c r="Y5" s="8"/>
      <c r="Z5" s="8"/>
      <c r="AA5" s="8"/>
      <c r="AB5" s="8"/>
      <c r="AC5" s="8"/>
      <c r="AD5" s="8"/>
      <c r="AE5" s="8"/>
      <c r="AF5" s="8"/>
      <c r="AG5" s="8"/>
      <c r="AH5" s="8"/>
      <c r="AI5" s="8"/>
      <c r="AJ5" s="8"/>
      <c r="AK5" s="8"/>
      <c r="AL5" s="8"/>
      <c r="AM5" s="8"/>
      <c r="AN5" s="8"/>
      <c r="AO5" s="8"/>
      <c r="AP5" s="8"/>
      <c r="AQ5" s="8"/>
      <c r="AR5" s="8"/>
      <c r="AS5" s="8"/>
      <c r="AT5" s="8"/>
      <c r="AU5" s="8"/>
      <c r="AV5" s="10"/>
      <c r="AW5" s="133"/>
      <c r="AX5" s="133"/>
      <c r="AY5" s="133"/>
      <c r="AZ5" s="133"/>
      <c r="BA5" s="10"/>
      <c r="BB5" s="11"/>
      <c r="BC5" s="8"/>
      <c r="BD5" s="8"/>
      <c r="BE5" s="8"/>
      <c r="BF5" s="8"/>
      <c r="BG5" s="8"/>
      <c r="BH5" s="8"/>
      <c r="BI5" s="8"/>
      <c r="BJ5" s="8"/>
      <c r="BK5" s="8"/>
      <c r="BL5" s="8"/>
      <c r="BM5" s="8"/>
      <c r="BN5" s="8"/>
      <c r="BO5" s="8"/>
    </row>
    <row r="6" spans="1:67" s="4" customFormat="1" ht="60">
      <c r="A6" s="74" t="s">
        <v>0</v>
      </c>
      <c r="B6" s="2" t="s">
        <v>4</v>
      </c>
      <c r="C6" s="2" t="s">
        <v>1</v>
      </c>
      <c r="D6" s="15" t="s">
        <v>24</v>
      </c>
      <c r="E6" s="2" t="s">
        <v>3</v>
      </c>
      <c r="F6" s="6" t="s">
        <v>13</v>
      </c>
      <c r="G6" s="6" t="s">
        <v>14</v>
      </c>
      <c r="H6" s="6" t="s">
        <v>15</v>
      </c>
      <c r="I6" s="6" t="s">
        <v>16</v>
      </c>
      <c r="J6" s="6" t="s">
        <v>17</v>
      </c>
      <c r="K6" s="6" t="s">
        <v>18</v>
      </c>
      <c r="L6" s="24"/>
      <c r="M6" s="3"/>
      <c r="N6" s="3"/>
      <c r="O6" s="20"/>
      <c r="P6" s="134" t="s">
        <v>10</v>
      </c>
      <c r="Q6" s="135"/>
      <c r="R6" s="135"/>
      <c r="S6" s="135"/>
      <c r="T6" s="135"/>
      <c r="U6" s="135"/>
      <c r="V6" s="136"/>
      <c r="W6" s="8"/>
      <c r="X6" s="8"/>
      <c r="Y6" s="8"/>
      <c r="Z6" s="8"/>
      <c r="AA6" s="8"/>
      <c r="AB6" s="10"/>
      <c r="AC6" s="133"/>
      <c r="AD6" s="133"/>
      <c r="AE6" s="133"/>
      <c r="AF6" s="133"/>
      <c r="AG6" s="133"/>
      <c r="AH6" s="133"/>
      <c r="AI6" s="133"/>
      <c r="AJ6" s="133"/>
      <c r="AK6" s="133"/>
      <c r="AL6" s="133"/>
      <c r="AM6" s="133"/>
      <c r="AN6" s="133"/>
      <c r="AO6" s="10"/>
      <c r="AP6" s="133"/>
      <c r="AQ6" s="133"/>
      <c r="AR6" s="133"/>
      <c r="AS6" s="133"/>
      <c r="AT6" s="10"/>
      <c r="AU6" s="8"/>
      <c r="AV6" s="10"/>
      <c r="AW6" s="12"/>
      <c r="AX6" s="12"/>
      <c r="AY6" s="12"/>
      <c r="AZ6" s="12"/>
      <c r="BA6" s="10"/>
      <c r="BB6" s="8"/>
      <c r="BC6" s="8"/>
      <c r="BD6" s="8"/>
      <c r="BE6" s="8"/>
      <c r="BF6" s="8"/>
      <c r="BG6" s="8"/>
      <c r="BH6" s="8"/>
      <c r="BI6" s="8"/>
      <c r="BJ6" s="8"/>
      <c r="BK6" s="8"/>
      <c r="BL6" s="8"/>
      <c r="BM6" s="8"/>
      <c r="BN6" s="8"/>
      <c r="BO6" s="8"/>
    </row>
    <row r="7" spans="1:67" s="4" customFormat="1" ht="60">
      <c r="A7" s="74"/>
      <c r="B7" s="5"/>
      <c r="D7" s="2"/>
      <c r="E7" s="5"/>
      <c r="G7" s="2"/>
      <c r="H7" s="2"/>
      <c r="I7" s="2"/>
      <c r="J7" s="2"/>
      <c r="K7" s="2"/>
      <c r="L7" s="25"/>
      <c r="M7" s="5"/>
      <c r="N7" s="7"/>
      <c r="O7" s="21"/>
      <c r="P7" s="2" t="s">
        <v>214</v>
      </c>
      <c r="Q7" s="2" t="s">
        <v>7</v>
      </c>
      <c r="R7" s="2" t="s">
        <v>8</v>
      </c>
      <c r="S7" s="6" t="s">
        <v>20</v>
      </c>
      <c r="T7" s="2" t="s">
        <v>9</v>
      </c>
      <c r="U7" s="18" t="s">
        <v>215</v>
      </c>
      <c r="V7" s="6" t="s">
        <v>216</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58.5" customHeight="1">
      <c r="A8" s="74">
        <v>1</v>
      </c>
      <c r="B8" s="123" t="s">
        <v>87</v>
      </c>
      <c r="C8" s="14" t="s">
        <v>217</v>
      </c>
      <c r="D8" s="124" t="s">
        <v>183</v>
      </c>
      <c r="E8" s="125"/>
      <c r="F8" s="129" t="s">
        <v>220</v>
      </c>
      <c r="G8" s="126"/>
      <c r="H8" s="126">
        <v>84818059</v>
      </c>
      <c r="I8" s="127" t="s">
        <v>184</v>
      </c>
      <c r="J8" s="127" t="s">
        <v>186</v>
      </c>
      <c r="K8" s="128"/>
      <c r="L8" s="25"/>
      <c r="M8" s="118" t="s">
        <v>23</v>
      </c>
      <c r="N8" s="16">
        <v>302</v>
      </c>
      <c r="O8" s="22"/>
      <c r="P8" s="17">
        <v>30.24</v>
      </c>
      <c r="Q8" s="17">
        <v>0</v>
      </c>
      <c r="R8" s="17">
        <v>0</v>
      </c>
      <c r="S8" s="18">
        <v>0</v>
      </c>
      <c r="T8" s="18">
        <v>0</v>
      </c>
      <c r="U8" s="17" t="n">
        <f>SUM(P8:T8)</f>
        <v>30.24</v>
      </c>
      <c r="V8" s="18" t="n">
        <f>U8*N8</f>
        <v>9132.48</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58.5" customHeight="1">
      <c r="A9" s="74">
        <v>2</v>
      </c>
      <c r="B9" s="123" t="s">
        <v>87</v>
      </c>
      <c r="C9" s="14" t="s">
        <v>218</v>
      </c>
      <c r="D9" s="124" t="s">
        <v>183</v>
      </c>
      <c r="E9" s="125"/>
      <c r="F9" s="129" t="s">
        <v>221</v>
      </c>
      <c r="G9" s="126"/>
      <c r="H9" s="126">
        <v>84818059</v>
      </c>
      <c r="I9" s="127" t="s">
        <v>184</v>
      </c>
      <c r="J9" s="127" t="s">
        <v>186</v>
      </c>
      <c r="K9" s="128"/>
      <c r="L9" s="25"/>
      <c r="M9" s="118" t="s">
        <v>23</v>
      </c>
      <c r="N9" s="16">
        <v>18</v>
      </c>
      <c r="O9" s="22"/>
      <c r="P9" s="17">
        <v>59.08</v>
      </c>
      <c r="Q9" s="17">
        <v>0</v>
      </c>
      <c r="R9" s="17">
        <v>0</v>
      </c>
      <c r="S9" s="18">
        <v>0</v>
      </c>
      <c r="T9" s="18">
        <v>0</v>
      </c>
      <c r="U9" s="17" t="n">
        <f t="shared" ref="U9:U10" si="0">SUM(P9:T9)</f>
        <v>59.08</v>
      </c>
      <c r="V9" s="18" t="n">
        <f>U9*N9</f>
        <v>1063.44</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s="4" customFormat="1" ht="58.5" customHeight="1">
      <c r="A10" s="74">
        <v>3</v>
      </c>
      <c r="B10" s="123" t="s">
        <v>87</v>
      </c>
      <c r="C10" s="14" t="s">
        <v>219</v>
      </c>
      <c r="D10" s="124" t="s">
        <v>183</v>
      </c>
      <c r="E10" s="125"/>
      <c r="F10" s="129" t="s">
        <v>222</v>
      </c>
      <c r="G10" s="126"/>
      <c r="H10" s="126">
        <v>90329000</v>
      </c>
      <c r="I10" s="127" t="s">
        <v>184</v>
      </c>
      <c r="J10" s="127" t="s">
        <v>186</v>
      </c>
      <c r="K10" s="128"/>
      <c r="L10" s="25"/>
      <c r="M10" s="118" t="s">
        <v>23</v>
      </c>
      <c r="N10" s="16">
        <v>320</v>
      </c>
      <c r="O10" s="22"/>
      <c r="P10" s="17">
        <v>7.84</v>
      </c>
      <c r="Q10" s="17">
        <v>0</v>
      </c>
      <c r="R10" s="17">
        <v>0</v>
      </c>
      <c r="S10" s="18">
        <v>0</v>
      </c>
      <c r="T10" s="18">
        <v>0</v>
      </c>
      <c r="U10" s="17" t="n">
        <f t="shared" si="0"/>
        <v>7.84</v>
      </c>
      <c r="V10" s="18" t="n">
        <f>U10*N10</f>
        <v>2508.8</v>
      </c>
      <c r="W10" s="9"/>
      <c r="X10" s="9"/>
      <c r="Y10" s="9"/>
      <c r="Z10" s="8"/>
      <c r="AA10" s="9"/>
      <c r="AB10" s="13"/>
      <c r="AC10" s="8"/>
      <c r="AD10" s="8"/>
      <c r="AE10" s="9"/>
      <c r="AF10" s="9"/>
      <c r="AG10" s="9"/>
      <c r="AH10" s="9"/>
      <c r="AI10" s="9"/>
      <c r="AJ10" s="9"/>
      <c r="AK10" s="9"/>
      <c r="AL10" s="9"/>
      <c r="AM10" s="8"/>
      <c r="AN10" s="9"/>
      <c r="AO10" s="13"/>
      <c r="AP10" s="8"/>
      <c r="AQ10" s="8"/>
      <c r="AR10" s="8"/>
      <c r="AS10" s="9"/>
      <c r="AT10" s="13"/>
      <c r="AU10" s="8"/>
      <c r="AV10" s="13"/>
      <c r="AW10" s="8"/>
      <c r="AX10" s="8"/>
      <c r="AY10" s="8"/>
      <c r="AZ10" s="8"/>
      <c r="BA10" s="13"/>
      <c r="BB10" s="8"/>
      <c r="BC10" s="8"/>
      <c r="BD10" s="8"/>
      <c r="BE10" s="8"/>
      <c r="BF10" s="8"/>
      <c r="BG10" s="8"/>
      <c r="BH10" s="8"/>
      <c r="BI10" s="8"/>
      <c r="BJ10" s="8"/>
      <c r="BK10" s="8"/>
      <c r="BL10" s="8"/>
      <c r="BM10" s="8"/>
      <c r="BN10" s="8"/>
      <c r="BO10" s="8"/>
    </row>
  </sheetData>
  <protectedRanges>
    <protectedRange password="CA69" sqref="G8:H10" name="Range1_1_1"/>
    <protectedRange password="CA69" sqref="I8:I10" name="Range1_12_2_1"/>
    <protectedRange password="CA69" sqref="J8:K10" name="Range1_2_2_1_1"/>
    <protectedRange password="CA69" sqref="N8:O10" name="Range1_1_3"/>
    <protectedRange password="CA69" sqref="D8:D10" name="Range1_1_4"/>
    <protectedRange password="CA69" sqref="B8:B10" name="Range1_1_5"/>
  </protectedRanges>
  <mergeCells count="8">
    <mergeCell ref="A1:B1"/>
    <mergeCell ref="C5:L5"/>
    <mergeCell ref="AW5:AZ5"/>
    <mergeCell ref="AC6:AN6"/>
    <mergeCell ref="AP6:AS6"/>
    <mergeCell ref="P6:V6"/>
    <mergeCell ref="P5:V5"/>
    <mergeCell ref="D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X10"/>
  <sheetViews>
    <sheetView tabSelected="1" topLeftCell="A4" workbookViewId="0">
      <selection activeCell="C13" sqref="C13"/>
    </sheetView>
  </sheetViews>
  <sheetFormatPr defaultColWidth="9.140625" defaultRowHeight="15"/>
  <cols>
    <col min="1" max="1" bestFit="true" customWidth="true" style="1" width="9.5703125" collapsed="true"/>
    <col min="2" max="2" bestFit="true" customWidth="true" style="1" width="16.140625" collapsed="true"/>
    <col min="3" max="3" bestFit="true" customWidth="true" style="1" width="53.42578125" collapsed="true"/>
    <col min="4" max="4" bestFit="true" customWidth="true" style="1" width="11.7109375" collapsed="true"/>
    <col min="5" max="5" bestFit="true" customWidth="true" style="1" width="6.0" collapsed="true"/>
    <col min="6" max="6" bestFit="true" customWidth="true" style="1" width="15.5703125" collapsed="true"/>
    <col min="7" max="7" bestFit="true" customWidth="true" style="1" width="8.7109375" collapsed="true"/>
    <col min="8" max="8" bestFit="true" customWidth="true" style="1" width="9.0" collapsed="true"/>
    <col min="9" max="9" bestFit="true" customWidth="true" style="1" width="10.7109375" collapsed="true"/>
    <col min="10" max="10" bestFit="true" customWidth="true" style="1" width="7.85546875" collapsed="true"/>
    <col min="11" max="11" bestFit="true" customWidth="true" style="1" width="12.5703125" collapsed="true"/>
    <col min="12" max="12" customWidth="true" style="23" width="5.140625" collapsed="true"/>
    <col min="13" max="13" bestFit="true" customWidth="true" style="1" width="5.7109375" collapsed="true"/>
    <col min="14" max="14" bestFit="true" customWidth="true" style="1" width="4.5703125" collapsed="true"/>
    <col min="15" max="15" customWidth="true" style="19" width="5.28515625" collapsed="true"/>
    <col min="16" max="16" bestFit="true" customWidth="true" style="1" width="9.85546875" collapsed="true"/>
    <col min="17" max="17" bestFit="true" customWidth="true" style="1" width="9.5703125" collapsed="true"/>
    <col min="18" max="18" bestFit="true" customWidth="true" style="1" width="7.28515625" collapsed="true"/>
    <col min="19" max="19" bestFit="true" customWidth="true" style="1" width="11.0" collapsed="true"/>
    <col min="20" max="20" bestFit="true" customWidth="true" style="1" width="6.140625" collapsed="true"/>
    <col min="21" max="21" bestFit="true" customWidth="true" style="26" width="9.85546875" collapsed="true"/>
    <col min="22" max="22" bestFit="true" customWidth="true" style="26" width="8.5703125" collapsed="true"/>
    <col min="23" max="23" customWidth="true" style="29" width="4.0" collapsed="true"/>
    <col min="24" max="24" bestFit="true" customWidth="true" style="26" width="11.0" collapsed="true"/>
    <col min="25" max="25" bestFit="true" customWidth="true" style="26" width="12.5703125" collapsed="true"/>
    <col min="26" max="26" bestFit="true" customWidth="true" style="26" width="9.5703125" collapsed="true"/>
    <col min="27" max="27" customWidth="true" style="26" width="13.85546875" collapsed="true"/>
    <col min="28" max="28" bestFit="true" customWidth="true" style="26" width="11.42578125" collapsed="true"/>
    <col min="29" max="29" bestFit="true" customWidth="true" style="26" width="13.140625" collapsed="true"/>
    <col min="30" max="30" bestFit="true" customWidth="true" style="26" width="11.140625" collapsed="true"/>
    <col min="31" max="31" bestFit="true" customWidth="true" style="1" width="9.4257812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c r="E1" s="122"/>
      <c r="F1" s="122"/>
      <c r="G1" s="122"/>
      <c r="H1" s="122"/>
      <c r="I1" s="122"/>
      <c r="J1" s="122"/>
    </row>
    <row r="2" spans="1:76">
      <c r="E2" s="122"/>
      <c r="F2" s="122"/>
      <c r="G2" s="122"/>
      <c r="H2" s="122"/>
      <c r="I2" s="122"/>
      <c r="J2" s="122"/>
    </row>
    <row r="3" spans="1:76">
      <c r="A3" s="1" t="s">
        <v>21</v>
      </c>
      <c r="E3" s="122"/>
      <c r="F3" s="122"/>
      <c r="G3" s="122"/>
      <c r="H3" s="122"/>
      <c r="I3" s="122"/>
      <c r="J3" s="122"/>
    </row>
    <row r="4" spans="1:76">
      <c r="A4" s="1" t="s">
        <v>22</v>
      </c>
      <c r="D4" s="1" t="s">
        <v>77</v>
      </c>
      <c r="E4" s="122"/>
      <c r="F4" s="122" t="s">
        <v>78</v>
      </c>
      <c r="G4" s="26">
        <v>71</v>
      </c>
      <c r="H4" s="122"/>
      <c r="I4" s="122"/>
      <c r="J4" s="122"/>
      <c r="V4" s="40">
        <f>SUM(V8:V10)</f>
        <v>12704.720000000001</v>
      </c>
      <c r="Z4" s="26">
        <f t="shared" ref="Z4:AE4" si="0">SUM(Z8:Z10)</f>
        <v>0</v>
      </c>
      <c r="AA4" s="26">
        <f t="shared" si="0"/>
        <v>0</v>
      </c>
      <c r="AB4" s="26">
        <f t="shared" si="0"/>
        <v>0</v>
      </c>
      <c r="AC4" s="26">
        <f t="shared" si="0"/>
        <v>0</v>
      </c>
      <c r="AD4" s="26">
        <f t="shared" si="0"/>
        <v>0</v>
      </c>
      <c r="AE4" s="26">
        <f t="shared" si="0"/>
        <v>0</v>
      </c>
    </row>
    <row r="5" spans="1:76" s="4" customFormat="1" ht="30.75" customHeight="1">
      <c r="A5" s="2"/>
      <c r="B5" s="2"/>
      <c r="C5" s="132" t="s">
        <v>5</v>
      </c>
      <c r="D5" s="132"/>
      <c r="E5" s="132"/>
      <c r="F5" s="132"/>
      <c r="G5" s="132"/>
      <c r="H5" s="132"/>
      <c r="I5" s="132"/>
      <c r="J5" s="132"/>
      <c r="K5" s="132"/>
      <c r="L5" s="132"/>
      <c r="M5" s="3" t="s">
        <v>2</v>
      </c>
      <c r="N5" s="3" t="s">
        <v>12</v>
      </c>
      <c r="O5" s="20"/>
      <c r="P5" s="134" t="s">
        <v>11</v>
      </c>
      <c r="Q5" s="135"/>
      <c r="R5" s="135"/>
      <c r="S5" s="135"/>
      <c r="T5" s="135"/>
      <c r="U5" s="135"/>
      <c r="V5" s="135"/>
      <c r="W5" s="135"/>
      <c r="X5" s="135"/>
      <c r="Y5" s="135"/>
      <c r="Z5" s="135"/>
      <c r="AA5" s="135"/>
      <c r="AB5" s="135"/>
      <c r="AC5" s="135"/>
      <c r="AD5" s="135"/>
      <c r="AE5" s="136"/>
      <c r="AF5" s="8"/>
      <c r="AG5" s="8"/>
      <c r="AH5" s="8"/>
      <c r="AI5" s="8"/>
      <c r="AJ5" s="8"/>
      <c r="AK5" s="8"/>
      <c r="AL5" s="8"/>
      <c r="AM5" s="8"/>
      <c r="AN5" s="8"/>
      <c r="AO5" s="8"/>
      <c r="AP5" s="8"/>
      <c r="AQ5" s="8"/>
      <c r="AR5" s="8"/>
      <c r="AS5" s="8"/>
      <c r="AT5" s="8"/>
      <c r="AU5" s="8"/>
      <c r="AV5" s="8"/>
      <c r="AW5" s="8"/>
      <c r="AX5" s="8"/>
      <c r="AY5" s="8"/>
      <c r="AZ5" s="8"/>
      <c r="BA5" s="8"/>
      <c r="BB5" s="8"/>
      <c r="BC5" s="8"/>
      <c r="BD5" s="8"/>
      <c r="BE5" s="10"/>
      <c r="BF5" s="133"/>
      <c r="BG5" s="133"/>
      <c r="BH5" s="133"/>
      <c r="BI5" s="133"/>
      <c r="BJ5" s="10"/>
      <c r="BK5" s="28"/>
      <c r="BL5" s="8"/>
      <c r="BM5" s="8"/>
      <c r="BN5" s="8"/>
      <c r="BO5" s="8"/>
      <c r="BP5" s="8"/>
      <c r="BQ5" s="8"/>
      <c r="BR5" s="8"/>
      <c r="BS5" s="8"/>
      <c r="BT5" s="8"/>
      <c r="BU5" s="8"/>
      <c r="BV5" s="8"/>
      <c r="BW5" s="8"/>
      <c r="BX5" s="8"/>
    </row>
    <row r="6" spans="1:76" s="4" customFormat="1" ht="30">
      <c r="A6" s="2" t="s">
        <v>0</v>
      </c>
      <c r="B6" s="2" t="s">
        <v>4</v>
      </c>
      <c r="C6" s="2" t="s">
        <v>1</v>
      </c>
      <c r="D6" s="27" t="s">
        <v>24</v>
      </c>
      <c r="E6" s="2" t="s">
        <v>3</v>
      </c>
      <c r="F6" s="6" t="s">
        <v>13</v>
      </c>
      <c r="G6" s="6" t="s">
        <v>14</v>
      </c>
      <c r="H6" s="6" t="s">
        <v>15</v>
      </c>
      <c r="I6" s="6" t="s">
        <v>16</v>
      </c>
      <c r="J6" s="6" t="s">
        <v>17</v>
      </c>
      <c r="K6" s="6" t="s">
        <v>18</v>
      </c>
      <c r="L6" s="24"/>
      <c r="M6" s="3"/>
      <c r="N6" s="3"/>
      <c r="O6" s="20"/>
      <c r="P6" s="134" t="s">
        <v>10</v>
      </c>
      <c r="Q6" s="135"/>
      <c r="R6" s="135"/>
      <c r="S6" s="135"/>
      <c r="T6" s="135"/>
      <c r="U6" s="135"/>
      <c r="V6" s="135"/>
      <c r="W6" s="135"/>
      <c r="X6" s="135"/>
      <c r="Y6" s="135"/>
      <c r="Z6" s="135"/>
      <c r="AA6" s="135"/>
      <c r="AB6" s="135"/>
      <c r="AC6" s="135"/>
      <c r="AD6" s="135"/>
      <c r="AE6" s="136"/>
      <c r="AF6" s="8"/>
      <c r="AG6" s="8"/>
      <c r="AH6" s="8"/>
      <c r="AI6" s="8"/>
      <c r="AJ6" s="8"/>
      <c r="AK6" s="10"/>
      <c r="AL6" s="133"/>
      <c r="AM6" s="133"/>
      <c r="AN6" s="133"/>
      <c r="AO6" s="133"/>
      <c r="AP6" s="133"/>
      <c r="AQ6" s="133"/>
      <c r="AR6" s="133"/>
      <c r="AS6" s="133"/>
      <c r="AT6" s="133"/>
      <c r="AU6" s="133"/>
      <c r="AV6" s="133"/>
      <c r="AW6" s="133"/>
      <c r="AX6" s="10"/>
      <c r="AY6" s="133"/>
      <c r="AZ6" s="133"/>
      <c r="BA6" s="133"/>
      <c r="BB6" s="133"/>
      <c r="BC6" s="10"/>
      <c r="BD6" s="8"/>
      <c r="BE6" s="10"/>
      <c r="BF6" s="12"/>
      <c r="BG6" s="12"/>
      <c r="BH6" s="12"/>
      <c r="BI6" s="12"/>
      <c r="BJ6" s="10"/>
      <c r="BK6" s="8"/>
      <c r="BL6" s="8"/>
      <c r="BM6" s="8"/>
      <c r="BN6" s="8"/>
      <c r="BO6" s="8"/>
      <c r="BP6" s="8"/>
      <c r="BQ6" s="8"/>
      <c r="BR6" s="8"/>
      <c r="BS6" s="8"/>
      <c r="BT6" s="8"/>
      <c r="BU6" s="8"/>
      <c r="BV6" s="8"/>
      <c r="BW6" s="8"/>
      <c r="BX6" s="8"/>
    </row>
    <row r="7" spans="1:76" s="4" customFormat="1" ht="58.5" customHeight="1">
      <c r="A7" s="75"/>
      <c r="B7" s="5"/>
      <c r="D7" s="2"/>
      <c r="E7" s="5"/>
      <c r="G7" s="2"/>
      <c r="H7" s="2"/>
      <c r="I7" s="2"/>
      <c r="J7" s="2"/>
      <c r="K7" s="2"/>
      <c r="L7" s="25"/>
      <c r="M7" s="5"/>
      <c r="N7" s="7"/>
      <c r="O7" s="21"/>
      <c r="P7" s="2" t="s">
        <v>6</v>
      </c>
      <c r="Q7" s="2" t="s">
        <v>7</v>
      </c>
      <c r="R7" s="2" t="s">
        <v>8</v>
      </c>
      <c r="S7" s="6" t="s">
        <v>20</v>
      </c>
      <c r="T7" s="2" t="s">
        <v>9</v>
      </c>
      <c r="U7" s="18" t="s">
        <v>19</v>
      </c>
      <c r="V7" s="6" t="s">
        <v>25</v>
      </c>
      <c r="W7" s="30"/>
      <c r="X7" s="18" t="s">
        <v>26</v>
      </c>
      <c r="Y7" s="18" t="s">
        <v>27</v>
      </c>
      <c r="Z7" s="18" t="s">
        <v>28</v>
      </c>
      <c r="AA7" s="18" t="s">
        <v>29</v>
      </c>
      <c r="AB7" s="18" t="s">
        <v>30</v>
      </c>
      <c r="AC7" s="18" t="s">
        <v>31</v>
      </c>
      <c r="AD7" s="18" t="s">
        <v>32</v>
      </c>
      <c r="AE7" s="6" t="s">
        <v>33</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c r="A8" s="130">
        <v>1</v>
      </c>
      <c r="B8" s="123" t="s">
        <v>87</v>
      </c>
      <c r="C8" s="14" t="s">
        <v>217</v>
      </c>
      <c r="D8" s="124" t="s">
        <v>183</v>
      </c>
      <c r="E8" s="125"/>
      <c r="F8" s="129" t="s">
        <v>220</v>
      </c>
      <c r="G8" s="126"/>
      <c r="H8" s="126">
        <v>84818059</v>
      </c>
      <c r="I8" s="127" t="s">
        <v>184</v>
      </c>
      <c r="J8" s="127" t="s">
        <v>186</v>
      </c>
      <c r="K8" s="128"/>
      <c r="L8" s="25"/>
      <c r="M8" s="118" t="s">
        <v>23</v>
      </c>
      <c r="N8" s="16">
        <v>302</v>
      </c>
      <c r="O8" s="22"/>
      <c r="P8" s="17">
        <v>30.24</v>
      </c>
      <c r="Q8" s="17">
        <v>0</v>
      </c>
      <c r="R8" s="17">
        <v>0</v>
      </c>
      <c r="S8" s="18">
        <v>0</v>
      </c>
      <c r="T8" s="17">
        <v>0</v>
      </c>
      <c r="U8" s="17">
        <f>SUM(P8:T8)</f>
        <v>30.24</v>
      </c>
      <c r="V8" s="18">
        <f>U8*N8</f>
        <v>9132.48</v>
      </c>
      <c r="W8" s="31"/>
      <c r="X8" s="17">
        <v>0</v>
      </c>
      <c r="Y8" s="17">
        <v>0</v>
      </c>
      <c r="Z8" s="17">
        <f t="shared" ref="Z8:Z10" si="1">P8*X8*Y8/100</f>
        <v>0</v>
      </c>
      <c r="AA8" s="17">
        <f t="shared" ref="AA8:AA10" si="2">Q8*X8*Y8/100</f>
        <v>0</v>
      </c>
      <c r="AB8" s="17">
        <f t="shared" ref="AB8:AB10" si="3">R8*X8*Y8/100</f>
        <v>0</v>
      </c>
      <c r="AC8" s="17">
        <f t="shared" ref="AC8:AC10" si="4">S8*X8*Y8/100</f>
        <v>0</v>
      </c>
      <c r="AD8" s="17">
        <f t="shared" ref="AD8:AD10" si="5">T8*X8*Y8/100</f>
        <v>0</v>
      </c>
      <c r="AE8" s="18">
        <f t="shared" ref="AE8:AE10" si="6">SUM(Z8:AD8)</f>
        <v>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s="4" customFormat="1" ht="58.5" customHeight="1">
      <c r="A9" s="130">
        <v>2</v>
      </c>
      <c r="B9" s="123" t="s">
        <v>87</v>
      </c>
      <c r="C9" s="14" t="s">
        <v>218</v>
      </c>
      <c r="D9" s="124" t="s">
        <v>183</v>
      </c>
      <c r="E9" s="125"/>
      <c r="F9" s="129" t="s">
        <v>221</v>
      </c>
      <c r="G9" s="126"/>
      <c r="H9" s="126">
        <v>84818059</v>
      </c>
      <c r="I9" s="127" t="s">
        <v>184</v>
      </c>
      <c r="J9" s="127" t="s">
        <v>186</v>
      </c>
      <c r="K9" s="128"/>
      <c r="L9" s="25"/>
      <c r="M9" s="118" t="s">
        <v>23</v>
      </c>
      <c r="N9" s="16">
        <v>18</v>
      </c>
      <c r="O9" s="22"/>
      <c r="P9" s="17">
        <v>59.08</v>
      </c>
      <c r="Q9" s="17">
        <v>0</v>
      </c>
      <c r="R9" s="17">
        <v>0</v>
      </c>
      <c r="S9" s="18">
        <v>0</v>
      </c>
      <c r="T9" s="17">
        <v>0</v>
      </c>
      <c r="U9" s="17">
        <f t="shared" ref="U9:U10" si="7">SUM(P9:T9)</f>
        <v>59.08</v>
      </c>
      <c r="V9" s="18">
        <f>U9*N9</f>
        <v>1063.44</v>
      </c>
      <c r="W9" s="31"/>
      <c r="X9" s="17">
        <v>0</v>
      </c>
      <c r="Y9" s="17">
        <v>0</v>
      </c>
      <c r="Z9" s="17">
        <f t="shared" si="1"/>
        <v>0</v>
      </c>
      <c r="AA9" s="17">
        <f t="shared" si="2"/>
        <v>0</v>
      </c>
      <c r="AB9" s="17">
        <f t="shared" si="3"/>
        <v>0</v>
      </c>
      <c r="AC9" s="17">
        <f t="shared" si="4"/>
        <v>0</v>
      </c>
      <c r="AD9" s="17">
        <f t="shared" si="5"/>
        <v>0</v>
      </c>
      <c r="AE9" s="18">
        <f t="shared" si="6"/>
        <v>0</v>
      </c>
      <c r="AF9" s="9"/>
      <c r="AG9" s="9"/>
      <c r="AH9" s="9"/>
      <c r="AI9" s="8"/>
      <c r="AJ9" s="9"/>
      <c r="AK9" s="13"/>
      <c r="AL9" s="8"/>
      <c r="AM9" s="8"/>
      <c r="AN9" s="9"/>
      <c r="AO9" s="9"/>
      <c r="AP9" s="9"/>
      <c r="AQ9" s="9"/>
      <c r="AR9" s="9"/>
      <c r="AS9" s="9"/>
      <c r="AT9" s="9"/>
      <c r="AU9" s="9"/>
      <c r="AV9" s="8"/>
      <c r="AW9" s="9"/>
      <c r="AX9" s="13"/>
      <c r="AY9" s="8"/>
      <c r="AZ9" s="8"/>
      <c r="BA9" s="8"/>
      <c r="BB9" s="9"/>
      <c r="BC9" s="13"/>
      <c r="BD9" s="8"/>
      <c r="BE9" s="13"/>
      <c r="BF9" s="8"/>
      <c r="BG9" s="8"/>
      <c r="BH9" s="8"/>
      <c r="BI9" s="8"/>
      <c r="BJ9" s="13"/>
      <c r="BK9" s="8"/>
      <c r="BL9" s="8"/>
      <c r="BM9" s="8"/>
      <c r="BN9" s="8"/>
      <c r="BO9" s="8"/>
      <c r="BP9" s="8"/>
      <c r="BQ9" s="8"/>
      <c r="BR9" s="8"/>
      <c r="BS9" s="8"/>
      <c r="BT9" s="8"/>
      <c r="BU9" s="8"/>
      <c r="BV9" s="8"/>
      <c r="BW9" s="8"/>
      <c r="BX9" s="8"/>
    </row>
    <row r="10" spans="1:76" s="4" customFormat="1" ht="58.5" customHeight="1">
      <c r="A10" s="130">
        <v>3</v>
      </c>
      <c r="B10" s="123" t="s">
        <v>87</v>
      </c>
      <c r="C10" s="14" t="s">
        <v>219</v>
      </c>
      <c r="D10" s="124" t="s">
        <v>183</v>
      </c>
      <c r="E10" s="125"/>
      <c r="F10" s="129" t="s">
        <v>222</v>
      </c>
      <c r="G10" s="126"/>
      <c r="H10" s="126">
        <v>90329000</v>
      </c>
      <c r="I10" s="127" t="s">
        <v>184</v>
      </c>
      <c r="J10" s="127" t="s">
        <v>186</v>
      </c>
      <c r="K10" s="128"/>
      <c r="L10" s="25"/>
      <c r="M10" s="118" t="s">
        <v>23</v>
      </c>
      <c r="N10" s="16">
        <v>320</v>
      </c>
      <c r="O10" s="22"/>
      <c r="P10" s="17">
        <v>7.84</v>
      </c>
      <c r="Q10" s="17">
        <v>0</v>
      </c>
      <c r="R10" s="17">
        <v>0</v>
      </c>
      <c r="S10" s="18">
        <v>0</v>
      </c>
      <c r="T10" s="17">
        <v>0</v>
      </c>
      <c r="U10" s="17">
        <f t="shared" si="7"/>
        <v>7.84</v>
      </c>
      <c r="V10" s="18">
        <f>U10*N10</f>
        <v>2508.8000000000002</v>
      </c>
      <c r="W10" s="31"/>
      <c r="X10" s="17">
        <v>0</v>
      </c>
      <c r="Y10" s="17">
        <v>0</v>
      </c>
      <c r="Z10" s="17">
        <f t="shared" si="1"/>
        <v>0</v>
      </c>
      <c r="AA10" s="17">
        <f t="shared" si="2"/>
        <v>0</v>
      </c>
      <c r="AB10" s="17">
        <f t="shared" si="3"/>
        <v>0</v>
      </c>
      <c r="AC10" s="17">
        <f t="shared" si="4"/>
        <v>0</v>
      </c>
      <c r="AD10" s="17">
        <f t="shared" si="5"/>
        <v>0</v>
      </c>
      <c r="AE10" s="18">
        <f t="shared" si="6"/>
        <v>0</v>
      </c>
      <c r="AF10" s="9"/>
      <c r="AG10" s="9"/>
      <c r="AH10" s="9"/>
      <c r="AI10" s="8"/>
      <c r="AJ10" s="9"/>
      <c r="AK10" s="13"/>
      <c r="AL10" s="8"/>
      <c r="AM10" s="8"/>
      <c r="AN10" s="9"/>
      <c r="AO10" s="9"/>
      <c r="AP10" s="9"/>
      <c r="AQ10" s="9"/>
      <c r="AR10" s="9"/>
      <c r="AS10" s="9"/>
      <c r="AT10" s="9"/>
      <c r="AU10" s="9"/>
      <c r="AV10" s="8"/>
      <c r="AW10" s="9"/>
      <c r="AX10" s="13"/>
      <c r="AY10" s="8"/>
      <c r="AZ10" s="8"/>
      <c r="BA10" s="8"/>
      <c r="BB10" s="9"/>
      <c r="BC10" s="13"/>
      <c r="BD10" s="8"/>
      <c r="BE10" s="13"/>
      <c r="BF10" s="8"/>
      <c r="BG10" s="8"/>
      <c r="BH10" s="8"/>
      <c r="BI10" s="8"/>
      <c r="BJ10" s="13"/>
      <c r="BK10" s="8"/>
      <c r="BL10" s="8"/>
      <c r="BM10" s="8"/>
      <c r="BN10" s="8"/>
      <c r="BO10" s="8"/>
      <c r="BP10" s="8"/>
      <c r="BQ10" s="8"/>
      <c r="BR10" s="8"/>
      <c r="BS10" s="8"/>
      <c r="BT10" s="8"/>
      <c r="BU10" s="8"/>
      <c r="BV10" s="8"/>
      <c r="BW10" s="8"/>
      <c r="BX10" s="8"/>
    </row>
  </sheetData>
  <protectedRanges>
    <protectedRange password="CA69" sqref="N8:O10" name="Range1_1_3_1"/>
    <protectedRange password="CA69" sqref="G8:H10" name="Range1_1_1"/>
    <protectedRange password="CA69" sqref="I8:I10" name="Range1_12_2_1"/>
    <protectedRange password="CA69" sqref="J8:K10" name="Range1_2_2_1_1"/>
    <protectedRange password="CA69" sqref="D8:D10" name="Range1_1_4"/>
    <protectedRange password="CA69" sqref="B8:B10" name="Range1_1_5"/>
  </protectedRanges>
  <mergeCells count="6">
    <mergeCell ref="C5:L5"/>
    <mergeCell ref="P5:AE5"/>
    <mergeCell ref="BF5:BI5"/>
    <mergeCell ref="P6:AE6"/>
    <mergeCell ref="AL6:AW6"/>
    <mergeCell ref="AY6:BB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opLeftCell="A13" workbookViewId="0">
      <selection activeCell="D9" sqref="D9:E12"/>
    </sheetView>
  </sheetViews>
  <sheetFormatPr defaultRowHeight="12.75"/>
  <cols>
    <col min="1" max="1" style="32" width="9.140625" collapsed="true"/>
    <col min="2" max="2" customWidth="true" style="32" width="12.0" collapsed="true"/>
    <col min="3" max="3" customWidth="true" style="32" width="12.42578125" collapsed="true"/>
    <col min="4" max="4" style="32" width="9.140625" collapsed="true"/>
    <col min="5" max="5" customWidth="true" style="32" width="12.7109375" collapsed="true"/>
    <col min="6" max="6" customWidth="true" style="37" width="30.28515625" collapsed="true"/>
    <col min="7" max="7" customWidth="true" style="38" width="28.0" collapsed="true"/>
    <col min="8" max="8" style="39" width="9.140625" collapsed="true"/>
    <col min="9" max="9" customWidth="true" style="39" width="20.28515625" collapsed="true"/>
    <col min="10" max="10" style="32" width="9.140625" collapsed="true"/>
    <col min="11" max="11" customWidth="true" style="32" width="14.7109375" collapsed="true"/>
    <col min="12" max="257" style="32" width="9.140625" collapsed="true"/>
    <col min="258" max="258" customWidth="true" style="32" width="11.140625" collapsed="true"/>
    <col min="259" max="259" customWidth="true" style="32" width="14.5703125" collapsed="true"/>
    <col min="260" max="260" style="32" width="9.140625" collapsed="true"/>
    <col min="261" max="261" customWidth="true" style="32" width="16.0" collapsed="true"/>
    <col min="262" max="262" customWidth="true" style="32" width="30.28515625" collapsed="true"/>
    <col min="263" max="263" customWidth="true" style="32" width="28.0" collapsed="true"/>
    <col min="264" max="264" style="32" width="9.140625" collapsed="true"/>
    <col min="265" max="265" customWidth="true" style="32" width="20.28515625" collapsed="true"/>
    <col min="266" max="266" style="32" width="9.140625" collapsed="true"/>
    <col min="267" max="267" customWidth="true" style="32" width="14.7109375" collapsed="true"/>
    <col min="268" max="513" style="32" width="9.140625" collapsed="true"/>
    <col min="514" max="514" customWidth="true" style="32" width="11.140625" collapsed="true"/>
    <col min="515" max="515" customWidth="true" style="32" width="14.5703125" collapsed="true"/>
    <col min="516" max="516" style="32" width="9.140625" collapsed="true"/>
    <col min="517" max="517" customWidth="true" style="32" width="16.0" collapsed="true"/>
    <col min="518" max="518" customWidth="true" style="32" width="30.28515625" collapsed="true"/>
    <col min="519" max="519" customWidth="true" style="32" width="28.0" collapsed="true"/>
    <col min="520" max="520" style="32" width="9.140625" collapsed="true"/>
    <col min="521" max="521" customWidth="true" style="32" width="20.28515625" collapsed="true"/>
    <col min="522" max="522" style="32" width="9.140625" collapsed="true"/>
    <col min="523" max="523" customWidth="true" style="32" width="14.7109375" collapsed="true"/>
    <col min="524" max="769" style="32" width="9.140625" collapsed="true"/>
    <col min="770" max="770" customWidth="true" style="32" width="11.140625" collapsed="true"/>
    <col min="771" max="771" customWidth="true" style="32" width="14.5703125" collapsed="true"/>
    <col min="772" max="772" style="32" width="9.140625" collapsed="true"/>
    <col min="773" max="773" customWidth="true" style="32" width="16.0" collapsed="true"/>
    <col min="774" max="774" customWidth="true" style="32" width="30.28515625" collapsed="true"/>
    <col min="775" max="775" customWidth="true" style="32" width="28.0" collapsed="true"/>
    <col min="776" max="776" style="32" width="9.140625" collapsed="true"/>
    <col min="777" max="777" customWidth="true" style="32" width="20.28515625" collapsed="true"/>
    <col min="778" max="778" style="32" width="9.140625" collapsed="true"/>
    <col min="779" max="779" customWidth="true" style="32" width="14.7109375" collapsed="true"/>
    <col min="780" max="1025" style="32" width="9.140625" collapsed="true"/>
    <col min="1026" max="1026" customWidth="true" style="32" width="11.140625" collapsed="true"/>
    <col min="1027" max="1027" customWidth="true" style="32" width="14.5703125" collapsed="true"/>
    <col min="1028" max="1028" style="32" width="9.140625" collapsed="true"/>
    <col min="1029" max="1029" customWidth="true" style="32" width="16.0" collapsed="true"/>
    <col min="1030" max="1030" customWidth="true" style="32" width="30.28515625" collapsed="true"/>
    <col min="1031" max="1031" customWidth="true" style="32" width="28.0" collapsed="true"/>
    <col min="1032" max="1032" style="32" width="9.140625" collapsed="true"/>
    <col min="1033" max="1033" customWidth="true" style="32" width="20.28515625" collapsed="true"/>
    <col min="1034" max="1034" style="32" width="9.140625" collapsed="true"/>
    <col min="1035" max="1035" customWidth="true" style="32" width="14.7109375" collapsed="true"/>
    <col min="1036" max="1281" style="32" width="9.140625" collapsed="true"/>
    <col min="1282" max="1282" customWidth="true" style="32" width="11.140625" collapsed="true"/>
    <col min="1283" max="1283" customWidth="true" style="32" width="14.5703125" collapsed="true"/>
    <col min="1284" max="1284" style="32" width="9.140625" collapsed="true"/>
    <col min="1285" max="1285" customWidth="true" style="32" width="16.0" collapsed="true"/>
    <col min="1286" max="1286" customWidth="true" style="32" width="30.28515625" collapsed="true"/>
    <col min="1287" max="1287" customWidth="true" style="32" width="28.0" collapsed="true"/>
    <col min="1288" max="1288" style="32" width="9.140625" collapsed="true"/>
    <col min="1289" max="1289" customWidth="true" style="32" width="20.28515625" collapsed="true"/>
    <col min="1290" max="1290" style="32" width="9.140625" collapsed="true"/>
    <col min="1291" max="1291" customWidth="true" style="32" width="14.7109375" collapsed="true"/>
    <col min="1292" max="1537" style="32" width="9.140625" collapsed="true"/>
    <col min="1538" max="1538" customWidth="true" style="32" width="11.140625" collapsed="true"/>
    <col min="1539" max="1539" customWidth="true" style="32" width="14.5703125" collapsed="true"/>
    <col min="1540" max="1540" style="32" width="9.140625" collapsed="true"/>
    <col min="1541" max="1541" customWidth="true" style="32" width="16.0" collapsed="true"/>
    <col min="1542" max="1542" customWidth="true" style="32" width="30.28515625" collapsed="true"/>
    <col min="1543" max="1543" customWidth="true" style="32" width="28.0" collapsed="true"/>
    <col min="1544" max="1544" style="32" width="9.140625" collapsed="true"/>
    <col min="1545" max="1545" customWidth="true" style="32" width="20.28515625" collapsed="true"/>
    <col min="1546" max="1546" style="32" width="9.140625" collapsed="true"/>
    <col min="1547" max="1547" customWidth="true" style="32" width="14.7109375" collapsed="true"/>
    <col min="1548" max="1793" style="32" width="9.140625" collapsed="true"/>
    <col min="1794" max="1794" customWidth="true" style="32" width="11.140625" collapsed="true"/>
    <col min="1795" max="1795" customWidth="true" style="32" width="14.5703125" collapsed="true"/>
    <col min="1796" max="1796" style="32" width="9.140625" collapsed="true"/>
    <col min="1797" max="1797" customWidth="true" style="32" width="16.0" collapsed="true"/>
    <col min="1798" max="1798" customWidth="true" style="32" width="30.28515625" collapsed="true"/>
    <col min="1799" max="1799" customWidth="true" style="32" width="28.0" collapsed="true"/>
    <col min="1800" max="1800" style="32" width="9.140625" collapsed="true"/>
    <col min="1801" max="1801" customWidth="true" style="32" width="20.28515625" collapsed="true"/>
    <col min="1802" max="1802" style="32" width="9.140625" collapsed="true"/>
    <col min="1803" max="1803" customWidth="true" style="32" width="14.7109375" collapsed="true"/>
    <col min="1804" max="2049" style="32" width="9.140625" collapsed="true"/>
    <col min="2050" max="2050" customWidth="true" style="32" width="11.140625" collapsed="true"/>
    <col min="2051" max="2051" customWidth="true" style="32" width="14.5703125" collapsed="true"/>
    <col min="2052" max="2052" style="32" width="9.140625" collapsed="true"/>
    <col min="2053" max="2053" customWidth="true" style="32" width="16.0" collapsed="true"/>
    <col min="2054" max="2054" customWidth="true" style="32" width="30.28515625" collapsed="true"/>
    <col min="2055" max="2055" customWidth="true" style="32" width="28.0" collapsed="true"/>
    <col min="2056" max="2056" style="32" width="9.140625" collapsed="true"/>
    <col min="2057" max="2057" customWidth="true" style="32" width="20.28515625" collapsed="true"/>
    <col min="2058" max="2058" style="32" width="9.140625" collapsed="true"/>
    <col min="2059" max="2059" customWidth="true" style="32" width="14.7109375" collapsed="true"/>
    <col min="2060" max="2305" style="32" width="9.140625" collapsed="true"/>
    <col min="2306" max="2306" customWidth="true" style="32" width="11.140625" collapsed="true"/>
    <col min="2307" max="2307" customWidth="true" style="32" width="14.5703125" collapsed="true"/>
    <col min="2308" max="2308" style="32" width="9.140625" collapsed="true"/>
    <col min="2309" max="2309" customWidth="true" style="32" width="16.0" collapsed="true"/>
    <col min="2310" max="2310" customWidth="true" style="32" width="30.28515625" collapsed="true"/>
    <col min="2311" max="2311" customWidth="true" style="32" width="28.0" collapsed="true"/>
    <col min="2312" max="2312" style="32" width="9.140625" collapsed="true"/>
    <col min="2313" max="2313" customWidth="true" style="32" width="20.28515625" collapsed="true"/>
    <col min="2314" max="2314" style="32" width="9.140625" collapsed="true"/>
    <col min="2315" max="2315" customWidth="true" style="32" width="14.7109375" collapsed="true"/>
    <col min="2316" max="2561" style="32" width="9.140625" collapsed="true"/>
    <col min="2562" max="2562" customWidth="true" style="32" width="11.140625" collapsed="true"/>
    <col min="2563" max="2563" customWidth="true" style="32" width="14.5703125" collapsed="true"/>
    <col min="2564" max="2564" style="32" width="9.140625" collapsed="true"/>
    <col min="2565" max="2565" customWidth="true" style="32" width="16.0" collapsed="true"/>
    <col min="2566" max="2566" customWidth="true" style="32" width="30.28515625" collapsed="true"/>
    <col min="2567" max="2567" customWidth="true" style="32" width="28.0" collapsed="true"/>
    <col min="2568" max="2568" style="32" width="9.140625" collapsed="true"/>
    <col min="2569" max="2569" customWidth="true" style="32" width="20.28515625" collapsed="true"/>
    <col min="2570" max="2570" style="32" width="9.140625" collapsed="true"/>
    <col min="2571" max="2571" customWidth="true" style="32" width="14.7109375" collapsed="true"/>
    <col min="2572" max="2817" style="32" width="9.140625" collapsed="true"/>
    <col min="2818" max="2818" customWidth="true" style="32" width="11.140625" collapsed="true"/>
    <col min="2819" max="2819" customWidth="true" style="32" width="14.5703125" collapsed="true"/>
    <col min="2820" max="2820" style="32" width="9.140625" collapsed="true"/>
    <col min="2821" max="2821" customWidth="true" style="32" width="16.0" collapsed="true"/>
    <col min="2822" max="2822" customWidth="true" style="32" width="30.28515625" collapsed="true"/>
    <col min="2823" max="2823" customWidth="true" style="32" width="28.0" collapsed="true"/>
    <col min="2824" max="2824" style="32" width="9.140625" collapsed="true"/>
    <col min="2825" max="2825" customWidth="true" style="32" width="20.28515625" collapsed="true"/>
    <col min="2826" max="2826" style="32" width="9.140625" collapsed="true"/>
    <col min="2827" max="2827" customWidth="true" style="32" width="14.7109375" collapsed="true"/>
    <col min="2828" max="3073" style="32" width="9.140625" collapsed="true"/>
    <col min="3074" max="3074" customWidth="true" style="32" width="11.140625" collapsed="true"/>
    <col min="3075" max="3075" customWidth="true" style="32" width="14.5703125" collapsed="true"/>
    <col min="3076" max="3076" style="32" width="9.140625" collapsed="true"/>
    <col min="3077" max="3077" customWidth="true" style="32" width="16.0" collapsed="true"/>
    <col min="3078" max="3078" customWidth="true" style="32" width="30.28515625" collapsed="true"/>
    <col min="3079" max="3079" customWidth="true" style="32" width="28.0" collapsed="true"/>
    <col min="3080" max="3080" style="32" width="9.140625" collapsed="true"/>
    <col min="3081" max="3081" customWidth="true" style="32" width="20.28515625" collapsed="true"/>
    <col min="3082" max="3082" style="32" width="9.140625" collapsed="true"/>
    <col min="3083" max="3083" customWidth="true" style="32" width="14.7109375" collapsed="true"/>
    <col min="3084" max="3329" style="32" width="9.140625" collapsed="true"/>
    <col min="3330" max="3330" customWidth="true" style="32" width="11.140625" collapsed="true"/>
    <col min="3331" max="3331" customWidth="true" style="32" width="14.5703125" collapsed="true"/>
    <col min="3332" max="3332" style="32" width="9.140625" collapsed="true"/>
    <col min="3333" max="3333" customWidth="true" style="32" width="16.0" collapsed="true"/>
    <col min="3334" max="3334" customWidth="true" style="32" width="30.28515625" collapsed="true"/>
    <col min="3335" max="3335" customWidth="true" style="32" width="28.0" collapsed="true"/>
    <col min="3336" max="3336" style="32" width="9.140625" collapsed="true"/>
    <col min="3337" max="3337" customWidth="true" style="32" width="20.28515625" collapsed="true"/>
    <col min="3338" max="3338" style="32" width="9.140625" collapsed="true"/>
    <col min="3339" max="3339" customWidth="true" style="32" width="14.7109375" collapsed="true"/>
    <col min="3340" max="3585" style="32" width="9.140625" collapsed="true"/>
    <col min="3586" max="3586" customWidth="true" style="32" width="11.140625" collapsed="true"/>
    <col min="3587" max="3587" customWidth="true" style="32" width="14.5703125" collapsed="true"/>
    <col min="3588" max="3588" style="32" width="9.140625" collapsed="true"/>
    <col min="3589" max="3589" customWidth="true" style="32" width="16.0" collapsed="true"/>
    <col min="3590" max="3590" customWidth="true" style="32" width="30.28515625" collapsed="true"/>
    <col min="3591" max="3591" customWidth="true" style="32" width="28.0" collapsed="true"/>
    <col min="3592" max="3592" style="32" width="9.140625" collapsed="true"/>
    <col min="3593" max="3593" customWidth="true" style="32" width="20.28515625" collapsed="true"/>
    <col min="3594" max="3594" style="32" width="9.140625" collapsed="true"/>
    <col min="3595" max="3595" customWidth="true" style="32" width="14.7109375" collapsed="true"/>
    <col min="3596" max="3841" style="32" width="9.140625" collapsed="true"/>
    <col min="3842" max="3842" customWidth="true" style="32" width="11.140625" collapsed="true"/>
    <col min="3843" max="3843" customWidth="true" style="32" width="14.5703125" collapsed="true"/>
    <col min="3844" max="3844" style="32" width="9.140625" collapsed="true"/>
    <col min="3845" max="3845" customWidth="true" style="32" width="16.0" collapsed="true"/>
    <col min="3846" max="3846" customWidth="true" style="32" width="30.28515625" collapsed="true"/>
    <col min="3847" max="3847" customWidth="true" style="32" width="28.0" collapsed="true"/>
    <col min="3848" max="3848" style="32" width="9.140625" collapsed="true"/>
    <col min="3849" max="3849" customWidth="true" style="32" width="20.28515625" collapsed="true"/>
    <col min="3850" max="3850" style="32" width="9.140625" collapsed="true"/>
    <col min="3851" max="3851" customWidth="true" style="32" width="14.7109375" collapsed="true"/>
    <col min="3852" max="4097" style="32" width="9.140625" collapsed="true"/>
    <col min="4098" max="4098" customWidth="true" style="32" width="11.140625" collapsed="true"/>
    <col min="4099" max="4099" customWidth="true" style="32" width="14.5703125" collapsed="true"/>
    <col min="4100" max="4100" style="32" width="9.140625" collapsed="true"/>
    <col min="4101" max="4101" customWidth="true" style="32" width="16.0" collapsed="true"/>
    <col min="4102" max="4102" customWidth="true" style="32" width="30.28515625" collapsed="true"/>
    <col min="4103" max="4103" customWidth="true" style="32" width="28.0" collapsed="true"/>
    <col min="4104" max="4104" style="32" width="9.140625" collapsed="true"/>
    <col min="4105" max="4105" customWidth="true" style="32" width="20.28515625" collapsed="true"/>
    <col min="4106" max="4106" style="32" width="9.140625" collapsed="true"/>
    <col min="4107" max="4107" customWidth="true" style="32" width="14.7109375" collapsed="true"/>
    <col min="4108" max="4353" style="32" width="9.140625" collapsed="true"/>
    <col min="4354" max="4354" customWidth="true" style="32" width="11.140625" collapsed="true"/>
    <col min="4355" max="4355" customWidth="true" style="32" width="14.5703125" collapsed="true"/>
    <col min="4356" max="4356" style="32" width="9.140625" collapsed="true"/>
    <col min="4357" max="4357" customWidth="true" style="32" width="16.0" collapsed="true"/>
    <col min="4358" max="4358" customWidth="true" style="32" width="30.28515625" collapsed="true"/>
    <col min="4359" max="4359" customWidth="true" style="32" width="28.0" collapsed="true"/>
    <col min="4360" max="4360" style="32" width="9.140625" collapsed="true"/>
    <col min="4361" max="4361" customWidth="true" style="32" width="20.28515625" collapsed="true"/>
    <col min="4362" max="4362" style="32" width="9.140625" collapsed="true"/>
    <col min="4363" max="4363" customWidth="true" style="32" width="14.7109375" collapsed="true"/>
    <col min="4364" max="4609" style="32" width="9.140625" collapsed="true"/>
    <col min="4610" max="4610" customWidth="true" style="32" width="11.140625" collapsed="true"/>
    <col min="4611" max="4611" customWidth="true" style="32" width="14.5703125" collapsed="true"/>
    <col min="4612" max="4612" style="32" width="9.140625" collapsed="true"/>
    <col min="4613" max="4613" customWidth="true" style="32" width="16.0" collapsed="true"/>
    <col min="4614" max="4614" customWidth="true" style="32" width="30.28515625" collapsed="true"/>
    <col min="4615" max="4615" customWidth="true" style="32" width="28.0" collapsed="true"/>
    <col min="4616" max="4616" style="32" width="9.140625" collapsed="true"/>
    <col min="4617" max="4617" customWidth="true" style="32" width="20.28515625" collapsed="true"/>
    <col min="4618" max="4618" style="32" width="9.140625" collapsed="true"/>
    <col min="4619" max="4619" customWidth="true" style="32" width="14.7109375" collapsed="true"/>
    <col min="4620" max="4865" style="32" width="9.140625" collapsed="true"/>
    <col min="4866" max="4866" customWidth="true" style="32" width="11.140625" collapsed="true"/>
    <col min="4867" max="4867" customWidth="true" style="32" width="14.5703125" collapsed="true"/>
    <col min="4868" max="4868" style="32" width="9.140625" collapsed="true"/>
    <col min="4869" max="4869" customWidth="true" style="32" width="16.0" collapsed="true"/>
    <col min="4870" max="4870" customWidth="true" style="32" width="30.28515625" collapsed="true"/>
    <col min="4871" max="4871" customWidth="true" style="32" width="28.0" collapsed="true"/>
    <col min="4872" max="4872" style="32" width="9.140625" collapsed="true"/>
    <col min="4873" max="4873" customWidth="true" style="32" width="20.28515625" collapsed="true"/>
    <col min="4874" max="4874" style="32" width="9.140625" collapsed="true"/>
    <col min="4875" max="4875" customWidth="true" style="32" width="14.7109375" collapsed="true"/>
    <col min="4876" max="5121" style="32" width="9.140625" collapsed="true"/>
    <col min="5122" max="5122" customWidth="true" style="32" width="11.140625" collapsed="true"/>
    <col min="5123" max="5123" customWidth="true" style="32" width="14.5703125" collapsed="true"/>
    <col min="5124" max="5124" style="32" width="9.140625" collapsed="true"/>
    <col min="5125" max="5125" customWidth="true" style="32" width="16.0" collapsed="true"/>
    <col min="5126" max="5126" customWidth="true" style="32" width="30.28515625" collapsed="true"/>
    <col min="5127" max="5127" customWidth="true" style="32" width="28.0" collapsed="true"/>
    <col min="5128" max="5128" style="32" width="9.140625" collapsed="true"/>
    <col min="5129" max="5129" customWidth="true" style="32" width="20.28515625" collapsed="true"/>
    <col min="5130" max="5130" style="32" width="9.140625" collapsed="true"/>
    <col min="5131" max="5131" customWidth="true" style="32" width="14.7109375" collapsed="true"/>
    <col min="5132" max="5377" style="32" width="9.140625" collapsed="true"/>
    <col min="5378" max="5378" customWidth="true" style="32" width="11.140625" collapsed="true"/>
    <col min="5379" max="5379" customWidth="true" style="32" width="14.5703125" collapsed="true"/>
    <col min="5380" max="5380" style="32" width="9.140625" collapsed="true"/>
    <col min="5381" max="5381" customWidth="true" style="32" width="16.0" collapsed="true"/>
    <col min="5382" max="5382" customWidth="true" style="32" width="30.28515625" collapsed="true"/>
    <col min="5383" max="5383" customWidth="true" style="32" width="28.0" collapsed="true"/>
    <col min="5384" max="5384" style="32" width="9.140625" collapsed="true"/>
    <col min="5385" max="5385" customWidth="true" style="32" width="20.28515625" collapsed="true"/>
    <col min="5386" max="5386" style="32" width="9.140625" collapsed="true"/>
    <col min="5387" max="5387" customWidth="true" style="32" width="14.7109375" collapsed="true"/>
    <col min="5388" max="5633" style="32" width="9.140625" collapsed="true"/>
    <col min="5634" max="5634" customWidth="true" style="32" width="11.140625" collapsed="true"/>
    <col min="5635" max="5635" customWidth="true" style="32" width="14.5703125" collapsed="true"/>
    <col min="5636" max="5636" style="32" width="9.140625" collapsed="true"/>
    <col min="5637" max="5637" customWidth="true" style="32" width="16.0" collapsed="true"/>
    <col min="5638" max="5638" customWidth="true" style="32" width="30.28515625" collapsed="true"/>
    <col min="5639" max="5639" customWidth="true" style="32" width="28.0" collapsed="true"/>
    <col min="5640" max="5640" style="32" width="9.140625" collapsed="true"/>
    <col min="5641" max="5641" customWidth="true" style="32" width="20.28515625" collapsed="true"/>
    <col min="5642" max="5642" style="32" width="9.140625" collapsed="true"/>
    <col min="5643" max="5643" customWidth="true" style="32" width="14.7109375" collapsed="true"/>
    <col min="5644" max="5889" style="32" width="9.140625" collapsed="true"/>
    <col min="5890" max="5890" customWidth="true" style="32" width="11.140625" collapsed="true"/>
    <col min="5891" max="5891" customWidth="true" style="32" width="14.5703125" collapsed="true"/>
    <col min="5892" max="5892" style="32" width="9.140625" collapsed="true"/>
    <col min="5893" max="5893" customWidth="true" style="32" width="16.0" collapsed="true"/>
    <col min="5894" max="5894" customWidth="true" style="32" width="30.28515625" collapsed="true"/>
    <col min="5895" max="5895" customWidth="true" style="32" width="28.0" collapsed="true"/>
    <col min="5896" max="5896" style="32" width="9.140625" collapsed="true"/>
    <col min="5897" max="5897" customWidth="true" style="32" width="20.28515625" collapsed="true"/>
    <col min="5898" max="5898" style="32" width="9.140625" collapsed="true"/>
    <col min="5899" max="5899" customWidth="true" style="32" width="14.7109375" collapsed="true"/>
    <col min="5900" max="6145" style="32" width="9.140625" collapsed="true"/>
    <col min="6146" max="6146" customWidth="true" style="32" width="11.140625" collapsed="true"/>
    <col min="6147" max="6147" customWidth="true" style="32" width="14.5703125" collapsed="true"/>
    <col min="6148" max="6148" style="32" width="9.140625" collapsed="true"/>
    <col min="6149" max="6149" customWidth="true" style="32" width="16.0" collapsed="true"/>
    <col min="6150" max="6150" customWidth="true" style="32" width="30.28515625" collapsed="true"/>
    <col min="6151" max="6151" customWidth="true" style="32" width="28.0" collapsed="true"/>
    <col min="6152" max="6152" style="32" width="9.140625" collapsed="true"/>
    <col min="6153" max="6153" customWidth="true" style="32" width="20.28515625" collapsed="true"/>
    <col min="6154" max="6154" style="32" width="9.140625" collapsed="true"/>
    <col min="6155" max="6155" customWidth="true" style="32" width="14.7109375" collapsed="true"/>
    <col min="6156" max="6401" style="32" width="9.140625" collapsed="true"/>
    <col min="6402" max="6402" customWidth="true" style="32" width="11.140625" collapsed="true"/>
    <col min="6403" max="6403" customWidth="true" style="32" width="14.5703125" collapsed="true"/>
    <col min="6404" max="6404" style="32" width="9.140625" collapsed="true"/>
    <col min="6405" max="6405" customWidth="true" style="32" width="16.0" collapsed="true"/>
    <col min="6406" max="6406" customWidth="true" style="32" width="30.28515625" collapsed="true"/>
    <col min="6407" max="6407" customWidth="true" style="32" width="28.0" collapsed="true"/>
    <col min="6408" max="6408" style="32" width="9.140625" collapsed="true"/>
    <col min="6409" max="6409" customWidth="true" style="32" width="20.28515625" collapsed="true"/>
    <col min="6410" max="6410" style="32" width="9.140625" collapsed="true"/>
    <col min="6411" max="6411" customWidth="true" style="32" width="14.7109375" collapsed="true"/>
    <col min="6412" max="6657" style="32" width="9.140625" collapsed="true"/>
    <col min="6658" max="6658" customWidth="true" style="32" width="11.140625" collapsed="true"/>
    <col min="6659" max="6659" customWidth="true" style="32" width="14.5703125" collapsed="true"/>
    <col min="6660" max="6660" style="32" width="9.140625" collapsed="true"/>
    <col min="6661" max="6661" customWidth="true" style="32" width="16.0" collapsed="true"/>
    <col min="6662" max="6662" customWidth="true" style="32" width="30.28515625" collapsed="true"/>
    <col min="6663" max="6663" customWidth="true" style="32" width="28.0" collapsed="true"/>
    <col min="6664" max="6664" style="32" width="9.140625" collapsed="true"/>
    <col min="6665" max="6665" customWidth="true" style="32" width="20.28515625" collapsed="true"/>
    <col min="6666" max="6666" style="32" width="9.140625" collapsed="true"/>
    <col min="6667" max="6667" customWidth="true" style="32" width="14.7109375" collapsed="true"/>
    <col min="6668" max="6913" style="32" width="9.140625" collapsed="true"/>
    <col min="6914" max="6914" customWidth="true" style="32" width="11.140625" collapsed="true"/>
    <col min="6915" max="6915" customWidth="true" style="32" width="14.5703125" collapsed="true"/>
    <col min="6916" max="6916" style="32" width="9.140625" collapsed="true"/>
    <col min="6917" max="6917" customWidth="true" style="32" width="16.0" collapsed="true"/>
    <col min="6918" max="6918" customWidth="true" style="32" width="30.28515625" collapsed="true"/>
    <col min="6919" max="6919" customWidth="true" style="32" width="28.0" collapsed="true"/>
    <col min="6920" max="6920" style="32" width="9.140625" collapsed="true"/>
    <col min="6921" max="6921" customWidth="true" style="32" width="20.28515625" collapsed="true"/>
    <col min="6922" max="6922" style="32" width="9.140625" collapsed="true"/>
    <col min="6923" max="6923" customWidth="true" style="32" width="14.7109375" collapsed="true"/>
    <col min="6924" max="7169" style="32" width="9.140625" collapsed="true"/>
    <col min="7170" max="7170" customWidth="true" style="32" width="11.140625" collapsed="true"/>
    <col min="7171" max="7171" customWidth="true" style="32" width="14.5703125" collapsed="true"/>
    <col min="7172" max="7172" style="32" width="9.140625" collapsed="true"/>
    <col min="7173" max="7173" customWidth="true" style="32" width="16.0" collapsed="true"/>
    <col min="7174" max="7174" customWidth="true" style="32" width="30.28515625" collapsed="true"/>
    <col min="7175" max="7175" customWidth="true" style="32" width="28.0" collapsed="true"/>
    <col min="7176" max="7176" style="32" width="9.140625" collapsed="true"/>
    <col min="7177" max="7177" customWidth="true" style="32" width="20.28515625" collapsed="true"/>
    <col min="7178" max="7178" style="32" width="9.140625" collapsed="true"/>
    <col min="7179" max="7179" customWidth="true" style="32" width="14.7109375" collapsed="true"/>
    <col min="7180" max="7425" style="32" width="9.140625" collapsed="true"/>
    <col min="7426" max="7426" customWidth="true" style="32" width="11.140625" collapsed="true"/>
    <col min="7427" max="7427" customWidth="true" style="32" width="14.5703125" collapsed="true"/>
    <col min="7428" max="7428" style="32" width="9.140625" collapsed="true"/>
    <col min="7429" max="7429" customWidth="true" style="32" width="16.0" collapsed="true"/>
    <col min="7430" max="7430" customWidth="true" style="32" width="30.28515625" collapsed="true"/>
    <col min="7431" max="7431" customWidth="true" style="32" width="28.0" collapsed="true"/>
    <col min="7432" max="7432" style="32" width="9.140625" collapsed="true"/>
    <col min="7433" max="7433" customWidth="true" style="32" width="20.28515625" collapsed="true"/>
    <col min="7434" max="7434" style="32" width="9.140625" collapsed="true"/>
    <col min="7435" max="7435" customWidth="true" style="32" width="14.7109375" collapsed="true"/>
    <col min="7436" max="7681" style="32" width="9.140625" collapsed="true"/>
    <col min="7682" max="7682" customWidth="true" style="32" width="11.140625" collapsed="true"/>
    <col min="7683" max="7683" customWidth="true" style="32" width="14.5703125" collapsed="true"/>
    <col min="7684" max="7684" style="32" width="9.140625" collapsed="true"/>
    <col min="7685" max="7685" customWidth="true" style="32" width="16.0" collapsed="true"/>
    <col min="7686" max="7686" customWidth="true" style="32" width="30.28515625" collapsed="true"/>
    <col min="7687" max="7687" customWidth="true" style="32" width="28.0" collapsed="true"/>
    <col min="7688" max="7688" style="32" width="9.140625" collapsed="true"/>
    <col min="7689" max="7689" customWidth="true" style="32" width="20.28515625" collapsed="true"/>
    <col min="7690" max="7690" style="32" width="9.140625" collapsed="true"/>
    <col min="7691" max="7691" customWidth="true" style="32" width="14.7109375" collapsed="true"/>
    <col min="7692" max="7937" style="32" width="9.140625" collapsed="true"/>
    <col min="7938" max="7938" customWidth="true" style="32" width="11.140625" collapsed="true"/>
    <col min="7939" max="7939" customWidth="true" style="32" width="14.5703125" collapsed="true"/>
    <col min="7940" max="7940" style="32" width="9.140625" collapsed="true"/>
    <col min="7941" max="7941" customWidth="true" style="32" width="16.0" collapsed="true"/>
    <col min="7942" max="7942" customWidth="true" style="32" width="30.28515625" collapsed="true"/>
    <col min="7943" max="7943" customWidth="true" style="32" width="28.0" collapsed="true"/>
    <col min="7944" max="7944" style="32" width="9.140625" collapsed="true"/>
    <col min="7945" max="7945" customWidth="true" style="32" width="20.28515625" collapsed="true"/>
    <col min="7946" max="7946" style="32" width="9.140625" collapsed="true"/>
    <col min="7947" max="7947" customWidth="true" style="32" width="14.7109375" collapsed="true"/>
    <col min="7948" max="8193" style="32" width="9.140625" collapsed="true"/>
    <col min="8194" max="8194" customWidth="true" style="32" width="11.140625" collapsed="true"/>
    <col min="8195" max="8195" customWidth="true" style="32" width="14.5703125" collapsed="true"/>
    <col min="8196" max="8196" style="32" width="9.140625" collapsed="true"/>
    <col min="8197" max="8197" customWidth="true" style="32" width="16.0" collapsed="true"/>
    <col min="8198" max="8198" customWidth="true" style="32" width="30.28515625" collapsed="true"/>
    <col min="8199" max="8199" customWidth="true" style="32" width="28.0" collapsed="true"/>
    <col min="8200" max="8200" style="32" width="9.140625" collapsed="true"/>
    <col min="8201" max="8201" customWidth="true" style="32" width="20.28515625" collapsed="true"/>
    <col min="8202" max="8202" style="32" width="9.140625" collapsed="true"/>
    <col min="8203" max="8203" customWidth="true" style="32" width="14.7109375" collapsed="true"/>
    <col min="8204" max="8449" style="32" width="9.140625" collapsed="true"/>
    <col min="8450" max="8450" customWidth="true" style="32" width="11.140625" collapsed="true"/>
    <col min="8451" max="8451" customWidth="true" style="32" width="14.5703125" collapsed="true"/>
    <col min="8452" max="8452" style="32" width="9.140625" collapsed="true"/>
    <col min="8453" max="8453" customWidth="true" style="32" width="16.0" collapsed="true"/>
    <col min="8454" max="8454" customWidth="true" style="32" width="30.28515625" collapsed="true"/>
    <col min="8455" max="8455" customWidth="true" style="32" width="28.0" collapsed="true"/>
    <col min="8456" max="8456" style="32" width="9.140625" collapsed="true"/>
    <col min="8457" max="8457" customWidth="true" style="32" width="20.28515625" collapsed="true"/>
    <col min="8458" max="8458" style="32" width="9.140625" collapsed="true"/>
    <col min="8459" max="8459" customWidth="true" style="32" width="14.7109375" collapsed="true"/>
    <col min="8460" max="8705" style="32" width="9.140625" collapsed="true"/>
    <col min="8706" max="8706" customWidth="true" style="32" width="11.140625" collapsed="true"/>
    <col min="8707" max="8707" customWidth="true" style="32" width="14.5703125" collapsed="true"/>
    <col min="8708" max="8708" style="32" width="9.140625" collapsed="true"/>
    <col min="8709" max="8709" customWidth="true" style="32" width="16.0" collapsed="true"/>
    <col min="8710" max="8710" customWidth="true" style="32" width="30.28515625" collapsed="true"/>
    <col min="8711" max="8711" customWidth="true" style="32" width="28.0" collapsed="true"/>
    <col min="8712" max="8712" style="32" width="9.140625" collapsed="true"/>
    <col min="8713" max="8713" customWidth="true" style="32" width="20.28515625" collapsed="true"/>
    <col min="8714" max="8714" style="32" width="9.140625" collapsed="true"/>
    <col min="8715" max="8715" customWidth="true" style="32" width="14.7109375" collapsed="true"/>
    <col min="8716" max="8961" style="32" width="9.140625" collapsed="true"/>
    <col min="8962" max="8962" customWidth="true" style="32" width="11.140625" collapsed="true"/>
    <col min="8963" max="8963" customWidth="true" style="32" width="14.5703125" collapsed="true"/>
    <col min="8964" max="8964" style="32" width="9.140625" collapsed="true"/>
    <col min="8965" max="8965" customWidth="true" style="32" width="16.0" collapsed="true"/>
    <col min="8966" max="8966" customWidth="true" style="32" width="30.28515625" collapsed="true"/>
    <col min="8967" max="8967" customWidth="true" style="32" width="28.0" collapsed="true"/>
    <col min="8968" max="8968" style="32" width="9.140625" collapsed="true"/>
    <col min="8969" max="8969" customWidth="true" style="32" width="20.28515625" collapsed="true"/>
    <col min="8970" max="8970" style="32" width="9.140625" collapsed="true"/>
    <col min="8971" max="8971" customWidth="true" style="32" width="14.7109375" collapsed="true"/>
    <col min="8972" max="9217" style="32" width="9.140625" collapsed="true"/>
    <col min="9218" max="9218" customWidth="true" style="32" width="11.140625" collapsed="true"/>
    <col min="9219" max="9219" customWidth="true" style="32" width="14.5703125" collapsed="true"/>
    <col min="9220" max="9220" style="32" width="9.140625" collapsed="true"/>
    <col min="9221" max="9221" customWidth="true" style="32" width="16.0" collapsed="true"/>
    <col min="9222" max="9222" customWidth="true" style="32" width="30.28515625" collapsed="true"/>
    <col min="9223" max="9223" customWidth="true" style="32" width="28.0" collapsed="true"/>
    <col min="9224" max="9224" style="32" width="9.140625" collapsed="true"/>
    <col min="9225" max="9225" customWidth="true" style="32" width="20.28515625" collapsed="true"/>
    <col min="9226" max="9226" style="32" width="9.140625" collapsed="true"/>
    <col min="9227" max="9227" customWidth="true" style="32" width="14.7109375" collapsed="true"/>
    <col min="9228" max="9473" style="32" width="9.140625" collapsed="true"/>
    <col min="9474" max="9474" customWidth="true" style="32" width="11.140625" collapsed="true"/>
    <col min="9475" max="9475" customWidth="true" style="32" width="14.5703125" collapsed="true"/>
    <col min="9476" max="9476" style="32" width="9.140625" collapsed="true"/>
    <col min="9477" max="9477" customWidth="true" style="32" width="16.0" collapsed="true"/>
    <col min="9478" max="9478" customWidth="true" style="32" width="30.28515625" collapsed="true"/>
    <col min="9479" max="9479" customWidth="true" style="32" width="28.0" collapsed="true"/>
    <col min="9480" max="9480" style="32" width="9.140625" collapsed="true"/>
    <col min="9481" max="9481" customWidth="true" style="32" width="20.28515625" collapsed="true"/>
    <col min="9482" max="9482" style="32" width="9.140625" collapsed="true"/>
    <col min="9483" max="9483" customWidth="true" style="32" width="14.7109375" collapsed="true"/>
    <col min="9484" max="9729" style="32" width="9.140625" collapsed="true"/>
    <col min="9730" max="9730" customWidth="true" style="32" width="11.140625" collapsed="true"/>
    <col min="9731" max="9731" customWidth="true" style="32" width="14.5703125" collapsed="true"/>
    <col min="9732" max="9732" style="32" width="9.140625" collapsed="true"/>
    <col min="9733" max="9733" customWidth="true" style="32" width="16.0" collapsed="true"/>
    <col min="9734" max="9734" customWidth="true" style="32" width="30.28515625" collapsed="true"/>
    <col min="9735" max="9735" customWidth="true" style="32" width="28.0" collapsed="true"/>
    <col min="9736" max="9736" style="32" width="9.140625" collapsed="true"/>
    <col min="9737" max="9737" customWidth="true" style="32" width="20.28515625" collapsed="true"/>
    <col min="9738" max="9738" style="32" width="9.140625" collapsed="true"/>
    <col min="9739" max="9739" customWidth="true" style="32" width="14.7109375" collapsed="true"/>
    <col min="9740" max="9985" style="32" width="9.140625" collapsed="true"/>
    <col min="9986" max="9986" customWidth="true" style="32" width="11.140625" collapsed="true"/>
    <col min="9987" max="9987" customWidth="true" style="32" width="14.5703125" collapsed="true"/>
    <col min="9988" max="9988" style="32" width="9.140625" collapsed="true"/>
    <col min="9989" max="9989" customWidth="true" style="32" width="16.0" collapsed="true"/>
    <col min="9990" max="9990" customWidth="true" style="32" width="30.28515625" collapsed="true"/>
    <col min="9991" max="9991" customWidth="true" style="32" width="28.0" collapsed="true"/>
    <col min="9992" max="9992" style="32" width="9.140625" collapsed="true"/>
    <col min="9993" max="9993" customWidth="true" style="32" width="20.28515625" collapsed="true"/>
    <col min="9994" max="9994" style="32" width="9.140625" collapsed="true"/>
    <col min="9995" max="9995" customWidth="true" style="32" width="14.7109375" collapsed="true"/>
    <col min="9996" max="10241" style="32" width="9.140625" collapsed="true"/>
    <col min="10242" max="10242" customWidth="true" style="32" width="11.140625" collapsed="true"/>
    <col min="10243" max="10243" customWidth="true" style="32" width="14.5703125" collapsed="true"/>
    <col min="10244" max="10244" style="32" width="9.140625" collapsed="true"/>
    <col min="10245" max="10245" customWidth="true" style="32" width="16.0" collapsed="true"/>
    <col min="10246" max="10246" customWidth="true" style="32" width="30.28515625" collapsed="true"/>
    <col min="10247" max="10247" customWidth="true" style="32" width="28.0" collapsed="true"/>
    <col min="10248" max="10248" style="32" width="9.140625" collapsed="true"/>
    <col min="10249" max="10249" customWidth="true" style="32" width="20.28515625" collapsed="true"/>
    <col min="10250" max="10250" style="32" width="9.140625" collapsed="true"/>
    <col min="10251" max="10251" customWidth="true" style="32" width="14.7109375" collapsed="true"/>
    <col min="10252" max="10497" style="32" width="9.140625" collapsed="true"/>
    <col min="10498" max="10498" customWidth="true" style="32" width="11.140625" collapsed="true"/>
    <col min="10499" max="10499" customWidth="true" style="32" width="14.5703125" collapsed="true"/>
    <col min="10500" max="10500" style="32" width="9.140625" collapsed="true"/>
    <col min="10501" max="10501" customWidth="true" style="32" width="16.0" collapsed="true"/>
    <col min="10502" max="10502" customWidth="true" style="32" width="30.28515625" collapsed="true"/>
    <col min="10503" max="10503" customWidth="true" style="32" width="28.0" collapsed="true"/>
    <col min="10504" max="10504" style="32" width="9.140625" collapsed="true"/>
    <col min="10505" max="10505" customWidth="true" style="32" width="20.28515625" collapsed="true"/>
    <col min="10506" max="10506" style="32" width="9.140625" collapsed="true"/>
    <col min="10507" max="10507" customWidth="true" style="32" width="14.7109375" collapsed="true"/>
    <col min="10508" max="10753" style="32" width="9.140625" collapsed="true"/>
    <col min="10754" max="10754" customWidth="true" style="32" width="11.140625" collapsed="true"/>
    <col min="10755" max="10755" customWidth="true" style="32" width="14.5703125" collapsed="true"/>
    <col min="10756" max="10756" style="32" width="9.140625" collapsed="true"/>
    <col min="10757" max="10757" customWidth="true" style="32" width="16.0" collapsed="true"/>
    <col min="10758" max="10758" customWidth="true" style="32" width="30.28515625" collapsed="true"/>
    <col min="10759" max="10759" customWidth="true" style="32" width="28.0" collapsed="true"/>
    <col min="10760" max="10760" style="32" width="9.140625" collapsed="true"/>
    <col min="10761" max="10761" customWidth="true" style="32" width="20.28515625" collapsed="true"/>
    <col min="10762" max="10762" style="32" width="9.140625" collapsed="true"/>
    <col min="10763" max="10763" customWidth="true" style="32" width="14.7109375" collapsed="true"/>
    <col min="10764" max="11009" style="32" width="9.140625" collapsed="true"/>
    <col min="11010" max="11010" customWidth="true" style="32" width="11.140625" collapsed="true"/>
    <col min="11011" max="11011" customWidth="true" style="32" width="14.5703125" collapsed="true"/>
    <col min="11012" max="11012" style="32" width="9.140625" collapsed="true"/>
    <col min="11013" max="11013" customWidth="true" style="32" width="16.0" collapsed="true"/>
    <col min="11014" max="11014" customWidth="true" style="32" width="30.28515625" collapsed="true"/>
    <col min="11015" max="11015" customWidth="true" style="32" width="28.0" collapsed="true"/>
    <col min="11016" max="11016" style="32" width="9.140625" collapsed="true"/>
    <col min="11017" max="11017" customWidth="true" style="32" width="20.28515625" collapsed="true"/>
    <col min="11018" max="11018" style="32" width="9.140625" collapsed="true"/>
    <col min="11019" max="11019" customWidth="true" style="32" width="14.7109375" collapsed="true"/>
    <col min="11020" max="11265" style="32" width="9.140625" collapsed="true"/>
    <col min="11266" max="11266" customWidth="true" style="32" width="11.140625" collapsed="true"/>
    <col min="11267" max="11267" customWidth="true" style="32" width="14.5703125" collapsed="true"/>
    <col min="11268" max="11268" style="32" width="9.140625" collapsed="true"/>
    <col min="11269" max="11269" customWidth="true" style="32" width="16.0" collapsed="true"/>
    <col min="11270" max="11270" customWidth="true" style="32" width="30.28515625" collapsed="true"/>
    <col min="11271" max="11271" customWidth="true" style="32" width="28.0" collapsed="true"/>
    <col min="11272" max="11272" style="32" width="9.140625" collapsed="true"/>
    <col min="11273" max="11273" customWidth="true" style="32" width="20.28515625" collapsed="true"/>
    <col min="11274" max="11274" style="32" width="9.140625" collapsed="true"/>
    <col min="11275" max="11275" customWidth="true" style="32" width="14.7109375" collapsed="true"/>
    <col min="11276" max="11521" style="32" width="9.140625" collapsed="true"/>
    <col min="11522" max="11522" customWidth="true" style="32" width="11.140625" collapsed="true"/>
    <col min="11523" max="11523" customWidth="true" style="32" width="14.5703125" collapsed="true"/>
    <col min="11524" max="11524" style="32" width="9.140625" collapsed="true"/>
    <col min="11525" max="11525" customWidth="true" style="32" width="16.0" collapsed="true"/>
    <col min="11526" max="11526" customWidth="true" style="32" width="30.28515625" collapsed="true"/>
    <col min="11527" max="11527" customWidth="true" style="32" width="28.0" collapsed="true"/>
    <col min="11528" max="11528" style="32" width="9.140625" collapsed="true"/>
    <col min="11529" max="11529" customWidth="true" style="32" width="20.28515625" collapsed="true"/>
    <col min="11530" max="11530" style="32" width="9.140625" collapsed="true"/>
    <col min="11531" max="11531" customWidth="true" style="32" width="14.7109375" collapsed="true"/>
    <col min="11532" max="11777" style="32" width="9.140625" collapsed="true"/>
    <col min="11778" max="11778" customWidth="true" style="32" width="11.140625" collapsed="true"/>
    <col min="11779" max="11779" customWidth="true" style="32" width="14.5703125" collapsed="true"/>
    <col min="11780" max="11780" style="32" width="9.140625" collapsed="true"/>
    <col min="11781" max="11781" customWidth="true" style="32" width="16.0" collapsed="true"/>
    <col min="11782" max="11782" customWidth="true" style="32" width="30.28515625" collapsed="true"/>
    <col min="11783" max="11783" customWidth="true" style="32" width="28.0" collapsed="true"/>
    <col min="11784" max="11784" style="32" width="9.140625" collapsed="true"/>
    <col min="11785" max="11785" customWidth="true" style="32" width="20.28515625" collapsed="true"/>
    <col min="11786" max="11786" style="32" width="9.140625" collapsed="true"/>
    <col min="11787" max="11787" customWidth="true" style="32" width="14.7109375" collapsed="true"/>
    <col min="11788" max="12033" style="32" width="9.140625" collapsed="true"/>
    <col min="12034" max="12034" customWidth="true" style="32" width="11.140625" collapsed="true"/>
    <col min="12035" max="12035" customWidth="true" style="32" width="14.5703125" collapsed="true"/>
    <col min="12036" max="12036" style="32" width="9.140625" collapsed="true"/>
    <col min="12037" max="12037" customWidth="true" style="32" width="16.0" collapsed="true"/>
    <col min="12038" max="12038" customWidth="true" style="32" width="30.28515625" collapsed="true"/>
    <col min="12039" max="12039" customWidth="true" style="32" width="28.0" collapsed="true"/>
    <col min="12040" max="12040" style="32" width="9.140625" collapsed="true"/>
    <col min="12041" max="12041" customWidth="true" style="32" width="20.28515625" collapsed="true"/>
    <col min="12042" max="12042" style="32" width="9.140625" collapsed="true"/>
    <col min="12043" max="12043" customWidth="true" style="32" width="14.7109375" collapsed="true"/>
    <col min="12044" max="12289" style="32" width="9.140625" collapsed="true"/>
    <col min="12290" max="12290" customWidth="true" style="32" width="11.140625" collapsed="true"/>
    <col min="12291" max="12291" customWidth="true" style="32" width="14.5703125" collapsed="true"/>
    <col min="12292" max="12292" style="32" width="9.140625" collapsed="true"/>
    <col min="12293" max="12293" customWidth="true" style="32" width="16.0" collapsed="true"/>
    <col min="12294" max="12294" customWidth="true" style="32" width="30.28515625" collapsed="true"/>
    <col min="12295" max="12295" customWidth="true" style="32" width="28.0" collapsed="true"/>
    <col min="12296" max="12296" style="32" width="9.140625" collapsed="true"/>
    <col min="12297" max="12297" customWidth="true" style="32" width="20.28515625" collapsed="true"/>
    <col min="12298" max="12298" style="32" width="9.140625" collapsed="true"/>
    <col min="12299" max="12299" customWidth="true" style="32" width="14.7109375" collapsed="true"/>
    <col min="12300" max="12545" style="32" width="9.140625" collapsed="true"/>
    <col min="12546" max="12546" customWidth="true" style="32" width="11.140625" collapsed="true"/>
    <col min="12547" max="12547" customWidth="true" style="32" width="14.5703125" collapsed="true"/>
    <col min="12548" max="12548" style="32" width="9.140625" collapsed="true"/>
    <col min="12549" max="12549" customWidth="true" style="32" width="16.0" collapsed="true"/>
    <col min="12550" max="12550" customWidth="true" style="32" width="30.28515625" collapsed="true"/>
    <col min="12551" max="12551" customWidth="true" style="32" width="28.0" collapsed="true"/>
    <col min="12552" max="12552" style="32" width="9.140625" collapsed="true"/>
    <col min="12553" max="12553" customWidth="true" style="32" width="20.28515625" collapsed="true"/>
    <col min="12554" max="12554" style="32" width="9.140625" collapsed="true"/>
    <col min="12555" max="12555" customWidth="true" style="32" width="14.7109375" collapsed="true"/>
    <col min="12556" max="12801" style="32" width="9.140625" collapsed="true"/>
    <col min="12802" max="12802" customWidth="true" style="32" width="11.140625" collapsed="true"/>
    <col min="12803" max="12803" customWidth="true" style="32" width="14.5703125" collapsed="true"/>
    <col min="12804" max="12804" style="32" width="9.140625" collapsed="true"/>
    <col min="12805" max="12805" customWidth="true" style="32" width="16.0" collapsed="true"/>
    <col min="12806" max="12806" customWidth="true" style="32" width="30.28515625" collapsed="true"/>
    <col min="12807" max="12807" customWidth="true" style="32" width="28.0" collapsed="true"/>
    <col min="12808" max="12808" style="32" width="9.140625" collapsed="true"/>
    <col min="12809" max="12809" customWidth="true" style="32" width="20.28515625" collapsed="true"/>
    <col min="12810" max="12810" style="32" width="9.140625" collapsed="true"/>
    <col min="12811" max="12811" customWidth="true" style="32" width="14.7109375" collapsed="true"/>
    <col min="12812" max="13057" style="32" width="9.140625" collapsed="true"/>
    <col min="13058" max="13058" customWidth="true" style="32" width="11.140625" collapsed="true"/>
    <col min="13059" max="13059" customWidth="true" style="32" width="14.5703125" collapsed="true"/>
    <col min="13060" max="13060" style="32" width="9.140625" collapsed="true"/>
    <col min="13061" max="13061" customWidth="true" style="32" width="16.0" collapsed="true"/>
    <col min="13062" max="13062" customWidth="true" style="32" width="30.28515625" collapsed="true"/>
    <col min="13063" max="13063" customWidth="true" style="32" width="28.0" collapsed="true"/>
    <col min="13064" max="13064" style="32" width="9.140625" collapsed="true"/>
    <col min="13065" max="13065" customWidth="true" style="32" width="20.28515625" collapsed="true"/>
    <col min="13066" max="13066" style="32" width="9.140625" collapsed="true"/>
    <col min="13067" max="13067" customWidth="true" style="32" width="14.7109375" collapsed="true"/>
    <col min="13068" max="13313" style="32" width="9.140625" collapsed="true"/>
    <col min="13314" max="13314" customWidth="true" style="32" width="11.140625" collapsed="true"/>
    <col min="13315" max="13315" customWidth="true" style="32" width="14.5703125" collapsed="true"/>
    <col min="13316" max="13316" style="32" width="9.140625" collapsed="true"/>
    <col min="13317" max="13317" customWidth="true" style="32" width="16.0" collapsed="true"/>
    <col min="13318" max="13318" customWidth="true" style="32" width="30.28515625" collapsed="true"/>
    <col min="13319" max="13319" customWidth="true" style="32" width="28.0" collapsed="true"/>
    <col min="13320" max="13320" style="32" width="9.140625" collapsed="true"/>
    <col min="13321" max="13321" customWidth="true" style="32" width="20.28515625" collapsed="true"/>
    <col min="13322" max="13322" style="32" width="9.140625" collapsed="true"/>
    <col min="13323" max="13323" customWidth="true" style="32" width="14.7109375" collapsed="true"/>
    <col min="13324" max="13569" style="32" width="9.140625" collapsed="true"/>
    <col min="13570" max="13570" customWidth="true" style="32" width="11.140625" collapsed="true"/>
    <col min="13571" max="13571" customWidth="true" style="32" width="14.5703125" collapsed="true"/>
    <col min="13572" max="13572" style="32" width="9.140625" collapsed="true"/>
    <col min="13573" max="13573" customWidth="true" style="32" width="16.0" collapsed="true"/>
    <col min="13574" max="13574" customWidth="true" style="32" width="30.28515625" collapsed="true"/>
    <col min="13575" max="13575" customWidth="true" style="32" width="28.0" collapsed="true"/>
    <col min="13576" max="13576" style="32" width="9.140625" collapsed="true"/>
    <col min="13577" max="13577" customWidth="true" style="32" width="20.28515625" collapsed="true"/>
    <col min="13578" max="13578" style="32" width="9.140625" collapsed="true"/>
    <col min="13579" max="13579" customWidth="true" style="32" width="14.7109375" collapsed="true"/>
    <col min="13580" max="13825" style="32" width="9.140625" collapsed="true"/>
    <col min="13826" max="13826" customWidth="true" style="32" width="11.140625" collapsed="true"/>
    <col min="13827" max="13827" customWidth="true" style="32" width="14.5703125" collapsed="true"/>
    <col min="13828" max="13828" style="32" width="9.140625" collapsed="true"/>
    <col min="13829" max="13829" customWidth="true" style="32" width="16.0" collapsed="true"/>
    <col min="13830" max="13830" customWidth="true" style="32" width="30.28515625" collapsed="true"/>
    <col min="13831" max="13831" customWidth="true" style="32" width="28.0" collapsed="true"/>
    <col min="13832" max="13832" style="32" width="9.140625" collapsed="true"/>
    <col min="13833" max="13833" customWidth="true" style="32" width="20.28515625" collapsed="true"/>
    <col min="13834" max="13834" style="32" width="9.140625" collapsed="true"/>
    <col min="13835" max="13835" customWidth="true" style="32" width="14.7109375" collapsed="true"/>
    <col min="13836" max="14081" style="32" width="9.140625" collapsed="true"/>
    <col min="14082" max="14082" customWidth="true" style="32" width="11.140625" collapsed="true"/>
    <col min="14083" max="14083" customWidth="true" style="32" width="14.5703125" collapsed="true"/>
    <col min="14084" max="14084" style="32" width="9.140625" collapsed="true"/>
    <col min="14085" max="14085" customWidth="true" style="32" width="16.0" collapsed="true"/>
    <col min="14086" max="14086" customWidth="true" style="32" width="30.28515625" collapsed="true"/>
    <col min="14087" max="14087" customWidth="true" style="32" width="28.0" collapsed="true"/>
    <col min="14088" max="14088" style="32" width="9.140625" collapsed="true"/>
    <col min="14089" max="14089" customWidth="true" style="32" width="20.28515625" collapsed="true"/>
    <col min="14090" max="14090" style="32" width="9.140625" collapsed="true"/>
    <col min="14091" max="14091" customWidth="true" style="32" width="14.7109375" collapsed="true"/>
    <col min="14092" max="14337" style="32" width="9.140625" collapsed="true"/>
    <col min="14338" max="14338" customWidth="true" style="32" width="11.140625" collapsed="true"/>
    <col min="14339" max="14339" customWidth="true" style="32" width="14.5703125" collapsed="true"/>
    <col min="14340" max="14340" style="32" width="9.140625" collapsed="true"/>
    <col min="14341" max="14341" customWidth="true" style="32" width="16.0" collapsed="true"/>
    <col min="14342" max="14342" customWidth="true" style="32" width="30.28515625" collapsed="true"/>
    <col min="14343" max="14343" customWidth="true" style="32" width="28.0" collapsed="true"/>
    <col min="14344" max="14344" style="32" width="9.140625" collapsed="true"/>
    <col min="14345" max="14345" customWidth="true" style="32" width="20.28515625" collapsed="true"/>
    <col min="14346" max="14346" style="32" width="9.140625" collapsed="true"/>
    <col min="14347" max="14347" customWidth="true" style="32" width="14.7109375" collapsed="true"/>
    <col min="14348" max="14593" style="32" width="9.140625" collapsed="true"/>
    <col min="14594" max="14594" customWidth="true" style="32" width="11.140625" collapsed="true"/>
    <col min="14595" max="14595" customWidth="true" style="32" width="14.5703125" collapsed="true"/>
    <col min="14596" max="14596" style="32" width="9.140625" collapsed="true"/>
    <col min="14597" max="14597" customWidth="true" style="32" width="16.0" collapsed="true"/>
    <col min="14598" max="14598" customWidth="true" style="32" width="30.28515625" collapsed="true"/>
    <col min="14599" max="14599" customWidth="true" style="32" width="28.0" collapsed="true"/>
    <col min="14600" max="14600" style="32" width="9.140625" collapsed="true"/>
    <col min="14601" max="14601" customWidth="true" style="32" width="20.28515625" collapsed="true"/>
    <col min="14602" max="14602" style="32" width="9.140625" collapsed="true"/>
    <col min="14603" max="14603" customWidth="true" style="32" width="14.7109375" collapsed="true"/>
    <col min="14604" max="14849" style="32" width="9.140625" collapsed="true"/>
    <col min="14850" max="14850" customWidth="true" style="32" width="11.140625" collapsed="true"/>
    <col min="14851" max="14851" customWidth="true" style="32" width="14.5703125" collapsed="true"/>
    <col min="14852" max="14852" style="32" width="9.140625" collapsed="true"/>
    <col min="14853" max="14853" customWidth="true" style="32" width="16.0" collapsed="true"/>
    <col min="14854" max="14854" customWidth="true" style="32" width="30.28515625" collapsed="true"/>
    <col min="14855" max="14855" customWidth="true" style="32" width="28.0" collapsed="true"/>
    <col min="14856" max="14856" style="32" width="9.140625" collapsed="true"/>
    <col min="14857" max="14857" customWidth="true" style="32" width="20.28515625" collapsed="true"/>
    <col min="14858" max="14858" style="32" width="9.140625" collapsed="true"/>
    <col min="14859" max="14859" customWidth="true" style="32" width="14.7109375" collapsed="true"/>
    <col min="14860" max="15105" style="32" width="9.140625" collapsed="true"/>
    <col min="15106" max="15106" customWidth="true" style="32" width="11.140625" collapsed="true"/>
    <col min="15107" max="15107" customWidth="true" style="32" width="14.5703125" collapsed="true"/>
    <col min="15108" max="15108" style="32" width="9.140625" collapsed="true"/>
    <col min="15109" max="15109" customWidth="true" style="32" width="16.0" collapsed="true"/>
    <col min="15110" max="15110" customWidth="true" style="32" width="30.28515625" collapsed="true"/>
    <col min="15111" max="15111" customWidth="true" style="32" width="28.0" collapsed="true"/>
    <col min="15112" max="15112" style="32" width="9.140625" collapsed="true"/>
    <col min="15113" max="15113" customWidth="true" style="32" width="20.28515625" collapsed="true"/>
    <col min="15114" max="15114" style="32" width="9.140625" collapsed="true"/>
    <col min="15115" max="15115" customWidth="true" style="32" width="14.7109375" collapsed="true"/>
    <col min="15116" max="15361" style="32" width="9.140625" collapsed="true"/>
    <col min="15362" max="15362" customWidth="true" style="32" width="11.140625" collapsed="true"/>
    <col min="15363" max="15363" customWidth="true" style="32" width="14.5703125" collapsed="true"/>
    <col min="15364" max="15364" style="32" width="9.140625" collapsed="true"/>
    <col min="15365" max="15365" customWidth="true" style="32" width="16.0" collapsed="true"/>
    <col min="15366" max="15366" customWidth="true" style="32" width="30.28515625" collapsed="true"/>
    <col min="15367" max="15367" customWidth="true" style="32" width="28.0" collapsed="true"/>
    <col min="15368" max="15368" style="32" width="9.140625" collapsed="true"/>
    <col min="15369" max="15369" customWidth="true" style="32" width="20.28515625" collapsed="true"/>
    <col min="15370" max="15370" style="32" width="9.140625" collapsed="true"/>
    <col min="15371" max="15371" customWidth="true" style="32" width="14.7109375" collapsed="true"/>
    <col min="15372" max="15617" style="32" width="9.140625" collapsed="true"/>
    <col min="15618" max="15618" customWidth="true" style="32" width="11.140625" collapsed="true"/>
    <col min="15619" max="15619" customWidth="true" style="32" width="14.5703125" collapsed="true"/>
    <col min="15620" max="15620" style="32" width="9.140625" collapsed="true"/>
    <col min="15621" max="15621" customWidth="true" style="32" width="16.0" collapsed="true"/>
    <col min="15622" max="15622" customWidth="true" style="32" width="30.28515625" collapsed="true"/>
    <col min="15623" max="15623" customWidth="true" style="32" width="28.0" collapsed="true"/>
    <col min="15624" max="15624" style="32" width="9.140625" collapsed="true"/>
    <col min="15625" max="15625" customWidth="true" style="32" width="20.28515625" collapsed="true"/>
    <col min="15626" max="15626" style="32" width="9.140625" collapsed="true"/>
    <col min="15627" max="15627" customWidth="true" style="32" width="14.7109375" collapsed="true"/>
    <col min="15628" max="15873" style="32" width="9.140625" collapsed="true"/>
    <col min="15874" max="15874" customWidth="true" style="32" width="11.140625" collapsed="true"/>
    <col min="15875" max="15875" customWidth="true" style="32" width="14.5703125" collapsed="true"/>
    <col min="15876" max="15876" style="32" width="9.140625" collapsed="true"/>
    <col min="15877" max="15877" customWidth="true" style="32" width="16.0" collapsed="true"/>
    <col min="15878" max="15878" customWidth="true" style="32" width="30.28515625" collapsed="true"/>
    <col min="15879" max="15879" customWidth="true" style="32" width="28.0" collapsed="true"/>
    <col min="15880" max="15880" style="32" width="9.140625" collapsed="true"/>
    <col min="15881" max="15881" customWidth="true" style="32" width="20.28515625" collapsed="true"/>
    <col min="15882" max="15882" style="32" width="9.140625" collapsed="true"/>
    <col min="15883" max="15883" customWidth="true" style="32" width="14.7109375" collapsed="true"/>
    <col min="15884" max="16129" style="32" width="9.140625" collapsed="true"/>
    <col min="16130" max="16130" customWidth="true" style="32" width="11.140625" collapsed="true"/>
    <col min="16131" max="16131" customWidth="true" style="32" width="14.5703125" collapsed="true"/>
    <col min="16132" max="16132" style="32" width="9.140625" collapsed="true"/>
    <col min="16133" max="16133" customWidth="true" style="32" width="16.0" collapsed="true"/>
    <col min="16134" max="16134" customWidth="true" style="32" width="30.28515625" collapsed="true"/>
    <col min="16135" max="16135" customWidth="true" style="32" width="28.0" collapsed="true"/>
    <col min="16136" max="16136" style="32" width="9.140625" collapsed="true"/>
    <col min="16137" max="16137" customWidth="true" style="32" width="20.28515625" collapsed="true"/>
    <col min="16138" max="16138" style="32" width="9.140625" collapsed="true"/>
    <col min="16139" max="16139" customWidth="true" style="32" width="14.7109375" collapsed="true"/>
    <col min="16140" max="16384" style="32" width="9.140625" collapsed="true"/>
  </cols>
  <sheetData>
    <row r="1" spans="1:10" ht="20.25">
      <c r="A1" s="269" t="s">
        <v>34</v>
      </c>
      <c r="B1" s="270"/>
      <c r="C1" s="270"/>
      <c r="D1" s="270"/>
      <c r="E1" s="270"/>
      <c r="F1" s="270"/>
      <c r="G1" s="270"/>
      <c r="H1" s="270"/>
      <c r="I1" s="271"/>
    </row>
    <row r="2" spans="1:10" ht="20.25" customHeight="1" thickBot="1">
      <c r="A2" s="272" t="s">
        <v>35</v>
      </c>
      <c r="B2" s="273"/>
      <c r="C2" s="273"/>
      <c r="D2" s="273"/>
      <c r="E2" s="273"/>
      <c r="F2" s="273"/>
      <c r="G2" s="273"/>
      <c r="H2" s="273"/>
      <c r="I2" s="274"/>
    </row>
    <row r="3" spans="1:10" ht="15.75" thickBot="1">
      <c r="A3" s="285" t="s">
        <v>168</v>
      </c>
      <c r="B3" s="286"/>
      <c r="C3" s="287" t="s">
        <v>169</v>
      </c>
      <c r="D3" s="288"/>
      <c r="E3" s="288" t="str">
        <f>'PO Template'!G6</f>
        <v>CHPL/ LUCKNOW/IMP/15-16/001</v>
      </c>
      <c r="F3" s="289"/>
      <c r="G3" s="98" t="s">
        <v>175</v>
      </c>
      <c r="H3" s="291">
        <f>'PO Template'!G7</f>
        <v>42129</v>
      </c>
      <c r="I3" s="292"/>
      <c r="J3" s="33"/>
    </row>
    <row r="4" spans="1:10" s="33" customFormat="1" ht="15" customHeight="1">
      <c r="A4" s="275" t="s">
        <v>36</v>
      </c>
      <c r="B4" s="276"/>
      <c r="C4" s="95" t="s">
        <v>170</v>
      </c>
      <c r="D4" s="275" t="s">
        <v>171</v>
      </c>
      <c r="E4" s="276"/>
      <c r="F4" s="96" t="str">
        <f>'PO Template'!G9</f>
        <v>HRL_Final/1000260</v>
      </c>
      <c r="G4" s="277" t="s">
        <v>190</v>
      </c>
      <c r="H4" s="278"/>
      <c r="I4" s="279"/>
    </row>
    <row r="5" spans="1:10" s="33" customFormat="1" ht="15.75" customHeight="1" thickBot="1">
      <c r="A5" s="283" t="s">
        <v>37</v>
      </c>
      <c r="B5" s="284"/>
      <c r="C5" s="290" t="s">
        <v>172</v>
      </c>
      <c r="D5" s="290"/>
      <c r="E5" s="290"/>
      <c r="F5" s="97"/>
      <c r="G5" s="280"/>
      <c r="H5" s="281"/>
      <c r="I5" s="282"/>
    </row>
    <row r="6" spans="1:10" ht="24" customHeight="1">
      <c r="A6" s="41" t="s">
        <v>38</v>
      </c>
      <c r="B6" s="261" t="str">
        <f>'PO Template'!B17</f>
        <v>Supply of PIC Valve, at Hyatt Regency, Lucknow for Chartered Hotels Private Limited.</v>
      </c>
      <c r="C6" s="261"/>
      <c r="D6" s="261"/>
      <c r="E6" s="262"/>
      <c r="F6" s="263" t="str">
        <f>'PO Template'!A6</f>
        <v>M/s Oventrop Gmbh &amp; Co.KG.</v>
      </c>
      <c r="G6" s="264"/>
      <c r="H6" s="264"/>
      <c r="I6" s="265"/>
    </row>
    <row r="7" spans="1:10" ht="12.75" customHeight="1">
      <c r="A7" s="266" t="s">
        <v>39</v>
      </c>
      <c r="B7" s="267"/>
      <c r="C7" s="42"/>
      <c r="D7" s="42"/>
      <c r="E7" s="43"/>
      <c r="F7" s="246" t="str">
        <f>'PO Template'!A7</f>
        <v>Paul-Oventrop Str.1, Postfach 1361,  D -59932, Olsberg.</v>
      </c>
      <c r="G7" s="267"/>
      <c r="H7" s="267"/>
      <c r="I7" s="268"/>
    </row>
    <row r="8" spans="1:10" ht="12.75" customHeight="1">
      <c r="A8" s="238" t="s">
        <v>174</v>
      </c>
      <c r="B8" s="239"/>
      <c r="C8" s="239"/>
      <c r="D8" s="240">
        <f>'PO Template'!G7</f>
        <v>42129</v>
      </c>
      <c r="E8" s="241"/>
      <c r="F8" s="242" t="s">
        <v>192</v>
      </c>
      <c r="G8" s="242"/>
      <c r="H8" s="242"/>
      <c r="I8" s="243"/>
    </row>
    <row r="9" spans="1:10">
      <c r="A9" s="238" t="s">
        <v>173</v>
      </c>
      <c r="B9" s="239"/>
      <c r="C9" s="239"/>
      <c r="D9" s="244">
        <f>Order!V4</f>
        <v>12704.720000000001</v>
      </c>
      <c r="E9" s="245"/>
      <c r="F9" s="246" t="s">
        <v>193</v>
      </c>
      <c r="G9" s="247"/>
      <c r="H9" s="247"/>
      <c r="I9" s="248"/>
    </row>
    <row r="10" spans="1:10" ht="12.75" customHeight="1">
      <c r="A10" s="44" t="s">
        <v>40</v>
      </c>
      <c r="B10" s="42"/>
      <c r="C10" s="45"/>
      <c r="D10" s="249"/>
      <c r="E10" s="250"/>
      <c r="F10" s="251" t="s">
        <v>194</v>
      </c>
      <c r="G10" s="252"/>
      <c r="H10" s="252"/>
      <c r="I10" s="253"/>
    </row>
    <row r="11" spans="1:10" ht="13.5" customHeight="1">
      <c r="A11" s="254" t="s">
        <v>83</v>
      </c>
      <c r="B11" s="255"/>
      <c r="C11" s="255"/>
      <c r="D11" s="244">
        <f>Order!V4</f>
        <v>12704.720000000001</v>
      </c>
      <c r="E11" s="245"/>
      <c r="F11" s="46"/>
      <c r="G11" s="256"/>
      <c r="H11" s="257"/>
      <c r="I11" s="258"/>
    </row>
    <row r="12" spans="1:10" ht="13.5" customHeight="1" thickBot="1">
      <c r="A12" s="259" t="s">
        <v>84</v>
      </c>
      <c r="B12" s="260"/>
      <c r="C12" s="260"/>
      <c r="D12" s="244">
        <f>D11-H22</f>
        <v>12704.720000000001</v>
      </c>
      <c r="E12" s="245"/>
      <c r="F12" s="47"/>
      <c r="G12" s="48"/>
      <c r="H12" s="49"/>
      <c r="I12" s="50"/>
    </row>
    <row r="13" spans="1:10" ht="26.25" customHeight="1" thickBot="1">
      <c r="A13" s="51" t="s">
        <v>0</v>
      </c>
      <c r="B13" s="235" t="s">
        <v>41</v>
      </c>
      <c r="C13" s="235"/>
      <c r="D13" s="235"/>
      <c r="E13" s="235"/>
      <c r="F13" s="52" t="s">
        <v>79</v>
      </c>
      <c r="G13" s="53" t="s">
        <v>80</v>
      </c>
      <c r="H13" s="236" t="s">
        <v>176</v>
      </c>
      <c r="I13" s="237"/>
    </row>
    <row r="14" spans="1:10">
      <c r="A14" s="54"/>
      <c r="B14" s="219" t="s">
        <v>42</v>
      </c>
      <c r="C14" s="220"/>
      <c r="D14" s="220"/>
      <c r="E14" s="221"/>
      <c r="F14" s="55"/>
      <c r="G14" s="55" t="s">
        <v>43</v>
      </c>
      <c r="H14" s="222"/>
      <c r="I14" s="223"/>
    </row>
    <row r="15" spans="1:10" ht="13.5" thickBot="1">
      <c r="A15" s="56"/>
      <c r="B15" s="167" t="s">
        <v>44</v>
      </c>
      <c r="C15" s="168"/>
      <c r="D15" s="168"/>
      <c r="E15" s="224"/>
      <c r="F15" s="57"/>
      <c r="G15" s="57" t="str">
        <f>Certification!D4</f>
        <v>COP-R001</v>
      </c>
      <c r="H15" s="225"/>
      <c r="I15" s="226"/>
    </row>
    <row r="16" spans="1:10" ht="15" customHeight="1">
      <c r="A16" s="58" t="s">
        <v>45</v>
      </c>
      <c r="B16" s="212" t="s">
        <v>46</v>
      </c>
      <c r="C16" s="212"/>
      <c r="D16" s="212"/>
      <c r="E16" s="212"/>
      <c r="F16" s="103"/>
      <c r="G16" s="59"/>
      <c r="H16" s="227"/>
      <c r="I16" s="228"/>
    </row>
    <row r="17" spans="1:9" ht="12.75" customHeight="1">
      <c r="A17" s="54">
        <f>+A15+1</f>
        <v>1</v>
      </c>
      <c r="B17" s="216" t="s">
        <v>81</v>
      </c>
      <c r="C17" s="216"/>
      <c r="D17" s="216"/>
      <c r="E17" s="216"/>
      <c r="F17" s="104"/>
      <c r="G17" s="102">
        <f t="shared" ref="G17:G33" si="0">H17-F17</f>
        <v>0</v>
      </c>
      <c r="H17" s="229">
        <f>Certification!Z4</f>
        <v>0</v>
      </c>
      <c r="I17" s="230"/>
    </row>
    <row r="18" spans="1:9" ht="12.75" customHeight="1">
      <c r="A18" s="54">
        <f>+A17+1</f>
        <v>2</v>
      </c>
      <c r="B18" s="216" t="s">
        <v>7</v>
      </c>
      <c r="C18" s="216"/>
      <c r="D18" s="216"/>
      <c r="E18" s="216"/>
      <c r="F18" s="104"/>
      <c r="G18" s="102">
        <f t="shared" si="0"/>
        <v>0</v>
      </c>
      <c r="H18" s="231">
        <f>Certification!AA4</f>
        <v>0</v>
      </c>
      <c r="I18" s="232"/>
    </row>
    <row r="19" spans="1:9" ht="12.75" customHeight="1">
      <c r="A19" s="54">
        <v>3</v>
      </c>
      <c r="B19" s="216" t="s">
        <v>8</v>
      </c>
      <c r="C19" s="216"/>
      <c r="D19" s="216"/>
      <c r="E19" s="216"/>
      <c r="F19" s="104"/>
      <c r="G19" s="102">
        <f t="shared" si="0"/>
        <v>0</v>
      </c>
      <c r="H19" s="231">
        <f>Certification!AB4</f>
        <v>0</v>
      </c>
      <c r="I19" s="232"/>
    </row>
    <row r="20" spans="1:9">
      <c r="A20" s="54">
        <v>4</v>
      </c>
      <c r="B20" s="216" t="s">
        <v>76</v>
      </c>
      <c r="C20" s="216"/>
      <c r="D20" s="216"/>
      <c r="E20" s="216"/>
      <c r="F20" s="105"/>
      <c r="G20" s="102">
        <f t="shared" si="0"/>
        <v>0</v>
      </c>
      <c r="H20" s="231">
        <f>Certification!AC4</f>
        <v>0</v>
      </c>
      <c r="I20" s="232"/>
    </row>
    <row r="21" spans="1:9" ht="27.75" customHeight="1">
      <c r="A21" s="54">
        <v>5</v>
      </c>
      <c r="B21" s="216" t="s">
        <v>82</v>
      </c>
      <c r="C21" s="216"/>
      <c r="D21" s="216"/>
      <c r="E21" s="216"/>
      <c r="F21" s="105"/>
      <c r="G21" s="102">
        <f t="shared" si="0"/>
        <v>0</v>
      </c>
      <c r="H21" s="231">
        <f>Certification!AD4</f>
        <v>0</v>
      </c>
      <c r="I21" s="232"/>
    </row>
    <row r="22" spans="1:9" ht="15.75" customHeight="1" thickBot="1">
      <c r="A22" s="60" t="s">
        <v>45</v>
      </c>
      <c r="B22" s="217" t="s">
        <v>47</v>
      </c>
      <c r="C22" s="217"/>
      <c r="D22" s="217"/>
      <c r="E22" s="217"/>
      <c r="F22" s="101">
        <f>SUM(F17:F21)</f>
        <v>0</v>
      </c>
      <c r="G22" s="101">
        <f t="shared" si="0"/>
        <v>0</v>
      </c>
      <c r="H22" s="233">
        <f>SUM(H17:H21)</f>
        <v>0</v>
      </c>
      <c r="I22" s="234"/>
    </row>
    <row r="23" spans="1:9" ht="15" customHeight="1">
      <c r="A23" s="61" t="s">
        <v>48</v>
      </c>
      <c r="B23" s="218" t="s">
        <v>49</v>
      </c>
      <c r="C23" s="218"/>
      <c r="D23" s="218"/>
      <c r="E23" s="218"/>
      <c r="F23" s="106"/>
      <c r="G23" s="113"/>
      <c r="H23" s="208"/>
      <c r="I23" s="209"/>
    </row>
    <row r="24" spans="1:9" ht="12.75" customHeight="1">
      <c r="A24" s="54">
        <v>1</v>
      </c>
      <c r="B24" s="210" t="s">
        <v>50</v>
      </c>
      <c r="C24" s="210"/>
      <c r="D24" s="210"/>
      <c r="E24" s="210"/>
      <c r="F24" s="104"/>
      <c r="G24" s="102">
        <f t="shared" si="0"/>
        <v>0</v>
      </c>
      <c r="H24" s="138"/>
      <c r="I24" s="139"/>
    </row>
    <row r="25" spans="1:9" ht="12.75" customHeight="1">
      <c r="A25" s="54">
        <v>2</v>
      </c>
      <c r="B25" s="210" t="s">
        <v>51</v>
      </c>
      <c r="C25" s="210"/>
      <c r="D25" s="210"/>
      <c r="E25" s="210"/>
      <c r="F25" s="107"/>
      <c r="G25" s="102">
        <f t="shared" si="0"/>
        <v>0</v>
      </c>
      <c r="H25" s="138"/>
      <c r="I25" s="139"/>
    </row>
    <row r="26" spans="1:9" ht="12.75" customHeight="1">
      <c r="A26" s="54">
        <v>3</v>
      </c>
      <c r="B26" s="210" t="s">
        <v>52</v>
      </c>
      <c r="C26" s="210"/>
      <c r="D26" s="210"/>
      <c r="E26" s="210"/>
      <c r="F26" s="107"/>
      <c r="G26" s="102">
        <f t="shared" si="0"/>
        <v>0</v>
      </c>
      <c r="H26" s="138"/>
      <c r="I26" s="139"/>
    </row>
    <row r="27" spans="1:9" ht="12.75" customHeight="1">
      <c r="A27" s="54">
        <v>4</v>
      </c>
      <c r="B27" s="210" t="s">
        <v>53</v>
      </c>
      <c r="C27" s="210"/>
      <c r="D27" s="210"/>
      <c r="E27" s="210"/>
      <c r="F27" s="107"/>
      <c r="G27" s="102">
        <f t="shared" si="0"/>
        <v>0</v>
      </c>
      <c r="H27" s="138"/>
      <c r="I27" s="139"/>
    </row>
    <row r="28" spans="1:9" ht="12.75" customHeight="1">
      <c r="A28" s="54">
        <v>5</v>
      </c>
      <c r="B28" s="210" t="s">
        <v>54</v>
      </c>
      <c r="C28" s="210"/>
      <c r="D28" s="210"/>
      <c r="E28" s="210"/>
      <c r="F28" s="107"/>
      <c r="G28" s="102">
        <f t="shared" si="0"/>
        <v>0</v>
      </c>
      <c r="H28" s="138"/>
      <c r="I28" s="139"/>
    </row>
    <row r="29" spans="1:9" ht="12.75" customHeight="1">
      <c r="A29" s="54">
        <v>6</v>
      </c>
      <c r="B29" s="210" t="s">
        <v>55</v>
      </c>
      <c r="C29" s="210"/>
      <c r="D29" s="210"/>
      <c r="E29" s="210"/>
      <c r="F29" s="107"/>
      <c r="G29" s="102">
        <f t="shared" si="0"/>
        <v>0</v>
      </c>
      <c r="H29" s="138"/>
      <c r="I29" s="139"/>
    </row>
    <row r="30" spans="1:9" ht="12.75" customHeight="1">
      <c r="A30" s="54">
        <v>7</v>
      </c>
      <c r="B30" s="210" t="s">
        <v>56</v>
      </c>
      <c r="C30" s="210"/>
      <c r="D30" s="210"/>
      <c r="E30" s="210"/>
      <c r="F30" s="108"/>
      <c r="G30" s="102">
        <f t="shared" si="0"/>
        <v>0</v>
      </c>
      <c r="H30" s="138"/>
      <c r="I30" s="139"/>
    </row>
    <row r="31" spans="1:9" ht="12.75" customHeight="1">
      <c r="A31" s="54">
        <v>8</v>
      </c>
      <c r="B31" s="210" t="s">
        <v>57</v>
      </c>
      <c r="C31" s="210"/>
      <c r="D31" s="210"/>
      <c r="E31" s="210"/>
      <c r="F31" s="104"/>
      <c r="G31" s="102">
        <f t="shared" si="0"/>
        <v>0</v>
      </c>
      <c r="H31" s="138"/>
      <c r="I31" s="139"/>
    </row>
    <row r="32" spans="1:9" ht="12.75" customHeight="1">
      <c r="A32" s="54">
        <v>9</v>
      </c>
      <c r="B32" s="210" t="s">
        <v>58</v>
      </c>
      <c r="C32" s="210"/>
      <c r="D32" s="210"/>
      <c r="E32" s="210"/>
      <c r="F32" s="104"/>
      <c r="G32" s="102">
        <f t="shared" si="0"/>
        <v>0</v>
      </c>
      <c r="H32" s="152"/>
      <c r="I32" s="153"/>
    </row>
    <row r="33" spans="1:11" ht="12.75" customHeight="1">
      <c r="A33" s="54">
        <v>10</v>
      </c>
      <c r="B33" s="210" t="s">
        <v>59</v>
      </c>
      <c r="C33" s="210"/>
      <c r="D33" s="210"/>
      <c r="E33" s="210"/>
      <c r="F33" s="104"/>
      <c r="G33" s="102">
        <f t="shared" si="0"/>
        <v>0</v>
      </c>
      <c r="H33" s="152"/>
      <c r="I33" s="153"/>
    </row>
    <row r="34" spans="1:11" ht="15.75" customHeight="1" thickBot="1">
      <c r="A34" s="62" t="s">
        <v>60</v>
      </c>
      <c r="B34" s="211" t="s">
        <v>61</v>
      </c>
      <c r="C34" s="211"/>
      <c r="D34" s="211"/>
      <c r="E34" s="211"/>
      <c r="F34" s="100">
        <f>SUM(F24:F33)</f>
        <v>0</v>
      </c>
      <c r="G34" s="100">
        <f>H34-F34</f>
        <v>0</v>
      </c>
      <c r="H34" s="154">
        <f>SUM(H24:H33)</f>
        <v>0</v>
      </c>
      <c r="I34" s="155"/>
    </row>
    <row r="35" spans="1:11" ht="15" customHeight="1">
      <c r="A35" s="58" t="s">
        <v>62</v>
      </c>
      <c r="B35" s="212" t="s">
        <v>63</v>
      </c>
      <c r="C35" s="212"/>
      <c r="D35" s="212"/>
      <c r="E35" s="212"/>
      <c r="F35" s="109"/>
      <c r="G35" s="114">
        <f t="shared" ref="G35:G42" si="1">H35-F35</f>
        <v>0</v>
      </c>
      <c r="H35" s="156"/>
      <c r="I35" s="157"/>
    </row>
    <row r="36" spans="1:11" ht="12.75" customHeight="1">
      <c r="A36" s="63">
        <v>1</v>
      </c>
      <c r="B36" s="210" t="s">
        <v>187</v>
      </c>
      <c r="C36" s="210"/>
      <c r="D36" s="210"/>
      <c r="E36" s="210"/>
      <c r="F36" s="110"/>
      <c r="G36" s="115">
        <f t="shared" si="1"/>
        <v>12704.72</v>
      </c>
      <c r="H36" s="158">
        <v>12704.72</v>
      </c>
      <c r="I36" s="159"/>
    </row>
    <row r="37" spans="1:11" ht="12.75" customHeight="1">
      <c r="A37" s="63">
        <v>2</v>
      </c>
      <c r="B37" s="210" t="s">
        <v>64</v>
      </c>
      <c r="C37" s="210"/>
      <c r="D37" s="210"/>
      <c r="E37" s="210"/>
      <c r="F37" s="110"/>
      <c r="G37" s="115">
        <f t="shared" si="1"/>
        <v>0</v>
      </c>
      <c r="H37" s="142"/>
      <c r="I37" s="143"/>
    </row>
    <row r="38" spans="1:11" ht="12.75" customHeight="1">
      <c r="A38" s="63">
        <v>3</v>
      </c>
      <c r="B38" s="210" t="s">
        <v>65</v>
      </c>
      <c r="C38" s="210"/>
      <c r="D38" s="210"/>
      <c r="E38" s="210"/>
      <c r="F38" s="110"/>
      <c r="G38" s="115">
        <f t="shared" si="1"/>
        <v>0</v>
      </c>
      <c r="H38" s="142"/>
      <c r="I38" s="143"/>
    </row>
    <row r="39" spans="1:11" ht="12.75" customHeight="1">
      <c r="A39" s="63">
        <v>4</v>
      </c>
      <c r="B39" s="210" t="s">
        <v>66</v>
      </c>
      <c r="C39" s="210"/>
      <c r="D39" s="210"/>
      <c r="E39" s="210"/>
      <c r="F39" s="110"/>
      <c r="G39" s="115">
        <f t="shared" si="1"/>
        <v>0</v>
      </c>
      <c r="H39" s="144"/>
      <c r="I39" s="145"/>
    </row>
    <row r="40" spans="1:11" ht="14.25" customHeight="1">
      <c r="A40" s="63"/>
      <c r="B40" s="213" t="s">
        <v>67</v>
      </c>
      <c r="C40" s="213"/>
      <c r="D40" s="213"/>
      <c r="E40" s="213"/>
      <c r="F40" s="111"/>
      <c r="G40" s="115">
        <f t="shared" si="1"/>
        <v>0</v>
      </c>
      <c r="H40" s="146"/>
      <c r="I40" s="147"/>
      <c r="J40" s="34"/>
    </row>
    <row r="41" spans="1:11" ht="14.25" customHeight="1" thickBot="1">
      <c r="A41" s="63"/>
      <c r="B41" s="213" t="s">
        <v>68</v>
      </c>
      <c r="C41" s="213"/>
      <c r="D41" s="213"/>
      <c r="E41" s="213"/>
      <c r="F41" s="112"/>
      <c r="G41" s="116">
        <f t="shared" si="1"/>
        <v>0</v>
      </c>
      <c r="H41" s="148"/>
      <c r="I41" s="149"/>
      <c r="J41" s="34"/>
    </row>
    <row r="42" spans="1:11" s="33" customFormat="1" ht="15.75" customHeight="1" thickBot="1">
      <c r="A42" s="62" t="s">
        <v>62</v>
      </c>
      <c r="B42" s="211" t="s">
        <v>69</v>
      </c>
      <c r="C42" s="211"/>
      <c r="D42" s="211"/>
      <c r="E42" s="214"/>
      <c r="F42" s="99">
        <f>SUM(F36:F41)</f>
        <v>0</v>
      </c>
      <c r="G42" s="120">
        <f t="shared" si="1"/>
        <v>12704.72</v>
      </c>
      <c r="H42" s="150">
        <f>SUM(H36:H41)</f>
        <v>12704.72</v>
      </c>
      <c r="I42" s="151"/>
      <c r="J42" s="35"/>
      <c r="K42" s="36"/>
    </row>
    <row r="43" spans="1:11" s="33" customFormat="1" ht="18.75" customHeight="1" thickBot="1">
      <c r="A43" s="64"/>
      <c r="B43" s="215" t="s">
        <v>70</v>
      </c>
      <c r="C43" s="215"/>
      <c r="D43" s="215"/>
      <c r="E43" s="215"/>
      <c r="F43" s="65"/>
      <c r="G43" s="120">
        <f>G42-G34+G22</f>
        <v>12704.72</v>
      </c>
      <c r="H43" s="140">
        <f>H22-H34+H42</f>
        <v>12704.72</v>
      </c>
      <c r="I43" s="141"/>
      <c r="J43" s="35"/>
      <c r="K43" s="36"/>
    </row>
    <row r="44" spans="1:11" s="33" customFormat="1" ht="18">
      <c r="A44" s="66"/>
      <c r="B44" s="160" t="s">
        <v>188</v>
      </c>
      <c r="C44" s="161"/>
      <c r="D44" s="161"/>
      <c r="E44" s="161"/>
      <c r="F44" s="161"/>
      <c r="G44" s="161"/>
      <c r="H44" s="161"/>
      <c r="I44" s="162"/>
    </row>
    <row r="45" spans="1:11" ht="12.75" customHeight="1">
      <c r="A45" s="54"/>
      <c r="B45" s="163" t="s">
        <v>71</v>
      </c>
      <c r="C45" s="164"/>
      <c r="D45" s="164"/>
      <c r="E45" s="165"/>
      <c r="F45" s="164" t="s">
        <v>189</v>
      </c>
      <c r="G45" s="164"/>
      <c r="H45" s="164"/>
      <c r="I45" s="166"/>
    </row>
    <row r="46" spans="1:11">
      <c r="A46" s="56"/>
      <c r="B46" s="167" t="s">
        <v>72</v>
      </c>
      <c r="C46" s="168"/>
      <c r="D46" s="168"/>
      <c r="E46" s="168"/>
      <c r="F46" s="168"/>
      <c r="G46" s="168"/>
      <c r="H46" s="168"/>
      <c r="I46" s="171"/>
    </row>
    <row r="47" spans="1:11">
      <c r="A47" s="67"/>
      <c r="B47" s="169"/>
      <c r="C47" s="170"/>
      <c r="D47" s="170"/>
      <c r="E47" s="170"/>
      <c r="F47" s="170"/>
      <c r="G47" s="170"/>
      <c r="H47" s="170"/>
      <c r="I47" s="172"/>
    </row>
    <row r="48" spans="1:11" ht="13.5" thickBot="1">
      <c r="A48" s="68"/>
      <c r="B48" s="69"/>
      <c r="C48" s="69"/>
      <c r="D48" s="69"/>
      <c r="E48" s="69"/>
      <c r="F48" s="70"/>
      <c r="G48" s="71"/>
      <c r="H48" s="72"/>
      <c r="I48" s="73"/>
    </row>
    <row r="49" spans="1:9">
      <c r="A49" s="202" t="s">
        <v>73</v>
      </c>
      <c r="B49" s="203"/>
      <c r="C49" s="202" t="s">
        <v>74</v>
      </c>
      <c r="D49" s="203"/>
      <c r="E49" s="204"/>
      <c r="F49" s="77" t="s">
        <v>75</v>
      </c>
      <c r="G49" s="205" t="s">
        <v>75</v>
      </c>
      <c r="H49" s="206"/>
      <c r="I49" s="207"/>
    </row>
    <row r="50" spans="1:9">
      <c r="A50" s="184"/>
      <c r="B50" s="185"/>
      <c r="C50" s="184"/>
      <c r="D50" s="190"/>
      <c r="E50" s="185"/>
      <c r="F50" s="185"/>
      <c r="G50" s="193"/>
      <c r="H50" s="194"/>
      <c r="I50" s="195"/>
    </row>
    <row r="51" spans="1:9">
      <c r="A51" s="186"/>
      <c r="B51" s="187"/>
      <c r="C51" s="186"/>
      <c r="D51" s="191"/>
      <c r="E51" s="187"/>
      <c r="F51" s="187"/>
      <c r="G51" s="196"/>
      <c r="H51" s="197"/>
      <c r="I51" s="198"/>
    </row>
    <row r="52" spans="1:9">
      <c r="A52" s="186"/>
      <c r="B52" s="187"/>
      <c r="C52" s="186"/>
      <c r="D52" s="191"/>
      <c r="E52" s="187"/>
      <c r="F52" s="187"/>
      <c r="G52" s="196"/>
      <c r="H52" s="197"/>
      <c r="I52" s="198"/>
    </row>
    <row r="53" spans="1:9">
      <c r="A53" s="186"/>
      <c r="B53" s="187"/>
      <c r="C53" s="186"/>
      <c r="D53" s="191"/>
      <c r="E53" s="187"/>
      <c r="F53" s="187"/>
      <c r="G53" s="196"/>
      <c r="H53" s="197"/>
      <c r="I53" s="198"/>
    </row>
    <row r="54" spans="1:9">
      <c r="A54" s="186"/>
      <c r="B54" s="187"/>
      <c r="C54" s="186"/>
      <c r="D54" s="191"/>
      <c r="E54" s="187"/>
      <c r="F54" s="187"/>
      <c r="G54" s="196"/>
      <c r="H54" s="197"/>
      <c r="I54" s="198"/>
    </row>
    <row r="55" spans="1:9">
      <c r="A55" s="186"/>
      <c r="B55" s="187"/>
      <c r="C55" s="186"/>
      <c r="D55" s="191"/>
      <c r="E55" s="187"/>
      <c r="F55" s="187"/>
      <c r="G55" s="196"/>
      <c r="H55" s="197"/>
      <c r="I55" s="198"/>
    </row>
    <row r="56" spans="1:9">
      <c r="A56" s="186"/>
      <c r="B56" s="187"/>
      <c r="C56" s="186"/>
      <c r="D56" s="191"/>
      <c r="E56" s="187"/>
      <c r="F56" s="187"/>
      <c r="G56" s="196"/>
      <c r="H56" s="197"/>
      <c r="I56" s="198"/>
    </row>
    <row r="57" spans="1:9">
      <c r="A57" s="188"/>
      <c r="B57" s="189"/>
      <c r="C57" s="188"/>
      <c r="D57" s="192"/>
      <c r="E57" s="189"/>
      <c r="F57" s="189"/>
      <c r="G57" s="199"/>
      <c r="H57" s="200"/>
      <c r="I57" s="201"/>
    </row>
    <row r="58" spans="1:9" ht="15">
      <c r="A58" s="173"/>
      <c r="B58" s="174"/>
      <c r="C58" s="175" t="s">
        <v>103</v>
      </c>
      <c r="D58" s="176"/>
      <c r="E58" s="177"/>
      <c r="F58" s="117" t="s">
        <v>177</v>
      </c>
      <c r="G58" s="178" t="s">
        <v>178</v>
      </c>
      <c r="H58" s="179"/>
      <c r="I58" s="180"/>
    </row>
    <row r="59" spans="1:9" ht="15" thickBot="1">
      <c r="A59" s="181" t="s">
        <v>179</v>
      </c>
      <c r="B59" s="182"/>
      <c r="C59" s="181" t="s">
        <v>180</v>
      </c>
      <c r="D59" s="183"/>
      <c r="E59" s="182"/>
      <c r="F59" s="76" t="s">
        <v>181</v>
      </c>
      <c r="G59" s="181" t="s">
        <v>118</v>
      </c>
      <c r="H59" s="183"/>
      <c r="I59" s="182"/>
    </row>
  </sheetData>
  <mergeCells count="108">
    <mergeCell ref="B6:E6"/>
    <mergeCell ref="F6:I6"/>
    <mergeCell ref="A7:B7"/>
    <mergeCell ref="F7:I7"/>
    <mergeCell ref="A1:I1"/>
    <mergeCell ref="A2:I2"/>
    <mergeCell ref="A4:B4"/>
    <mergeCell ref="G4:I5"/>
    <mergeCell ref="A5:B5"/>
    <mergeCell ref="A3:B3"/>
    <mergeCell ref="C3:D3"/>
    <mergeCell ref="E3:F3"/>
    <mergeCell ref="D4:E4"/>
    <mergeCell ref="C5:E5"/>
    <mergeCell ref="H3:I3"/>
    <mergeCell ref="B13:E13"/>
    <mergeCell ref="H13:I13"/>
    <mergeCell ref="A8:C8"/>
    <mergeCell ref="D8:E8"/>
    <mergeCell ref="F8:I8"/>
    <mergeCell ref="A9:C9"/>
    <mergeCell ref="D9:E9"/>
    <mergeCell ref="F9:I9"/>
    <mergeCell ref="D10:E10"/>
    <mergeCell ref="F10:I10"/>
    <mergeCell ref="A11:C11"/>
    <mergeCell ref="D11:E11"/>
    <mergeCell ref="G11:I11"/>
    <mergeCell ref="A12:C12"/>
    <mergeCell ref="D12:E12"/>
    <mergeCell ref="B17:E17"/>
    <mergeCell ref="B18:E18"/>
    <mergeCell ref="B19:E19"/>
    <mergeCell ref="B20:E20"/>
    <mergeCell ref="B21:E21"/>
    <mergeCell ref="B22:E22"/>
    <mergeCell ref="B23:E23"/>
    <mergeCell ref="B14:E14"/>
    <mergeCell ref="H14:I14"/>
    <mergeCell ref="B15:E15"/>
    <mergeCell ref="H15:I15"/>
    <mergeCell ref="B16:E16"/>
    <mergeCell ref="H16:I16"/>
    <mergeCell ref="H17:I17"/>
    <mergeCell ref="H18:I18"/>
    <mergeCell ref="H19:I19"/>
    <mergeCell ref="H20:I20"/>
    <mergeCell ref="H21:I21"/>
    <mergeCell ref="H22:I22"/>
    <mergeCell ref="A49:B49"/>
    <mergeCell ref="C49:E49"/>
    <mergeCell ref="G49:I49"/>
    <mergeCell ref="H23:I23"/>
    <mergeCell ref="B24:E24"/>
    <mergeCell ref="B25:E25"/>
    <mergeCell ref="B26:E26"/>
    <mergeCell ref="B39:E39"/>
    <mergeCell ref="B28:E28"/>
    <mergeCell ref="B29:E29"/>
    <mergeCell ref="B30:E30"/>
    <mergeCell ref="B31:E31"/>
    <mergeCell ref="B32:E32"/>
    <mergeCell ref="B33:E33"/>
    <mergeCell ref="B34:E34"/>
    <mergeCell ref="B35:E35"/>
    <mergeCell ref="B36:E36"/>
    <mergeCell ref="B37:E37"/>
    <mergeCell ref="B38:E38"/>
    <mergeCell ref="B27:E27"/>
    <mergeCell ref="B40:E40"/>
    <mergeCell ref="B41:E41"/>
    <mergeCell ref="B42:E42"/>
    <mergeCell ref="B43:E43"/>
    <mergeCell ref="A58:B58"/>
    <mergeCell ref="C58:E58"/>
    <mergeCell ref="G58:I58"/>
    <mergeCell ref="A59:B59"/>
    <mergeCell ref="C59:E59"/>
    <mergeCell ref="G59:I59"/>
    <mergeCell ref="A50:B57"/>
    <mergeCell ref="C50:E57"/>
    <mergeCell ref="F50:F57"/>
    <mergeCell ref="G50:I57"/>
    <mergeCell ref="B44:I44"/>
    <mergeCell ref="B45:E45"/>
    <mergeCell ref="F45:I45"/>
    <mergeCell ref="B46:C47"/>
    <mergeCell ref="D46:I47"/>
    <mergeCell ref="H28:I28"/>
    <mergeCell ref="H29:I29"/>
    <mergeCell ref="H30:I30"/>
    <mergeCell ref="H31:I31"/>
    <mergeCell ref="H32:I32"/>
    <mergeCell ref="H24:I24"/>
    <mergeCell ref="H25:I25"/>
    <mergeCell ref="H26:I26"/>
    <mergeCell ref="H27:I27"/>
    <mergeCell ref="H43:I43"/>
    <mergeCell ref="H38:I38"/>
    <mergeCell ref="H39:I39"/>
    <mergeCell ref="H40:I40"/>
    <mergeCell ref="H41:I41"/>
    <mergeCell ref="H42:I42"/>
    <mergeCell ref="H33:I33"/>
    <mergeCell ref="H34:I34"/>
    <mergeCell ref="H35:I35"/>
    <mergeCell ref="H36:I36"/>
    <mergeCell ref="H37:I37"/>
  </mergeCells>
  <pageMargins left="0.7" right="0.7" top="0.75" bottom="0.75" header="0.3" footer="0.3"/>
  <ignoredErrors>
    <ignoredError sqref="D9 D11" evalError="1"/>
  </ignoredErrors>
  <drawing r:id="rId1"/>
</worksheet>
</file>

<file path=xl/worksheets/sheet4.xml><?xml version="1.0" encoding="utf-8"?>
<worksheet xmlns="http://schemas.openxmlformats.org/spreadsheetml/2006/main" xmlns:r="http://schemas.openxmlformats.org/officeDocument/2006/relationships">
  <dimension ref="A1:I63"/>
  <sheetViews>
    <sheetView topLeftCell="A52" zoomScaleSheetLayoutView="80" workbookViewId="0">
      <selection activeCell="G9" sqref="G9:I9"/>
    </sheetView>
  </sheetViews>
  <sheetFormatPr defaultRowHeight="13.5"/>
  <cols>
    <col min="1" max="1" customWidth="true" style="94" width="13.85546875" collapsed="true"/>
    <col min="2" max="2" customWidth="true" style="80" width="9.85546875" collapsed="true"/>
    <col min="3" max="3" customWidth="true" style="80" width="6.140625" collapsed="true"/>
    <col min="4" max="4" customWidth="true" style="80" width="19.42578125" collapsed="true"/>
    <col min="5" max="5" customWidth="true" style="80" width="23.7109375" collapsed="true"/>
    <col min="6" max="6" customWidth="true" style="80" width="19.85546875" collapsed="true"/>
    <col min="7" max="7" customWidth="true" style="80" width="8.0" collapsed="true"/>
    <col min="8" max="8" customWidth="true" style="80" width="10.28515625" collapsed="true"/>
    <col min="9" max="9" customWidth="true" style="80" width="22.140625" collapsed="true"/>
    <col min="10" max="256" style="80" width="9.140625" collapsed="true"/>
    <col min="257" max="257" customWidth="true" style="80" width="13.85546875" collapsed="true"/>
    <col min="258" max="258" customWidth="true" style="80" width="19.28515625" collapsed="true"/>
    <col min="259" max="259" customWidth="true" style="80" width="22.0" collapsed="true"/>
    <col min="260" max="260" customWidth="true" style="80" width="28.28515625" collapsed="true"/>
    <col min="261" max="261" customWidth="true" style="80" width="14.7109375" collapsed="true"/>
    <col min="262" max="262" customWidth="true" style="80" width="20.0" collapsed="true"/>
    <col min="263" max="263" customWidth="true" style="80" width="8.0" collapsed="true"/>
    <col min="264" max="264" bestFit="true" customWidth="true" style="80" width="13.5703125" collapsed="true"/>
    <col min="265" max="265" customWidth="true" style="80" width="22.140625" collapsed="true"/>
    <col min="266" max="512" style="80" width="9.140625" collapsed="true"/>
    <col min="513" max="513" customWidth="true" style="80" width="13.85546875" collapsed="true"/>
    <col min="514" max="514" customWidth="true" style="80" width="19.28515625" collapsed="true"/>
    <col min="515" max="515" customWidth="true" style="80" width="22.0" collapsed="true"/>
    <col min="516" max="516" customWidth="true" style="80" width="28.28515625" collapsed="true"/>
    <col min="517" max="517" customWidth="true" style="80" width="14.7109375" collapsed="true"/>
    <col min="518" max="518" customWidth="true" style="80" width="20.0" collapsed="true"/>
    <col min="519" max="519" customWidth="true" style="80" width="8.0" collapsed="true"/>
    <col min="520" max="520" bestFit="true" customWidth="true" style="80" width="13.5703125" collapsed="true"/>
    <col min="521" max="521" customWidth="true" style="80" width="22.140625" collapsed="true"/>
    <col min="522" max="768" style="80" width="9.140625" collapsed="true"/>
    <col min="769" max="769" customWidth="true" style="80" width="13.85546875" collapsed="true"/>
    <col min="770" max="770" customWidth="true" style="80" width="19.28515625" collapsed="true"/>
    <col min="771" max="771" customWidth="true" style="80" width="22.0" collapsed="true"/>
    <col min="772" max="772" customWidth="true" style="80" width="28.28515625" collapsed="true"/>
    <col min="773" max="773" customWidth="true" style="80" width="14.7109375" collapsed="true"/>
    <col min="774" max="774" customWidth="true" style="80" width="20.0" collapsed="true"/>
    <col min="775" max="775" customWidth="true" style="80" width="8.0" collapsed="true"/>
    <col min="776" max="776" bestFit="true" customWidth="true" style="80" width="13.5703125" collapsed="true"/>
    <col min="777" max="777" customWidth="true" style="80" width="22.140625" collapsed="true"/>
    <col min="778" max="1024" style="80" width="9.140625" collapsed="true"/>
    <col min="1025" max="1025" customWidth="true" style="80" width="13.85546875" collapsed="true"/>
    <col min="1026" max="1026" customWidth="true" style="80" width="19.28515625" collapsed="true"/>
    <col min="1027" max="1027" customWidth="true" style="80" width="22.0" collapsed="true"/>
    <col min="1028" max="1028" customWidth="true" style="80" width="28.28515625" collapsed="true"/>
    <col min="1029" max="1029" customWidth="true" style="80" width="14.7109375" collapsed="true"/>
    <col min="1030" max="1030" customWidth="true" style="80" width="20.0" collapsed="true"/>
    <col min="1031" max="1031" customWidth="true" style="80" width="8.0" collapsed="true"/>
    <col min="1032" max="1032" bestFit="true" customWidth="true" style="80" width="13.5703125" collapsed="true"/>
    <col min="1033" max="1033" customWidth="true" style="80" width="22.140625" collapsed="true"/>
    <col min="1034" max="1280" style="80" width="9.140625" collapsed="true"/>
    <col min="1281" max="1281" customWidth="true" style="80" width="13.85546875" collapsed="true"/>
    <col min="1282" max="1282" customWidth="true" style="80" width="19.28515625" collapsed="true"/>
    <col min="1283" max="1283" customWidth="true" style="80" width="22.0" collapsed="true"/>
    <col min="1284" max="1284" customWidth="true" style="80" width="28.28515625" collapsed="true"/>
    <col min="1285" max="1285" customWidth="true" style="80" width="14.7109375" collapsed="true"/>
    <col min="1286" max="1286" customWidth="true" style="80" width="20.0" collapsed="true"/>
    <col min="1287" max="1287" customWidth="true" style="80" width="8.0" collapsed="true"/>
    <col min="1288" max="1288" bestFit="true" customWidth="true" style="80" width="13.5703125" collapsed="true"/>
    <col min="1289" max="1289" customWidth="true" style="80" width="22.140625" collapsed="true"/>
    <col min="1290" max="1536" style="80" width="9.140625" collapsed="true"/>
    <col min="1537" max="1537" customWidth="true" style="80" width="13.85546875" collapsed="true"/>
    <col min="1538" max="1538" customWidth="true" style="80" width="19.28515625" collapsed="true"/>
    <col min="1539" max="1539" customWidth="true" style="80" width="22.0" collapsed="true"/>
    <col min="1540" max="1540" customWidth="true" style="80" width="28.28515625" collapsed="true"/>
    <col min="1541" max="1541" customWidth="true" style="80" width="14.7109375" collapsed="true"/>
    <col min="1542" max="1542" customWidth="true" style="80" width="20.0" collapsed="true"/>
    <col min="1543" max="1543" customWidth="true" style="80" width="8.0" collapsed="true"/>
    <col min="1544" max="1544" bestFit="true" customWidth="true" style="80" width="13.5703125" collapsed="true"/>
    <col min="1545" max="1545" customWidth="true" style="80" width="22.140625" collapsed="true"/>
    <col min="1546" max="1792" style="80" width="9.140625" collapsed="true"/>
    <col min="1793" max="1793" customWidth="true" style="80" width="13.85546875" collapsed="true"/>
    <col min="1794" max="1794" customWidth="true" style="80" width="19.28515625" collapsed="true"/>
    <col min="1795" max="1795" customWidth="true" style="80" width="22.0" collapsed="true"/>
    <col min="1796" max="1796" customWidth="true" style="80" width="28.28515625" collapsed="true"/>
    <col min="1797" max="1797" customWidth="true" style="80" width="14.7109375" collapsed="true"/>
    <col min="1798" max="1798" customWidth="true" style="80" width="20.0" collapsed="true"/>
    <col min="1799" max="1799" customWidth="true" style="80" width="8.0" collapsed="true"/>
    <col min="1800" max="1800" bestFit="true" customWidth="true" style="80" width="13.5703125" collapsed="true"/>
    <col min="1801" max="1801" customWidth="true" style="80" width="22.140625" collapsed="true"/>
    <col min="1802" max="2048" style="80" width="9.140625" collapsed="true"/>
    <col min="2049" max="2049" customWidth="true" style="80" width="13.85546875" collapsed="true"/>
    <col min="2050" max="2050" customWidth="true" style="80" width="19.28515625" collapsed="true"/>
    <col min="2051" max="2051" customWidth="true" style="80" width="22.0" collapsed="true"/>
    <col min="2052" max="2052" customWidth="true" style="80" width="28.28515625" collapsed="true"/>
    <col min="2053" max="2053" customWidth="true" style="80" width="14.7109375" collapsed="true"/>
    <col min="2054" max="2054" customWidth="true" style="80" width="20.0" collapsed="true"/>
    <col min="2055" max="2055" customWidth="true" style="80" width="8.0" collapsed="true"/>
    <col min="2056" max="2056" bestFit="true" customWidth="true" style="80" width="13.5703125" collapsed="true"/>
    <col min="2057" max="2057" customWidth="true" style="80" width="22.140625" collapsed="true"/>
    <col min="2058" max="2304" style="80" width="9.140625" collapsed="true"/>
    <col min="2305" max="2305" customWidth="true" style="80" width="13.85546875" collapsed="true"/>
    <col min="2306" max="2306" customWidth="true" style="80" width="19.28515625" collapsed="true"/>
    <col min="2307" max="2307" customWidth="true" style="80" width="22.0" collapsed="true"/>
    <col min="2308" max="2308" customWidth="true" style="80" width="28.28515625" collapsed="true"/>
    <col min="2309" max="2309" customWidth="true" style="80" width="14.7109375" collapsed="true"/>
    <col min="2310" max="2310" customWidth="true" style="80" width="20.0" collapsed="true"/>
    <col min="2311" max="2311" customWidth="true" style="80" width="8.0" collapsed="true"/>
    <col min="2312" max="2312" bestFit="true" customWidth="true" style="80" width="13.5703125" collapsed="true"/>
    <col min="2313" max="2313" customWidth="true" style="80" width="22.140625" collapsed="true"/>
    <col min="2314" max="2560" style="80" width="9.140625" collapsed="true"/>
    <col min="2561" max="2561" customWidth="true" style="80" width="13.85546875" collapsed="true"/>
    <col min="2562" max="2562" customWidth="true" style="80" width="19.28515625" collapsed="true"/>
    <col min="2563" max="2563" customWidth="true" style="80" width="22.0" collapsed="true"/>
    <col min="2564" max="2564" customWidth="true" style="80" width="28.28515625" collapsed="true"/>
    <col min="2565" max="2565" customWidth="true" style="80" width="14.7109375" collapsed="true"/>
    <col min="2566" max="2566" customWidth="true" style="80" width="20.0" collapsed="true"/>
    <col min="2567" max="2567" customWidth="true" style="80" width="8.0" collapsed="true"/>
    <col min="2568" max="2568" bestFit="true" customWidth="true" style="80" width="13.5703125" collapsed="true"/>
    <col min="2569" max="2569" customWidth="true" style="80" width="22.140625" collapsed="true"/>
    <col min="2570" max="2816" style="80" width="9.140625" collapsed="true"/>
    <col min="2817" max="2817" customWidth="true" style="80" width="13.85546875" collapsed="true"/>
    <col min="2818" max="2818" customWidth="true" style="80" width="19.28515625" collapsed="true"/>
    <col min="2819" max="2819" customWidth="true" style="80" width="22.0" collapsed="true"/>
    <col min="2820" max="2820" customWidth="true" style="80" width="28.28515625" collapsed="true"/>
    <col min="2821" max="2821" customWidth="true" style="80" width="14.7109375" collapsed="true"/>
    <col min="2822" max="2822" customWidth="true" style="80" width="20.0" collapsed="true"/>
    <col min="2823" max="2823" customWidth="true" style="80" width="8.0" collapsed="true"/>
    <col min="2824" max="2824" bestFit="true" customWidth="true" style="80" width="13.5703125" collapsed="true"/>
    <col min="2825" max="2825" customWidth="true" style="80" width="22.140625" collapsed="true"/>
    <col min="2826" max="3072" style="80" width="9.140625" collapsed="true"/>
    <col min="3073" max="3073" customWidth="true" style="80" width="13.85546875" collapsed="true"/>
    <col min="3074" max="3074" customWidth="true" style="80" width="19.28515625" collapsed="true"/>
    <col min="3075" max="3075" customWidth="true" style="80" width="22.0" collapsed="true"/>
    <col min="3076" max="3076" customWidth="true" style="80" width="28.28515625" collapsed="true"/>
    <col min="3077" max="3077" customWidth="true" style="80" width="14.7109375" collapsed="true"/>
    <col min="3078" max="3078" customWidth="true" style="80" width="20.0" collapsed="true"/>
    <col min="3079" max="3079" customWidth="true" style="80" width="8.0" collapsed="true"/>
    <col min="3080" max="3080" bestFit="true" customWidth="true" style="80" width="13.5703125" collapsed="true"/>
    <col min="3081" max="3081" customWidth="true" style="80" width="22.140625" collapsed="true"/>
    <col min="3082" max="3328" style="80" width="9.140625" collapsed="true"/>
    <col min="3329" max="3329" customWidth="true" style="80" width="13.85546875" collapsed="true"/>
    <col min="3330" max="3330" customWidth="true" style="80" width="19.28515625" collapsed="true"/>
    <col min="3331" max="3331" customWidth="true" style="80" width="22.0" collapsed="true"/>
    <col min="3332" max="3332" customWidth="true" style="80" width="28.28515625" collapsed="true"/>
    <col min="3333" max="3333" customWidth="true" style="80" width="14.7109375" collapsed="true"/>
    <col min="3334" max="3334" customWidth="true" style="80" width="20.0" collapsed="true"/>
    <col min="3335" max="3335" customWidth="true" style="80" width="8.0" collapsed="true"/>
    <col min="3336" max="3336" bestFit="true" customWidth="true" style="80" width="13.5703125" collapsed="true"/>
    <col min="3337" max="3337" customWidth="true" style="80" width="22.140625" collapsed="true"/>
    <col min="3338" max="3584" style="80" width="9.140625" collapsed="true"/>
    <col min="3585" max="3585" customWidth="true" style="80" width="13.85546875" collapsed="true"/>
    <col min="3586" max="3586" customWidth="true" style="80" width="19.28515625" collapsed="true"/>
    <col min="3587" max="3587" customWidth="true" style="80" width="22.0" collapsed="true"/>
    <col min="3588" max="3588" customWidth="true" style="80" width="28.28515625" collapsed="true"/>
    <col min="3589" max="3589" customWidth="true" style="80" width="14.7109375" collapsed="true"/>
    <col min="3590" max="3590" customWidth="true" style="80" width="20.0" collapsed="true"/>
    <col min="3591" max="3591" customWidth="true" style="80" width="8.0" collapsed="true"/>
    <col min="3592" max="3592" bestFit="true" customWidth="true" style="80" width="13.5703125" collapsed="true"/>
    <col min="3593" max="3593" customWidth="true" style="80" width="22.140625" collapsed="true"/>
    <col min="3594" max="3840" style="80" width="9.140625" collapsed="true"/>
    <col min="3841" max="3841" customWidth="true" style="80" width="13.85546875" collapsed="true"/>
    <col min="3842" max="3842" customWidth="true" style="80" width="19.28515625" collapsed="true"/>
    <col min="3843" max="3843" customWidth="true" style="80" width="22.0" collapsed="true"/>
    <col min="3844" max="3844" customWidth="true" style="80" width="28.28515625" collapsed="true"/>
    <col min="3845" max="3845" customWidth="true" style="80" width="14.7109375" collapsed="true"/>
    <col min="3846" max="3846" customWidth="true" style="80" width="20.0" collapsed="true"/>
    <col min="3847" max="3847" customWidth="true" style="80" width="8.0" collapsed="true"/>
    <col min="3848" max="3848" bestFit="true" customWidth="true" style="80" width="13.5703125" collapsed="true"/>
    <col min="3849" max="3849" customWidth="true" style="80" width="22.140625" collapsed="true"/>
    <col min="3850" max="4096" style="80" width="9.140625" collapsed="true"/>
    <col min="4097" max="4097" customWidth="true" style="80" width="13.85546875" collapsed="true"/>
    <col min="4098" max="4098" customWidth="true" style="80" width="19.28515625" collapsed="true"/>
    <col min="4099" max="4099" customWidth="true" style="80" width="22.0" collapsed="true"/>
    <col min="4100" max="4100" customWidth="true" style="80" width="28.28515625" collapsed="true"/>
    <col min="4101" max="4101" customWidth="true" style="80" width="14.7109375" collapsed="true"/>
    <col min="4102" max="4102" customWidth="true" style="80" width="20.0" collapsed="true"/>
    <col min="4103" max="4103" customWidth="true" style="80" width="8.0" collapsed="true"/>
    <col min="4104" max="4104" bestFit="true" customWidth="true" style="80" width="13.5703125" collapsed="true"/>
    <col min="4105" max="4105" customWidth="true" style="80" width="22.140625" collapsed="true"/>
    <col min="4106" max="4352" style="80" width="9.140625" collapsed="true"/>
    <col min="4353" max="4353" customWidth="true" style="80" width="13.85546875" collapsed="true"/>
    <col min="4354" max="4354" customWidth="true" style="80" width="19.28515625" collapsed="true"/>
    <col min="4355" max="4355" customWidth="true" style="80" width="22.0" collapsed="true"/>
    <col min="4356" max="4356" customWidth="true" style="80" width="28.28515625" collapsed="true"/>
    <col min="4357" max="4357" customWidth="true" style="80" width="14.7109375" collapsed="true"/>
    <col min="4358" max="4358" customWidth="true" style="80" width="20.0" collapsed="true"/>
    <col min="4359" max="4359" customWidth="true" style="80" width="8.0" collapsed="true"/>
    <col min="4360" max="4360" bestFit="true" customWidth="true" style="80" width="13.5703125" collapsed="true"/>
    <col min="4361" max="4361" customWidth="true" style="80" width="22.140625" collapsed="true"/>
    <col min="4362" max="4608" style="80" width="9.140625" collapsed="true"/>
    <col min="4609" max="4609" customWidth="true" style="80" width="13.85546875" collapsed="true"/>
    <col min="4610" max="4610" customWidth="true" style="80" width="19.28515625" collapsed="true"/>
    <col min="4611" max="4611" customWidth="true" style="80" width="22.0" collapsed="true"/>
    <col min="4612" max="4612" customWidth="true" style="80" width="28.28515625" collapsed="true"/>
    <col min="4613" max="4613" customWidth="true" style="80" width="14.7109375" collapsed="true"/>
    <col min="4614" max="4614" customWidth="true" style="80" width="20.0" collapsed="true"/>
    <col min="4615" max="4615" customWidth="true" style="80" width="8.0" collapsed="true"/>
    <col min="4616" max="4616" bestFit="true" customWidth="true" style="80" width="13.5703125" collapsed="true"/>
    <col min="4617" max="4617" customWidth="true" style="80" width="22.140625" collapsed="true"/>
    <col min="4618" max="4864" style="80" width="9.140625" collapsed="true"/>
    <col min="4865" max="4865" customWidth="true" style="80" width="13.85546875" collapsed="true"/>
    <col min="4866" max="4866" customWidth="true" style="80" width="19.28515625" collapsed="true"/>
    <col min="4867" max="4867" customWidth="true" style="80" width="22.0" collapsed="true"/>
    <col min="4868" max="4868" customWidth="true" style="80" width="28.28515625" collapsed="true"/>
    <col min="4869" max="4869" customWidth="true" style="80" width="14.7109375" collapsed="true"/>
    <col min="4870" max="4870" customWidth="true" style="80" width="20.0" collapsed="true"/>
    <col min="4871" max="4871" customWidth="true" style="80" width="8.0" collapsed="true"/>
    <col min="4872" max="4872" bestFit="true" customWidth="true" style="80" width="13.5703125" collapsed="true"/>
    <col min="4873" max="4873" customWidth="true" style="80" width="22.140625" collapsed="true"/>
    <col min="4874" max="5120" style="80" width="9.140625" collapsed="true"/>
    <col min="5121" max="5121" customWidth="true" style="80" width="13.85546875" collapsed="true"/>
    <col min="5122" max="5122" customWidth="true" style="80" width="19.28515625" collapsed="true"/>
    <col min="5123" max="5123" customWidth="true" style="80" width="22.0" collapsed="true"/>
    <col min="5124" max="5124" customWidth="true" style="80" width="28.28515625" collapsed="true"/>
    <col min="5125" max="5125" customWidth="true" style="80" width="14.7109375" collapsed="true"/>
    <col min="5126" max="5126" customWidth="true" style="80" width="20.0" collapsed="true"/>
    <col min="5127" max="5127" customWidth="true" style="80" width="8.0" collapsed="true"/>
    <col min="5128" max="5128" bestFit="true" customWidth="true" style="80" width="13.5703125" collapsed="true"/>
    <col min="5129" max="5129" customWidth="true" style="80" width="22.140625" collapsed="true"/>
    <col min="5130" max="5376" style="80" width="9.140625" collapsed="true"/>
    <col min="5377" max="5377" customWidth="true" style="80" width="13.85546875" collapsed="true"/>
    <col min="5378" max="5378" customWidth="true" style="80" width="19.28515625" collapsed="true"/>
    <col min="5379" max="5379" customWidth="true" style="80" width="22.0" collapsed="true"/>
    <col min="5380" max="5380" customWidth="true" style="80" width="28.28515625" collapsed="true"/>
    <col min="5381" max="5381" customWidth="true" style="80" width="14.7109375" collapsed="true"/>
    <col min="5382" max="5382" customWidth="true" style="80" width="20.0" collapsed="true"/>
    <col min="5383" max="5383" customWidth="true" style="80" width="8.0" collapsed="true"/>
    <col min="5384" max="5384" bestFit="true" customWidth="true" style="80" width="13.5703125" collapsed="true"/>
    <col min="5385" max="5385" customWidth="true" style="80" width="22.140625" collapsed="true"/>
    <col min="5386" max="5632" style="80" width="9.140625" collapsed="true"/>
    <col min="5633" max="5633" customWidth="true" style="80" width="13.85546875" collapsed="true"/>
    <col min="5634" max="5634" customWidth="true" style="80" width="19.28515625" collapsed="true"/>
    <col min="5635" max="5635" customWidth="true" style="80" width="22.0" collapsed="true"/>
    <col min="5636" max="5636" customWidth="true" style="80" width="28.28515625" collapsed="true"/>
    <col min="5637" max="5637" customWidth="true" style="80" width="14.7109375" collapsed="true"/>
    <col min="5638" max="5638" customWidth="true" style="80" width="20.0" collapsed="true"/>
    <col min="5639" max="5639" customWidth="true" style="80" width="8.0" collapsed="true"/>
    <col min="5640" max="5640" bestFit="true" customWidth="true" style="80" width="13.5703125" collapsed="true"/>
    <col min="5641" max="5641" customWidth="true" style="80" width="22.140625" collapsed="true"/>
    <col min="5642" max="5888" style="80" width="9.140625" collapsed="true"/>
    <col min="5889" max="5889" customWidth="true" style="80" width="13.85546875" collapsed="true"/>
    <col min="5890" max="5890" customWidth="true" style="80" width="19.28515625" collapsed="true"/>
    <col min="5891" max="5891" customWidth="true" style="80" width="22.0" collapsed="true"/>
    <col min="5892" max="5892" customWidth="true" style="80" width="28.28515625" collapsed="true"/>
    <col min="5893" max="5893" customWidth="true" style="80" width="14.7109375" collapsed="true"/>
    <col min="5894" max="5894" customWidth="true" style="80" width="20.0" collapsed="true"/>
    <col min="5895" max="5895" customWidth="true" style="80" width="8.0" collapsed="true"/>
    <col min="5896" max="5896" bestFit="true" customWidth="true" style="80" width="13.5703125" collapsed="true"/>
    <col min="5897" max="5897" customWidth="true" style="80" width="22.140625" collapsed="true"/>
    <col min="5898" max="6144" style="80" width="9.140625" collapsed="true"/>
    <col min="6145" max="6145" customWidth="true" style="80" width="13.85546875" collapsed="true"/>
    <col min="6146" max="6146" customWidth="true" style="80" width="19.28515625" collapsed="true"/>
    <col min="6147" max="6147" customWidth="true" style="80" width="22.0" collapsed="true"/>
    <col min="6148" max="6148" customWidth="true" style="80" width="28.28515625" collapsed="true"/>
    <col min="6149" max="6149" customWidth="true" style="80" width="14.7109375" collapsed="true"/>
    <col min="6150" max="6150" customWidth="true" style="80" width="20.0" collapsed="true"/>
    <col min="6151" max="6151" customWidth="true" style="80" width="8.0" collapsed="true"/>
    <col min="6152" max="6152" bestFit="true" customWidth="true" style="80" width="13.5703125" collapsed="true"/>
    <col min="6153" max="6153" customWidth="true" style="80" width="22.140625" collapsed="true"/>
    <col min="6154" max="6400" style="80" width="9.140625" collapsed="true"/>
    <col min="6401" max="6401" customWidth="true" style="80" width="13.85546875" collapsed="true"/>
    <col min="6402" max="6402" customWidth="true" style="80" width="19.28515625" collapsed="true"/>
    <col min="6403" max="6403" customWidth="true" style="80" width="22.0" collapsed="true"/>
    <col min="6404" max="6404" customWidth="true" style="80" width="28.28515625" collapsed="true"/>
    <col min="6405" max="6405" customWidth="true" style="80" width="14.7109375" collapsed="true"/>
    <col min="6406" max="6406" customWidth="true" style="80" width="20.0" collapsed="true"/>
    <col min="6407" max="6407" customWidth="true" style="80" width="8.0" collapsed="true"/>
    <col min="6408" max="6408" bestFit="true" customWidth="true" style="80" width="13.5703125" collapsed="true"/>
    <col min="6409" max="6409" customWidth="true" style="80" width="22.140625" collapsed="true"/>
    <col min="6410" max="6656" style="80" width="9.140625" collapsed="true"/>
    <col min="6657" max="6657" customWidth="true" style="80" width="13.85546875" collapsed="true"/>
    <col min="6658" max="6658" customWidth="true" style="80" width="19.28515625" collapsed="true"/>
    <col min="6659" max="6659" customWidth="true" style="80" width="22.0" collapsed="true"/>
    <col min="6660" max="6660" customWidth="true" style="80" width="28.28515625" collapsed="true"/>
    <col min="6661" max="6661" customWidth="true" style="80" width="14.7109375" collapsed="true"/>
    <col min="6662" max="6662" customWidth="true" style="80" width="20.0" collapsed="true"/>
    <col min="6663" max="6663" customWidth="true" style="80" width="8.0" collapsed="true"/>
    <col min="6664" max="6664" bestFit="true" customWidth="true" style="80" width="13.5703125" collapsed="true"/>
    <col min="6665" max="6665" customWidth="true" style="80" width="22.140625" collapsed="true"/>
    <col min="6666" max="6912" style="80" width="9.140625" collapsed="true"/>
    <col min="6913" max="6913" customWidth="true" style="80" width="13.85546875" collapsed="true"/>
    <col min="6914" max="6914" customWidth="true" style="80" width="19.28515625" collapsed="true"/>
    <col min="6915" max="6915" customWidth="true" style="80" width="22.0" collapsed="true"/>
    <col min="6916" max="6916" customWidth="true" style="80" width="28.28515625" collapsed="true"/>
    <col min="6917" max="6917" customWidth="true" style="80" width="14.7109375" collapsed="true"/>
    <col min="6918" max="6918" customWidth="true" style="80" width="20.0" collapsed="true"/>
    <col min="6919" max="6919" customWidth="true" style="80" width="8.0" collapsed="true"/>
    <col min="6920" max="6920" bestFit="true" customWidth="true" style="80" width="13.5703125" collapsed="true"/>
    <col min="6921" max="6921" customWidth="true" style="80" width="22.140625" collapsed="true"/>
    <col min="6922" max="7168" style="80" width="9.140625" collapsed="true"/>
    <col min="7169" max="7169" customWidth="true" style="80" width="13.85546875" collapsed="true"/>
    <col min="7170" max="7170" customWidth="true" style="80" width="19.28515625" collapsed="true"/>
    <col min="7171" max="7171" customWidth="true" style="80" width="22.0" collapsed="true"/>
    <col min="7172" max="7172" customWidth="true" style="80" width="28.28515625" collapsed="true"/>
    <col min="7173" max="7173" customWidth="true" style="80" width="14.7109375" collapsed="true"/>
    <col min="7174" max="7174" customWidth="true" style="80" width="20.0" collapsed="true"/>
    <col min="7175" max="7175" customWidth="true" style="80" width="8.0" collapsed="true"/>
    <col min="7176" max="7176" bestFit="true" customWidth="true" style="80" width="13.5703125" collapsed="true"/>
    <col min="7177" max="7177" customWidth="true" style="80" width="22.140625" collapsed="true"/>
    <col min="7178" max="7424" style="80" width="9.140625" collapsed="true"/>
    <col min="7425" max="7425" customWidth="true" style="80" width="13.85546875" collapsed="true"/>
    <col min="7426" max="7426" customWidth="true" style="80" width="19.28515625" collapsed="true"/>
    <col min="7427" max="7427" customWidth="true" style="80" width="22.0" collapsed="true"/>
    <col min="7428" max="7428" customWidth="true" style="80" width="28.28515625" collapsed="true"/>
    <col min="7429" max="7429" customWidth="true" style="80" width="14.7109375" collapsed="true"/>
    <col min="7430" max="7430" customWidth="true" style="80" width="20.0" collapsed="true"/>
    <col min="7431" max="7431" customWidth="true" style="80" width="8.0" collapsed="true"/>
    <col min="7432" max="7432" bestFit="true" customWidth="true" style="80" width="13.5703125" collapsed="true"/>
    <col min="7433" max="7433" customWidth="true" style="80" width="22.140625" collapsed="true"/>
    <col min="7434" max="7680" style="80" width="9.140625" collapsed="true"/>
    <col min="7681" max="7681" customWidth="true" style="80" width="13.85546875" collapsed="true"/>
    <col min="7682" max="7682" customWidth="true" style="80" width="19.28515625" collapsed="true"/>
    <col min="7683" max="7683" customWidth="true" style="80" width="22.0" collapsed="true"/>
    <col min="7684" max="7684" customWidth="true" style="80" width="28.28515625" collapsed="true"/>
    <col min="7685" max="7685" customWidth="true" style="80" width="14.7109375" collapsed="true"/>
    <col min="7686" max="7686" customWidth="true" style="80" width="20.0" collapsed="true"/>
    <col min="7687" max="7687" customWidth="true" style="80" width="8.0" collapsed="true"/>
    <col min="7688" max="7688" bestFit="true" customWidth="true" style="80" width="13.5703125" collapsed="true"/>
    <col min="7689" max="7689" customWidth="true" style="80" width="22.140625" collapsed="true"/>
    <col min="7690" max="7936" style="80" width="9.140625" collapsed="true"/>
    <col min="7937" max="7937" customWidth="true" style="80" width="13.85546875" collapsed="true"/>
    <col min="7938" max="7938" customWidth="true" style="80" width="19.28515625" collapsed="true"/>
    <col min="7939" max="7939" customWidth="true" style="80" width="22.0" collapsed="true"/>
    <col min="7940" max="7940" customWidth="true" style="80" width="28.28515625" collapsed="true"/>
    <col min="7941" max="7941" customWidth="true" style="80" width="14.7109375" collapsed="true"/>
    <col min="7942" max="7942" customWidth="true" style="80" width="20.0" collapsed="true"/>
    <col min="7943" max="7943" customWidth="true" style="80" width="8.0" collapsed="true"/>
    <col min="7944" max="7944" bestFit="true" customWidth="true" style="80" width="13.5703125" collapsed="true"/>
    <col min="7945" max="7945" customWidth="true" style="80" width="22.140625" collapsed="true"/>
    <col min="7946" max="8192" style="80" width="9.140625" collapsed="true"/>
    <col min="8193" max="8193" customWidth="true" style="80" width="13.85546875" collapsed="true"/>
    <col min="8194" max="8194" customWidth="true" style="80" width="19.28515625" collapsed="true"/>
    <col min="8195" max="8195" customWidth="true" style="80" width="22.0" collapsed="true"/>
    <col min="8196" max="8196" customWidth="true" style="80" width="28.28515625" collapsed="true"/>
    <col min="8197" max="8197" customWidth="true" style="80" width="14.7109375" collapsed="true"/>
    <col min="8198" max="8198" customWidth="true" style="80" width="20.0" collapsed="true"/>
    <col min="8199" max="8199" customWidth="true" style="80" width="8.0" collapsed="true"/>
    <col min="8200" max="8200" bestFit="true" customWidth="true" style="80" width="13.5703125" collapsed="true"/>
    <col min="8201" max="8201" customWidth="true" style="80" width="22.140625" collapsed="true"/>
    <col min="8202" max="8448" style="80" width="9.140625" collapsed="true"/>
    <col min="8449" max="8449" customWidth="true" style="80" width="13.85546875" collapsed="true"/>
    <col min="8450" max="8450" customWidth="true" style="80" width="19.28515625" collapsed="true"/>
    <col min="8451" max="8451" customWidth="true" style="80" width="22.0" collapsed="true"/>
    <col min="8452" max="8452" customWidth="true" style="80" width="28.28515625" collapsed="true"/>
    <col min="8453" max="8453" customWidth="true" style="80" width="14.7109375" collapsed="true"/>
    <col min="8454" max="8454" customWidth="true" style="80" width="20.0" collapsed="true"/>
    <col min="8455" max="8455" customWidth="true" style="80" width="8.0" collapsed="true"/>
    <col min="8456" max="8456" bestFit="true" customWidth="true" style="80" width="13.5703125" collapsed="true"/>
    <col min="8457" max="8457" customWidth="true" style="80" width="22.140625" collapsed="true"/>
    <col min="8458" max="8704" style="80" width="9.140625" collapsed="true"/>
    <col min="8705" max="8705" customWidth="true" style="80" width="13.85546875" collapsed="true"/>
    <col min="8706" max="8706" customWidth="true" style="80" width="19.28515625" collapsed="true"/>
    <col min="8707" max="8707" customWidth="true" style="80" width="22.0" collapsed="true"/>
    <col min="8708" max="8708" customWidth="true" style="80" width="28.28515625" collapsed="true"/>
    <col min="8709" max="8709" customWidth="true" style="80" width="14.7109375" collapsed="true"/>
    <col min="8710" max="8710" customWidth="true" style="80" width="20.0" collapsed="true"/>
    <col min="8711" max="8711" customWidth="true" style="80" width="8.0" collapsed="true"/>
    <col min="8712" max="8712" bestFit="true" customWidth="true" style="80" width="13.5703125" collapsed="true"/>
    <col min="8713" max="8713" customWidth="true" style="80" width="22.140625" collapsed="true"/>
    <col min="8714" max="8960" style="80" width="9.140625" collapsed="true"/>
    <col min="8961" max="8961" customWidth="true" style="80" width="13.85546875" collapsed="true"/>
    <col min="8962" max="8962" customWidth="true" style="80" width="19.28515625" collapsed="true"/>
    <col min="8963" max="8963" customWidth="true" style="80" width="22.0" collapsed="true"/>
    <col min="8964" max="8964" customWidth="true" style="80" width="28.28515625" collapsed="true"/>
    <col min="8965" max="8965" customWidth="true" style="80" width="14.7109375" collapsed="true"/>
    <col min="8966" max="8966" customWidth="true" style="80" width="20.0" collapsed="true"/>
    <col min="8967" max="8967" customWidth="true" style="80" width="8.0" collapsed="true"/>
    <col min="8968" max="8968" bestFit="true" customWidth="true" style="80" width="13.5703125" collapsed="true"/>
    <col min="8969" max="8969" customWidth="true" style="80" width="22.140625" collapsed="true"/>
    <col min="8970" max="9216" style="80" width="9.140625" collapsed="true"/>
    <col min="9217" max="9217" customWidth="true" style="80" width="13.85546875" collapsed="true"/>
    <col min="9218" max="9218" customWidth="true" style="80" width="19.28515625" collapsed="true"/>
    <col min="9219" max="9219" customWidth="true" style="80" width="22.0" collapsed="true"/>
    <col min="9220" max="9220" customWidth="true" style="80" width="28.28515625" collapsed="true"/>
    <col min="9221" max="9221" customWidth="true" style="80" width="14.7109375" collapsed="true"/>
    <col min="9222" max="9222" customWidth="true" style="80" width="20.0" collapsed="true"/>
    <col min="9223" max="9223" customWidth="true" style="80" width="8.0" collapsed="true"/>
    <col min="9224" max="9224" bestFit="true" customWidth="true" style="80" width="13.5703125" collapsed="true"/>
    <col min="9225" max="9225" customWidth="true" style="80" width="22.140625" collapsed="true"/>
    <col min="9226" max="9472" style="80" width="9.140625" collapsed="true"/>
    <col min="9473" max="9473" customWidth="true" style="80" width="13.85546875" collapsed="true"/>
    <col min="9474" max="9474" customWidth="true" style="80" width="19.28515625" collapsed="true"/>
    <col min="9475" max="9475" customWidth="true" style="80" width="22.0" collapsed="true"/>
    <col min="9476" max="9476" customWidth="true" style="80" width="28.28515625" collapsed="true"/>
    <col min="9477" max="9477" customWidth="true" style="80" width="14.7109375" collapsed="true"/>
    <col min="9478" max="9478" customWidth="true" style="80" width="20.0" collapsed="true"/>
    <col min="9479" max="9479" customWidth="true" style="80" width="8.0" collapsed="true"/>
    <col min="9480" max="9480" bestFit="true" customWidth="true" style="80" width="13.5703125" collapsed="true"/>
    <col min="9481" max="9481" customWidth="true" style="80" width="22.140625" collapsed="true"/>
    <col min="9482" max="9728" style="80" width="9.140625" collapsed="true"/>
    <col min="9729" max="9729" customWidth="true" style="80" width="13.85546875" collapsed="true"/>
    <col min="9730" max="9730" customWidth="true" style="80" width="19.28515625" collapsed="true"/>
    <col min="9731" max="9731" customWidth="true" style="80" width="22.0" collapsed="true"/>
    <col min="9732" max="9732" customWidth="true" style="80" width="28.28515625" collapsed="true"/>
    <col min="9733" max="9733" customWidth="true" style="80" width="14.7109375" collapsed="true"/>
    <col min="9734" max="9734" customWidth="true" style="80" width="20.0" collapsed="true"/>
    <col min="9735" max="9735" customWidth="true" style="80" width="8.0" collapsed="true"/>
    <col min="9736" max="9736" bestFit="true" customWidth="true" style="80" width="13.5703125" collapsed="true"/>
    <col min="9737" max="9737" customWidth="true" style="80" width="22.140625" collapsed="true"/>
    <col min="9738" max="9984" style="80" width="9.140625" collapsed="true"/>
    <col min="9985" max="9985" customWidth="true" style="80" width="13.85546875" collapsed="true"/>
    <col min="9986" max="9986" customWidth="true" style="80" width="19.28515625" collapsed="true"/>
    <col min="9987" max="9987" customWidth="true" style="80" width="22.0" collapsed="true"/>
    <col min="9988" max="9988" customWidth="true" style="80" width="28.28515625" collapsed="true"/>
    <col min="9989" max="9989" customWidth="true" style="80" width="14.7109375" collapsed="true"/>
    <col min="9990" max="9990" customWidth="true" style="80" width="20.0" collapsed="true"/>
    <col min="9991" max="9991" customWidth="true" style="80" width="8.0" collapsed="true"/>
    <col min="9992" max="9992" bestFit="true" customWidth="true" style="80" width="13.5703125" collapsed="true"/>
    <col min="9993" max="9993" customWidth="true" style="80" width="22.140625" collapsed="true"/>
    <col min="9994" max="10240" style="80" width="9.140625" collapsed="true"/>
    <col min="10241" max="10241" customWidth="true" style="80" width="13.85546875" collapsed="true"/>
    <col min="10242" max="10242" customWidth="true" style="80" width="19.28515625" collapsed="true"/>
    <col min="10243" max="10243" customWidth="true" style="80" width="22.0" collapsed="true"/>
    <col min="10244" max="10244" customWidth="true" style="80" width="28.28515625" collapsed="true"/>
    <col min="10245" max="10245" customWidth="true" style="80" width="14.7109375" collapsed="true"/>
    <col min="10246" max="10246" customWidth="true" style="80" width="20.0" collapsed="true"/>
    <col min="10247" max="10247" customWidth="true" style="80" width="8.0" collapsed="true"/>
    <col min="10248" max="10248" bestFit="true" customWidth="true" style="80" width="13.5703125" collapsed="true"/>
    <col min="10249" max="10249" customWidth="true" style="80" width="22.140625" collapsed="true"/>
    <col min="10250" max="10496" style="80" width="9.140625" collapsed="true"/>
    <col min="10497" max="10497" customWidth="true" style="80" width="13.85546875" collapsed="true"/>
    <col min="10498" max="10498" customWidth="true" style="80" width="19.28515625" collapsed="true"/>
    <col min="10499" max="10499" customWidth="true" style="80" width="22.0" collapsed="true"/>
    <col min="10500" max="10500" customWidth="true" style="80" width="28.28515625" collapsed="true"/>
    <col min="10501" max="10501" customWidth="true" style="80" width="14.7109375" collapsed="true"/>
    <col min="10502" max="10502" customWidth="true" style="80" width="20.0" collapsed="true"/>
    <col min="10503" max="10503" customWidth="true" style="80" width="8.0" collapsed="true"/>
    <col min="10504" max="10504" bestFit="true" customWidth="true" style="80" width="13.5703125" collapsed="true"/>
    <col min="10505" max="10505" customWidth="true" style="80" width="22.140625" collapsed="true"/>
    <col min="10506" max="10752" style="80" width="9.140625" collapsed="true"/>
    <col min="10753" max="10753" customWidth="true" style="80" width="13.85546875" collapsed="true"/>
    <col min="10754" max="10754" customWidth="true" style="80" width="19.28515625" collapsed="true"/>
    <col min="10755" max="10755" customWidth="true" style="80" width="22.0" collapsed="true"/>
    <col min="10756" max="10756" customWidth="true" style="80" width="28.28515625" collapsed="true"/>
    <col min="10757" max="10757" customWidth="true" style="80" width="14.7109375" collapsed="true"/>
    <col min="10758" max="10758" customWidth="true" style="80" width="20.0" collapsed="true"/>
    <col min="10759" max="10759" customWidth="true" style="80" width="8.0" collapsed="true"/>
    <col min="10760" max="10760" bestFit="true" customWidth="true" style="80" width="13.5703125" collapsed="true"/>
    <col min="10761" max="10761" customWidth="true" style="80" width="22.140625" collapsed="true"/>
    <col min="10762" max="11008" style="80" width="9.140625" collapsed="true"/>
    <col min="11009" max="11009" customWidth="true" style="80" width="13.85546875" collapsed="true"/>
    <col min="11010" max="11010" customWidth="true" style="80" width="19.28515625" collapsed="true"/>
    <col min="11011" max="11011" customWidth="true" style="80" width="22.0" collapsed="true"/>
    <col min="11012" max="11012" customWidth="true" style="80" width="28.28515625" collapsed="true"/>
    <col min="11013" max="11013" customWidth="true" style="80" width="14.7109375" collapsed="true"/>
    <col min="11014" max="11014" customWidth="true" style="80" width="20.0" collapsed="true"/>
    <col min="11015" max="11015" customWidth="true" style="80" width="8.0" collapsed="true"/>
    <col min="11016" max="11016" bestFit="true" customWidth="true" style="80" width="13.5703125" collapsed="true"/>
    <col min="11017" max="11017" customWidth="true" style="80" width="22.140625" collapsed="true"/>
    <col min="11018" max="11264" style="80" width="9.140625" collapsed="true"/>
    <col min="11265" max="11265" customWidth="true" style="80" width="13.85546875" collapsed="true"/>
    <col min="11266" max="11266" customWidth="true" style="80" width="19.28515625" collapsed="true"/>
    <col min="11267" max="11267" customWidth="true" style="80" width="22.0" collapsed="true"/>
    <col min="11268" max="11268" customWidth="true" style="80" width="28.28515625" collapsed="true"/>
    <col min="11269" max="11269" customWidth="true" style="80" width="14.7109375" collapsed="true"/>
    <col min="11270" max="11270" customWidth="true" style="80" width="20.0" collapsed="true"/>
    <col min="11271" max="11271" customWidth="true" style="80" width="8.0" collapsed="true"/>
    <col min="11272" max="11272" bestFit="true" customWidth="true" style="80" width="13.5703125" collapsed="true"/>
    <col min="11273" max="11273" customWidth="true" style="80" width="22.140625" collapsed="true"/>
    <col min="11274" max="11520" style="80" width="9.140625" collapsed="true"/>
    <col min="11521" max="11521" customWidth="true" style="80" width="13.85546875" collapsed="true"/>
    <col min="11522" max="11522" customWidth="true" style="80" width="19.28515625" collapsed="true"/>
    <col min="11523" max="11523" customWidth="true" style="80" width="22.0" collapsed="true"/>
    <col min="11524" max="11524" customWidth="true" style="80" width="28.28515625" collapsed="true"/>
    <col min="11525" max="11525" customWidth="true" style="80" width="14.7109375" collapsed="true"/>
    <col min="11526" max="11526" customWidth="true" style="80" width="20.0" collapsed="true"/>
    <col min="11527" max="11527" customWidth="true" style="80" width="8.0" collapsed="true"/>
    <col min="11528" max="11528" bestFit="true" customWidth="true" style="80" width="13.5703125" collapsed="true"/>
    <col min="11529" max="11529" customWidth="true" style="80" width="22.140625" collapsed="true"/>
    <col min="11530" max="11776" style="80" width="9.140625" collapsed="true"/>
    <col min="11777" max="11777" customWidth="true" style="80" width="13.85546875" collapsed="true"/>
    <col min="11778" max="11778" customWidth="true" style="80" width="19.28515625" collapsed="true"/>
    <col min="11779" max="11779" customWidth="true" style="80" width="22.0" collapsed="true"/>
    <col min="11780" max="11780" customWidth="true" style="80" width="28.28515625" collapsed="true"/>
    <col min="11781" max="11781" customWidth="true" style="80" width="14.7109375" collapsed="true"/>
    <col min="11782" max="11782" customWidth="true" style="80" width="20.0" collapsed="true"/>
    <col min="11783" max="11783" customWidth="true" style="80" width="8.0" collapsed="true"/>
    <col min="11784" max="11784" bestFit="true" customWidth="true" style="80" width="13.5703125" collapsed="true"/>
    <col min="11785" max="11785" customWidth="true" style="80" width="22.140625" collapsed="true"/>
    <col min="11786" max="12032" style="80" width="9.140625" collapsed="true"/>
    <col min="12033" max="12033" customWidth="true" style="80" width="13.85546875" collapsed="true"/>
    <col min="12034" max="12034" customWidth="true" style="80" width="19.28515625" collapsed="true"/>
    <col min="12035" max="12035" customWidth="true" style="80" width="22.0" collapsed="true"/>
    <col min="12036" max="12036" customWidth="true" style="80" width="28.28515625" collapsed="true"/>
    <col min="12037" max="12037" customWidth="true" style="80" width="14.7109375" collapsed="true"/>
    <col min="12038" max="12038" customWidth="true" style="80" width="20.0" collapsed="true"/>
    <col min="12039" max="12039" customWidth="true" style="80" width="8.0" collapsed="true"/>
    <col min="12040" max="12040" bestFit="true" customWidth="true" style="80" width="13.5703125" collapsed="true"/>
    <col min="12041" max="12041" customWidth="true" style="80" width="22.140625" collapsed="true"/>
    <col min="12042" max="12288" style="80" width="9.140625" collapsed="true"/>
    <col min="12289" max="12289" customWidth="true" style="80" width="13.85546875" collapsed="true"/>
    <col min="12290" max="12290" customWidth="true" style="80" width="19.28515625" collapsed="true"/>
    <col min="12291" max="12291" customWidth="true" style="80" width="22.0" collapsed="true"/>
    <col min="12292" max="12292" customWidth="true" style="80" width="28.28515625" collapsed="true"/>
    <col min="12293" max="12293" customWidth="true" style="80" width="14.7109375" collapsed="true"/>
    <col min="12294" max="12294" customWidth="true" style="80" width="20.0" collapsed="true"/>
    <col min="12295" max="12295" customWidth="true" style="80" width="8.0" collapsed="true"/>
    <col min="12296" max="12296" bestFit="true" customWidth="true" style="80" width="13.5703125" collapsed="true"/>
    <col min="12297" max="12297" customWidth="true" style="80" width="22.140625" collapsed="true"/>
    <col min="12298" max="12544" style="80" width="9.140625" collapsed="true"/>
    <col min="12545" max="12545" customWidth="true" style="80" width="13.85546875" collapsed="true"/>
    <col min="12546" max="12546" customWidth="true" style="80" width="19.28515625" collapsed="true"/>
    <col min="12547" max="12547" customWidth="true" style="80" width="22.0" collapsed="true"/>
    <col min="12548" max="12548" customWidth="true" style="80" width="28.28515625" collapsed="true"/>
    <col min="12549" max="12549" customWidth="true" style="80" width="14.7109375" collapsed="true"/>
    <col min="12550" max="12550" customWidth="true" style="80" width="20.0" collapsed="true"/>
    <col min="12551" max="12551" customWidth="true" style="80" width="8.0" collapsed="true"/>
    <col min="12552" max="12552" bestFit="true" customWidth="true" style="80" width="13.5703125" collapsed="true"/>
    <col min="12553" max="12553" customWidth="true" style="80" width="22.140625" collapsed="true"/>
    <col min="12554" max="12800" style="80" width="9.140625" collapsed="true"/>
    <col min="12801" max="12801" customWidth="true" style="80" width="13.85546875" collapsed="true"/>
    <col min="12802" max="12802" customWidth="true" style="80" width="19.28515625" collapsed="true"/>
    <col min="12803" max="12803" customWidth="true" style="80" width="22.0" collapsed="true"/>
    <col min="12804" max="12804" customWidth="true" style="80" width="28.28515625" collapsed="true"/>
    <col min="12805" max="12805" customWidth="true" style="80" width="14.7109375" collapsed="true"/>
    <col min="12806" max="12806" customWidth="true" style="80" width="20.0" collapsed="true"/>
    <col min="12807" max="12807" customWidth="true" style="80" width="8.0" collapsed="true"/>
    <col min="12808" max="12808" bestFit="true" customWidth="true" style="80" width="13.5703125" collapsed="true"/>
    <col min="12809" max="12809" customWidth="true" style="80" width="22.140625" collapsed="true"/>
    <col min="12810" max="13056" style="80" width="9.140625" collapsed="true"/>
    <col min="13057" max="13057" customWidth="true" style="80" width="13.85546875" collapsed="true"/>
    <col min="13058" max="13058" customWidth="true" style="80" width="19.28515625" collapsed="true"/>
    <col min="13059" max="13059" customWidth="true" style="80" width="22.0" collapsed="true"/>
    <col min="13060" max="13060" customWidth="true" style="80" width="28.28515625" collapsed="true"/>
    <col min="13061" max="13061" customWidth="true" style="80" width="14.7109375" collapsed="true"/>
    <col min="13062" max="13062" customWidth="true" style="80" width="20.0" collapsed="true"/>
    <col min="13063" max="13063" customWidth="true" style="80" width="8.0" collapsed="true"/>
    <col min="13064" max="13064" bestFit="true" customWidth="true" style="80" width="13.5703125" collapsed="true"/>
    <col min="13065" max="13065" customWidth="true" style="80" width="22.140625" collapsed="true"/>
    <col min="13066" max="13312" style="80" width="9.140625" collapsed="true"/>
    <col min="13313" max="13313" customWidth="true" style="80" width="13.85546875" collapsed="true"/>
    <col min="13314" max="13314" customWidth="true" style="80" width="19.28515625" collapsed="true"/>
    <col min="13315" max="13315" customWidth="true" style="80" width="22.0" collapsed="true"/>
    <col min="13316" max="13316" customWidth="true" style="80" width="28.28515625" collapsed="true"/>
    <col min="13317" max="13317" customWidth="true" style="80" width="14.7109375" collapsed="true"/>
    <col min="13318" max="13318" customWidth="true" style="80" width="20.0" collapsed="true"/>
    <col min="13319" max="13319" customWidth="true" style="80" width="8.0" collapsed="true"/>
    <col min="13320" max="13320" bestFit="true" customWidth="true" style="80" width="13.5703125" collapsed="true"/>
    <col min="13321" max="13321" customWidth="true" style="80" width="22.140625" collapsed="true"/>
    <col min="13322" max="13568" style="80" width="9.140625" collapsed="true"/>
    <col min="13569" max="13569" customWidth="true" style="80" width="13.85546875" collapsed="true"/>
    <col min="13570" max="13570" customWidth="true" style="80" width="19.28515625" collapsed="true"/>
    <col min="13571" max="13571" customWidth="true" style="80" width="22.0" collapsed="true"/>
    <col min="13572" max="13572" customWidth="true" style="80" width="28.28515625" collapsed="true"/>
    <col min="13573" max="13573" customWidth="true" style="80" width="14.7109375" collapsed="true"/>
    <col min="13574" max="13574" customWidth="true" style="80" width="20.0" collapsed="true"/>
    <col min="13575" max="13575" customWidth="true" style="80" width="8.0" collapsed="true"/>
    <col min="13576" max="13576" bestFit="true" customWidth="true" style="80" width="13.5703125" collapsed="true"/>
    <col min="13577" max="13577" customWidth="true" style="80" width="22.140625" collapsed="true"/>
    <col min="13578" max="13824" style="80" width="9.140625" collapsed="true"/>
    <col min="13825" max="13825" customWidth="true" style="80" width="13.85546875" collapsed="true"/>
    <col min="13826" max="13826" customWidth="true" style="80" width="19.28515625" collapsed="true"/>
    <col min="13827" max="13827" customWidth="true" style="80" width="22.0" collapsed="true"/>
    <col min="13828" max="13828" customWidth="true" style="80" width="28.28515625" collapsed="true"/>
    <col min="13829" max="13829" customWidth="true" style="80" width="14.7109375" collapsed="true"/>
    <col min="13830" max="13830" customWidth="true" style="80" width="20.0" collapsed="true"/>
    <col min="13831" max="13831" customWidth="true" style="80" width="8.0" collapsed="true"/>
    <col min="13832" max="13832" bestFit="true" customWidth="true" style="80" width="13.5703125" collapsed="true"/>
    <col min="13833" max="13833" customWidth="true" style="80" width="22.140625" collapsed="true"/>
    <col min="13834" max="14080" style="80" width="9.140625" collapsed="true"/>
    <col min="14081" max="14081" customWidth="true" style="80" width="13.85546875" collapsed="true"/>
    <col min="14082" max="14082" customWidth="true" style="80" width="19.28515625" collapsed="true"/>
    <col min="14083" max="14083" customWidth="true" style="80" width="22.0" collapsed="true"/>
    <col min="14084" max="14084" customWidth="true" style="80" width="28.28515625" collapsed="true"/>
    <col min="14085" max="14085" customWidth="true" style="80" width="14.7109375" collapsed="true"/>
    <col min="14086" max="14086" customWidth="true" style="80" width="20.0" collapsed="true"/>
    <col min="14087" max="14087" customWidth="true" style="80" width="8.0" collapsed="true"/>
    <col min="14088" max="14088" bestFit="true" customWidth="true" style="80" width="13.5703125" collapsed="true"/>
    <col min="14089" max="14089" customWidth="true" style="80" width="22.140625" collapsed="true"/>
    <col min="14090" max="14336" style="80" width="9.140625" collapsed="true"/>
    <col min="14337" max="14337" customWidth="true" style="80" width="13.85546875" collapsed="true"/>
    <col min="14338" max="14338" customWidth="true" style="80" width="19.28515625" collapsed="true"/>
    <col min="14339" max="14339" customWidth="true" style="80" width="22.0" collapsed="true"/>
    <col min="14340" max="14340" customWidth="true" style="80" width="28.28515625" collapsed="true"/>
    <col min="14341" max="14341" customWidth="true" style="80" width="14.7109375" collapsed="true"/>
    <col min="14342" max="14342" customWidth="true" style="80" width="20.0" collapsed="true"/>
    <col min="14343" max="14343" customWidth="true" style="80" width="8.0" collapsed="true"/>
    <col min="14344" max="14344" bestFit="true" customWidth="true" style="80" width="13.5703125" collapsed="true"/>
    <col min="14345" max="14345" customWidth="true" style="80" width="22.140625" collapsed="true"/>
    <col min="14346" max="14592" style="80" width="9.140625" collapsed="true"/>
    <col min="14593" max="14593" customWidth="true" style="80" width="13.85546875" collapsed="true"/>
    <col min="14594" max="14594" customWidth="true" style="80" width="19.28515625" collapsed="true"/>
    <col min="14595" max="14595" customWidth="true" style="80" width="22.0" collapsed="true"/>
    <col min="14596" max="14596" customWidth="true" style="80" width="28.28515625" collapsed="true"/>
    <col min="14597" max="14597" customWidth="true" style="80" width="14.7109375" collapsed="true"/>
    <col min="14598" max="14598" customWidth="true" style="80" width="20.0" collapsed="true"/>
    <col min="14599" max="14599" customWidth="true" style="80" width="8.0" collapsed="true"/>
    <col min="14600" max="14600" bestFit="true" customWidth="true" style="80" width="13.5703125" collapsed="true"/>
    <col min="14601" max="14601" customWidth="true" style="80" width="22.140625" collapsed="true"/>
    <col min="14602" max="14848" style="80" width="9.140625" collapsed="true"/>
    <col min="14849" max="14849" customWidth="true" style="80" width="13.85546875" collapsed="true"/>
    <col min="14850" max="14850" customWidth="true" style="80" width="19.28515625" collapsed="true"/>
    <col min="14851" max="14851" customWidth="true" style="80" width="22.0" collapsed="true"/>
    <col min="14852" max="14852" customWidth="true" style="80" width="28.28515625" collapsed="true"/>
    <col min="14853" max="14853" customWidth="true" style="80" width="14.7109375" collapsed="true"/>
    <col min="14854" max="14854" customWidth="true" style="80" width="20.0" collapsed="true"/>
    <col min="14855" max="14855" customWidth="true" style="80" width="8.0" collapsed="true"/>
    <col min="14856" max="14856" bestFit="true" customWidth="true" style="80" width="13.5703125" collapsed="true"/>
    <col min="14857" max="14857" customWidth="true" style="80" width="22.140625" collapsed="true"/>
    <col min="14858" max="15104" style="80" width="9.140625" collapsed="true"/>
    <col min="15105" max="15105" customWidth="true" style="80" width="13.85546875" collapsed="true"/>
    <col min="15106" max="15106" customWidth="true" style="80" width="19.28515625" collapsed="true"/>
    <col min="15107" max="15107" customWidth="true" style="80" width="22.0" collapsed="true"/>
    <col min="15108" max="15108" customWidth="true" style="80" width="28.28515625" collapsed="true"/>
    <col min="15109" max="15109" customWidth="true" style="80" width="14.7109375" collapsed="true"/>
    <col min="15110" max="15110" customWidth="true" style="80" width="20.0" collapsed="true"/>
    <col min="15111" max="15111" customWidth="true" style="80" width="8.0" collapsed="true"/>
    <col min="15112" max="15112" bestFit="true" customWidth="true" style="80" width="13.5703125" collapsed="true"/>
    <col min="15113" max="15113" customWidth="true" style="80" width="22.140625" collapsed="true"/>
    <col min="15114" max="15360" style="80" width="9.140625" collapsed="true"/>
    <col min="15361" max="15361" customWidth="true" style="80" width="13.85546875" collapsed="true"/>
    <col min="15362" max="15362" customWidth="true" style="80" width="19.28515625" collapsed="true"/>
    <col min="15363" max="15363" customWidth="true" style="80" width="22.0" collapsed="true"/>
    <col min="15364" max="15364" customWidth="true" style="80" width="28.28515625" collapsed="true"/>
    <col min="15365" max="15365" customWidth="true" style="80" width="14.7109375" collapsed="true"/>
    <col min="15366" max="15366" customWidth="true" style="80" width="20.0" collapsed="true"/>
    <col min="15367" max="15367" customWidth="true" style="80" width="8.0" collapsed="true"/>
    <col min="15368" max="15368" bestFit="true" customWidth="true" style="80" width="13.5703125" collapsed="true"/>
    <col min="15369" max="15369" customWidth="true" style="80" width="22.140625" collapsed="true"/>
    <col min="15370" max="15616" style="80" width="9.140625" collapsed="true"/>
    <col min="15617" max="15617" customWidth="true" style="80" width="13.85546875" collapsed="true"/>
    <col min="15618" max="15618" customWidth="true" style="80" width="19.28515625" collapsed="true"/>
    <col min="15619" max="15619" customWidth="true" style="80" width="22.0" collapsed="true"/>
    <col min="15620" max="15620" customWidth="true" style="80" width="28.28515625" collapsed="true"/>
    <col min="15621" max="15621" customWidth="true" style="80" width="14.7109375" collapsed="true"/>
    <col min="15622" max="15622" customWidth="true" style="80" width="20.0" collapsed="true"/>
    <col min="15623" max="15623" customWidth="true" style="80" width="8.0" collapsed="true"/>
    <col min="15624" max="15624" bestFit="true" customWidth="true" style="80" width="13.5703125" collapsed="true"/>
    <col min="15625" max="15625" customWidth="true" style="80" width="22.140625" collapsed="true"/>
    <col min="15626" max="15872" style="80" width="9.140625" collapsed="true"/>
    <col min="15873" max="15873" customWidth="true" style="80" width="13.85546875" collapsed="true"/>
    <col min="15874" max="15874" customWidth="true" style="80" width="19.28515625" collapsed="true"/>
    <col min="15875" max="15875" customWidth="true" style="80" width="22.0" collapsed="true"/>
    <col min="15876" max="15876" customWidth="true" style="80" width="28.28515625" collapsed="true"/>
    <col min="15877" max="15877" customWidth="true" style="80" width="14.7109375" collapsed="true"/>
    <col min="15878" max="15878" customWidth="true" style="80" width="20.0" collapsed="true"/>
    <col min="15879" max="15879" customWidth="true" style="80" width="8.0" collapsed="true"/>
    <col min="15880" max="15880" bestFit="true" customWidth="true" style="80" width="13.5703125" collapsed="true"/>
    <col min="15881" max="15881" customWidth="true" style="80" width="22.140625" collapsed="true"/>
    <col min="15882" max="16128" style="80" width="9.140625" collapsed="true"/>
    <col min="16129" max="16129" customWidth="true" style="80" width="13.85546875" collapsed="true"/>
    <col min="16130" max="16130" customWidth="true" style="80" width="19.28515625" collapsed="true"/>
    <col min="16131" max="16131" customWidth="true" style="80" width="22.0" collapsed="true"/>
    <col min="16132" max="16132" customWidth="true" style="80" width="28.28515625" collapsed="true"/>
    <col min="16133" max="16133" customWidth="true" style="80" width="14.7109375" collapsed="true"/>
    <col min="16134" max="16134" customWidth="true" style="80" width="20.0" collapsed="true"/>
    <col min="16135" max="16135" customWidth="true" style="80" width="8.0" collapsed="true"/>
    <col min="16136" max="16136" bestFit="true" customWidth="true" style="80" width="13.5703125" collapsed="true"/>
    <col min="16137" max="16137" customWidth="true" style="80" width="22.140625" collapsed="true"/>
    <col min="16138" max="16384" style="80" width="9.140625" collapsed="true"/>
  </cols>
  <sheetData>
    <row r="1" spans="1:9" ht="41.25" customHeight="1">
      <c r="A1" s="299" t="s">
        <v>88</v>
      </c>
      <c r="B1" s="300"/>
      <c r="C1" s="300"/>
      <c r="D1" s="300"/>
      <c r="E1" s="300"/>
      <c r="F1" s="300"/>
      <c r="G1" s="300"/>
      <c r="H1" s="300"/>
      <c r="I1" s="301"/>
    </row>
    <row r="2" spans="1:9" ht="29.25" customHeight="1">
      <c r="A2" s="302" t="s">
        <v>212</v>
      </c>
      <c r="B2" s="303"/>
      <c r="C2" s="303"/>
      <c r="D2" s="303"/>
      <c r="E2" s="303"/>
      <c r="F2" s="303"/>
      <c r="G2" s="303"/>
      <c r="H2" s="303"/>
      <c r="I2" s="304"/>
    </row>
    <row r="3" spans="1:9">
      <c r="A3" s="305"/>
      <c r="B3" s="306"/>
      <c r="C3" s="306"/>
      <c r="D3" s="306"/>
      <c r="E3" s="306"/>
      <c r="F3" s="306"/>
      <c r="G3" s="306"/>
      <c r="H3" s="306"/>
      <c r="I3" s="307"/>
    </row>
    <row r="4" spans="1:9" ht="29.25">
      <c r="A4" s="308" t="s">
        <v>89</v>
      </c>
      <c r="B4" s="309"/>
      <c r="C4" s="309"/>
      <c r="D4" s="309"/>
      <c r="E4" s="309"/>
      <c r="F4" s="309"/>
      <c r="G4" s="309"/>
      <c r="H4" s="309"/>
      <c r="I4" s="310"/>
    </row>
    <row r="5" spans="1:9" ht="17.25">
      <c r="A5" s="311" t="s">
        <v>90</v>
      </c>
      <c r="B5" s="312"/>
      <c r="C5" s="312"/>
      <c r="D5" s="312"/>
      <c r="E5" s="313"/>
      <c r="F5" s="314"/>
      <c r="G5" s="314"/>
      <c r="H5" s="314"/>
      <c r="I5" s="315"/>
    </row>
    <row r="6" spans="1:9" ht="15" customHeight="1">
      <c r="A6" s="316" t="s">
        <v>191</v>
      </c>
      <c r="B6" s="317"/>
      <c r="C6" s="317"/>
      <c r="D6" s="317"/>
      <c r="E6" s="318"/>
      <c r="F6" s="81" t="s">
        <v>89</v>
      </c>
      <c r="G6" s="319" t="s">
        <v>166</v>
      </c>
      <c r="H6" s="319"/>
      <c r="I6" s="320"/>
    </row>
    <row r="7" spans="1:9" ht="17.25" customHeight="1">
      <c r="A7" s="321" t="s">
        <v>162</v>
      </c>
      <c r="B7" s="322"/>
      <c r="C7" s="322"/>
      <c r="D7" s="322"/>
      <c r="E7" s="323"/>
      <c r="F7" s="81" t="s">
        <v>91</v>
      </c>
      <c r="G7" s="324">
        <v>42129</v>
      </c>
      <c r="H7" s="324"/>
      <c r="I7" s="325"/>
    </row>
    <row r="8" spans="1:9" ht="17.25" customHeight="1">
      <c r="A8" s="326"/>
      <c r="B8" s="327"/>
      <c r="C8" s="327"/>
      <c r="D8" s="327"/>
      <c r="E8" s="328"/>
      <c r="F8" s="81" t="s">
        <v>92</v>
      </c>
      <c r="G8" s="319" t="s">
        <v>167</v>
      </c>
      <c r="H8" s="319"/>
      <c r="I8" s="320"/>
    </row>
    <row r="9" spans="1:9" ht="17.25" customHeight="1">
      <c r="A9" s="329"/>
      <c r="B9" s="330"/>
      <c r="C9" s="330"/>
      <c r="D9" s="330"/>
      <c r="E9" s="331"/>
      <c r="F9" s="82" t="s">
        <v>93</v>
      </c>
      <c r="G9" s="332" t="s">
        <v>213</v>
      </c>
      <c r="H9" s="332"/>
      <c r="I9" s="333"/>
    </row>
    <row r="10" spans="1:9" ht="17.25" customHeight="1">
      <c r="A10" s="334"/>
      <c r="B10" s="335"/>
      <c r="C10" s="335"/>
      <c r="D10" s="335"/>
      <c r="E10" s="336"/>
      <c r="F10" s="82" t="s">
        <v>94</v>
      </c>
      <c r="G10" s="337" t="s">
        <v>95</v>
      </c>
      <c r="H10" s="337"/>
      <c r="I10" s="338"/>
    </row>
    <row r="11" spans="1:9" ht="17.25">
      <c r="A11" s="339"/>
      <c r="B11" s="340"/>
      <c r="C11" s="340"/>
      <c r="D11" s="340"/>
      <c r="E11" s="340"/>
      <c r="F11" s="83" t="s">
        <v>96</v>
      </c>
      <c r="G11" s="337" t="s">
        <v>97</v>
      </c>
      <c r="H11" s="337"/>
      <c r="I11" s="338"/>
    </row>
    <row r="12" spans="1:9" ht="17.25" customHeight="1">
      <c r="A12" s="84" t="s">
        <v>98</v>
      </c>
      <c r="B12" s="341" t="s">
        <v>163</v>
      </c>
      <c r="C12" s="317"/>
      <c r="D12" s="317"/>
      <c r="E12" s="318"/>
      <c r="F12" s="82" t="s">
        <v>99</v>
      </c>
      <c r="G12" s="337" t="s">
        <v>100</v>
      </c>
      <c r="H12" s="337"/>
      <c r="I12" s="338"/>
    </row>
    <row r="13" spans="1:9" ht="17.25" customHeight="1">
      <c r="A13" s="84" t="s">
        <v>101</v>
      </c>
      <c r="B13" s="350" t="s">
        <v>165</v>
      </c>
      <c r="C13" s="351"/>
      <c r="D13" s="351"/>
      <c r="E13" s="352"/>
      <c r="F13" s="85" t="s">
        <v>102</v>
      </c>
      <c r="G13" s="353" t="s">
        <v>103</v>
      </c>
      <c r="H13" s="353"/>
      <c r="I13" s="354"/>
    </row>
    <row r="14" spans="1:9" ht="16.5">
      <c r="A14" s="84" t="s">
        <v>104</v>
      </c>
      <c r="B14" s="355" t="s">
        <v>164</v>
      </c>
      <c r="C14" s="356"/>
      <c r="D14" s="356"/>
      <c r="E14" s="357"/>
      <c r="F14" s="85" t="s">
        <v>105</v>
      </c>
      <c r="G14" s="353">
        <v>9550034588</v>
      </c>
      <c r="H14" s="353"/>
      <c r="I14" s="354"/>
    </row>
    <row r="15" spans="1:9" ht="21.75" customHeight="1">
      <c r="A15" s="361" t="s">
        <v>106</v>
      </c>
      <c r="B15" s="362"/>
      <c r="C15" s="362"/>
      <c r="D15" s="362"/>
      <c r="E15" s="362"/>
      <c r="F15" s="362"/>
      <c r="G15" s="362"/>
      <c r="H15" s="362"/>
      <c r="I15" s="363"/>
    </row>
    <row r="16" spans="1:9" ht="32.25" customHeight="1">
      <c r="A16" s="364" t="s">
        <v>0</v>
      </c>
      <c r="B16" s="366" t="s">
        <v>1</v>
      </c>
      <c r="C16" s="367"/>
      <c r="D16" s="367"/>
      <c r="E16" s="367"/>
      <c r="F16" s="367"/>
      <c r="G16" s="367"/>
      <c r="H16" s="368"/>
      <c r="I16" s="369" t="s">
        <v>146</v>
      </c>
    </row>
    <row r="17" spans="1:9" ht="32.25" customHeight="1">
      <c r="A17" s="365"/>
      <c r="B17" s="371" t="s">
        <v>182</v>
      </c>
      <c r="C17" s="372"/>
      <c r="D17" s="372"/>
      <c r="E17" s="372"/>
      <c r="F17" s="372"/>
      <c r="G17" s="372"/>
      <c r="H17" s="373"/>
      <c r="I17" s="370"/>
    </row>
    <row r="18" spans="1:9" ht="39.75" customHeight="1">
      <c r="A18" s="86">
        <v>1</v>
      </c>
      <c r="B18" s="374" t="s">
        <v>107</v>
      </c>
      <c r="C18" s="375"/>
      <c r="D18" s="375"/>
      <c r="E18" s="375"/>
      <c r="F18" s="375"/>
      <c r="G18" s="375"/>
      <c r="H18" s="376"/>
      <c r="I18" s="87">
        <f>Order!V4</f>
        <v>12704.720000000001</v>
      </c>
    </row>
    <row r="19" spans="1:9" ht="17.25" customHeight="1">
      <c r="A19" s="88"/>
      <c r="B19" s="377" t="s">
        <v>151</v>
      </c>
      <c r="C19" s="378"/>
      <c r="D19" s="378"/>
      <c r="E19" s="378"/>
      <c r="F19" s="378"/>
      <c r="G19" s="378"/>
      <c r="H19" s="379"/>
      <c r="I19" s="89">
        <f>SUM(I18:I18)</f>
        <v>12704.720000000001</v>
      </c>
    </row>
    <row r="20" spans="1:9" ht="17.25">
      <c r="A20" s="91"/>
      <c r="B20" s="377" t="s">
        <v>108</v>
      </c>
      <c r="C20" s="378"/>
      <c r="D20" s="378"/>
      <c r="E20" s="378"/>
      <c r="F20" s="378"/>
      <c r="G20" s="378"/>
      <c r="H20" s="379"/>
      <c r="I20" s="90">
        <v>0</v>
      </c>
    </row>
    <row r="21" spans="1:9" ht="17.25" customHeight="1">
      <c r="A21" s="91"/>
      <c r="B21" s="377" t="s">
        <v>152</v>
      </c>
      <c r="C21" s="378"/>
      <c r="D21" s="378"/>
      <c r="E21" s="378"/>
      <c r="F21" s="378"/>
      <c r="G21" s="378"/>
      <c r="H21" s="379"/>
      <c r="I21" s="92">
        <f>SUM(I19:I20)</f>
        <v>12704.720000000001</v>
      </c>
    </row>
    <row r="22" spans="1:9" ht="24.75" customHeight="1" thickBot="1">
      <c r="A22" s="380" t="s">
        <v>196</v>
      </c>
      <c r="B22" s="381"/>
      <c r="C22" s="381"/>
      <c r="D22" s="381"/>
      <c r="E22" s="381"/>
      <c r="F22" s="381"/>
      <c r="G22" s="381"/>
      <c r="H22" s="381"/>
      <c r="I22" s="382"/>
    </row>
    <row r="23" spans="1:9" ht="21" customHeight="1">
      <c r="A23" s="358" t="s">
        <v>145</v>
      </c>
      <c r="B23" s="359"/>
      <c r="C23" s="359"/>
      <c r="D23" s="359"/>
      <c r="E23" s="359"/>
      <c r="F23" s="359"/>
      <c r="G23" s="359"/>
      <c r="H23" s="359"/>
      <c r="I23" s="360"/>
    </row>
    <row r="24" spans="1:9" s="93" customFormat="1" ht="31.5" customHeight="1">
      <c r="A24" s="384" t="s">
        <v>120</v>
      </c>
      <c r="B24" s="385"/>
      <c r="C24" s="385"/>
      <c r="D24" s="385"/>
      <c r="E24" s="386" t="s">
        <v>195</v>
      </c>
      <c r="F24" s="386"/>
      <c r="G24" s="386"/>
      <c r="H24" s="386"/>
      <c r="I24" s="387"/>
    </row>
    <row r="25" spans="1:9" s="93" customFormat="1" ht="33" customHeight="1">
      <c r="A25" s="384" t="s">
        <v>121</v>
      </c>
      <c r="B25" s="385"/>
      <c r="C25" s="385"/>
      <c r="D25" s="385"/>
      <c r="E25" s="388" t="s">
        <v>185</v>
      </c>
      <c r="F25" s="388"/>
      <c r="G25" s="388"/>
      <c r="H25" s="388"/>
      <c r="I25" s="389"/>
    </row>
    <row r="26" spans="1:9" s="93" customFormat="1" ht="30.75" customHeight="1">
      <c r="A26" s="390" t="s">
        <v>122</v>
      </c>
      <c r="B26" s="391"/>
      <c r="C26" s="391"/>
      <c r="D26" s="391"/>
      <c r="E26" s="388" t="s">
        <v>197</v>
      </c>
      <c r="F26" s="388"/>
      <c r="G26" s="388"/>
      <c r="H26" s="388"/>
      <c r="I26" s="389"/>
    </row>
    <row r="27" spans="1:9" s="93" customFormat="1" ht="30.75" customHeight="1">
      <c r="A27" s="392" t="s">
        <v>123</v>
      </c>
      <c r="B27" s="393"/>
      <c r="C27" s="393"/>
      <c r="D27" s="394"/>
      <c r="E27" s="342" t="s">
        <v>147</v>
      </c>
      <c r="F27" s="343"/>
      <c r="G27" s="343"/>
      <c r="H27" s="343"/>
      <c r="I27" s="344"/>
    </row>
    <row r="28" spans="1:9" s="93" customFormat="1" ht="30.75" customHeight="1">
      <c r="A28" s="293" t="s">
        <v>124</v>
      </c>
      <c r="B28" s="294"/>
      <c r="C28" s="294"/>
      <c r="D28" s="295"/>
      <c r="E28" s="342" t="s">
        <v>198</v>
      </c>
      <c r="F28" s="343"/>
      <c r="G28" s="343"/>
      <c r="H28" s="343"/>
      <c r="I28" s="344"/>
    </row>
    <row r="29" spans="1:9" s="93" customFormat="1" ht="61.5" customHeight="1">
      <c r="A29" s="293" t="s">
        <v>125</v>
      </c>
      <c r="B29" s="294"/>
      <c r="C29" s="294"/>
      <c r="D29" s="295"/>
      <c r="E29" s="342" t="s">
        <v>199</v>
      </c>
      <c r="F29" s="343"/>
      <c r="G29" s="343"/>
      <c r="H29" s="343"/>
      <c r="I29" s="344"/>
    </row>
    <row r="30" spans="1:9" s="93" customFormat="1" ht="29.25" customHeight="1">
      <c r="A30" s="293" t="s">
        <v>109</v>
      </c>
      <c r="B30" s="294"/>
      <c r="C30" s="294"/>
      <c r="D30" s="295"/>
      <c r="E30" s="345" t="s">
        <v>200</v>
      </c>
      <c r="F30" s="346"/>
      <c r="G30" s="346"/>
      <c r="H30" s="346"/>
      <c r="I30" s="347"/>
    </row>
    <row r="31" spans="1:9" s="93" customFormat="1" ht="43.5" customHeight="1">
      <c r="A31" s="293" t="s">
        <v>126</v>
      </c>
      <c r="B31" s="294"/>
      <c r="C31" s="294"/>
      <c r="D31" s="383"/>
      <c r="E31" s="345" t="s">
        <v>148</v>
      </c>
      <c r="F31" s="346"/>
      <c r="G31" s="346"/>
      <c r="H31" s="346"/>
      <c r="I31" s="347"/>
    </row>
    <row r="32" spans="1:9" s="93" customFormat="1" ht="123.75" customHeight="1">
      <c r="A32" s="293" t="s">
        <v>127</v>
      </c>
      <c r="B32" s="294"/>
      <c r="C32" s="294"/>
      <c r="D32" s="295"/>
      <c r="E32" s="296" t="s">
        <v>201</v>
      </c>
      <c r="F32" s="297"/>
      <c r="G32" s="297"/>
      <c r="H32" s="297"/>
      <c r="I32" s="298"/>
    </row>
    <row r="33" spans="1:9" s="93" customFormat="1" ht="16.5">
      <c r="A33" s="293" t="s">
        <v>110</v>
      </c>
      <c r="B33" s="294"/>
      <c r="C33" s="294"/>
      <c r="D33" s="295"/>
      <c r="E33" s="296" t="s">
        <v>202</v>
      </c>
      <c r="F33" s="297"/>
      <c r="G33" s="297"/>
      <c r="H33" s="297"/>
      <c r="I33" s="298"/>
    </row>
    <row r="34" spans="1:9" s="93" customFormat="1" ht="16.5">
      <c r="A34" s="293" t="s">
        <v>7</v>
      </c>
      <c r="B34" s="294"/>
      <c r="C34" s="294"/>
      <c r="D34" s="295"/>
      <c r="E34" s="296" t="s">
        <v>203</v>
      </c>
      <c r="F34" s="297"/>
      <c r="G34" s="297"/>
      <c r="H34" s="297"/>
      <c r="I34" s="298"/>
    </row>
    <row r="35" spans="1:9" s="93" customFormat="1" ht="242.25" customHeight="1">
      <c r="A35" s="293" t="s">
        <v>204</v>
      </c>
      <c r="B35" s="294"/>
      <c r="C35" s="294"/>
      <c r="D35" s="295"/>
      <c r="E35" s="296" t="s">
        <v>205</v>
      </c>
      <c r="F35" s="297"/>
      <c r="G35" s="297"/>
      <c r="H35" s="297"/>
      <c r="I35" s="298"/>
    </row>
    <row r="36" spans="1:9" s="93" customFormat="1" ht="28.5" customHeight="1">
      <c r="A36" s="293" t="s">
        <v>128</v>
      </c>
      <c r="B36" s="294"/>
      <c r="C36" s="294"/>
      <c r="D36" s="295"/>
      <c r="E36" s="296" t="s">
        <v>150</v>
      </c>
      <c r="F36" s="297"/>
      <c r="G36" s="297"/>
      <c r="H36" s="297"/>
      <c r="I36" s="298"/>
    </row>
    <row r="37" spans="1:9" s="93" customFormat="1" ht="33" customHeight="1">
      <c r="A37" s="293" t="s">
        <v>129</v>
      </c>
      <c r="B37" s="294"/>
      <c r="C37" s="294"/>
      <c r="D37" s="295"/>
      <c r="E37" s="296" t="s">
        <v>153</v>
      </c>
      <c r="F37" s="297"/>
      <c r="G37" s="297"/>
      <c r="H37" s="297"/>
      <c r="I37" s="298"/>
    </row>
    <row r="38" spans="1:9" s="93" customFormat="1" ht="36" customHeight="1">
      <c r="A38" s="293" t="s">
        <v>130</v>
      </c>
      <c r="B38" s="294"/>
      <c r="C38" s="294"/>
      <c r="D38" s="295"/>
      <c r="E38" s="296" t="s">
        <v>206</v>
      </c>
      <c r="F38" s="297"/>
      <c r="G38" s="297"/>
      <c r="H38" s="297"/>
      <c r="I38" s="298"/>
    </row>
    <row r="39" spans="1:9" s="93" customFormat="1" ht="54.75" customHeight="1">
      <c r="A39" s="293" t="s">
        <v>131</v>
      </c>
      <c r="B39" s="294"/>
      <c r="C39" s="294"/>
      <c r="D39" s="295"/>
      <c r="E39" s="296" t="s">
        <v>154</v>
      </c>
      <c r="F39" s="297"/>
      <c r="G39" s="297"/>
      <c r="H39" s="297"/>
      <c r="I39" s="298"/>
    </row>
    <row r="40" spans="1:9" s="93" customFormat="1" ht="27.75" customHeight="1">
      <c r="A40" s="293" t="s">
        <v>132</v>
      </c>
      <c r="B40" s="294"/>
      <c r="C40" s="294"/>
      <c r="D40" s="295"/>
      <c r="E40" s="296" t="s">
        <v>155</v>
      </c>
      <c r="F40" s="297"/>
      <c r="G40" s="297"/>
      <c r="H40" s="297"/>
      <c r="I40" s="298"/>
    </row>
    <row r="41" spans="1:9" s="93" customFormat="1" ht="83.25" customHeight="1">
      <c r="A41" s="293" t="s">
        <v>133</v>
      </c>
      <c r="B41" s="294"/>
      <c r="C41" s="294"/>
      <c r="D41" s="295"/>
      <c r="E41" s="296" t="s">
        <v>207</v>
      </c>
      <c r="F41" s="297"/>
      <c r="G41" s="297"/>
      <c r="H41" s="297"/>
      <c r="I41" s="298"/>
    </row>
    <row r="42" spans="1:9" s="93" customFormat="1" ht="93.75" customHeight="1">
      <c r="A42" s="293" t="s">
        <v>134</v>
      </c>
      <c r="B42" s="294"/>
      <c r="C42" s="294"/>
      <c r="D42" s="295"/>
      <c r="E42" s="296" t="s">
        <v>156</v>
      </c>
      <c r="F42" s="297"/>
      <c r="G42" s="297"/>
      <c r="H42" s="297"/>
      <c r="I42" s="298"/>
    </row>
    <row r="43" spans="1:9" s="93" customFormat="1" ht="36.75" customHeight="1">
      <c r="A43" s="293" t="s">
        <v>149</v>
      </c>
      <c r="B43" s="294"/>
      <c r="C43" s="294"/>
      <c r="D43" s="295"/>
      <c r="E43" s="296" t="s">
        <v>157</v>
      </c>
      <c r="F43" s="297"/>
      <c r="G43" s="297"/>
      <c r="H43" s="297"/>
      <c r="I43" s="298"/>
    </row>
    <row r="44" spans="1:9" s="93" customFormat="1" ht="95.25" customHeight="1">
      <c r="A44" s="293" t="s">
        <v>135</v>
      </c>
      <c r="B44" s="294"/>
      <c r="C44" s="294"/>
      <c r="D44" s="295"/>
      <c r="E44" s="296" t="s">
        <v>158</v>
      </c>
      <c r="F44" s="297"/>
      <c r="G44" s="297"/>
      <c r="H44" s="297"/>
      <c r="I44" s="298"/>
    </row>
    <row r="45" spans="1:9" s="93" customFormat="1" ht="67.5" customHeight="1">
      <c r="A45" s="293" t="s">
        <v>136</v>
      </c>
      <c r="B45" s="294"/>
      <c r="C45" s="294"/>
      <c r="D45" s="295"/>
      <c r="E45" s="296" t="s">
        <v>159</v>
      </c>
      <c r="F45" s="297"/>
      <c r="G45" s="297"/>
      <c r="H45" s="297"/>
      <c r="I45" s="298"/>
    </row>
    <row r="46" spans="1:9" s="93" customFormat="1" ht="16.5">
      <c r="A46" s="293" t="s">
        <v>137</v>
      </c>
      <c r="B46" s="294"/>
      <c r="C46" s="294"/>
      <c r="D46" s="295"/>
      <c r="E46" s="296" t="s">
        <v>160</v>
      </c>
      <c r="F46" s="297"/>
      <c r="G46" s="297"/>
      <c r="H46" s="297"/>
      <c r="I46" s="298"/>
    </row>
    <row r="47" spans="1:9" s="93" customFormat="1" ht="16.5">
      <c r="A47" s="293" t="s">
        <v>138</v>
      </c>
      <c r="B47" s="294"/>
      <c r="C47" s="294"/>
      <c r="D47" s="295"/>
      <c r="E47" s="296" t="s">
        <v>160</v>
      </c>
      <c r="F47" s="297"/>
      <c r="G47" s="297"/>
      <c r="H47" s="297"/>
      <c r="I47" s="298"/>
    </row>
    <row r="48" spans="1:9" s="93" customFormat="1" ht="16.5">
      <c r="A48" s="293" t="s">
        <v>139</v>
      </c>
      <c r="B48" s="294"/>
      <c r="C48" s="294"/>
      <c r="D48" s="295"/>
      <c r="E48" s="296" t="s">
        <v>161</v>
      </c>
      <c r="F48" s="297"/>
      <c r="G48" s="297"/>
      <c r="H48" s="297"/>
      <c r="I48" s="298"/>
    </row>
    <row r="49" spans="1:9" s="93" customFormat="1" ht="59.25" customHeight="1">
      <c r="A49" s="348" t="s">
        <v>141</v>
      </c>
      <c r="B49" s="349"/>
      <c r="C49" s="349"/>
      <c r="D49" s="349"/>
      <c r="E49" s="296" t="s">
        <v>142</v>
      </c>
      <c r="F49" s="297"/>
      <c r="G49" s="297"/>
      <c r="H49" s="297"/>
      <c r="I49" s="298"/>
    </row>
    <row r="50" spans="1:9" s="93" customFormat="1" ht="38.25" customHeight="1">
      <c r="A50" s="348" t="s">
        <v>111</v>
      </c>
      <c r="B50" s="349"/>
      <c r="C50" s="349"/>
      <c r="D50" s="349"/>
      <c r="E50" s="296" t="s">
        <v>140</v>
      </c>
      <c r="F50" s="297"/>
      <c r="G50" s="297"/>
      <c r="H50" s="297"/>
      <c r="I50" s="298"/>
    </row>
    <row r="51" spans="1:9" s="93" customFormat="1" ht="134.25" customHeight="1">
      <c r="A51" s="348" t="s">
        <v>111</v>
      </c>
      <c r="B51" s="349"/>
      <c r="C51" s="349"/>
      <c r="D51" s="349"/>
      <c r="E51" s="296" t="s">
        <v>208</v>
      </c>
      <c r="F51" s="297"/>
      <c r="G51" s="297"/>
      <c r="H51" s="297"/>
      <c r="I51" s="298"/>
    </row>
    <row r="52" spans="1:9" s="93" customFormat="1" ht="84.75" customHeight="1">
      <c r="A52" s="348" t="s">
        <v>111</v>
      </c>
      <c r="B52" s="349"/>
      <c r="C52" s="349"/>
      <c r="D52" s="349"/>
      <c r="E52" s="296" t="s">
        <v>143</v>
      </c>
      <c r="F52" s="297"/>
      <c r="G52" s="297"/>
      <c r="H52" s="297"/>
      <c r="I52" s="298"/>
    </row>
    <row r="53" spans="1:9" s="93" customFormat="1" ht="165" customHeight="1">
      <c r="A53" s="348" t="s">
        <v>111</v>
      </c>
      <c r="B53" s="349"/>
      <c r="C53" s="349"/>
      <c r="D53" s="349"/>
      <c r="E53" s="296" t="s">
        <v>144</v>
      </c>
      <c r="F53" s="297"/>
      <c r="G53" s="297"/>
      <c r="H53" s="297"/>
      <c r="I53" s="298"/>
    </row>
    <row r="54" spans="1:9" ht="89.25" customHeight="1">
      <c r="A54" s="348" t="s">
        <v>111</v>
      </c>
      <c r="B54" s="349"/>
      <c r="C54" s="349"/>
      <c r="D54" s="349"/>
      <c r="E54" s="296" t="s">
        <v>112</v>
      </c>
      <c r="F54" s="297"/>
      <c r="G54" s="297"/>
      <c r="H54" s="297"/>
      <c r="I54" s="298"/>
    </row>
    <row r="55" spans="1:9" ht="78.75" customHeight="1" thickBot="1">
      <c r="A55" s="416" t="s">
        <v>111</v>
      </c>
      <c r="B55" s="417"/>
      <c r="C55" s="417"/>
      <c r="D55" s="417"/>
      <c r="E55" s="418" t="s">
        <v>211</v>
      </c>
      <c r="F55" s="419"/>
      <c r="G55" s="419"/>
      <c r="H55" s="419"/>
      <c r="I55" s="420"/>
    </row>
    <row r="56" spans="1:9" ht="23.25" customHeight="1">
      <c r="A56" s="421" t="s">
        <v>113</v>
      </c>
      <c r="B56" s="422"/>
      <c r="C56" s="422"/>
      <c r="D56" s="422"/>
      <c r="E56" s="422"/>
      <c r="F56" s="422"/>
      <c r="G56" s="422"/>
      <c r="H56" s="422"/>
      <c r="I56" s="423"/>
    </row>
    <row r="57" spans="1:9" ht="137.25" customHeight="1">
      <c r="A57" s="424" t="s">
        <v>209</v>
      </c>
      <c r="B57" s="425"/>
      <c r="C57" s="425"/>
      <c r="D57" s="425"/>
      <c r="E57" s="426"/>
      <c r="F57" s="424" t="s">
        <v>210</v>
      </c>
      <c r="G57" s="425"/>
      <c r="H57" s="425"/>
      <c r="I57" s="426"/>
    </row>
    <row r="58" spans="1:9" ht="28.5" customHeight="1" thickBot="1">
      <c r="A58" s="427" t="s">
        <v>114</v>
      </c>
      <c r="B58" s="428"/>
      <c r="C58" s="429"/>
      <c r="D58" s="430" t="s">
        <v>115</v>
      </c>
      <c r="E58" s="431"/>
      <c r="F58" s="431"/>
      <c r="G58" s="431"/>
      <c r="H58" s="431"/>
      <c r="I58" s="432"/>
    </row>
    <row r="59" spans="1:9" ht="32.25" customHeight="1">
      <c r="A59" s="395" t="str">
        <f>A6</f>
        <v>M/s Oventrop Gmbh &amp; Co.KG.</v>
      </c>
      <c r="B59" s="396"/>
      <c r="C59" s="397"/>
      <c r="D59" s="404" t="s">
        <v>116</v>
      </c>
      <c r="E59" s="407" t="s">
        <v>117</v>
      </c>
      <c r="F59" s="410" t="s">
        <v>118</v>
      </c>
      <c r="G59" s="397"/>
      <c r="H59" s="410" t="s">
        <v>119</v>
      </c>
      <c r="I59" s="413"/>
    </row>
    <row r="60" spans="1:9" ht="13.5" customHeight="1">
      <c r="A60" s="398"/>
      <c r="B60" s="399"/>
      <c r="C60" s="400"/>
      <c r="D60" s="405"/>
      <c r="E60" s="408"/>
      <c r="F60" s="411"/>
      <c r="G60" s="400"/>
      <c r="H60" s="411"/>
      <c r="I60" s="414"/>
    </row>
    <row r="61" spans="1:9" ht="13.5" customHeight="1">
      <c r="A61" s="398"/>
      <c r="B61" s="399"/>
      <c r="C61" s="400"/>
      <c r="D61" s="405"/>
      <c r="E61" s="408"/>
      <c r="F61" s="411"/>
      <c r="G61" s="400"/>
      <c r="H61" s="411"/>
      <c r="I61" s="414"/>
    </row>
    <row r="62" spans="1:9" ht="32.25" customHeight="1">
      <c r="A62" s="398"/>
      <c r="B62" s="399"/>
      <c r="C62" s="400"/>
      <c r="D62" s="405"/>
      <c r="E62" s="408"/>
      <c r="F62" s="411"/>
      <c r="G62" s="400"/>
      <c r="H62" s="411"/>
      <c r="I62" s="414"/>
    </row>
    <row r="63" spans="1:9" ht="32.25" customHeight="1" thickBot="1">
      <c r="A63" s="401"/>
      <c r="B63" s="402"/>
      <c r="C63" s="403"/>
      <c r="D63" s="406"/>
      <c r="E63" s="409"/>
      <c r="F63" s="412"/>
      <c r="G63" s="403"/>
      <c r="H63" s="412"/>
      <c r="I63" s="415"/>
    </row>
  </sheetData>
  <mergeCells count="109">
    <mergeCell ref="A59:C63"/>
    <mergeCell ref="D59:D63"/>
    <mergeCell ref="E59:E63"/>
    <mergeCell ref="F59:G63"/>
    <mergeCell ref="H59:I63"/>
    <mergeCell ref="A35:D35"/>
    <mergeCell ref="E35:I35"/>
    <mergeCell ref="A55:D55"/>
    <mergeCell ref="E55:I55"/>
    <mergeCell ref="A56:I56"/>
    <mergeCell ref="E52:I52"/>
    <mergeCell ref="A49:D49"/>
    <mergeCell ref="E53:I53"/>
    <mergeCell ref="A53:D53"/>
    <mergeCell ref="A57:E57"/>
    <mergeCell ref="F57:I57"/>
    <mergeCell ref="A58:C58"/>
    <mergeCell ref="D58:I58"/>
    <mergeCell ref="A54:D54"/>
    <mergeCell ref="E54:I54"/>
    <mergeCell ref="A51:D51"/>
    <mergeCell ref="E50:I50"/>
    <mergeCell ref="E51:I51"/>
    <mergeCell ref="A50:D50"/>
    <mergeCell ref="A32:D32"/>
    <mergeCell ref="A31:D31"/>
    <mergeCell ref="A33:D33"/>
    <mergeCell ref="A24:D24"/>
    <mergeCell ref="E24:I24"/>
    <mergeCell ref="A25:D25"/>
    <mergeCell ref="E25:I25"/>
    <mergeCell ref="A26:D26"/>
    <mergeCell ref="E26:I26"/>
    <mergeCell ref="A27:D27"/>
    <mergeCell ref="E27:I27"/>
    <mergeCell ref="A28:D28"/>
    <mergeCell ref="E28:I28"/>
    <mergeCell ref="E49:I49"/>
    <mergeCell ref="A52:D52"/>
    <mergeCell ref="A29:D29"/>
    <mergeCell ref="A30:D30"/>
    <mergeCell ref="G12:I12"/>
    <mergeCell ref="B13:E13"/>
    <mergeCell ref="G13:I13"/>
    <mergeCell ref="B14:E14"/>
    <mergeCell ref="G14:I14"/>
    <mergeCell ref="A23:I23"/>
    <mergeCell ref="A15:I15"/>
    <mergeCell ref="A16:A17"/>
    <mergeCell ref="B16:H16"/>
    <mergeCell ref="I16:I17"/>
    <mergeCell ref="B17:H17"/>
    <mergeCell ref="B18:H18"/>
    <mergeCell ref="B19:H19"/>
    <mergeCell ref="B20:H20"/>
    <mergeCell ref="B21:H21"/>
    <mergeCell ref="A22:I22"/>
    <mergeCell ref="A42:D42"/>
    <mergeCell ref="E33:I33"/>
    <mergeCell ref="A34:D34"/>
    <mergeCell ref="A36:D36"/>
    <mergeCell ref="A37:D37"/>
    <mergeCell ref="A1:I1"/>
    <mergeCell ref="A2:I2"/>
    <mergeCell ref="A3:I3"/>
    <mergeCell ref="A4:I4"/>
    <mergeCell ref="A5:E5"/>
    <mergeCell ref="F5:I5"/>
    <mergeCell ref="A6:E6"/>
    <mergeCell ref="G6:I6"/>
    <mergeCell ref="A7:E7"/>
    <mergeCell ref="G7:I7"/>
    <mergeCell ref="A8:E8"/>
    <mergeCell ref="G8:I8"/>
    <mergeCell ref="A9:E9"/>
    <mergeCell ref="G9:I9"/>
    <mergeCell ref="A10:E10"/>
    <mergeCell ref="G10:I10"/>
    <mergeCell ref="A11:E11"/>
    <mergeCell ref="G11:I11"/>
    <mergeCell ref="B12:E12"/>
    <mergeCell ref="E29:I29"/>
    <mergeCell ref="E30:I30"/>
    <mergeCell ref="E31:I31"/>
    <mergeCell ref="E32:I32"/>
    <mergeCell ref="A48:D48"/>
    <mergeCell ref="E34:I34"/>
    <mergeCell ref="E36:I36"/>
    <mergeCell ref="E37:I37"/>
    <mergeCell ref="E38:I38"/>
    <mergeCell ref="E39:I39"/>
    <mergeCell ref="E40:I40"/>
    <mergeCell ref="E41:I41"/>
    <mergeCell ref="E42:I42"/>
    <mergeCell ref="E43:I43"/>
    <mergeCell ref="E44:I44"/>
    <mergeCell ref="E45:I45"/>
    <mergeCell ref="E46:I46"/>
    <mergeCell ref="E47:I47"/>
    <mergeCell ref="E48:I48"/>
    <mergeCell ref="A43:D43"/>
    <mergeCell ref="A44:D44"/>
    <mergeCell ref="A45:D45"/>
    <mergeCell ref="A47:D47"/>
    <mergeCell ref="A46:D46"/>
    <mergeCell ref="A38:D38"/>
    <mergeCell ref="A39:D39"/>
    <mergeCell ref="A40:D40"/>
    <mergeCell ref="A41:D41"/>
  </mergeCells>
  <hyperlinks>
    <hyperlink ref="B14" r:id="rId5" display="harshad.bhise@vintechent.com"/>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Order</vt:lpstr>
      <vt:lpstr>Certification</vt:lpstr>
      <vt:lpstr>COP Facesheet</vt:lpstr>
      <vt:lpstr>PO Template</vt:lpstr>
      <vt:lpstr>'PO Template'!Print_Area</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Prabhu Kiran</lastModifiedBy>
  <lastPrinted>2015-05-06T06:44:49Z</lastPrinted>
  <dcterms:modified xsi:type="dcterms:W3CDTF">2015-05-09T11:15:24Z</dcterms:modified>
</coreProperties>
</file>