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Bauer Lautoza C-022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6" i="9" l="1"/>
  <c r="AE16" i="9" s="1"/>
  <c r="AA16" i="9"/>
  <c r="AB16" i="9"/>
  <c r="AC16" i="9"/>
  <c r="AD16" i="9"/>
  <c r="Z15" i="9"/>
  <c r="AE15" i="9" s="1"/>
  <c r="AA15" i="9"/>
  <c r="AB15" i="9"/>
  <c r="AC15" i="9"/>
  <c r="AD15" i="9"/>
  <c r="Z14" i="9"/>
  <c r="AE14" i="9" s="1"/>
  <c r="AA14" i="9"/>
  <c r="AB14" i="9"/>
  <c r="AC14" i="9"/>
  <c r="AD14" i="9"/>
  <c r="Z13" i="9"/>
  <c r="AA13" i="9"/>
  <c r="AB13" i="9"/>
  <c r="AC13" i="9"/>
  <c r="AD13" i="9"/>
  <c r="AE13" i="9"/>
  <c r="Z12" i="9"/>
  <c r="AA12" i="9"/>
  <c r="AB12" i="9"/>
  <c r="AC12" i="9"/>
  <c r="AD12" i="9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AE12" i="9" l="1"/>
  <c r="U16" i="8"/>
  <c r="V16" i="8"/>
  <c r="U15" i="8"/>
  <c r="V15" i="8"/>
  <c r="U14" i="8"/>
  <c r="V14" i="8"/>
  <c r="U13" i="8"/>
  <c r="V13" i="8"/>
  <c r="U12" i="8"/>
  <c r="V12" i="8" s="1"/>
  <c r="U9" i="8" l="1"/>
  <c r="U10" i="8"/>
  <c r="U11" i="8"/>
  <c r="U8" i="8"/>
  <c r="V9" i="8" l="1"/>
  <c r="V10" i="8"/>
  <c r="V11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</calcChain>
</file>

<file path=xl/sharedStrings.xml><?xml version="1.0" encoding="utf-8"?>
<sst xmlns="http://schemas.openxmlformats.org/spreadsheetml/2006/main" count="194" uniqueCount="120">
  <si>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</si>
  <si>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</si>
  <si>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</si>
  <si>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</si>
  <si>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</si>
  <si>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</si>
  <si>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</si>
  <si>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</si>
  <si>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</si>
  <si>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</si>
  <si>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</si>
  <si>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</si>
  <si>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</si>
  <si>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</si>
  <si>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</si>
  <si>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</si>
  <si>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</si>
  <si>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</si>
  <si>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</si>
  <si>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</si>
  <si>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</si>
  <si>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</si>
  <si>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</si>
  <si>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</si>
  <si>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</si>
  <si>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</si>
  <si>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</si>
  <si>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</si>
  <si>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</si>
  <si>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</si>
  <si>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</si>
  <si>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</si>
  <si>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</si>
  <si>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</si>
  <si>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</si>
  <si>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</si>
  <si>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</si>
  <si>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</si>
  <si>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</si>
  <si>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</si>
  <si>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</si>
  <si>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</si>
  <si>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</si>
  <si>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</si>
  <si>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</si>
  <si>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</si>
  <si>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</si>
  <si>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</si>
  <si>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</si>
  <si>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</si>
  <si>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</si>
  <si>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</si>
  <si>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</si>
  <si>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</si>
  <si>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</si>
  <si>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</si>
  <si>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</si>
  <si>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</si>
  <si>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</si>
  <si>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</si>
  <si>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</si>
  <si>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</si>
  <si>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</si>
  <si>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</si>
  <si>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</si>
  <si>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</si>
  <si>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</si>
  <si>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</si>
  <si>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</si>
  <si>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</si>
  <si>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</si>
  <si>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</si>
  <si>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</si>
  <si>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</si>
  <si>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</si>
  <si>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</si>
  <si>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</si>
  <si>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</si>
  <si>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</si>
  <si>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</si>
  <si>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</si>
  <si>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</si>
  <si>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</si>
  <si>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</si>
  <si>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</si>
  <si>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</si>
  <si>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</si>
  <si>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</si>
  <si>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</si>
  <si>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</si>
  <si>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</si>
  <si>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</si>
  <si>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</si>
  <si>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</si>
  <si>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</si>
  <si>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</si>
  <si>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</si>
  <si>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</si>
  <si>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</si>
  <si>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</si>
  <si>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</si>
  <si>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</si>
  <si>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</si>
  <si>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</si>
  <si>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</si>
  <si>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</si>
  <si>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</si>
  <si>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</si>
  <si>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Architectural Design Consultancy</t>
  </si>
  <si>
    <t>Payment Schedule</t>
  </si>
  <si>
    <t>On confirmation of engagement</t>
  </si>
  <si>
    <t>On Completion of Preliminary Concept Design</t>
  </si>
  <si>
    <t>On Completion of Final Concept Design</t>
  </si>
  <si>
    <t>On Completion of 50% Schematic Design</t>
  </si>
  <si>
    <t>On Completion of 100% Schematic Design</t>
  </si>
  <si>
    <t>Review of Design Development and Submission of Report</t>
  </si>
  <si>
    <t>Additional Details/Review services</t>
  </si>
  <si>
    <t>Nil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</si>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</sst>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" xfId="0" applyFont="1" applyBorder="1" applyAlignment="1">
      <alignment horizontal="right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22" xfId="23" applyFont="1" applyFill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6"/>
  <sheetViews>
    <sheetView tabSelected="1" workbookViewId="0">
      <selection activeCell="C12" sqref="C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1" customWidth="true" style="34" width="13.85546875" collapsed="true"/>
    <col min="22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">
        <v>60</v>
      </c>
      <c r="G4" s="115"/>
    </row>
    <row r="5" spans="1:67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8"/>
      <c r="AX5" s="118"/>
      <c r="AY5" s="118"/>
      <c r="AZ5" s="118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1"/>
      <c r="W6" s="8"/>
      <c r="X6" s="8"/>
      <c r="Y6" s="8"/>
      <c r="Z6" s="8"/>
      <c r="AA6" s="8"/>
      <c r="AB6" s="11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"/>
      <c r="AP6" s="118"/>
      <c r="AQ6" s="118"/>
      <c r="AR6" s="118"/>
      <c r="AS6" s="118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0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117</v>
      </c>
      <c r="N8" s="111">
        <v>0</v>
      </c>
      <c r="O8" s="29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117</v>
      </c>
      <c r="N9" s="111">
        <v>0</v>
      </c>
      <c r="O9" s="29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1.1000000000000001</v>
      </c>
      <c r="B10" s="107" t="s">
        <v>107</v>
      </c>
      <c r="C10" s="16" t="s">
        <v>110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1">
        <v>1</v>
      </c>
      <c r="O10" s="29"/>
      <c r="P10" s="113">
        <v>22500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22500.0</v>
      </c>
      <c r="V10" s="114" t="n">
        <f t="shared" si="1"/>
        <v>22500.0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25">
      <c r="A11" s="5">
        <v>1.2</v>
      </c>
      <c r="B11" s="107" t="s">
        <v>107</v>
      </c>
      <c r="C11" s="16" t="s">
        <v>111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111">
        <v>1</v>
      </c>
      <c r="O11" s="29"/>
      <c r="P11" s="112">
        <v>49500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49500.0</v>
      </c>
      <c r="V11" s="114" t="n">
        <f t="shared" si="1"/>
        <v>49500.0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x14ac:dyDescent="0.25">
      <c r="A12" s="5">
        <v>1.3</v>
      </c>
      <c r="B12" s="107" t="s">
        <v>107</v>
      </c>
      <c r="C12" s="116" t="s">
        <v>112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112">
        <v>1</v>
      </c>
      <c r="O12" s="109"/>
      <c r="P12" s="112">
        <v>49500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49500.0</v>
      </c>
      <c r="V12" s="112" t="n">
        <f t="shared" si="1"/>
        <v>49500.0</v>
      </c>
    </row>
    <row r="13" spans="1:67" x14ac:dyDescent="0.25">
      <c r="A13" s="5">
        <v>1.4</v>
      </c>
      <c r="B13" s="107" t="s">
        <v>107</v>
      </c>
      <c r="C13" s="116" t="s">
        <v>113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2">
        <v>1</v>
      </c>
      <c r="O13" s="109"/>
      <c r="P13" s="112">
        <v>49500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49500.0</v>
      </c>
      <c r="V13" s="112" t="n">
        <f t="shared" si="1"/>
        <v>49500.0</v>
      </c>
    </row>
    <row r="14" spans="1:67" x14ac:dyDescent="0.25">
      <c r="A14" s="5">
        <v>1.5</v>
      </c>
      <c r="B14" s="107" t="s">
        <v>107</v>
      </c>
      <c r="C14" s="116" t="s">
        <v>114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112">
        <v>1</v>
      </c>
      <c r="O14" s="109"/>
      <c r="P14" s="112">
        <v>49500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49500.0</v>
      </c>
      <c r="V14" s="112" t="n">
        <f t="shared" si="1"/>
        <v>49500.0</v>
      </c>
    </row>
    <row r="15" spans="1:67" x14ac:dyDescent="0.25">
      <c r="A15" s="5">
        <v>1.6</v>
      </c>
      <c r="B15" s="107" t="s">
        <v>107</v>
      </c>
      <c r="C15" s="116" t="s">
        <v>115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2">
        <v>1</v>
      </c>
      <c r="O15" s="109"/>
      <c r="P15" s="112">
        <v>4500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4500.0</v>
      </c>
      <c r="V15" s="112" t="n">
        <f t="shared" si="1"/>
        <v>4500.0</v>
      </c>
    </row>
    <row r="16" spans="1:67" x14ac:dyDescent="0.25">
      <c r="A16" s="5">
        <v>1.7</v>
      </c>
      <c r="B16" s="107" t="s">
        <v>107</v>
      </c>
      <c r="C16" s="116" t="s">
        <v>116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2">
        <v>1</v>
      </c>
      <c r="O16" s="109"/>
      <c r="P16" s="112">
        <v>90000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90000.0</v>
      </c>
      <c r="V16" s="112" t="n">
        <f t="shared" si="1"/>
        <v>90000.0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workbookViewId="0">
      <selection activeCell="P5" sqref="P5:AE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2" customWidth="true" style="34" width="13.85546875" collapsed="true"/>
    <col min="23" max="23" customWidth="true" style="37" width="4.0" collapsed="true"/>
    <col min="24" max="30" customWidth="true" style="34" width="13.85546875" collapsed="true"/>
    <col min="31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20</v>
      </c>
    </row>
    <row r="4" spans="1:76" x14ac:dyDescent="0.25">
      <c r="A4" s="1" t="s">
        <v>21</v>
      </c>
      <c r="D4" t="s">
        <v>119</v>
      </c>
      <c r="F4" s="1" t="s">
        <v>97</v>
      </c>
      <c r="G4" s="115">
        <v>60</v>
      </c>
      <c r="Z4" s="34" t="n">
        <f>SUM(Z8:Z16)</f>
        <v>277018.0000002</v>
      </c>
      <c r="AA4" s="34" t="n">
        <f>SUM(AA8:AA16)</f>
        <v>0.0</v>
      </c>
      <c r="AB4" s="34" t="n">
        <f>SUM(AB8:AB16)</f>
        <v>0.0</v>
      </c>
      <c r="AC4" s="34" t="n">
        <f>SUM(AC8:AC16)</f>
        <v>0.0</v>
      </c>
      <c r="AD4" s="34" t="n">
        <f>SUM(AD8:AD16)</f>
        <v>0.0</v>
      </c>
      <c r="AE4" s="34" t="n">
        <f>SUM(AE8:AE16)</f>
        <v>277018.0000002</v>
      </c>
    </row>
    <row r="5" spans="1:76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8"/>
      <c r="BG5" s="118"/>
      <c r="BH5" s="118"/>
      <c r="BI5" s="11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  <c r="AF6" s="8"/>
      <c r="AG6" s="8"/>
      <c r="AH6" s="8"/>
      <c r="AI6" s="8"/>
      <c r="AJ6" s="8"/>
      <c r="AK6" s="11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"/>
      <c r="AY6" s="118"/>
      <c r="AZ6" s="118"/>
      <c r="BA6" s="118"/>
      <c r="BB6" s="118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100</v>
      </c>
      <c r="V7" s="24" t="s">
        <v>99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0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117</v>
      </c>
      <c r="N8" s="111">
        <v>0</v>
      </c>
      <c r="O8" s="29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117</v>
      </c>
      <c r="N9" s="111">
        <v>0</v>
      </c>
      <c r="O9" s="29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39"/>
      <c r="X9" s="22">
        <v>0</v>
      </c>
      <c r="Y9" s="22">
        <v>0</v>
      </c>
      <c r="Z9" s="22" t="n">
        <f t="shared" ref="Z9:Z16" si="2">P9*X9*Y9/100</f>
        <v>0.0</v>
      </c>
      <c r="AA9" s="22" t="n">
        <f t="shared" ref="AA9:AA16" si="3">Q9*X9*Y9/100</f>
        <v>0.0</v>
      </c>
      <c r="AB9" s="22" t="n">
        <f t="shared" ref="AB9:AB16" si="4">R9*X9*Y9/100</f>
        <v>0.0</v>
      </c>
      <c r="AC9" s="22" t="n">
        <f t="shared" ref="AC9:AC16" si="5">S9*X9*Y9/100</f>
        <v>0.0</v>
      </c>
      <c r="AD9" s="22" t="n">
        <f t="shared" ref="AD9:AD16" si="6">T9*X9*Y9/100</f>
        <v>0.0</v>
      </c>
      <c r="AE9" s="24" t="n">
        <f t="shared" ref="AE9:AE16" si="7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1.1000000000000001</v>
      </c>
      <c r="B10" s="107" t="s">
        <v>107</v>
      </c>
      <c r="C10" s="16" t="s">
        <v>110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1">
        <v>1</v>
      </c>
      <c r="O10" s="29"/>
      <c r="P10" s="113">
        <v>22500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22500.0</v>
      </c>
      <c r="V10" s="114" t="n">
        <f t="shared" si="1"/>
        <v>22500.0</v>
      </c>
      <c r="W10" s="39"/>
      <c r="X10" s="22" t="n">
        <v>100.0</v>
      </c>
      <c r="Y10" s="22" t="n">
        <v>1.0</v>
      </c>
      <c r="Z10" s="22" t="n">
        <f t="shared" si="2"/>
        <v>22500.0</v>
      </c>
      <c r="AA10" s="22" t="n">
        <f t="shared" si="3"/>
        <v>0.0</v>
      </c>
      <c r="AB10" s="22" t="n">
        <f t="shared" si="4"/>
        <v>0.0</v>
      </c>
      <c r="AC10" s="22" t="n">
        <f t="shared" si="5"/>
        <v>0.0</v>
      </c>
      <c r="AD10" s="22" t="n">
        <f t="shared" si="6"/>
        <v>0.0</v>
      </c>
      <c r="AE10" s="24" t="n">
        <f t="shared" si="7"/>
        <v>22500.0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25">
      <c r="A11" s="5">
        <v>1.2</v>
      </c>
      <c r="B11" s="107" t="s">
        <v>107</v>
      </c>
      <c r="C11" s="16" t="s">
        <v>111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111">
        <v>1</v>
      </c>
      <c r="O11" s="29"/>
      <c r="P11" s="112">
        <v>49500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49500.0</v>
      </c>
      <c r="V11" s="114" t="n">
        <f t="shared" si="1"/>
        <v>49500.0</v>
      </c>
      <c r="W11" s="40"/>
      <c r="X11" s="23" t="n">
        <v>100.0</v>
      </c>
      <c r="Y11" s="23" t="n">
        <v>1.0</v>
      </c>
      <c r="Z11" s="22" t="n">
        <f t="shared" si="2"/>
        <v>49500.0</v>
      </c>
      <c r="AA11" s="22" t="n">
        <f t="shared" si="3"/>
        <v>0.0</v>
      </c>
      <c r="AB11" s="22" t="n">
        <f t="shared" si="4"/>
        <v>0.0</v>
      </c>
      <c r="AC11" s="22" t="n">
        <f t="shared" si="5"/>
        <v>0.0</v>
      </c>
      <c r="AD11" s="22" t="n">
        <f t="shared" si="6"/>
        <v>0.0</v>
      </c>
      <c r="AE11" s="24" t="n">
        <f t="shared" si="7"/>
        <v>49500.0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x14ac:dyDescent="0.25">
      <c r="A12" s="5">
        <v>1.3</v>
      </c>
      <c r="B12" s="107" t="s">
        <v>107</v>
      </c>
      <c r="C12" s="116" t="s">
        <v>112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112">
        <v>1</v>
      </c>
      <c r="O12" s="109"/>
      <c r="P12" s="112">
        <v>49500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49500.0</v>
      </c>
      <c r="V12" s="112" t="n">
        <f t="shared" si="1"/>
        <v>49500.0</v>
      </c>
      <c r="W12" s="40"/>
      <c r="X12" s="23" t="n">
        <v>100.0</v>
      </c>
      <c r="Y12" s="23" t="n">
        <v>1.0</v>
      </c>
      <c r="Z12" s="23" t="n">
        <f t="shared" si="2"/>
        <v>49500.0</v>
      </c>
      <c r="AA12" s="23" t="n">
        <f t="shared" si="3"/>
        <v>0.0</v>
      </c>
      <c r="AB12" s="23" t="n">
        <f t="shared" si="4"/>
        <v>0.0</v>
      </c>
      <c r="AC12" s="23" t="n">
        <f t="shared" si="5"/>
        <v>0.0</v>
      </c>
      <c r="AD12" s="23" t="n">
        <f t="shared" si="6"/>
        <v>0.0</v>
      </c>
      <c r="AE12" s="112" t="n">
        <f t="shared" si="7"/>
        <v>49500.0</v>
      </c>
    </row>
    <row r="13" spans="1:76" x14ac:dyDescent="0.25">
      <c r="A13" s="5">
        <v>1.4</v>
      </c>
      <c r="B13" s="107" t="s">
        <v>107</v>
      </c>
      <c r="C13" s="116" t="s">
        <v>113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2">
        <v>1</v>
      </c>
      <c r="O13" s="109"/>
      <c r="P13" s="112">
        <v>49500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49500.0</v>
      </c>
      <c r="V13" s="112" t="n">
        <f t="shared" si="1"/>
        <v>49500.0</v>
      </c>
      <c r="W13" s="40"/>
      <c r="X13" s="23" t="n">
        <v>100.0</v>
      </c>
      <c r="Y13" s="23" t="n">
        <v>1.0</v>
      </c>
      <c r="Z13" s="23" t="n">
        <f t="shared" si="2"/>
        <v>49500.0</v>
      </c>
      <c r="AA13" s="23" t="n">
        <f t="shared" si="3"/>
        <v>0.0</v>
      </c>
      <c r="AB13" s="23" t="n">
        <f t="shared" si="4"/>
        <v>0.0</v>
      </c>
      <c r="AC13" s="23" t="n">
        <f t="shared" si="5"/>
        <v>0.0</v>
      </c>
      <c r="AD13" s="23" t="n">
        <f t="shared" si="6"/>
        <v>0.0</v>
      </c>
      <c r="AE13" s="112" t="n">
        <f t="shared" si="7"/>
        <v>49500.0</v>
      </c>
    </row>
    <row r="14" spans="1:76" x14ac:dyDescent="0.25">
      <c r="A14" s="5">
        <v>1.5</v>
      </c>
      <c r="B14" s="107" t="s">
        <v>107</v>
      </c>
      <c r="C14" s="116" t="s">
        <v>114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112">
        <v>1</v>
      </c>
      <c r="O14" s="109"/>
      <c r="P14" s="112">
        <v>49500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49500.0</v>
      </c>
      <c r="V14" s="112" t="n">
        <f t="shared" si="1"/>
        <v>49500.0</v>
      </c>
      <c r="W14" s="40"/>
      <c r="X14" s="23" t="n">
        <v>100.0</v>
      </c>
      <c r="Y14" s="23" t="n">
        <v>1.0</v>
      </c>
      <c r="Z14" s="23" t="n">
        <f t="shared" si="2"/>
        <v>49500.0</v>
      </c>
      <c r="AA14" s="23" t="n">
        <f t="shared" si="3"/>
        <v>0.0</v>
      </c>
      <c r="AB14" s="23" t="n">
        <f t="shared" si="4"/>
        <v>0.0</v>
      </c>
      <c r="AC14" s="23" t="n">
        <f t="shared" si="5"/>
        <v>0.0</v>
      </c>
      <c r="AD14" s="23" t="n">
        <f t="shared" si="6"/>
        <v>0.0</v>
      </c>
      <c r="AE14" s="112" t="n">
        <f t="shared" si="7"/>
        <v>49500.0</v>
      </c>
    </row>
    <row r="15" spans="1:76" x14ac:dyDescent="0.25">
      <c r="A15" s="5">
        <v>1.6</v>
      </c>
      <c r="B15" s="107" t="s">
        <v>107</v>
      </c>
      <c r="C15" s="116" t="s">
        <v>115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2">
        <v>1</v>
      </c>
      <c r="O15" s="109"/>
      <c r="P15" s="112">
        <v>4500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4500.0</v>
      </c>
      <c r="V15" s="112" t="n">
        <f t="shared" si="1"/>
        <v>4500.0</v>
      </c>
      <c r="W15" s="40"/>
      <c r="X15" s="23">
        <v>0</v>
      </c>
      <c r="Y15" s="23">
        <v>0</v>
      </c>
      <c r="Z15" s="23" t="n">
        <f t="shared" si="2"/>
        <v>0.0</v>
      </c>
      <c r="AA15" s="23" t="n">
        <f t="shared" si="3"/>
        <v>0.0</v>
      </c>
      <c r="AB15" s="23" t="n">
        <f t="shared" si="4"/>
        <v>0.0</v>
      </c>
      <c r="AC15" s="23" t="n">
        <f t="shared" si="5"/>
        <v>0.0</v>
      </c>
      <c r="AD15" s="23" t="n">
        <f t="shared" si="6"/>
        <v>0.0</v>
      </c>
      <c r="AE15" s="112" t="n">
        <f t="shared" si="7"/>
        <v>0.0</v>
      </c>
    </row>
    <row r="16" spans="1:76" x14ac:dyDescent="0.25">
      <c r="A16" s="5">
        <v>1.7</v>
      </c>
      <c r="B16" s="107" t="s">
        <v>107</v>
      </c>
      <c r="C16" s="116" t="s">
        <v>116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2">
        <v>1</v>
      </c>
      <c r="O16" s="109"/>
      <c r="P16" s="112">
        <v>90000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90000.0</v>
      </c>
      <c r="V16" s="112" t="n">
        <f t="shared" si="1"/>
        <v>90000.0</v>
      </c>
      <c r="W16" s="40"/>
      <c r="X16" s="23" t="n">
        <v>62.797777778</v>
      </c>
      <c r="Y16" s="23" t="n">
        <v>1.0</v>
      </c>
      <c r="Z16" s="23" t="n">
        <f t="shared" si="2"/>
        <v>56518.0000002</v>
      </c>
      <c r="AA16" s="23" t="n">
        <f t="shared" si="3"/>
        <v>0.0</v>
      </c>
      <c r="AB16" s="23" t="n">
        <f t="shared" si="4"/>
        <v>0.0</v>
      </c>
      <c r="AC16" s="23" t="n">
        <f t="shared" si="5"/>
        <v>0.0</v>
      </c>
      <c r="AD16" s="23" t="n">
        <f t="shared" si="6"/>
        <v>0.0</v>
      </c>
      <c r="AE16" s="112" t="n">
        <f t="shared" si="7"/>
        <v>56518.0000002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1" width="9.140625" collapsed="true"/>
    <col min="2" max="2" customWidth="true" style="41" width="12.0" collapsed="true"/>
    <col min="3" max="3" customWidth="true" style="41" width="14.5703125" collapsed="true"/>
    <col min="4" max="4" style="41" width="9.140625" collapsed="true"/>
    <col min="5" max="5" customWidth="true" style="41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137" t="s">
        <v>32</v>
      </c>
      <c r="B1" s="138"/>
      <c r="C1" s="138"/>
      <c r="D1" s="138"/>
      <c r="E1" s="138"/>
      <c r="F1" s="138"/>
      <c r="G1" s="138"/>
      <c r="H1" s="138"/>
      <c r="I1" s="139"/>
    </row>
    <row r="2" spans="1:10" ht="20.25" customHeight="1" x14ac:dyDescent="0.2">
      <c r="A2" s="140" t="s">
        <v>33</v>
      </c>
      <c r="B2" s="141"/>
      <c r="C2" s="141"/>
      <c r="D2" s="141"/>
      <c r="E2" s="141"/>
      <c r="F2" s="141"/>
      <c r="G2" s="141"/>
      <c r="H2" s="141"/>
      <c r="I2" s="142"/>
    </row>
    <row r="3" spans="1:10" ht="15.75" thickBot="1" x14ac:dyDescent="0.25">
      <c r="A3" s="143" t="s">
        <v>34</v>
      </c>
      <c r="B3" s="144"/>
      <c r="C3" s="144"/>
      <c r="D3" s="144"/>
      <c r="E3" s="144"/>
      <c r="F3" s="144"/>
      <c r="G3" s="145" t="s">
        <v>35</v>
      </c>
      <c r="H3" s="146"/>
      <c r="I3" s="147"/>
      <c r="J3" s="42"/>
    </row>
    <row r="4" spans="1:10" s="42" customFormat="1" ht="15" customHeight="1" x14ac:dyDescent="0.25">
      <c r="A4" s="148" t="s">
        <v>36</v>
      </c>
      <c r="B4" s="149"/>
      <c r="C4" s="43" t="s">
        <v>37</v>
      </c>
      <c r="D4" s="44"/>
      <c r="E4" s="44"/>
      <c r="F4" s="45"/>
      <c r="G4" s="150" t="s">
        <v>38</v>
      </c>
      <c r="H4" s="151"/>
      <c r="I4" s="152"/>
    </row>
    <row r="5" spans="1:10" s="42" customFormat="1" ht="15.75" customHeight="1" thickBot="1" x14ac:dyDescent="0.3">
      <c r="A5" s="156" t="s">
        <v>39</v>
      </c>
      <c r="B5" s="157"/>
      <c r="C5" s="158" t="s">
        <v>40</v>
      </c>
      <c r="D5" s="158"/>
      <c r="E5" s="158"/>
      <c r="F5" s="159"/>
      <c r="G5" s="153"/>
      <c r="H5" s="154"/>
      <c r="I5" s="155"/>
    </row>
    <row r="6" spans="1:10" x14ac:dyDescent="0.2">
      <c r="A6" s="122"/>
      <c r="B6" s="123"/>
      <c r="C6" s="123"/>
      <c r="D6" s="123"/>
      <c r="E6" s="46"/>
      <c r="F6" s="124"/>
      <c r="G6" s="125"/>
      <c r="H6" s="125"/>
      <c r="I6" s="126"/>
    </row>
    <row r="7" spans="1:10" ht="12.75" customHeight="1" x14ac:dyDescent="0.2">
      <c r="A7" s="103" t="s">
        <v>41</v>
      </c>
      <c r="B7" s="127" t="s">
        <v>42</v>
      </c>
      <c r="C7" s="127"/>
      <c r="D7" s="127"/>
      <c r="E7" s="128"/>
      <c r="F7" s="129" t="s">
        <v>43</v>
      </c>
      <c r="G7" s="130"/>
      <c r="H7" s="130"/>
      <c r="I7" s="131"/>
    </row>
    <row r="8" spans="1:10" ht="12.75" customHeight="1" x14ac:dyDescent="0.2">
      <c r="A8" s="132" t="s">
        <v>44</v>
      </c>
      <c r="B8" s="133"/>
      <c r="C8" s="104"/>
      <c r="D8" s="104"/>
      <c r="E8" s="46"/>
      <c r="F8" s="134" t="s">
        <v>45</v>
      </c>
      <c r="G8" s="135"/>
      <c r="H8" s="135"/>
      <c r="I8" s="136"/>
    </row>
    <row r="9" spans="1:10" ht="12.75" customHeight="1" x14ac:dyDescent="0.2">
      <c r="A9" s="163" t="s">
        <v>46</v>
      </c>
      <c r="B9" s="164"/>
      <c r="C9" s="164"/>
      <c r="D9" s="165" t="s">
        <v>47</v>
      </c>
      <c r="E9" s="166"/>
      <c r="F9" s="167" t="s">
        <v>48</v>
      </c>
      <c r="G9" s="167"/>
      <c r="H9" s="167"/>
      <c r="I9" s="168"/>
    </row>
    <row r="10" spans="1:10" ht="12.75" customHeight="1" x14ac:dyDescent="0.2">
      <c r="A10" s="163" t="s">
        <v>49</v>
      </c>
      <c r="B10" s="164"/>
      <c r="C10" s="164"/>
      <c r="D10" s="169">
        <v>6905433</v>
      </c>
      <c r="E10" s="170"/>
      <c r="F10" s="134" t="s">
        <v>50</v>
      </c>
      <c r="G10" s="171"/>
      <c r="H10" s="171"/>
      <c r="I10" s="172"/>
    </row>
    <row r="11" spans="1:10" ht="12.75" customHeight="1" x14ac:dyDescent="0.2">
      <c r="A11" s="47" t="s">
        <v>51</v>
      </c>
      <c r="B11" s="104"/>
      <c r="C11" s="105"/>
      <c r="D11" s="173"/>
      <c r="E11" s="174"/>
      <c r="F11" s="175" t="s">
        <v>52</v>
      </c>
      <c r="G11" s="176"/>
      <c r="H11" s="176"/>
      <c r="I11" s="177"/>
    </row>
    <row r="12" spans="1:10" ht="13.5" customHeight="1" thickBot="1" x14ac:dyDescent="0.25">
      <c r="A12" s="178" t="s">
        <v>53</v>
      </c>
      <c r="B12" s="179"/>
      <c r="C12" s="179"/>
      <c r="D12" s="180"/>
      <c r="E12" s="181"/>
      <c r="F12" s="48"/>
      <c r="G12" s="182"/>
      <c r="H12" s="183"/>
      <c r="I12" s="184"/>
    </row>
    <row r="13" spans="1:10" ht="26.25" customHeight="1" thickBot="1" x14ac:dyDescent="0.25">
      <c r="A13" s="49" t="s">
        <v>0</v>
      </c>
      <c r="B13" s="160" t="s">
        <v>54</v>
      </c>
      <c r="C13" s="160"/>
      <c r="D13" s="160"/>
      <c r="E13" s="160"/>
      <c r="F13" s="50" t="s">
        <v>102</v>
      </c>
      <c r="G13" s="51" t="s">
        <v>103</v>
      </c>
      <c r="H13" s="161" t="s">
        <v>104</v>
      </c>
      <c r="I13" s="162"/>
    </row>
    <row r="14" spans="1:10" x14ac:dyDescent="0.2">
      <c r="A14" s="52"/>
      <c r="B14" s="188" t="s">
        <v>55</v>
      </c>
      <c r="C14" s="189"/>
      <c r="D14" s="189"/>
      <c r="E14" s="190"/>
      <c r="F14" s="53"/>
      <c r="G14" s="54" t="s">
        <v>56</v>
      </c>
      <c r="H14" s="191"/>
      <c r="I14" s="192"/>
    </row>
    <row r="15" spans="1:10" ht="13.5" thickBot="1" x14ac:dyDescent="0.25">
      <c r="A15" s="55"/>
      <c r="B15" s="193" t="s">
        <v>57</v>
      </c>
      <c r="C15" s="194"/>
      <c r="D15" s="194"/>
      <c r="E15" s="195"/>
      <c r="F15" s="56"/>
      <c r="G15" s="57" t="s">
        <v>58</v>
      </c>
      <c r="H15" s="196"/>
      <c r="I15" s="197"/>
    </row>
    <row r="16" spans="1:10" ht="15" customHeight="1" x14ac:dyDescent="0.2">
      <c r="A16" s="58" t="s">
        <v>59</v>
      </c>
      <c r="B16" s="198" t="s">
        <v>60</v>
      </c>
      <c r="C16" s="198"/>
      <c r="D16" s="198"/>
      <c r="E16" s="198"/>
      <c r="F16" s="59"/>
      <c r="G16" s="60"/>
      <c r="H16" s="199"/>
      <c r="I16" s="200"/>
    </row>
    <row r="17" spans="1:9" ht="12.75" customHeight="1" x14ac:dyDescent="0.2">
      <c r="A17" s="52" t="n">
        <f>+A15+1</f>
        <v>1.0</v>
      </c>
      <c r="B17" s="185" t="s">
        <v>61</v>
      </c>
      <c r="C17" s="185"/>
      <c r="D17" s="185"/>
      <c r="E17" s="185"/>
      <c r="F17" s="61"/>
      <c r="G17" s="62" t="n">
        <f t="shared" ref="G17:G22" si="0">H17-F17</f>
        <v>277018.0000002</v>
      </c>
      <c r="H17" s="201" t="n">
        <f>Certification!Z4</f>
        <v>277018.0000002</v>
      </c>
      <c r="I17" s="202"/>
    </row>
    <row r="18" spans="1:9" ht="12.75" customHeight="1" x14ac:dyDescent="0.2">
      <c r="A18" s="52" t="n">
        <f>+A17+1</f>
        <v>2.0</v>
      </c>
      <c r="B18" s="185" t="s">
        <v>7</v>
      </c>
      <c r="C18" s="185"/>
      <c r="D18" s="185"/>
      <c r="E18" s="185"/>
      <c r="F18" s="61"/>
      <c r="G18" s="62" t="n">
        <f t="shared" si="0"/>
        <v>0.0</v>
      </c>
      <c r="H18" s="201" t="n">
        <f>Certification!AA4</f>
        <v>0.0</v>
      </c>
      <c r="I18" s="202"/>
    </row>
    <row r="19" spans="1:9" ht="12.75" customHeight="1" x14ac:dyDescent="0.2">
      <c r="A19" s="52">
        <v>3</v>
      </c>
      <c r="B19" s="185" t="s">
        <v>8</v>
      </c>
      <c r="C19" s="185"/>
      <c r="D19" s="185"/>
      <c r="E19" s="185"/>
      <c r="F19" s="61"/>
      <c r="G19" s="108" t="n">
        <f t="shared" si="0"/>
        <v>0.0</v>
      </c>
      <c r="H19" s="203" t="n">
        <f>Certification!AB4</f>
        <v>0.0</v>
      </c>
      <c r="I19" s="204"/>
    </row>
    <row r="20" spans="1:9" x14ac:dyDescent="0.2">
      <c r="A20" s="52">
        <v>4</v>
      </c>
      <c r="B20" s="185" t="s">
        <v>105</v>
      </c>
      <c r="C20" s="185"/>
      <c r="D20" s="185"/>
      <c r="E20" s="185"/>
      <c r="F20" s="63"/>
      <c r="G20" s="62" t="n">
        <f t="shared" si="0"/>
        <v>0.0</v>
      </c>
      <c r="H20" s="201" t="n">
        <f>Certification!AC4</f>
        <v>0.0</v>
      </c>
      <c r="I20" s="202"/>
    </row>
    <row r="21" spans="1:9" x14ac:dyDescent="0.2">
      <c r="A21" s="52">
        <v>5</v>
      </c>
      <c r="B21" s="185" t="s">
        <v>106</v>
      </c>
      <c r="C21" s="185"/>
      <c r="D21" s="185"/>
      <c r="E21" s="185"/>
      <c r="F21" s="63"/>
      <c r="G21" s="62" t="n">
        <f t="shared" si="0"/>
        <v>0.0</v>
      </c>
      <c r="H21" s="201" t="n">
        <f>Certification!AD4</f>
        <v>0.0</v>
      </c>
      <c r="I21" s="202"/>
    </row>
    <row r="22" spans="1:9" ht="15.75" customHeight="1" thickBot="1" x14ac:dyDescent="0.25">
      <c r="A22" s="64" t="s">
        <v>59</v>
      </c>
      <c r="B22" s="186" t="s">
        <v>62</v>
      </c>
      <c r="C22" s="186"/>
      <c r="D22" s="186"/>
      <c r="E22" s="186"/>
      <c r="F22" s="65" t="n">
        <f>SUM(F17:F21)</f>
        <v>0.0</v>
      </c>
      <c r="G22" s="66" t="n">
        <f t="shared" si="0"/>
        <v>277018.0000002</v>
      </c>
      <c r="H22" s="205" t="n">
        <f>SUM(H17:H21)</f>
        <v>277018.0000002</v>
      </c>
      <c r="I22" s="206"/>
    </row>
    <row r="23" spans="1:9" ht="15" customHeight="1" x14ac:dyDescent="0.2">
      <c r="A23" s="67" t="s">
        <v>63</v>
      </c>
      <c r="B23" s="187" t="s">
        <v>64</v>
      </c>
      <c r="C23" s="187"/>
      <c r="D23" s="187"/>
      <c r="E23" s="187"/>
      <c r="F23" s="68"/>
      <c r="G23" s="69"/>
      <c r="H23" s="213"/>
      <c r="I23" s="214"/>
    </row>
    <row r="24" spans="1:9" ht="12.75" customHeight="1" x14ac:dyDescent="0.2">
      <c r="A24" s="52">
        <v>1</v>
      </c>
      <c r="B24" s="215" t="s">
        <v>65</v>
      </c>
      <c r="C24" s="215"/>
      <c r="D24" s="215"/>
      <c r="E24" s="215"/>
      <c r="F24" s="61"/>
      <c r="G24" s="62"/>
      <c r="H24" s="260"/>
      <c r="I24" s="261"/>
    </row>
    <row r="25" spans="1:9" ht="12.75" customHeight="1" x14ac:dyDescent="0.2">
      <c r="A25" s="52">
        <v>2</v>
      </c>
      <c r="B25" s="215" t="s">
        <v>66</v>
      </c>
      <c r="C25" s="215"/>
      <c r="D25" s="215"/>
      <c r="E25" s="215"/>
      <c r="F25" s="70"/>
      <c r="G25" s="62"/>
      <c r="H25" s="260"/>
      <c r="I25" s="261"/>
    </row>
    <row r="26" spans="1:9" ht="12.75" customHeight="1" x14ac:dyDescent="0.2">
      <c r="A26" s="52">
        <v>3</v>
      </c>
      <c r="B26" s="215" t="s">
        <v>67</v>
      </c>
      <c r="C26" s="215"/>
      <c r="D26" s="215"/>
      <c r="E26" s="215"/>
      <c r="F26" s="70"/>
      <c r="G26" s="71"/>
      <c r="H26" s="260"/>
      <c r="I26" s="261"/>
    </row>
    <row r="27" spans="1:9" ht="12.75" customHeight="1" x14ac:dyDescent="0.2">
      <c r="A27" s="52">
        <v>4</v>
      </c>
      <c r="B27" s="215" t="s">
        <v>68</v>
      </c>
      <c r="C27" s="215"/>
      <c r="D27" s="215"/>
      <c r="E27" s="215"/>
      <c r="F27" s="70"/>
      <c r="G27" s="71"/>
      <c r="H27" s="260"/>
      <c r="I27" s="261"/>
    </row>
    <row r="28" spans="1:9" ht="12.75" customHeight="1" x14ac:dyDescent="0.2">
      <c r="A28" s="52">
        <v>5</v>
      </c>
      <c r="B28" s="215" t="s">
        <v>69</v>
      </c>
      <c r="C28" s="215"/>
      <c r="D28" s="215"/>
      <c r="E28" s="215"/>
      <c r="F28" s="70"/>
      <c r="G28" s="71"/>
      <c r="H28" s="260"/>
      <c r="I28" s="261"/>
    </row>
    <row r="29" spans="1:9" ht="12.75" customHeight="1" x14ac:dyDescent="0.2">
      <c r="A29" s="52">
        <v>6</v>
      </c>
      <c r="B29" s="215" t="s">
        <v>70</v>
      </c>
      <c r="C29" s="215"/>
      <c r="D29" s="215"/>
      <c r="E29" s="215"/>
      <c r="F29" s="70"/>
      <c r="G29" s="71"/>
      <c r="H29" s="260"/>
      <c r="I29" s="261"/>
    </row>
    <row r="30" spans="1:9" ht="12.75" customHeight="1" x14ac:dyDescent="0.2">
      <c r="A30" s="52">
        <v>7</v>
      </c>
      <c r="B30" s="215" t="s">
        <v>71</v>
      </c>
      <c r="C30" s="215"/>
      <c r="D30" s="215"/>
      <c r="E30" s="215"/>
      <c r="F30" s="72"/>
      <c r="G30" s="71"/>
      <c r="H30" s="260"/>
      <c r="I30" s="261"/>
    </row>
    <row r="31" spans="1:9" ht="12.75" customHeight="1" x14ac:dyDescent="0.2">
      <c r="A31" s="52">
        <v>8</v>
      </c>
      <c r="B31" s="215" t="s">
        <v>72</v>
      </c>
      <c r="C31" s="215"/>
      <c r="D31" s="215"/>
      <c r="E31" s="215"/>
      <c r="F31" s="61"/>
      <c r="G31" s="62"/>
      <c r="H31" s="260"/>
      <c r="I31" s="261"/>
    </row>
    <row r="32" spans="1:9" ht="12.75" customHeight="1" x14ac:dyDescent="0.2">
      <c r="A32" s="52">
        <v>9</v>
      </c>
      <c r="B32" s="215" t="s">
        <v>73</v>
      </c>
      <c r="C32" s="215"/>
      <c r="D32" s="215"/>
      <c r="E32" s="215"/>
      <c r="F32" s="61"/>
      <c r="G32" s="62" t="n">
        <f>H32-F32</f>
        <v>0.0</v>
      </c>
      <c r="H32" s="262"/>
      <c r="I32" s="263"/>
    </row>
    <row r="33" spans="1:11" ht="12.75" customHeight="1" x14ac:dyDescent="0.2">
      <c r="A33" s="52">
        <v>10</v>
      </c>
      <c r="B33" s="215" t="s">
        <v>74</v>
      </c>
      <c r="C33" s="215"/>
      <c r="D33" s="215"/>
      <c r="E33" s="215"/>
      <c r="F33" s="61"/>
      <c r="G33" s="73"/>
      <c r="H33" s="262"/>
      <c r="I33" s="263"/>
    </row>
    <row r="34" spans="1:11" ht="15.75" customHeight="1" thickBot="1" x14ac:dyDescent="0.25">
      <c r="A34" s="74" t="s">
        <v>75</v>
      </c>
      <c r="B34" s="216" t="s">
        <v>76</v>
      </c>
      <c r="C34" s="216"/>
      <c r="D34" s="216"/>
      <c r="E34" s="216"/>
      <c r="F34" s="75" t="n">
        <f>SUM(F24:F33)</f>
        <v>0.0</v>
      </c>
      <c r="G34" s="75" t="n">
        <f>H34-F34</f>
        <v>0.0</v>
      </c>
      <c r="H34" s="272" t="n">
        <f>SUM(H24:H33)</f>
        <v>0.0</v>
      </c>
      <c r="I34" s="273"/>
    </row>
    <row r="35" spans="1:11" ht="15" customHeight="1" x14ac:dyDescent="0.2">
      <c r="A35" s="58" t="s">
        <v>77</v>
      </c>
      <c r="B35" s="198" t="s">
        <v>78</v>
      </c>
      <c r="C35" s="198"/>
      <c r="D35" s="198"/>
      <c r="E35" s="198"/>
      <c r="F35" s="76"/>
      <c r="G35" s="77" t="n">
        <f>H35-F35</f>
        <v>0.0</v>
      </c>
      <c r="H35" s="274"/>
      <c r="I35" s="275"/>
    </row>
    <row r="36" spans="1:11" ht="12.75" customHeight="1" x14ac:dyDescent="0.2">
      <c r="A36" s="78">
        <v>1</v>
      </c>
      <c r="B36" s="215" t="s">
        <v>79</v>
      </c>
      <c r="C36" s="215"/>
      <c r="D36" s="215"/>
      <c r="E36" s="215"/>
      <c r="F36" s="79"/>
      <c r="G36" s="62" t="n">
        <f>H36-F36</f>
        <v>0.0</v>
      </c>
      <c r="H36" s="260"/>
      <c r="I36" s="261"/>
    </row>
    <row r="37" spans="1:11" ht="12.75" customHeight="1" x14ac:dyDescent="0.2">
      <c r="A37" s="78">
        <v>2</v>
      </c>
      <c r="B37" s="215" t="s">
        <v>80</v>
      </c>
      <c r="C37" s="215"/>
      <c r="D37" s="215"/>
      <c r="E37" s="215"/>
      <c r="F37" s="79"/>
      <c r="G37" s="62" t="n">
        <f>H37-F37</f>
        <v>0.0</v>
      </c>
      <c r="H37" s="260"/>
      <c r="I37" s="261"/>
    </row>
    <row r="38" spans="1:11" ht="12.75" customHeight="1" x14ac:dyDescent="0.2">
      <c r="A38" s="78">
        <v>3</v>
      </c>
      <c r="B38" s="215" t="s">
        <v>81</v>
      </c>
      <c r="C38" s="215"/>
      <c r="D38" s="215"/>
      <c r="E38" s="215"/>
      <c r="F38" s="79"/>
      <c r="G38" s="62" t="n">
        <f>H38-F38</f>
        <v>0.0</v>
      </c>
      <c r="H38" s="260"/>
      <c r="I38" s="261"/>
    </row>
    <row r="39" spans="1:11" ht="12.75" customHeight="1" x14ac:dyDescent="0.2">
      <c r="A39" s="78">
        <v>4</v>
      </c>
      <c r="B39" s="215" t="s">
        <v>82</v>
      </c>
      <c r="C39" s="215"/>
      <c r="D39" s="215"/>
      <c r="E39" s="215"/>
      <c r="F39" s="79"/>
      <c r="G39" s="62"/>
      <c r="H39" s="266"/>
      <c r="I39" s="267"/>
    </row>
    <row r="40" spans="1:11" ht="14.25" customHeight="1" x14ac:dyDescent="0.2">
      <c r="A40" s="78"/>
      <c r="B40" s="217" t="s">
        <v>83</v>
      </c>
      <c r="C40" s="217"/>
      <c r="D40" s="217"/>
      <c r="E40" s="217"/>
      <c r="F40" s="80"/>
      <c r="G40" s="81" t="n">
        <f>H40-F40</f>
        <v>0.0</v>
      </c>
      <c r="H40" s="268"/>
      <c r="I40" s="269"/>
      <c r="J40" s="82"/>
    </row>
    <row r="41" spans="1:11" ht="14.25" customHeight="1" x14ac:dyDescent="0.2">
      <c r="A41" s="78"/>
      <c r="B41" s="217" t="s">
        <v>84</v>
      </c>
      <c r="C41" s="217"/>
      <c r="D41" s="217"/>
      <c r="E41" s="217"/>
      <c r="F41" s="80"/>
      <c r="G41" s="81" t="n">
        <f>H41-F41</f>
        <v>0.0</v>
      </c>
      <c r="H41" s="266"/>
      <c r="I41" s="267"/>
      <c r="J41" s="82"/>
    </row>
    <row r="42" spans="1:11" s="42" customFormat="1" ht="15.75" customHeight="1" thickBot="1" x14ac:dyDescent="0.3">
      <c r="A42" s="74" t="s">
        <v>77</v>
      </c>
      <c r="B42" s="216" t="s">
        <v>85</v>
      </c>
      <c r="C42" s="216"/>
      <c r="D42" s="216"/>
      <c r="E42" s="216"/>
      <c r="F42" s="83" t="n">
        <f>SUM(F36:F41)</f>
        <v>0.0</v>
      </c>
      <c r="G42" s="83" t="n">
        <f>H42-F42</f>
        <v>0.0</v>
      </c>
      <c r="H42" s="270" t="n">
        <f>SUM(H36:H41)</f>
        <v>0.0</v>
      </c>
      <c r="I42" s="271"/>
      <c r="J42" s="84"/>
      <c r="K42" s="85"/>
    </row>
    <row r="43" spans="1:11" s="42" customFormat="1" ht="18.75" customHeight="1" thickBot="1" x14ac:dyDescent="0.3">
      <c r="A43" s="86"/>
      <c r="B43" s="218" t="s">
        <v>86</v>
      </c>
      <c r="C43" s="218"/>
      <c r="D43" s="218"/>
      <c r="E43" s="218"/>
      <c r="F43" s="87"/>
      <c r="G43" s="88" t="n">
        <f>G42-G34+G22</f>
        <v>277018.0000002</v>
      </c>
      <c r="H43" s="264" t="n">
        <f>H22-H34+H42</f>
        <v>277018.0000002</v>
      </c>
      <c r="I43" s="265"/>
      <c r="J43" s="84"/>
      <c r="K43" s="85"/>
    </row>
    <row r="44" spans="1:11" s="42" customFormat="1" ht="18" x14ac:dyDescent="0.25">
      <c r="A44" s="89"/>
      <c r="B44" s="246" t="s">
        <v>87</v>
      </c>
      <c r="C44" s="247"/>
      <c r="D44" s="247"/>
      <c r="E44" s="247"/>
      <c r="F44" s="247"/>
      <c r="G44" s="247"/>
      <c r="H44" s="247"/>
      <c r="I44" s="248"/>
    </row>
    <row r="45" spans="1:11" ht="12.75" customHeight="1" x14ac:dyDescent="0.2">
      <c r="A45" s="52"/>
      <c r="B45" s="249" t="s">
        <v>88</v>
      </c>
      <c r="C45" s="250"/>
      <c r="D45" s="250"/>
      <c r="E45" s="251"/>
      <c r="F45" s="252"/>
      <c r="G45" s="252"/>
      <c r="H45" s="252"/>
      <c r="I45" s="253"/>
    </row>
    <row r="46" spans="1:11" x14ac:dyDescent="0.2">
      <c r="A46" s="55"/>
      <c r="B46" s="193" t="s">
        <v>89</v>
      </c>
      <c r="C46" s="194"/>
      <c r="D46" s="256"/>
      <c r="E46" s="256"/>
      <c r="F46" s="256"/>
      <c r="G46" s="256"/>
      <c r="H46" s="256"/>
      <c r="I46" s="257"/>
    </row>
    <row r="47" spans="1:11" x14ac:dyDescent="0.2">
      <c r="A47" s="90"/>
      <c r="B47" s="254"/>
      <c r="C47" s="255"/>
      <c r="D47" s="258"/>
      <c r="E47" s="258"/>
      <c r="F47" s="258"/>
      <c r="G47" s="258"/>
      <c r="H47" s="258"/>
      <c r="I47" s="259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207" t="s">
        <v>90</v>
      </c>
      <c r="B49" s="208"/>
      <c r="C49" s="207" t="s">
        <v>91</v>
      </c>
      <c r="D49" s="208"/>
      <c r="E49" s="209"/>
      <c r="F49" s="101" t="s">
        <v>92</v>
      </c>
      <c r="G49" s="210" t="s">
        <v>92</v>
      </c>
      <c r="H49" s="211"/>
      <c r="I49" s="212"/>
    </row>
    <row r="50" spans="1:9" x14ac:dyDescent="0.2">
      <c r="A50" s="228"/>
      <c r="B50" s="229"/>
      <c r="C50" s="228"/>
      <c r="D50" s="234"/>
      <c r="E50" s="229"/>
      <c r="F50" s="229"/>
      <c r="G50" s="237"/>
      <c r="H50" s="238"/>
      <c r="I50" s="239"/>
    </row>
    <row r="51" spans="1:9" x14ac:dyDescent="0.2">
      <c r="A51" s="230"/>
      <c r="B51" s="231"/>
      <c r="C51" s="230"/>
      <c r="D51" s="235"/>
      <c r="E51" s="231"/>
      <c r="F51" s="231"/>
      <c r="G51" s="240"/>
      <c r="H51" s="241"/>
      <c r="I51" s="242"/>
    </row>
    <row r="52" spans="1:9" x14ac:dyDescent="0.2">
      <c r="A52" s="230"/>
      <c r="B52" s="231"/>
      <c r="C52" s="230"/>
      <c r="D52" s="235"/>
      <c r="E52" s="231"/>
      <c r="F52" s="231"/>
      <c r="G52" s="240"/>
      <c r="H52" s="241"/>
      <c r="I52" s="242"/>
    </row>
    <row r="53" spans="1:9" x14ac:dyDescent="0.2">
      <c r="A53" s="230"/>
      <c r="B53" s="231"/>
      <c r="C53" s="230"/>
      <c r="D53" s="235"/>
      <c r="E53" s="231"/>
      <c r="F53" s="231"/>
      <c r="G53" s="240"/>
      <c r="H53" s="241"/>
      <c r="I53" s="242"/>
    </row>
    <row r="54" spans="1:9" x14ac:dyDescent="0.2">
      <c r="A54" s="230"/>
      <c r="B54" s="231"/>
      <c r="C54" s="230"/>
      <c r="D54" s="235"/>
      <c r="E54" s="231"/>
      <c r="F54" s="231"/>
      <c r="G54" s="240"/>
      <c r="H54" s="241"/>
      <c r="I54" s="242"/>
    </row>
    <row r="55" spans="1:9" x14ac:dyDescent="0.2">
      <c r="A55" s="230"/>
      <c r="B55" s="231"/>
      <c r="C55" s="230"/>
      <c r="D55" s="235"/>
      <c r="E55" s="231"/>
      <c r="F55" s="231"/>
      <c r="G55" s="240"/>
      <c r="H55" s="241"/>
      <c r="I55" s="242"/>
    </row>
    <row r="56" spans="1:9" x14ac:dyDescent="0.2">
      <c r="A56" s="230"/>
      <c r="B56" s="231"/>
      <c r="C56" s="230"/>
      <c r="D56" s="235"/>
      <c r="E56" s="231"/>
      <c r="F56" s="231"/>
      <c r="G56" s="240"/>
      <c r="H56" s="241"/>
      <c r="I56" s="242"/>
    </row>
    <row r="57" spans="1:9" x14ac:dyDescent="0.2">
      <c r="A57" s="232"/>
      <c r="B57" s="233"/>
      <c r="C57" s="232"/>
      <c r="D57" s="236"/>
      <c r="E57" s="233"/>
      <c r="F57" s="233"/>
      <c r="G57" s="243"/>
      <c r="H57" s="244"/>
      <c r="I57" s="245"/>
    </row>
    <row r="58" spans="1:9" x14ac:dyDescent="0.2">
      <c r="A58" s="219"/>
      <c r="B58" s="220"/>
      <c r="C58" s="221"/>
      <c r="D58" s="222"/>
      <c r="E58" s="223"/>
      <c r="F58" s="99"/>
      <c r="G58" s="219"/>
      <c r="H58" s="224"/>
      <c r="I58" s="220"/>
    </row>
    <row r="59" spans="1:9" ht="15" thickBot="1" x14ac:dyDescent="0.25">
      <c r="A59" s="225" t="s">
        <v>93</v>
      </c>
      <c r="B59" s="226"/>
      <c r="C59" s="225" t="s">
        <v>94</v>
      </c>
      <c r="D59" s="227"/>
      <c r="E59" s="226"/>
      <c r="F59" s="100" t="s">
        <v>95</v>
      </c>
      <c r="G59" s="225" t="s">
        <v>96</v>
      </c>
      <c r="H59" s="227"/>
      <c r="I59" s="226"/>
    </row>
  </sheetData>
  <mergeCells count="105"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2014-09-08T05:55:29Z</dcterms:modified>
</coreProperties>
</file>