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>
    <mc:Choice Requires="x15">
      <x15ac:absPath xmlns:x15ac="http://schemas.microsoft.com/office/spreadsheetml/2010/11/ac" url="W:\ERP\Bodhgaya\Contractors\Budget Hotel\Killick Guards Speciality Products Ltd\"/>
    </mc:Choice>
  </mc:AlternateContent>
  <bookViews>
    <workbookView xWindow="0" yWindow="0" windowWidth="20490" windowHeight="7905" activeTab="2"/>
  </bookViews>
  <sheets>
    <sheet name="Order" sheetId="8" r:id="rId1"/>
    <sheet name="Certification" sheetId="9" r:id="rId2"/>
    <sheet name="COP Facesheet" sheetId="10" r:id="rId3"/>
  </sheets>
  <calcPr calcId="152511"/>
</workbook>
</file>

<file path=xl/calcChain.xml><?xml version="1.0" encoding="utf-8"?>
<calcChain xmlns="http://schemas.openxmlformats.org/spreadsheetml/2006/main">
  <c r="H19" i="10" l="1"/>
  <c r="H3" i="10"/>
  <c r="H20" i="10"/>
  <c r="G15" i="10"/>
  <c r="D10" i="10"/>
  <c r="Z4" i="9"/>
  <c r="R10" i="9" l="1"/>
  <c r="S10" i="9" s="1"/>
  <c r="R9" i="9"/>
  <c r="S9" i="9" s="1"/>
  <c r="R8" i="9"/>
  <c r="S8" i="9" s="1"/>
  <c r="S9" i="8"/>
  <c r="S10" i="8"/>
  <c r="S8" i="8"/>
  <c r="Y8" i="9" l="1"/>
  <c r="Z8" i="9" s="1"/>
  <c r="Y9" i="9"/>
  <c r="Z9" i="9" s="1"/>
  <c r="Y10" i="9"/>
  <c r="Z10" i="9" s="1"/>
  <c r="AL9" i="9" l="1"/>
  <c r="AL10" i="9"/>
  <c r="AL8" i="9"/>
  <c r="AK9" i="9"/>
  <c r="AK10" i="9"/>
  <c r="AK8" i="9"/>
  <c r="AJ9" i="9"/>
  <c r="AJ10" i="9"/>
  <c r="AJ8" i="9"/>
  <c r="AI9" i="9"/>
  <c r="AI10" i="9"/>
  <c r="AI8" i="9"/>
  <c r="AH9" i="9"/>
  <c r="AH10" i="9"/>
  <c r="AH8" i="9"/>
  <c r="AG9" i="9"/>
  <c r="AG10" i="9"/>
  <c r="AG8" i="9"/>
  <c r="AE9" i="9"/>
  <c r="AE10" i="9"/>
  <c r="AE8" i="9"/>
  <c r="AD9" i="9"/>
  <c r="AD10" i="9"/>
  <c r="AD8" i="9"/>
  <c r="R10" i="8"/>
  <c r="Y10" i="8" s="1"/>
  <c r="Z10" i="8" s="1"/>
  <c r="R9" i="8"/>
  <c r="Y9" i="8" s="1"/>
  <c r="Z9" i="8" s="1"/>
  <c r="R8" i="8"/>
  <c r="Y8" i="8" s="1"/>
  <c r="Z8" i="8" s="1"/>
  <c r="H42" i="10"/>
  <c r="F42" i="10"/>
  <c r="G41" i="10"/>
  <c r="G40" i="10"/>
  <c r="G38" i="10"/>
  <c r="G37" i="10"/>
  <c r="G36" i="10"/>
  <c r="G35" i="10"/>
  <c r="H34" i="10"/>
  <c r="G34" i="10" s="1"/>
  <c r="F34" i="10"/>
  <c r="G32" i="10"/>
  <c r="F22" i="10"/>
  <c r="A17" i="10"/>
  <c r="A18" i="10" s="1"/>
  <c r="AF10" i="9" l="1"/>
  <c r="G42" i="10"/>
  <c r="AF9" i="9"/>
  <c r="AM9" i="9" s="1"/>
  <c r="AF8" i="9"/>
  <c r="AM10" i="9"/>
  <c r="AM8" i="9"/>
  <c r="AJ4" i="9"/>
  <c r="AK4" i="9"/>
  <c r="AD4" i="9"/>
  <c r="H17" i="10" s="1"/>
  <c r="G17" i="10" s="1"/>
  <c r="AH4" i="9"/>
  <c r="AL4" i="9"/>
  <c r="H21" i="10" s="1"/>
  <c r="G21" i="10" s="1"/>
  <c r="AG4" i="9"/>
  <c r="G19" i="10" s="1"/>
  <c r="AE4" i="9"/>
  <c r="H18" i="10" s="1"/>
  <c r="G18" i="10" s="1"/>
  <c r="AI4" i="9"/>
  <c r="AF4" i="9" l="1"/>
  <c r="AM4" i="9"/>
  <c r="G20" i="10"/>
  <c r="H22" i="10" l="1"/>
  <c r="G22" i="10" l="1"/>
  <c r="G43" i="10" s="1"/>
  <c r="H43" i="10"/>
</calcChain>
</file>

<file path=xl/sharedStrings.xml><?xml version="1.0" encoding="utf-8"?>
<sst xmlns="http://schemas.openxmlformats.org/spreadsheetml/2006/main" count="163" uniqueCount="117">
  <si>
    <t>Sr. No.</t>
  </si>
  <si>
    <t>Description</t>
  </si>
  <si>
    <t>UOM</t>
  </si>
  <si>
    <t>Make</t>
  </si>
  <si>
    <t>Item Range Code</t>
  </si>
  <si>
    <t>UNIQUE IDENTIFIERS</t>
  </si>
  <si>
    <t>Basic Rate</t>
  </si>
  <si>
    <t>Insurance</t>
  </si>
  <si>
    <t>Freight</t>
  </si>
  <si>
    <t>Other</t>
  </si>
  <si>
    <t>RATE (can be entered directly or summed up for totals)</t>
  </si>
  <si>
    <t>QTY</t>
  </si>
  <si>
    <t>Model No./
Product Code</t>
  </si>
  <si>
    <t>Tag/
Item No.</t>
  </si>
  <si>
    <t>ITC HS
 Code</t>
  </si>
  <si>
    <t>Country of 
Origin</t>
  </si>
  <si>
    <t>Port of 
Loading</t>
  </si>
  <si>
    <t>User defined column</t>
  </si>
  <si>
    <t>Packing &amp; 
Forwarding</t>
  </si>
  <si>
    <t>Area</t>
  </si>
  <si>
    <t>Excise</t>
  </si>
  <si>
    <t>Subtotal = 
Basic + Excise</t>
  </si>
  <si>
    <t>VAT/CST 
on Subtotal</t>
  </si>
  <si>
    <t>Octroi / LBT</t>
  </si>
  <si>
    <t>Local Supply</t>
  </si>
  <si>
    <t>Scenario 2</t>
  </si>
  <si>
    <t>Local supply rate</t>
  </si>
  <si>
    <t xml:space="preserve">Supply Rate Total </t>
  </si>
  <si>
    <t>AMOUNT</t>
  </si>
  <si>
    <t>CERTIFICATE OF PAYMENT</t>
  </si>
  <si>
    <t>Project Code:-</t>
  </si>
  <si>
    <t>Not For Payment</t>
  </si>
  <si>
    <t>Project:-</t>
  </si>
  <si>
    <t>Work:</t>
  </si>
  <si>
    <t>Budget Code:-</t>
  </si>
  <si>
    <t>W.O. / P.O. No. &amp; Date:-</t>
  </si>
  <si>
    <t>Original W.O. Value:-</t>
  </si>
  <si>
    <t>WO Amendment No.:-</t>
  </si>
  <si>
    <t>Amended WO/PO Value:-</t>
  </si>
  <si>
    <t>Description of Work</t>
  </si>
  <si>
    <t>Previous Certified Amount             
 INR</t>
  </si>
  <si>
    <t>Current Certified Amount        
 INR</t>
  </si>
  <si>
    <t>Cumulative Certified Amount   
 INR</t>
  </si>
  <si>
    <t>Certificate Type:-</t>
  </si>
  <si>
    <t>Certificate No.:-</t>
  </si>
  <si>
    <t>A</t>
  </si>
  <si>
    <t>Work Done Amount</t>
  </si>
  <si>
    <t>Net Supply Amount</t>
  </si>
  <si>
    <t>Net Installation Amount</t>
  </si>
  <si>
    <t>Net Total Amount</t>
  </si>
  <si>
    <t>VAT</t>
  </si>
  <si>
    <t>Service Tax.</t>
  </si>
  <si>
    <t>Gross Amount for Work Done As per this Bill</t>
  </si>
  <si>
    <t xml:space="preserve">B </t>
  </si>
  <si>
    <t>Recoveries:-</t>
  </si>
  <si>
    <t>Recovery of  Advance (@13.333%)</t>
  </si>
  <si>
    <t xml:space="preserve">Recovery of water Charges for Water Consumed </t>
  </si>
  <si>
    <t>Recovery of Power ( For Electricity Consumed)</t>
  </si>
  <si>
    <t>Recovery of Monthly Advance ( if any)</t>
  </si>
  <si>
    <t>Recovery of unsecured Advance( Including Expired Bank Guarantee</t>
  </si>
  <si>
    <t>Recovery of Insurance Premium</t>
  </si>
  <si>
    <t>Debit for Non removing of debris</t>
  </si>
  <si>
    <t>Retention Amount (as per Contract Conditions 5%)</t>
  </si>
  <si>
    <t>Non Conformity of Concrete</t>
  </si>
  <si>
    <t>Miscellaneous</t>
  </si>
  <si>
    <t>B</t>
  </si>
  <si>
    <t>Total Gross Recoveries:-</t>
  </si>
  <si>
    <t>C</t>
  </si>
  <si>
    <t>Other Payments</t>
  </si>
  <si>
    <t xml:space="preserve">Mobilisation Advance </t>
  </si>
  <si>
    <t>Ad-Hoc Certification</t>
  </si>
  <si>
    <t>Secured Advance</t>
  </si>
  <si>
    <t>Travel Reimbursement</t>
  </si>
  <si>
    <t>Net Amount of Other Payments</t>
  </si>
  <si>
    <t>Service Tax ON Other Payments, if any.</t>
  </si>
  <si>
    <t>Gross Amount for Other Payments</t>
  </si>
  <si>
    <t>Gross Certified as Per This Bill 
A-B+C</t>
  </si>
  <si>
    <t xml:space="preserve">Rs. (In Words): </t>
  </si>
  <si>
    <t xml:space="preserve">Mode of Payment:- </t>
  </si>
  <si>
    <t>Remarks:-</t>
  </si>
  <si>
    <t>Prepared By</t>
  </si>
  <si>
    <t>Checked By</t>
  </si>
  <si>
    <t>Approved By</t>
  </si>
  <si>
    <t>QS and Contracts</t>
  </si>
  <si>
    <t>Asst.GM - Contracts</t>
  </si>
  <si>
    <t>GM -Project</t>
  </si>
  <si>
    <t>GM -Contracts</t>
  </si>
  <si>
    <t>COP Cerification</t>
  </si>
  <si>
    <t>COP Percentage</t>
  </si>
  <si>
    <t>COP Quantity</t>
  </si>
  <si>
    <t>COP Basic</t>
  </si>
  <si>
    <t>COP Excise</t>
  </si>
  <si>
    <t>COP SUB Total=COP Basic+COP Excise</t>
  </si>
  <si>
    <t>Final COP Amount</t>
  </si>
  <si>
    <t>COP VAT/CST 
on Subtotal</t>
  </si>
  <si>
    <t>COP Octroi / LBT</t>
  </si>
  <si>
    <t>COP Insurance</t>
  </si>
  <si>
    <t>COP Freight</t>
  </si>
  <si>
    <t>COP Packing &amp; 
Forwarding</t>
  </si>
  <si>
    <t>COP Other</t>
  </si>
  <si>
    <r>
      <rPr>
        <b/>
        <sz val="10"/>
        <rFont val="Arial"/>
        <family val="2"/>
      </rPr>
      <t xml:space="preserve">Supplying Decorative Concrete guard clay special color </t>
    </r>
    <r>
      <rPr>
        <sz val="10"/>
        <rFont val="Arial"/>
        <family val="2"/>
      </rPr>
      <t>on the floors of the guest room along with one or more coats to provide a Class A finish on properly finished surface as per detailed drawings &amp; technical specifications including floor covering, masking tape and cleaning the area etc. complete including all lead and lift  and up to the entire satisfaction of Project Manager.</t>
    </r>
  </si>
  <si>
    <r>
      <rPr>
        <b/>
        <sz val="10"/>
        <rFont val="Arial"/>
        <family val="2"/>
      </rPr>
      <t>Supplying Decorative Concrete guard protect</t>
    </r>
    <r>
      <rPr>
        <sz val="10"/>
        <rFont val="Arial"/>
        <family val="2"/>
      </rPr>
      <t xml:space="preserve"> on the floors of the guest room along with one or more coats to provide a Class A finish on properly finished surface as per detailed drawings &amp; technical specifications including floor covering, masking tape and cleaning the area etc. complete including all lead and lift  and up to the entire satisfaction of Project Manager.</t>
    </r>
  </si>
  <si>
    <r>
      <rPr>
        <b/>
        <sz val="10"/>
        <rFont val="Arial"/>
        <family val="2"/>
      </rPr>
      <t>Supplying Decorative Concrete guard finish</t>
    </r>
    <r>
      <rPr>
        <sz val="10"/>
        <rFont val="Arial"/>
        <family val="2"/>
      </rPr>
      <t xml:space="preserve"> on the floors of the guest room along with one or more coats to provide a Class A finish on properly finished surface as per detailed drawings &amp; technical specifications including floor covering, masking tape and cleaning the area etc. complete including all lead and lift  and up to the entire satisfaction of Project Manager.</t>
    </r>
  </si>
  <si>
    <t>Ltr</t>
  </si>
  <si>
    <t>FOOTSTEPS OF BUDDHA HOTELS PVT. LTD.</t>
  </si>
  <si>
    <t>401060201</t>
  </si>
  <si>
    <t>COP No.:-</t>
  </si>
  <si>
    <t>001</t>
  </si>
  <si>
    <t>Resort &amp; Convention Centre @ Bodhgaya</t>
  </si>
  <si>
    <t>Date.:-</t>
  </si>
  <si>
    <t>Supply of Decorative Concrete Guard for Budget Hotel Guest Room Mock up</t>
  </si>
  <si>
    <t>FBHPL/001/WO/14-15/V030
Dated : 24.09.2014</t>
  </si>
  <si>
    <t>M/s. Killick Guard Speciality Products Ltd</t>
  </si>
  <si>
    <t>Plot No. 7, Chandivali Farm Road,Chandivali, Mumbai - 400 072</t>
  </si>
  <si>
    <t>PAN No.:- AACCK0003A</t>
  </si>
  <si>
    <r>
      <rPr>
        <b/>
        <sz val="10"/>
        <rFont val="Tahoma"/>
        <family val="2"/>
      </rPr>
      <t>VAT No</t>
    </r>
    <r>
      <rPr>
        <sz val="10"/>
        <rFont val="Tahoma"/>
        <family val="2"/>
      </rPr>
      <t>.:-  27801003458V</t>
    </r>
    <r>
      <rPr>
        <b/>
        <sz val="10"/>
        <rFont val="Tahoma"/>
        <family val="2"/>
      </rPr>
      <t xml:space="preserve"> CST NO</t>
    </r>
    <r>
      <rPr>
        <sz val="10"/>
        <rFont val="Tahoma"/>
        <family val="2"/>
      </rPr>
      <t xml:space="preserve">- 27801003458C </t>
    </r>
    <r>
      <rPr>
        <b/>
        <sz val="10"/>
        <rFont val="Tahoma"/>
        <family val="2"/>
      </rPr>
      <t xml:space="preserve"> Service Tax No</t>
    </r>
    <r>
      <rPr>
        <sz val="10"/>
        <rFont val="Tahoma"/>
        <family val="2"/>
      </rPr>
      <t xml:space="preserve">:- </t>
    </r>
  </si>
  <si>
    <t>R.A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</si>
</sst>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;[Red]0"/>
    <numFmt numFmtId="165" formatCode="0.00;[Red]0.00"/>
    <numFmt numFmtId="166" formatCode="_(* #,##0_);_(* \(#,##0\);_(* &quot;-&quot;??_);_(@_)"/>
    <numFmt numFmtId="167" formatCode="_([$INR]\ * #,##0.00_);_([$INR]\ * \(#,##0.00\);_([$INR]\ * &quot;-&quot;??_);_(@_)"/>
    <numFmt numFmtId="168" formatCode="_([$INR]\ * #,##0_);_([$INR]\ * \(#,##0\);_([$INR]\ * &quot;-&quot;??_);_(@_)"/>
    <numFmt numFmtId="169" formatCode="[$INR]\ #,##0.00_);\([$INR]\ #,##0.00\)"/>
    <numFmt numFmtId="170" formatCode="#\ ##\ ##\ ###.00"/>
    <numFmt numFmtId="174" formatCode="[$-409]d\-mmm\-yy;@"/>
  </numFmts>
  <fonts count="1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theme="1"/>
      <name val="Arial"/>
      <family val="2"/>
    </font>
    <font>
      <sz val="1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6"/>
      <name val="Times New Roman"/>
      <family val="1"/>
    </font>
    <font>
      <sz val="10"/>
      <name val="Tahoma"/>
      <family val="2"/>
    </font>
    <font>
      <b/>
      <sz val="12"/>
      <name val="Tahoma"/>
      <family val="2"/>
    </font>
    <font>
      <b/>
      <sz val="11"/>
      <name val="Tahoma"/>
      <family val="2"/>
    </font>
    <font>
      <sz val="12"/>
      <name val="Tahoma"/>
      <family val="2"/>
    </font>
    <font>
      <b/>
      <sz val="16"/>
      <name val="Tahoma"/>
      <family val="2"/>
    </font>
    <font>
      <b/>
      <sz val="10"/>
      <name val="Tahoma"/>
      <family val="2"/>
    </font>
    <font>
      <b/>
      <sz val="14"/>
      <name val="Tahoma"/>
      <family val="2"/>
    </font>
    <font>
      <b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 rgb="EEECE1"/>
        <bgColor indexed="64"/>
      </patternFill>
    </fill>
    <fill>
      <patternFill patternType="solid">
        <fgColor theme="0" rgb="FFFFFF"/>
        <bgColor indexed="64"/>
      </patternFill>
    </fill>
    <fill>
      <patternFill patternType="solid">
        <fgColor theme="3" tint="0.59996337778862885" rgb="1F497D"/>
        <bgColor indexed="64"/>
      </patternFill>
    </fill>
    <fill>
      <patternFill patternType="solid">
        <fgColor theme="3" tint="0.39994506668294322" rgb="1F497D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41">
    <xf numFmtId="0" fontId="0" fillId="0" borderId="0"/>
    <xf numFmtId="0" fontId="3" fillId="0" borderId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4" fillId="0" borderId="0"/>
    <xf numFmtId="0" fontId="4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</cellStyleXfs>
  <cellXfs count="26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/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Border="1"/>
    <xf numFmtId="0" fontId="7" fillId="0" borderId="1" xfId="40" applyFont="1" applyFill="1" applyBorder="1" applyAlignment="1" applyProtection="1">
      <alignment vertical="center" wrapText="1"/>
    </xf>
    <xf numFmtId="0" fontId="7" fillId="3" borderId="1" xfId="40" applyFont="1" applyFill="1" applyBorder="1" applyAlignment="1" applyProtection="1">
      <alignment horizontal="left" vertical="center"/>
    </xf>
    <xf numFmtId="0" fontId="7" fillId="0" borderId="1" xfId="40" applyFont="1" applyFill="1" applyBorder="1" applyAlignment="1" applyProtection="1">
      <alignment horizontal="left" vertical="center"/>
    </xf>
    <xf numFmtId="0" fontId="7" fillId="0" borderId="1" xfId="23" applyFont="1" applyFill="1" applyBorder="1" applyAlignment="1">
      <alignment horizontal="center" vertical="center" wrapText="1"/>
    </xf>
    <xf numFmtId="0" fontId="7" fillId="0" borderId="1" xfId="23" applyFont="1" applyFill="1" applyBorder="1" applyAlignment="1">
      <alignment vertical="center" wrapText="1"/>
    </xf>
    <xf numFmtId="165" fontId="1" fillId="0" borderId="1" xfId="0" applyNumberFormat="1" applyFont="1" applyBorder="1" applyAlignment="1">
      <alignment vertical="center"/>
    </xf>
    <xf numFmtId="165" fontId="1" fillId="0" borderId="1" xfId="0" applyNumberFormat="1" applyFont="1" applyBorder="1"/>
    <xf numFmtId="165" fontId="1" fillId="0" borderId="1" xfId="0" applyNumberFormat="1" applyFont="1" applyBorder="1" applyAlignment="1">
      <alignment vertical="center" wrapText="1"/>
    </xf>
    <xf numFmtId="164" fontId="7" fillId="0" borderId="1" xfId="40" quotePrefix="1" applyNumberFormat="1" applyFont="1" applyFill="1" applyBorder="1" applyAlignment="1" applyProtection="1">
      <alignment horizontal="center" vertical="center"/>
    </xf>
    <xf numFmtId="164" fontId="7" fillId="0" borderId="1" xfId="23" applyNumberFormat="1" applyFont="1" applyFill="1" applyBorder="1" applyAlignment="1">
      <alignment horizontal="right" vertical="center" wrapText="1"/>
    </xf>
    <xf numFmtId="0" fontId="8" fillId="4" borderId="0" xfId="0" applyFont="1" applyFill="1"/>
    <xf numFmtId="0" fontId="8" fillId="4" borderId="1" xfId="0" applyFont="1" applyFill="1" applyBorder="1" applyAlignment="1">
      <alignment vertical="center" wrapText="1"/>
    </xf>
    <xf numFmtId="0" fontId="8" fillId="4" borderId="1" xfId="0" applyFont="1" applyFill="1" applyBorder="1" applyAlignment="1">
      <alignment vertical="center"/>
    </xf>
    <xf numFmtId="0" fontId="8" fillId="4" borderId="1" xfId="0" applyFont="1" applyFill="1" applyBorder="1"/>
    <xf numFmtId="0" fontId="1" fillId="5" borderId="0" xfId="0" applyFont="1" applyFill="1"/>
    <xf numFmtId="0" fontId="1" fillId="5" borderId="2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vertical="center"/>
    </xf>
    <xf numFmtId="164" fontId="7" fillId="5" borderId="1" xfId="40" applyNumberFormat="1" applyFont="1" applyFill="1" applyBorder="1" applyAlignment="1" applyProtection="1">
      <alignment horizontal="center" vertical="center"/>
    </xf>
    <xf numFmtId="165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0" fillId="0" borderId="0" xfId="23" applyFont="1"/>
    <xf numFmtId="0" fontId="10" fillId="0" borderId="0" xfId="23" applyFont="1" applyAlignment="1">
      <alignment vertical="center"/>
    </xf>
    <xf numFmtId="0" fontId="11" fillId="6" borderId="15" xfId="23" quotePrefix="1" applyFont="1" applyFill="1" applyBorder="1" applyAlignment="1">
      <alignment vertical="center"/>
    </xf>
    <xf numFmtId="0" fontId="13" fillId="6" borderId="15" xfId="23" applyFont="1" applyFill="1" applyBorder="1" applyAlignment="1">
      <alignment vertical="center"/>
    </xf>
    <xf numFmtId="0" fontId="13" fillId="6" borderId="15" xfId="23" applyFont="1" applyFill="1" applyBorder="1" applyAlignment="1">
      <alignment horizontal="center" vertical="center"/>
    </xf>
    <xf numFmtId="0" fontId="10" fillId="0" borderId="21" xfId="23" applyFont="1" applyBorder="1" applyAlignment="1">
      <alignment vertical="justify"/>
    </xf>
    <xf numFmtId="0" fontId="10" fillId="0" borderId="20" xfId="23" applyFont="1" applyBorder="1" applyAlignment="1">
      <alignment vertical="justify"/>
    </xf>
    <xf numFmtId="0" fontId="10" fillId="0" borderId="0" xfId="23" applyFont="1" applyBorder="1" applyAlignment="1">
      <alignment vertical="justify"/>
    </xf>
    <xf numFmtId="0" fontId="10" fillId="0" borderId="20" xfId="23" applyFont="1" applyBorder="1" applyAlignment="1">
      <alignment vertical="center"/>
    </xf>
    <xf numFmtId="0" fontId="10" fillId="0" borderId="0" xfId="23" applyFont="1" applyBorder="1" applyAlignment="1">
      <alignment vertical="center" wrapText="1"/>
    </xf>
    <xf numFmtId="0" fontId="10" fillId="0" borderId="1" xfId="23" applyFont="1" applyBorder="1" applyAlignment="1">
      <alignment horizontal="center" vertical="center"/>
    </xf>
    <xf numFmtId="0" fontId="15" fillId="0" borderId="30" xfId="23" applyFont="1" applyBorder="1" applyAlignment="1">
      <alignment vertical="center"/>
    </xf>
    <xf numFmtId="0" fontId="15" fillId="0" borderId="31" xfId="23" applyFont="1" applyBorder="1" applyAlignment="1">
      <alignment horizontal="center" vertical="center" wrapText="1"/>
    </xf>
    <xf numFmtId="166" fontId="15" fillId="0" borderId="31" xfId="2" applyNumberFormat="1" applyFont="1" applyBorder="1" applyAlignment="1">
      <alignment horizontal="center" vertical="center" wrapText="1"/>
    </xf>
    <xf numFmtId="0" fontId="10" fillId="0" borderId="34" xfId="23" applyFont="1" applyBorder="1" applyAlignment="1">
      <alignment horizontal="center" vertical="center"/>
    </xf>
    <xf numFmtId="166" fontId="10" fillId="0" borderId="1" xfId="2" applyNumberFormat="1" applyFont="1" applyBorder="1" applyAlignment="1">
      <alignment horizontal="center"/>
    </xf>
    <xf numFmtId="166" fontId="10" fillId="6" borderId="1" xfId="2" applyNumberFormat="1" applyFont="1" applyFill="1" applyBorder="1" applyAlignment="1">
      <alignment horizontal="center"/>
    </xf>
    <xf numFmtId="0" fontId="10" fillId="0" borderId="8" xfId="23" applyFont="1" applyBorder="1" applyAlignment="1">
      <alignment horizontal="center" vertical="center"/>
    </xf>
    <xf numFmtId="166" fontId="10" fillId="0" borderId="9" xfId="2" applyNumberFormat="1" applyFont="1" applyBorder="1" applyAlignment="1">
      <alignment horizontal="center" vertical="center"/>
    </xf>
    <xf numFmtId="166" fontId="10" fillId="6" borderId="9" xfId="2" applyNumberFormat="1" applyFont="1" applyFill="1" applyBorder="1" applyAlignment="1">
      <alignment horizontal="center" vertical="center"/>
    </xf>
    <xf numFmtId="0" fontId="11" fillId="0" borderId="5" xfId="23" applyFont="1" applyBorder="1" applyAlignment="1">
      <alignment horizontal="center" vertical="center"/>
    </xf>
    <xf numFmtId="166" fontId="10" fillId="0" borderId="6" xfId="2" applyNumberFormat="1" applyFont="1" applyBorder="1" applyAlignment="1">
      <alignment horizontal="center" vertical="center"/>
    </xf>
    <xf numFmtId="166" fontId="10" fillId="6" borderId="6" xfId="2" applyNumberFormat="1" applyFont="1" applyFill="1" applyBorder="1" applyAlignment="1">
      <alignment horizontal="center" vertical="center"/>
    </xf>
    <xf numFmtId="168" fontId="10" fillId="6" borderId="1" xfId="2" applyNumberFormat="1" applyFont="1" applyFill="1" applyBorder="1" applyAlignment="1">
      <alignment horizontal="center" vertical="center"/>
    </xf>
    <xf numFmtId="168" fontId="10" fillId="0" borderId="1" xfId="2" applyNumberFormat="1" applyFont="1" applyBorder="1" applyAlignment="1">
      <alignment horizontal="center" vertical="center"/>
    </xf>
    <xf numFmtId="168" fontId="15" fillId="8" borderId="1" xfId="2" applyNumberFormat="1" applyFont="1" applyFill="1" applyBorder="1" applyAlignment="1">
      <alignment horizontal="center" vertical="center"/>
    </xf>
    <xf numFmtId="167" fontId="10" fillId="6" borderId="1" xfId="2" applyNumberFormat="1" applyFont="1" applyFill="1" applyBorder="1" applyAlignment="1">
      <alignment horizontal="center" vertical="center"/>
    </xf>
    <xf numFmtId="0" fontId="11" fillId="0" borderId="11" xfId="23" applyFont="1" applyBorder="1" applyAlignment="1">
      <alignment horizontal="center" vertical="center"/>
    </xf>
    <xf numFmtId="167" fontId="11" fillId="6" borderId="12" xfId="2" applyNumberFormat="1" applyFont="1" applyFill="1" applyBorder="1" applyAlignment="1">
      <alignment horizontal="center" vertical="center"/>
    </xf>
    <xf numFmtId="168" fontId="11" fillId="8" borderId="12" xfId="2" applyNumberFormat="1" applyFont="1" applyFill="1" applyBorder="1" applyAlignment="1">
      <alignment horizontal="center" vertical="center"/>
    </xf>
    <xf numFmtId="0" fontId="11" fillId="0" borderId="42" xfId="23" applyFont="1" applyBorder="1" applyAlignment="1">
      <alignment horizontal="center" vertical="center"/>
    </xf>
    <xf numFmtId="168" fontId="15" fillId="6" borderId="43" xfId="23" applyNumberFormat="1" applyFont="1" applyFill="1" applyBorder="1" applyAlignment="1">
      <alignment horizontal="center" vertical="center" wrapText="1"/>
    </xf>
    <xf numFmtId="168" fontId="15" fillId="0" borderId="43" xfId="2" applyNumberFormat="1" applyFont="1" applyBorder="1" applyAlignment="1">
      <alignment horizontal="center" vertical="center" wrapText="1"/>
    </xf>
    <xf numFmtId="167" fontId="10" fillId="6" borderId="1" xfId="2" applyNumberFormat="1" applyFont="1" applyFill="1" applyBorder="1" applyAlignment="1">
      <alignment horizontal="center" vertical="center" wrapText="1"/>
    </xf>
    <xf numFmtId="167" fontId="10" fillId="0" borderId="1" xfId="2" applyNumberFormat="1" applyFont="1" applyBorder="1" applyAlignment="1">
      <alignment horizontal="center" vertical="center"/>
    </xf>
    <xf numFmtId="168" fontId="10" fillId="6" borderId="1" xfId="2" applyNumberFormat="1" applyFont="1" applyFill="1" applyBorder="1" applyAlignment="1">
      <alignment horizontal="center" vertical="center" wrapText="1"/>
    </xf>
    <xf numFmtId="168" fontId="10" fillId="8" borderId="1" xfId="2" applyNumberFormat="1" applyFont="1" applyFill="1" applyBorder="1" applyAlignment="1">
      <alignment horizontal="center" vertical="center"/>
    </xf>
    <xf numFmtId="0" fontId="11" fillId="0" borderId="8" xfId="23" applyFont="1" applyBorder="1" applyAlignment="1">
      <alignment horizontal="center" vertical="center"/>
    </xf>
    <xf numFmtId="168" fontId="11" fillId="0" borderId="9" xfId="2" applyNumberFormat="1" applyFont="1" applyBorder="1" applyAlignment="1">
      <alignment horizontal="center" vertical="center"/>
    </xf>
    <xf numFmtId="167" fontId="15" fillId="6" borderId="6" xfId="2" applyNumberFormat="1" applyFont="1" applyFill="1" applyBorder="1" applyAlignment="1">
      <alignment horizontal="center" vertical="center" wrapText="1"/>
    </xf>
    <xf numFmtId="168" fontId="10" fillId="0" borderId="6" xfId="2" applyNumberFormat="1" applyFont="1" applyBorder="1" applyAlignment="1">
      <alignment horizontal="center" vertical="center"/>
    </xf>
    <xf numFmtId="0" fontId="15" fillId="0" borderId="34" xfId="23" applyFont="1" applyBorder="1" applyAlignment="1">
      <alignment horizontal="center" vertical="center"/>
    </xf>
    <xf numFmtId="167" fontId="15" fillId="6" borderId="1" xfId="2" applyNumberFormat="1" applyFont="1" applyFill="1" applyBorder="1" applyAlignment="1">
      <alignment horizontal="center" vertical="center" wrapText="1"/>
    </xf>
    <xf numFmtId="168" fontId="12" fillId="6" borderId="1" xfId="2" applyNumberFormat="1" applyFont="1" applyFill="1" applyBorder="1" applyAlignment="1">
      <alignment horizontal="center" vertical="center" wrapText="1"/>
    </xf>
    <xf numFmtId="168" fontId="12" fillId="0" borderId="1" xfId="2" applyNumberFormat="1" applyFont="1" applyBorder="1" applyAlignment="1">
      <alignment horizontal="center" vertical="center"/>
    </xf>
    <xf numFmtId="169" fontId="10" fillId="0" borderId="0" xfId="23" applyNumberFormat="1" applyFont="1"/>
    <xf numFmtId="167" fontId="11" fillId="0" borderId="9" xfId="2" applyNumberFormat="1" applyFont="1" applyBorder="1" applyAlignment="1">
      <alignment vertical="center"/>
    </xf>
    <xf numFmtId="169" fontId="10" fillId="0" borderId="0" xfId="23" applyNumberFormat="1" applyFont="1" applyAlignment="1">
      <alignment vertical="center"/>
    </xf>
    <xf numFmtId="168" fontId="10" fillId="0" borderId="0" xfId="23" applyNumberFormat="1" applyFont="1" applyAlignment="1">
      <alignment vertical="center"/>
    </xf>
    <xf numFmtId="0" fontId="16" fillId="0" borderId="30" xfId="23" applyFont="1" applyBorder="1" applyAlignment="1">
      <alignment horizontal="center" vertical="center"/>
    </xf>
    <xf numFmtId="167" fontId="16" fillId="6" borderId="31" xfId="2" applyNumberFormat="1" applyFont="1" applyFill="1" applyBorder="1" applyAlignment="1">
      <alignment vertical="center"/>
    </xf>
    <xf numFmtId="167" fontId="16" fillId="8" borderId="31" xfId="2" applyNumberFormat="1" applyFont="1" applyFill="1" applyBorder="1" applyAlignment="1">
      <alignment vertical="center"/>
    </xf>
    <xf numFmtId="0" fontId="10" fillId="0" borderId="42" xfId="23" applyFont="1" applyBorder="1" applyAlignment="1">
      <alignment horizontal="center" vertical="center"/>
    </xf>
    <xf numFmtId="0" fontId="10" fillId="0" borderId="42" xfId="23" applyFont="1" applyBorder="1"/>
    <xf numFmtId="0" fontId="10" fillId="0" borderId="47" xfId="23" applyFont="1" applyBorder="1"/>
    <xf numFmtId="0" fontId="10" fillId="0" borderId="36" xfId="23" applyFont="1" applyBorder="1"/>
    <xf numFmtId="0" fontId="10" fillId="0" borderId="36" xfId="23" applyFont="1" applyBorder="1" applyAlignment="1">
      <alignment horizontal="center"/>
    </xf>
    <xf numFmtId="43" fontId="10" fillId="0" borderId="36" xfId="2" applyNumberFormat="1" applyFont="1" applyBorder="1"/>
    <xf numFmtId="166" fontId="10" fillId="0" borderId="36" xfId="2" applyNumberFormat="1" applyFont="1" applyBorder="1"/>
    <xf numFmtId="166" fontId="10" fillId="0" borderId="38" xfId="2" applyNumberFormat="1" applyFont="1" applyBorder="1"/>
    <xf numFmtId="0" fontId="15" fillId="0" borderId="40" xfId="23" applyFont="1" applyBorder="1" applyAlignment="1">
      <alignment horizontal="center"/>
    </xf>
    <xf numFmtId="166" fontId="10" fillId="0" borderId="29" xfId="2" applyNumberFormat="1" applyFont="1" applyBorder="1" applyAlignment="1">
      <alignment horizontal="center"/>
    </xf>
    <xf numFmtId="166" fontId="12" fillId="0" borderId="51" xfId="2" applyNumberFormat="1" applyFont="1" applyBorder="1" applyAlignment="1">
      <alignment horizontal="center"/>
    </xf>
    <xf numFmtId="0" fontId="10" fillId="0" borderId="0" xfId="23" applyFont="1" applyAlignment="1">
      <alignment horizontal="center"/>
    </xf>
    <xf numFmtId="43" fontId="10" fillId="0" borderId="0" xfId="2" applyNumberFormat="1" applyFont="1"/>
    <xf numFmtId="166" fontId="10" fillId="0" borderId="0" xfId="2" applyNumberFormat="1" applyFont="1"/>
    <xf numFmtId="165" fontId="1" fillId="8" borderId="0" xfId="0" applyNumberFormat="1" applyFont="1" applyFill="1"/>
    <xf numFmtId="0" fontId="1" fillId="8" borderId="1" xfId="0" applyFont="1" applyFill="1" applyBorder="1" applyAlignment="1">
      <alignment horizontal="center" vertical="center"/>
    </xf>
    <xf numFmtId="165" fontId="1" fillId="8" borderId="1" xfId="0" applyNumberFormat="1" applyFont="1" applyFill="1" applyBorder="1" applyAlignment="1">
      <alignment vertical="center" wrapText="1"/>
    </xf>
    <xf numFmtId="2" fontId="1" fillId="0" borderId="0" xfId="0" applyNumberFormat="1" applyFont="1"/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0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66" fontId="12" fillId="0" borderId="50" xfId="2" applyNumberFormat="1" applyFont="1" applyBorder="1" applyAlignment="1">
      <alignment horizontal="center"/>
    </xf>
    <xf numFmtId="166" fontId="12" fillId="0" borderId="51" xfId="2" applyNumberFormat="1" applyFont="1" applyBorder="1" applyAlignment="1">
      <alignment horizontal="center"/>
    </xf>
    <xf numFmtId="166" fontId="12" fillId="0" borderId="52" xfId="2" applyNumberFormat="1" applyFont="1" applyBorder="1" applyAlignment="1">
      <alignment horizontal="center"/>
    </xf>
    <xf numFmtId="0" fontId="10" fillId="0" borderId="47" xfId="23" applyFont="1" applyBorder="1" applyAlignment="1">
      <alignment horizontal="center"/>
    </xf>
    <xf numFmtId="0" fontId="10" fillId="0" borderId="38" xfId="23" applyFont="1" applyBorder="1" applyAlignment="1">
      <alignment horizontal="center"/>
    </xf>
    <xf numFmtId="0" fontId="10" fillId="0" borderId="20" xfId="23" applyFont="1" applyBorder="1" applyAlignment="1">
      <alignment horizontal="center"/>
    </xf>
    <xf numFmtId="0" fontId="10" fillId="0" borderId="23" xfId="23" applyFont="1" applyBorder="1" applyAlignment="1">
      <alignment horizontal="center"/>
    </xf>
    <xf numFmtId="0" fontId="10" fillId="0" borderId="49" xfId="23" applyFont="1" applyBorder="1" applyAlignment="1">
      <alignment horizontal="center"/>
    </xf>
    <xf numFmtId="0" fontId="10" fillId="0" borderId="27" xfId="23" applyFont="1" applyBorder="1" applyAlignment="1">
      <alignment horizontal="center"/>
    </xf>
    <xf numFmtId="0" fontId="10" fillId="0" borderId="36" xfId="23" applyFont="1" applyBorder="1" applyAlignment="1">
      <alignment horizontal="center"/>
    </xf>
    <xf numFmtId="0" fontId="10" fillId="0" borderId="0" xfId="23" applyFont="1" applyBorder="1" applyAlignment="1">
      <alignment horizontal="center"/>
    </xf>
    <xf numFmtId="0" fontId="10" fillId="0" borderId="24" xfId="23" applyFont="1" applyBorder="1" applyAlignment="1">
      <alignment horizontal="center"/>
    </xf>
    <xf numFmtId="43" fontId="10" fillId="0" borderId="47" xfId="2" applyNumberFormat="1" applyFont="1" applyBorder="1" applyAlignment="1">
      <alignment horizontal="center"/>
    </xf>
    <xf numFmtId="43" fontId="10" fillId="0" borderId="36" xfId="2" applyNumberFormat="1" applyFont="1" applyBorder="1" applyAlignment="1">
      <alignment horizontal="center"/>
    </xf>
    <xf numFmtId="43" fontId="10" fillId="0" borderId="38" xfId="2" applyNumberFormat="1" applyFont="1" applyBorder="1" applyAlignment="1">
      <alignment horizontal="center"/>
    </xf>
    <xf numFmtId="43" fontId="10" fillId="0" borderId="20" xfId="2" applyNumberFormat="1" applyFont="1" applyBorder="1" applyAlignment="1">
      <alignment horizontal="center"/>
    </xf>
    <xf numFmtId="43" fontId="10" fillId="0" borderId="0" xfId="2" applyNumberFormat="1" applyFont="1" applyBorder="1" applyAlignment="1">
      <alignment horizontal="center"/>
    </xf>
    <xf numFmtId="43" fontId="10" fillId="0" borderId="23" xfId="2" applyNumberFormat="1" applyFont="1" applyBorder="1" applyAlignment="1">
      <alignment horizontal="center"/>
    </xf>
    <xf numFmtId="43" fontId="10" fillId="0" borderId="49" xfId="2" applyNumberFormat="1" applyFont="1" applyBorder="1" applyAlignment="1">
      <alignment horizontal="center"/>
    </xf>
    <xf numFmtId="43" fontId="10" fillId="0" borderId="24" xfId="2" applyNumberFormat="1" applyFont="1" applyBorder="1" applyAlignment="1">
      <alignment horizontal="center"/>
    </xf>
    <xf numFmtId="43" fontId="10" fillId="0" borderId="27" xfId="2" applyNumberFormat="1" applyFont="1" applyBorder="1" applyAlignment="1">
      <alignment horizontal="center"/>
    </xf>
    <xf numFmtId="0" fontId="10" fillId="0" borderId="28" xfId="23" applyFont="1" applyBorder="1" applyAlignment="1">
      <alignment horizontal="center"/>
    </xf>
    <xf numFmtId="0" fontId="10" fillId="0" borderId="29" xfId="23" applyFont="1" applyBorder="1" applyAlignment="1">
      <alignment horizontal="center"/>
    </xf>
    <xf numFmtId="166" fontId="10" fillId="0" borderId="28" xfId="2" applyNumberFormat="1" applyFont="1" applyBorder="1" applyAlignment="1">
      <alignment horizontal="center"/>
    </xf>
    <xf numFmtId="166" fontId="10" fillId="0" borderId="3" xfId="2" applyNumberFormat="1" applyFont="1" applyBorder="1" applyAlignment="1">
      <alignment horizontal="center"/>
    </xf>
    <xf numFmtId="166" fontId="10" fillId="0" borderId="29" xfId="2" applyNumberFormat="1" applyFont="1" applyBorder="1" applyAlignment="1">
      <alignment horizontal="center"/>
    </xf>
    <xf numFmtId="0" fontId="10" fillId="0" borderId="3" xfId="23" applyFont="1" applyBorder="1" applyAlignment="1">
      <alignment horizontal="center"/>
    </xf>
    <xf numFmtId="0" fontId="16" fillId="0" borderId="39" xfId="23" applyFont="1" applyBorder="1" applyAlignment="1">
      <alignment horizontal="left" vertical="center"/>
    </xf>
    <xf numFmtId="0" fontId="16" fillId="0" borderId="46" xfId="23" applyFont="1" applyBorder="1" applyAlignment="1">
      <alignment horizontal="left" vertical="center"/>
    </xf>
    <xf numFmtId="0" fontId="16" fillId="0" borderId="40" xfId="23" applyFont="1" applyBorder="1" applyAlignment="1">
      <alignment horizontal="left" vertical="center"/>
    </xf>
    <xf numFmtId="0" fontId="10" fillId="0" borderId="2" xfId="23" applyFont="1" applyBorder="1" applyAlignment="1">
      <alignment vertical="justify"/>
    </xf>
    <xf numFmtId="0" fontId="10" fillId="0" borderId="3" xfId="23" applyFont="1" applyBorder="1" applyAlignment="1">
      <alignment vertical="justify"/>
    </xf>
    <xf numFmtId="0" fontId="10" fillId="0" borderId="4" xfId="23" applyFont="1" applyBorder="1" applyAlignment="1">
      <alignment vertical="justify"/>
    </xf>
    <xf numFmtId="0" fontId="10" fillId="7" borderId="3" xfId="23" applyFont="1" applyFill="1" applyBorder="1" applyAlignment="1">
      <alignment vertical="justify"/>
    </xf>
    <xf numFmtId="0" fontId="10" fillId="7" borderId="29" xfId="23" applyFont="1" applyFill="1" applyBorder="1" applyAlignment="1">
      <alignment vertical="justify"/>
    </xf>
    <xf numFmtId="0" fontId="10" fillId="0" borderId="35" xfId="23" applyFont="1" applyBorder="1" applyAlignment="1">
      <alignment horizontal="left" vertical="center"/>
    </xf>
    <xf numFmtId="0" fontId="10" fillId="0" borderId="36" xfId="23" applyFont="1" applyBorder="1" applyAlignment="1">
      <alignment horizontal="left" vertical="center"/>
    </xf>
    <xf numFmtId="0" fontId="10" fillId="0" borderId="26" xfId="23" applyFont="1" applyBorder="1" applyAlignment="1">
      <alignment horizontal="left" vertical="center"/>
    </xf>
    <xf numFmtId="0" fontId="10" fillId="0" borderId="24" xfId="23" applyFont="1" applyBorder="1" applyAlignment="1">
      <alignment horizontal="left" vertical="center"/>
    </xf>
    <xf numFmtId="0" fontId="10" fillId="7" borderId="36" xfId="23" applyFont="1" applyFill="1" applyBorder="1" applyAlignment="1">
      <alignment horizontal="left" vertical="center"/>
    </xf>
    <xf numFmtId="0" fontId="10" fillId="7" borderId="38" xfId="23" applyFont="1" applyFill="1" applyBorder="1" applyAlignment="1">
      <alignment horizontal="left" vertical="center"/>
    </xf>
    <xf numFmtId="0" fontId="10" fillId="7" borderId="24" xfId="23" applyFont="1" applyFill="1" applyBorder="1" applyAlignment="1">
      <alignment horizontal="left" vertical="center"/>
    </xf>
    <xf numFmtId="0" fontId="10" fillId="7" borderId="27" xfId="23" applyFont="1" applyFill="1" applyBorder="1" applyAlignment="1">
      <alignment horizontal="left" vertical="center"/>
    </xf>
    <xf numFmtId="0" fontId="15" fillId="0" borderId="48" xfId="23" applyFont="1" applyBorder="1" applyAlignment="1">
      <alignment horizontal="center"/>
    </xf>
    <xf numFmtId="0" fontId="15" fillId="0" borderId="46" xfId="23" applyFont="1" applyBorder="1" applyAlignment="1">
      <alignment horizontal="center"/>
    </xf>
    <xf numFmtId="0" fontId="15" fillId="0" borderId="40" xfId="23" applyFont="1" applyBorder="1" applyAlignment="1">
      <alignment horizontal="center"/>
    </xf>
    <xf numFmtId="166" fontId="15" fillId="0" borderId="48" xfId="2" applyNumberFormat="1" applyFont="1" applyBorder="1" applyAlignment="1">
      <alignment horizontal="center"/>
    </xf>
    <xf numFmtId="166" fontId="15" fillId="0" borderId="46" xfId="2" applyNumberFormat="1" applyFont="1" applyBorder="1" applyAlignment="1">
      <alignment horizontal="center"/>
    </xf>
    <xf numFmtId="166" fontId="15" fillId="0" borderId="40" xfId="2" applyNumberFormat="1" applyFont="1" applyBorder="1" applyAlignment="1">
      <alignment horizontal="center"/>
    </xf>
    <xf numFmtId="0" fontId="12" fillId="7" borderId="1" xfId="23" applyFont="1" applyFill="1" applyBorder="1" applyAlignment="1">
      <alignment horizontal="left" vertical="center" wrapText="1"/>
    </xf>
    <xf numFmtId="0" fontId="10" fillId="7" borderId="1" xfId="23" applyFont="1" applyFill="1" applyBorder="1" applyAlignment="1">
      <alignment horizontal="center" vertical="center" wrapText="1"/>
    </xf>
    <xf numFmtId="0" fontId="10" fillId="7" borderId="41" xfId="23" applyFont="1" applyFill="1" applyBorder="1" applyAlignment="1">
      <alignment horizontal="center" vertical="center" wrapText="1"/>
    </xf>
    <xf numFmtId="0" fontId="11" fillId="0" borderId="9" xfId="23" applyFont="1" applyBorder="1" applyAlignment="1">
      <alignment horizontal="left" vertical="center" wrapText="1"/>
    </xf>
    <xf numFmtId="168" fontId="11" fillId="0" borderId="35" xfId="2" applyNumberFormat="1" applyFont="1" applyBorder="1" applyAlignment="1">
      <alignment vertical="center" wrapText="1"/>
    </xf>
    <xf numFmtId="168" fontId="11" fillId="0" borderId="38" xfId="2" applyNumberFormat="1" applyFont="1" applyBorder="1" applyAlignment="1">
      <alignment vertical="center" wrapText="1"/>
    </xf>
    <xf numFmtId="0" fontId="16" fillId="0" borderId="31" xfId="23" applyFont="1" applyBorder="1" applyAlignment="1">
      <alignment horizontal="left" vertical="center" wrapText="1"/>
    </xf>
    <xf numFmtId="168" fontId="16" fillId="0" borderId="31" xfId="2" applyNumberFormat="1" applyFont="1" applyBorder="1" applyAlignment="1">
      <alignment horizontal="center" vertical="center" wrapText="1"/>
    </xf>
    <xf numFmtId="168" fontId="16" fillId="0" borderId="45" xfId="2" applyNumberFormat="1" applyFont="1" applyBorder="1" applyAlignment="1">
      <alignment horizontal="center" vertical="center" wrapText="1"/>
    </xf>
    <xf numFmtId="0" fontId="10" fillId="7" borderId="1" xfId="23" applyFont="1" applyFill="1" applyBorder="1" applyAlignment="1">
      <alignment horizontal="left" vertical="center" wrapText="1"/>
    </xf>
    <xf numFmtId="0" fontId="10" fillId="7" borderId="1" xfId="23" applyFont="1" applyFill="1" applyBorder="1" applyAlignment="1">
      <alignment vertical="center" wrapText="1"/>
    </xf>
    <xf numFmtId="0" fontId="10" fillId="7" borderId="41" xfId="23" applyFont="1" applyFill="1" applyBorder="1" applyAlignment="1">
      <alignment vertical="center" wrapText="1"/>
    </xf>
    <xf numFmtId="167" fontId="12" fillId="0" borderId="1" xfId="2" applyNumberFormat="1" applyFont="1" applyBorder="1" applyAlignment="1">
      <alignment vertical="center" wrapText="1"/>
    </xf>
    <xf numFmtId="167" fontId="12" fillId="0" borderId="41" xfId="2" applyNumberFormat="1" applyFont="1" applyBorder="1" applyAlignment="1">
      <alignment vertical="center" wrapText="1"/>
    </xf>
    <xf numFmtId="0" fontId="11" fillId="0" borderId="6" xfId="23" applyFont="1" applyBorder="1" applyAlignment="1">
      <alignment horizontal="left" vertical="center" wrapText="1"/>
    </xf>
    <xf numFmtId="0" fontId="10" fillId="7" borderId="6" xfId="23" applyFont="1" applyFill="1" applyBorder="1" applyAlignment="1">
      <alignment vertical="center" wrapText="1"/>
    </xf>
    <xf numFmtId="0" fontId="10" fillId="7" borderId="7" xfId="23" applyFont="1" applyFill="1" applyBorder="1" applyAlignment="1">
      <alignment vertical="center" wrapText="1"/>
    </xf>
    <xf numFmtId="0" fontId="10" fillId="7" borderId="2" xfId="23" applyFont="1" applyFill="1" applyBorder="1" applyAlignment="1">
      <alignment horizontal="center" vertical="center" wrapText="1"/>
    </xf>
    <xf numFmtId="0" fontId="10" fillId="7" borderId="29" xfId="23" applyFont="1" applyFill="1" applyBorder="1" applyAlignment="1">
      <alignment horizontal="center" vertical="center" wrapText="1"/>
    </xf>
    <xf numFmtId="167" fontId="11" fillId="0" borderId="9" xfId="2" applyNumberFormat="1" applyFont="1" applyBorder="1" applyAlignment="1">
      <alignment vertical="center" wrapText="1"/>
    </xf>
    <xf numFmtId="167" fontId="11" fillId="0" borderId="10" xfId="2" applyNumberFormat="1" applyFont="1" applyBorder="1" applyAlignment="1">
      <alignment vertical="center" wrapText="1"/>
    </xf>
    <xf numFmtId="0" fontId="11" fillId="0" borderId="43" xfId="23" applyFont="1" applyBorder="1" applyAlignment="1">
      <alignment horizontal="left" vertical="center" wrapText="1"/>
    </xf>
    <xf numFmtId="0" fontId="10" fillId="7" borderId="43" xfId="23" applyFont="1" applyFill="1" applyBorder="1" applyAlignment="1">
      <alignment vertical="center" wrapText="1"/>
    </xf>
    <xf numFmtId="0" fontId="10" fillId="7" borderId="44" xfId="23" applyFont="1" applyFill="1" applyBorder="1" applyAlignment="1">
      <alignment vertical="center" wrapText="1"/>
    </xf>
    <xf numFmtId="0" fontId="10" fillId="0" borderId="1" xfId="23" applyFont="1" applyBorder="1" applyAlignment="1">
      <alignment horizontal="left" vertical="justify" wrapText="1"/>
    </xf>
    <xf numFmtId="168" fontId="10" fillId="0" borderId="1" xfId="2" applyNumberFormat="1" applyFont="1" applyBorder="1" applyAlignment="1">
      <alignment vertical="center"/>
    </xf>
    <xf numFmtId="168" fontId="10" fillId="0" borderId="41" xfId="2" applyNumberFormat="1" applyFont="1" applyBorder="1" applyAlignment="1">
      <alignment vertical="center"/>
    </xf>
    <xf numFmtId="0" fontId="11" fillId="0" borderId="12" xfId="23" applyFont="1" applyBorder="1" applyAlignment="1">
      <alignment horizontal="left" vertical="center" wrapText="1"/>
    </xf>
    <xf numFmtId="168" fontId="11" fillId="0" borderId="12" xfId="2" applyNumberFormat="1" applyFont="1" applyBorder="1" applyAlignment="1">
      <alignment vertical="center"/>
    </xf>
    <xf numFmtId="168" fontId="11" fillId="0" borderId="13" xfId="2" applyNumberFormat="1" applyFont="1" applyBorder="1" applyAlignment="1">
      <alignment vertical="center"/>
    </xf>
    <xf numFmtId="168" fontId="15" fillId="0" borderId="1" xfId="2" applyNumberFormat="1" applyFont="1" applyBorder="1" applyAlignment="1">
      <alignment vertical="center"/>
    </xf>
    <xf numFmtId="168" fontId="15" fillId="0" borderId="41" xfId="2" applyNumberFormat="1" applyFont="1" applyBorder="1" applyAlignment="1">
      <alignment vertical="center"/>
    </xf>
    <xf numFmtId="0" fontId="10" fillId="0" borderId="2" xfId="23" applyFont="1" applyBorder="1" applyAlignment="1">
      <alignment horizontal="left" vertical="center"/>
    </xf>
    <xf numFmtId="0" fontId="10" fillId="0" borderId="3" xfId="23" applyFont="1" applyBorder="1" applyAlignment="1">
      <alignment horizontal="left" vertical="center"/>
    </xf>
    <xf numFmtId="0" fontId="10" fillId="0" borderId="4" xfId="23" applyFont="1" applyBorder="1" applyAlignment="1">
      <alignment horizontal="left" vertical="center"/>
    </xf>
    <xf numFmtId="166" fontId="10" fillId="0" borderId="2" xfId="2" applyNumberFormat="1" applyFont="1" applyBorder="1" applyAlignment="1">
      <alignment horizontal="right"/>
    </xf>
    <xf numFmtId="166" fontId="10" fillId="0" borderId="29" xfId="2" applyNumberFormat="1" applyFont="1" applyBorder="1" applyAlignment="1">
      <alignment horizontal="right"/>
    </xf>
    <xf numFmtId="0" fontId="10" fillId="0" borderId="37" xfId="23" applyFont="1" applyBorder="1" applyAlignment="1">
      <alignment horizontal="left" vertical="center"/>
    </xf>
    <xf numFmtId="168" fontId="15" fillId="0" borderId="35" xfId="2" applyNumberFormat="1" applyFont="1" applyBorder="1" applyAlignment="1">
      <alignment horizontal="right" vertical="center"/>
    </xf>
    <xf numFmtId="168" fontId="10" fillId="0" borderId="38" xfId="2" applyNumberFormat="1" applyFont="1" applyBorder="1" applyAlignment="1">
      <alignment horizontal="right" vertical="center"/>
    </xf>
    <xf numFmtId="168" fontId="15" fillId="0" borderId="39" xfId="2" applyNumberFormat="1" applyFont="1" applyBorder="1" applyAlignment="1">
      <alignment horizontal="center" vertical="center"/>
    </xf>
    <xf numFmtId="168" fontId="15" fillId="0" borderId="40" xfId="2" applyNumberFormat="1" applyFont="1" applyBorder="1" applyAlignment="1">
      <alignment horizontal="center" vertical="center"/>
    </xf>
    <xf numFmtId="168" fontId="10" fillId="6" borderId="24" xfId="23" applyNumberFormat="1" applyFont="1" applyFill="1" applyBorder="1" applyAlignment="1">
      <alignment horizontal="center" vertical="center" wrapText="1"/>
    </xf>
    <xf numFmtId="168" fontId="10" fillId="6" borderId="25" xfId="23" applyNumberFormat="1" applyFont="1" applyFill="1" applyBorder="1" applyAlignment="1">
      <alignment horizontal="center" vertical="center" wrapText="1"/>
    </xf>
    <xf numFmtId="0" fontId="10" fillId="7" borderId="26" xfId="23" applyFont="1" applyFill="1" applyBorder="1" applyAlignment="1">
      <alignment vertical="center" wrapText="1"/>
    </xf>
    <xf numFmtId="0" fontId="10" fillId="7" borderId="24" xfId="23" applyFont="1" applyFill="1" applyBorder="1" applyAlignment="1">
      <alignment vertical="center" wrapText="1"/>
    </xf>
    <xf numFmtId="0" fontId="10" fillId="7" borderId="27" xfId="23" applyFont="1" applyFill="1" applyBorder="1" applyAlignment="1">
      <alignment vertical="center" wrapText="1"/>
    </xf>
    <xf numFmtId="0" fontId="10" fillId="0" borderId="28" xfId="23" applyFont="1" applyBorder="1" applyAlignment="1">
      <alignment horizontal="left" vertical="center" wrapText="1"/>
    </xf>
    <xf numFmtId="0" fontId="10" fillId="0" borderId="3" xfId="23" applyFont="1" applyBorder="1" applyAlignment="1">
      <alignment horizontal="left" vertical="center" wrapText="1"/>
    </xf>
    <xf numFmtId="168" fontId="10" fillId="6" borderId="3" xfId="23" applyNumberFormat="1" applyFont="1" applyFill="1" applyBorder="1" applyAlignment="1">
      <alignment horizontal="center" vertical="center"/>
    </xf>
    <xf numFmtId="168" fontId="10" fillId="6" borderId="4" xfId="23" applyNumberFormat="1" applyFont="1" applyFill="1" applyBorder="1" applyAlignment="1">
      <alignment horizontal="center" vertical="center"/>
    </xf>
    <xf numFmtId="43" fontId="10" fillId="0" borderId="2" xfId="2" applyNumberFormat="1" applyFont="1" applyBorder="1" applyAlignment="1">
      <alignment horizontal="right" vertical="center" indent="2"/>
    </xf>
    <xf numFmtId="43" fontId="10" fillId="0" borderId="3" xfId="2" applyNumberFormat="1" applyFont="1" applyBorder="1" applyAlignment="1">
      <alignment horizontal="right" vertical="center" indent="2"/>
    </xf>
    <xf numFmtId="43" fontId="10" fillId="0" borderId="29" xfId="2" applyNumberFormat="1" applyFont="1" applyBorder="1" applyAlignment="1">
      <alignment horizontal="right" vertical="center" indent="2"/>
    </xf>
    <xf numFmtId="0" fontId="15" fillId="0" borderId="31" xfId="23" applyFont="1" applyBorder="1" applyAlignment="1">
      <alignment horizontal="center" vertical="center"/>
    </xf>
    <xf numFmtId="166" fontId="15" fillId="0" borderId="32" xfId="2" applyNumberFormat="1" applyFont="1" applyBorder="1" applyAlignment="1">
      <alignment horizontal="center" vertical="center" wrapText="1"/>
    </xf>
    <xf numFmtId="166" fontId="15" fillId="0" borderId="33" xfId="2" applyNumberFormat="1" applyFont="1" applyBorder="1" applyAlignment="1">
      <alignment horizontal="center" vertical="center" wrapText="1"/>
    </xf>
    <xf numFmtId="0" fontId="10" fillId="0" borderId="20" xfId="23" applyFont="1" applyBorder="1" applyAlignment="1">
      <alignment horizontal="left" vertical="center" wrapText="1"/>
    </xf>
    <xf numFmtId="0" fontId="10" fillId="0" borderId="0" xfId="23" applyFont="1" applyBorder="1" applyAlignment="1">
      <alignment horizontal="left" vertical="center" wrapText="1"/>
    </xf>
    <xf numFmtId="167" fontId="10" fillId="6" borderId="0" xfId="2" applyNumberFormat="1" applyFont="1" applyFill="1" applyBorder="1" applyAlignment="1">
      <alignment horizontal="center" vertical="center"/>
    </xf>
    <xf numFmtId="167" fontId="10" fillId="6" borderId="21" xfId="2" applyNumberFormat="1" applyFont="1" applyFill="1" applyBorder="1" applyAlignment="1">
      <alignment horizontal="center" vertical="center"/>
    </xf>
    <xf numFmtId="0" fontId="10" fillId="6" borderId="22" xfId="23" applyFont="1" applyFill="1" applyBorder="1" applyAlignment="1">
      <alignment vertical="center" wrapText="1"/>
    </xf>
    <xf numFmtId="0" fontId="3" fillId="6" borderId="0" xfId="23" applyFont="1" applyFill="1" applyAlignment="1">
      <alignment wrapText="1"/>
    </xf>
    <xf numFmtId="0" fontId="3" fillId="6" borderId="23" xfId="23" applyFont="1" applyFill="1" applyBorder="1" applyAlignment="1">
      <alignment wrapText="1"/>
    </xf>
    <xf numFmtId="0" fontId="10" fillId="0" borderId="20" xfId="23" applyFont="1" applyBorder="1" applyAlignment="1">
      <alignment vertical="justify"/>
    </xf>
    <xf numFmtId="0" fontId="10" fillId="0" borderId="0" xfId="23" applyFont="1" applyBorder="1" applyAlignment="1">
      <alignment vertical="justify"/>
    </xf>
    <xf numFmtId="0" fontId="10" fillId="0" borderId="22" xfId="23" applyFont="1" applyBorder="1" applyAlignment="1">
      <alignment vertical="center"/>
    </xf>
    <xf numFmtId="0" fontId="10" fillId="0" borderId="0" xfId="23" applyFont="1" applyBorder="1" applyAlignment="1">
      <alignment vertical="center"/>
    </xf>
    <xf numFmtId="0" fontId="10" fillId="0" borderId="23" xfId="23" applyFont="1" applyBorder="1" applyAlignment="1">
      <alignment vertical="center"/>
    </xf>
    <xf numFmtId="0" fontId="10" fillId="6" borderId="0" xfId="23" applyFont="1" applyFill="1" applyBorder="1" applyAlignment="1">
      <alignment horizontal="left" vertical="justify"/>
    </xf>
    <xf numFmtId="0" fontId="10" fillId="6" borderId="21" xfId="23" applyFont="1" applyFill="1" applyBorder="1" applyAlignment="1">
      <alignment horizontal="left" vertical="justify"/>
    </xf>
    <xf numFmtId="0" fontId="15" fillId="6" borderId="22" xfId="23" applyFont="1" applyFill="1" applyBorder="1" applyAlignment="1">
      <alignment vertical="center"/>
    </xf>
    <xf numFmtId="0" fontId="15" fillId="6" borderId="0" xfId="23" applyFont="1" applyFill="1" applyBorder="1" applyAlignment="1">
      <alignment vertical="center"/>
    </xf>
    <xf numFmtId="0" fontId="15" fillId="6" borderId="23" xfId="23" applyFont="1" applyFill="1" applyBorder="1" applyAlignment="1">
      <alignment vertical="center"/>
    </xf>
    <xf numFmtId="0" fontId="10" fillId="0" borderId="20" xfId="23" applyFont="1" applyBorder="1" applyAlignment="1">
      <alignment vertical="center" wrapText="1"/>
    </xf>
    <xf numFmtId="0" fontId="10" fillId="0" borderId="0" xfId="23" applyFont="1" applyBorder="1" applyAlignment="1">
      <alignment vertical="center" wrapText="1"/>
    </xf>
    <xf numFmtId="0" fontId="10" fillId="6" borderId="0" xfId="23" applyFont="1" applyFill="1" applyBorder="1" applyAlignment="1">
      <alignment vertical="center" wrapText="1"/>
    </xf>
    <xf numFmtId="0" fontId="10" fillId="6" borderId="23" xfId="23" applyFont="1" applyFill="1" applyBorder="1" applyAlignment="1">
      <alignment vertical="center" wrapText="1"/>
    </xf>
    <xf numFmtId="0" fontId="9" fillId="0" borderId="5" xfId="23" applyFont="1" applyBorder="1" applyAlignment="1">
      <alignment horizontal="center" vertical="center"/>
    </xf>
    <xf numFmtId="0" fontId="9" fillId="0" borderId="6" xfId="23" applyFont="1" applyBorder="1" applyAlignment="1">
      <alignment horizontal="center" vertical="center"/>
    </xf>
    <xf numFmtId="0" fontId="9" fillId="0" borderId="7" xfId="23" applyFont="1" applyBorder="1" applyAlignment="1">
      <alignment horizontal="center" vertical="center"/>
    </xf>
    <xf numFmtId="0" fontId="9" fillId="0" borderId="8" xfId="23" applyFont="1" applyBorder="1" applyAlignment="1">
      <alignment horizontal="center" vertical="justify"/>
    </xf>
    <xf numFmtId="0" fontId="9" fillId="0" borderId="9" xfId="23" applyFont="1" applyBorder="1" applyAlignment="1">
      <alignment horizontal="center" vertical="justify"/>
    </xf>
    <xf numFmtId="0" fontId="9" fillId="0" borderId="10" xfId="23" applyFont="1" applyBorder="1" applyAlignment="1">
      <alignment horizontal="center" vertical="justify"/>
    </xf>
    <xf numFmtId="0" fontId="11" fillId="6" borderId="11" xfId="23" applyFont="1" applyFill="1" applyBorder="1" applyAlignment="1">
      <alignment horizontal="left" vertical="center"/>
    </xf>
    <xf numFmtId="0" fontId="11" fillId="6" borderId="12" xfId="23" applyFont="1" applyFill="1" applyBorder="1" applyAlignment="1">
      <alignment horizontal="left" vertical="center"/>
    </xf>
    <xf numFmtId="0" fontId="11" fillId="0" borderId="14" xfId="23" applyFont="1" applyBorder="1" applyAlignment="1">
      <alignment vertical="center"/>
    </xf>
    <xf numFmtId="0" fontId="11" fillId="0" borderId="15" xfId="23" applyFont="1" applyBorder="1" applyAlignment="1">
      <alignment vertical="center"/>
    </xf>
    <xf numFmtId="166" fontId="14" fillId="6" borderId="14" xfId="2" applyNumberFormat="1" applyFont="1" applyFill="1" applyBorder="1" applyAlignment="1">
      <alignment horizontal="center" vertical="center"/>
    </xf>
    <xf numFmtId="166" fontId="14" fillId="6" borderId="15" xfId="2" applyNumberFormat="1" applyFont="1" applyFill="1" applyBorder="1" applyAlignment="1">
      <alignment horizontal="center" vertical="center"/>
    </xf>
    <xf numFmtId="166" fontId="14" fillId="6" borderId="16" xfId="2" applyNumberFormat="1" applyFont="1" applyFill="1" applyBorder="1" applyAlignment="1">
      <alignment horizontal="center" vertical="center"/>
    </xf>
    <xf numFmtId="166" fontId="14" fillId="6" borderId="17" xfId="2" applyNumberFormat="1" applyFont="1" applyFill="1" applyBorder="1" applyAlignment="1">
      <alignment horizontal="center" vertical="center"/>
    </xf>
    <xf numFmtId="166" fontId="14" fillId="6" borderId="18" xfId="2" applyNumberFormat="1" applyFont="1" applyFill="1" applyBorder="1" applyAlignment="1">
      <alignment horizontal="center" vertical="center"/>
    </xf>
    <xf numFmtId="166" fontId="14" fillId="6" borderId="19" xfId="2" applyNumberFormat="1" applyFont="1" applyFill="1" applyBorder="1" applyAlignment="1">
      <alignment horizontal="center" vertical="center"/>
    </xf>
    <xf numFmtId="0" fontId="11" fillId="0" borderId="17" xfId="23" applyFont="1" applyBorder="1" applyAlignment="1">
      <alignment horizontal="left" vertical="center"/>
    </xf>
    <xf numFmtId="0" fontId="11" fillId="0" borderId="18" xfId="23" applyFont="1" applyBorder="1" applyAlignment="1">
      <alignment horizontal="left" vertical="center"/>
    </xf>
    <xf numFmtId="0" fontId="11" fillId="6" borderId="18" xfId="23" applyFont="1" applyFill="1" applyBorder="1" applyAlignment="1">
      <alignment horizontal="left" vertical="center"/>
    </xf>
    <xf numFmtId="0" fontId="11" fillId="6" borderId="19" xfId="23" applyFont="1" applyFill="1" applyBorder="1" applyAlignment="1">
      <alignment horizontal="left" vertical="center"/>
    </xf>
    <xf numFmtId="0" fontId="10" fillId="6" borderId="0" xfId="23" applyFont="1" applyFill="1" applyBorder="1" applyAlignment="1">
      <alignment horizontal="left" vertical="center" wrapText="1"/>
    </xf>
    <xf numFmtId="0" fontId="10" fillId="6" borderId="21" xfId="23" applyFont="1" applyFill="1" applyBorder="1" applyAlignment="1">
      <alignment horizontal="left" vertical="center" wrapText="1"/>
    </xf>
    <xf numFmtId="0" fontId="10" fillId="6" borderId="0" xfId="23" applyFont="1" applyFill="1" applyBorder="1" applyAlignment="1">
      <alignment vertical="center"/>
    </xf>
    <xf numFmtId="0" fontId="10" fillId="6" borderId="23" xfId="23" applyFont="1" applyFill="1" applyBorder="1" applyAlignment="1">
      <alignment vertical="center"/>
    </xf>
    <xf numFmtId="174" fontId="12" fillId="6" borderId="51" xfId="23" applyNumberFormat="1" applyFont="1" applyFill="1" applyBorder="1" applyAlignment="1">
      <alignment horizontal="left" vertical="center"/>
    </xf>
    <xf numFmtId="174" fontId="12" fillId="6" borderId="52" xfId="23" applyNumberFormat="1" applyFont="1" applyFill="1" applyBorder="1" applyAlignment="1">
      <alignment horizontal="left" vertical="center"/>
    </xf>
    <xf numFmtId="0" fontId="12" fillId="6" borderId="53" xfId="23" applyFont="1" applyFill="1" applyBorder="1" applyAlignment="1">
      <alignment horizontal="right" vertical="center"/>
    </xf>
  </cellXfs>
  <cellStyles count="41">
    <cellStyle name="Comma 2" xfId="2"/>
    <cellStyle name="Comma 3" xfId="3"/>
    <cellStyle name="Comma 4" xfId="4"/>
    <cellStyle name="Currency 2" xfId="5"/>
    <cellStyle name="Currency 2 2" xfId="6"/>
    <cellStyle name="Currency 2 2 2" xfId="7"/>
    <cellStyle name="Currency 2 2 2 2" xfId="8"/>
    <cellStyle name="Currency 2 2 3" xfId="9"/>
    <cellStyle name="Currency 2 3" xfId="10"/>
    <cellStyle name="Currency 2 4" xfId="11"/>
    <cellStyle name="Currency 3" xfId="12"/>
    <cellStyle name="Currency 3 2" xfId="13"/>
    <cellStyle name="Currency 4" xfId="14"/>
    <cellStyle name="Currency 4 2" xfId="15"/>
    <cellStyle name="Currency 5" xfId="16"/>
    <cellStyle name="Currency 5 2" xfId="17"/>
    <cellStyle name="Currency 6" xfId="18"/>
    <cellStyle name="Currency 6 2" xfId="19"/>
    <cellStyle name="Currency 7" xfId="20"/>
    <cellStyle name="Currency 8" xfId="21"/>
    <cellStyle name="Currency 9" xfId="22"/>
    <cellStyle name="Normal" xfId="0" builtinId="0"/>
    <cellStyle name="Normal 10" xfId="1"/>
    <cellStyle name="Normal 2" xfId="23"/>
    <cellStyle name="Normal 2 2" xfId="24"/>
    <cellStyle name="Normal 2 3" xfId="25"/>
    <cellStyle name="Normal 3" xfId="26"/>
    <cellStyle name="Normal 3 2" xfId="27"/>
    <cellStyle name="Normal 3 2 2" xfId="28"/>
    <cellStyle name="Normal 3 2 2 2" xfId="29"/>
    <cellStyle name="Normal 3 3" xfId="30"/>
    <cellStyle name="Normal 4" xfId="31"/>
    <cellStyle name="Normal 4 2" xfId="32"/>
    <cellStyle name="Normal 5" xfId="33"/>
    <cellStyle name="Normal 6" xfId="34"/>
    <cellStyle name="Normal 7" xfId="35"/>
    <cellStyle name="Normal 7 2" xfId="36"/>
    <cellStyle name="Normal 7 3" xfId="37"/>
    <cellStyle name="Normal 7_FORMAT" xfId="38"/>
    <cellStyle name="Normal 8" xfId="39"/>
    <cellStyle name="Normal 9" xfId="4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  <Relationship Id="rId7" Type="http://schemas.openxmlformats.org/officeDocument/2006/relationships/calcChain" Target="calcChain.xml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76201</xdr:colOff>
      <xdr:row>0</xdr:row>
      <xdr:rowOff>0</xdr:rowOff>
    </xdr:from>
    <xdr:to>
      <xdr:col>8</xdr:col>
      <xdr:colOff>1333501</xdr:colOff>
      <xdr:row>2</xdr:row>
      <xdr:rowOff>19050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629651" y="0"/>
          <a:ext cx="1257300" cy="533400"/>
        </a:xfrm>
        <a:prstGeom prst="rect">
          <a:avLst/>
        </a:prstGeom>
        <a:gradFill rotWithShape="1">
          <a:gsLst>
            <a:gs pos="0">
              <a:srgbClr val="EAEAEA"/>
            </a:gs>
            <a:gs pos="100000">
              <a:srgbClr val="EAEAEA">
                <a:gamma/>
                <a:shade val="46275"/>
                <a:invGamma/>
              </a:srgbClr>
            </a:gs>
          </a:gsLst>
          <a:lin ang="5400000" scaled="1"/>
        </a:gra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2600" b="0" i="0" strike="noStrike">
              <a:solidFill>
                <a:srgbClr val="000000"/>
              </a:solidFill>
              <a:latin typeface="Times New Roman"/>
              <a:cs typeface="Times New Roman"/>
            </a:rPr>
            <a:t>CHPL</a:t>
          </a:r>
          <a:endParaRPr lang="en-US" sz="1600" b="0" i="0" strike="noStrike">
            <a:solidFill>
              <a:srgbClr val="000000"/>
            </a:solidFill>
            <a:latin typeface="Tahoma"/>
            <a:cs typeface="Tahoma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8</xdr:col>
      <xdr:colOff>76201</xdr:colOff>
      <xdr:row>0</xdr:row>
      <xdr:rowOff>0</xdr:rowOff>
    </xdr:from>
    <xdr:to>
      <xdr:col>8</xdr:col>
      <xdr:colOff>1333501</xdr:colOff>
      <xdr:row>2</xdr:row>
      <xdr:rowOff>19050</xdr:rowOff>
    </xdr:to>
    <xdr:sp macro="" textlink="">
      <xdr:nvSpPr>
        <xdr:cNvPr id="3" name="Text Box 1"/>
        <xdr:cNvSpPr txBox="1">
          <a:spLocks noChangeArrowheads="1"/>
        </xdr:cNvSpPr>
      </xdr:nvSpPr>
      <xdr:spPr bwMode="auto">
        <a:xfrm>
          <a:off x="8629651" y="0"/>
          <a:ext cx="1257300" cy="533400"/>
        </a:xfrm>
        <a:prstGeom prst="rect">
          <a:avLst/>
        </a:prstGeom>
        <a:gradFill rotWithShape="1">
          <a:gsLst>
            <a:gs pos="0">
              <a:srgbClr val="EAEAEA"/>
            </a:gs>
            <a:gs pos="100000">
              <a:srgbClr val="EAEAEA">
                <a:gamma/>
                <a:shade val="46275"/>
                <a:invGamma/>
              </a:srgbClr>
            </a:gs>
          </a:gsLst>
          <a:lin ang="5400000" scaled="1"/>
        </a:gra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2600" b="0" i="0" strike="noStrike">
              <a:solidFill>
                <a:srgbClr val="000000"/>
              </a:solidFill>
              <a:latin typeface="Times New Roman"/>
              <a:cs typeface="Times New Roman"/>
            </a:rPr>
            <a:t>CHPL</a:t>
          </a:r>
          <a:endParaRPr lang="en-US" sz="1600" b="0" i="0" strike="noStrike">
            <a:solidFill>
              <a:srgbClr val="000000"/>
            </a:solidFill>
            <a:latin typeface="Tahoma"/>
            <a:cs typeface="Tahoma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8</xdr:col>
      <xdr:colOff>76201</xdr:colOff>
      <xdr:row>0</xdr:row>
      <xdr:rowOff>0</xdr:rowOff>
    </xdr:from>
    <xdr:to>
      <xdr:col>8</xdr:col>
      <xdr:colOff>1333501</xdr:colOff>
      <xdr:row>2</xdr:row>
      <xdr:rowOff>19050</xdr:rowOff>
    </xdr:to>
    <xdr:sp macro="" textlink="">
      <xdr:nvSpPr>
        <xdr:cNvPr id="4" name="Text Box 1"/>
        <xdr:cNvSpPr txBox="1">
          <a:spLocks noChangeArrowheads="1"/>
        </xdr:cNvSpPr>
      </xdr:nvSpPr>
      <xdr:spPr bwMode="auto">
        <a:xfrm>
          <a:off x="8629651" y="0"/>
          <a:ext cx="1257300" cy="533400"/>
        </a:xfrm>
        <a:prstGeom prst="rect">
          <a:avLst/>
        </a:prstGeom>
        <a:gradFill rotWithShape="1">
          <a:gsLst>
            <a:gs pos="0">
              <a:srgbClr val="EAEAEA"/>
            </a:gs>
            <a:gs pos="100000">
              <a:srgbClr val="EAEAEA">
                <a:gamma/>
                <a:shade val="46275"/>
                <a:invGamma/>
              </a:srgbClr>
            </a:gs>
          </a:gsLst>
          <a:lin ang="5400000" scaled="1"/>
        </a:gra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2600" b="0" i="0" strike="noStrike">
              <a:solidFill>
                <a:srgbClr val="000000"/>
              </a:solidFill>
              <a:latin typeface="Times New Roman"/>
              <a:cs typeface="Times New Roman"/>
            </a:rPr>
            <a:t>FBHPL</a:t>
          </a:r>
          <a:endParaRPr lang="en-US" sz="1600" b="0" i="0" strike="noStrike">
            <a:solidFill>
              <a:srgbClr val="000000"/>
            </a:solidFill>
            <a:latin typeface="Tahoma"/>
            <a:cs typeface="Tahoma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S10"/>
  <sheetViews>
    <sheetView topLeftCell="I4" workbookViewId="0">
      <selection activeCell="U9" sqref="U9"/>
    </sheetView>
  </sheetViews>
  <sheetFormatPr defaultColWidth="9.140625" defaultRowHeight="15" x14ac:dyDescent="0.25"/>
  <cols>
    <col min="1" max="1" bestFit="true" customWidth="true" style="1" width="9.5703125" collapsed="false"/>
    <col min="2" max="2" customWidth="true" style="1" width="19.42578125" collapsed="false"/>
    <col min="3" max="3" customWidth="true" style="1" width="54.0" collapsed="false"/>
    <col min="4" max="4" customWidth="true" style="1" width="25.85546875" collapsed="false"/>
    <col min="5" max="5" bestFit="true" customWidth="true" style="1" width="7.7109375" collapsed="false"/>
    <col min="6" max="6" bestFit="true" customWidth="true" style="1" width="17.42578125" collapsed="false"/>
    <col min="7" max="7" customWidth="true" style="1" width="19.7109375" collapsed="false"/>
    <col min="8" max="8" customWidth="true" style="1" width="17.7109375" collapsed="false"/>
    <col min="9" max="9" bestFit="true" customWidth="true" style="1" width="13.42578125" collapsed="false"/>
    <col min="10" max="10" customWidth="true" style="1" width="13.42578125" collapsed="false"/>
    <col min="11" max="11" customWidth="true" style="1" width="10.7109375" collapsed="false"/>
    <col min="12" max="12" customWidth="true" style="25" width="2.7109375" collapsed="false"/>
    <col min="13" max="13" bestFit="true" customWidth="true" style="1" width="7.140625" collapsed="false"/>
    <col min="14" max="14" bestFit="true" customWidth="true" style="1" width="6.7109375" collapsed="false"/>
    <col min="15" max="15" customWidth="true" style="29" width="3.7109375" collapsed="false"/>
    <col min="16" max="16" bestFit="true" customWidth="true" style="1" width="14.0" collapsed="false"/>
    <col min="17" max="17" customWidth="true" style="33" width="9.42578125" collapsed="false"/>
    <col min="18" max="18" customWidth="true" style="33" width="8.85546875" collapsed="false"/>
    <col min="19" max="19" customWidth="true" style="33" width="8.28515625" collapsed="false"/>
    <col min="20" max="20" customWidth="true" style="33" width="14.0" collapsed="false"/>
    <col min="21" max="21" bestFit="true" customWidth="true" style="33" width="13.0" collapsed="false"/>
    <col min="22" max="22" bestFit="true" customWidth="true" style="33" width="9.7109375" collapsed="false"/>
    <col min="23" max="23" customWidth="true" style="33" width="13.0" collapsed="false"/>
    <col min="24" max="24" customWidth="true" style="33" width="13.85546875" collapsed="false"/>
    <col min="25" max="25" customWidth="true" style="33" width="17.5703125" collapsed="false"/>
    <col min="26" max="26" customWidth="true" style="33" width="13.85546875" collapsed="false"/>
    <col min="27" max="29" customWidth="true" style="1" width="13.85546875" collapsed="false"/>
    <col min="30" max="30" bestFit="true" customWidth="true" style="1" width="8.140625" collapsed="false"/>
    <col min="31" max="31" bestFit="true" customWidth="true" style="1" width="11.7109375" collapsed="false"/>
    <col min="32" max="32" customWidth="true" style="1" width="2.7109375" collapsed="false"/>
    <col min="33" max="33" bestFit="true" customWidth="true" style="1" width="14.0" collapsed="false"/>
    <col min="34" max="34" bestFit="true" customWidth="true" style="1" width="9.140625" collapsed="false"/>
    <col min="35" max="35" bestFit="true" customWidth="true" style="1" width="17.140625" collapsed="false"/>
    <col min="36" max="36" customWidth="true" style="1" width="8.85546875" collapsed="false"/>
    <col min="37" max="37" customWidth="true" style="1" width="7.85546875" collapsed="false"/>
    <col min="38" max="38" customWidth="true" style="1" width="9.140625" collapsed="false"/>
    <col min="39" max="39" customWidth="true" style="1" width="10.7109375" collapsed="false"/>
    <col min="40" max="41" customWidth="true" style="1" width="12.85546875" collapsed="false"/>
    <col min="42" max="42" customWidth="true" style="1" width="10.5703125" collapsed="false"/>
    <col min="43" max="43" bestFit="true" customWidth="true" style="1" width="8.140625" collapsed="false"/>
    <col min="44" max="44" customWidth="true" style="1" width="25.140625" collapsed="false"/>
    <col min="45" max="45" customWidth="true" style="1" width="2.7109375" collapsed="false"/>
    <col min="46" max="46" bestFit="true" customWidth="true" style="1" width="14.0" collapsed="false"/>
    <col min="47" max="47" bestFit="true" customWidth="true" style="1" width="15.0" collapsed="false"/>
    <col min="48" max="48" bestFit="true" customWidth="true" style="1" width="8.140625" collapsed="false"/>
    <col min="49" max="49" bestFit="true" customWidth="true" style="1" width="27.140625" collapsed="false"/>
    <col min="50" max="50" customWidth="true" style="1" width="2.7109375" collapsed="false"/>
    <col min="51" max="51" bestFit="true" customWidth="true" style="1" width="61.7109375" collapsed="false"/>
    <col min="52" max="52" customWidth="true" style="1" width="2.7109375" collapsed="false"/>
    <col min="53" max="53" bestFit="true" customWidth="true" style="1" width="13.85546875" collapsed="false"/>
    <col min="54" max="54" bestFit="true" customWidth="true" style="1" width="20.140625" collapsed="false"/>
    <col min="55" max="55" bestFit="true" customWidth="true" style="1" width="18.85546875" collapsed="false"/>
    <col min="56" max="56" bestFit="true" customWidth="true" style="1" width="36.85546875" collapsed="false"/>
    <col min="57" max="57" customWidth="true" style="1" width="2.7109375" collapsed="false"/>
    <col min="58" max="58" customWidth="true" style="1" width="23.5703125" collapsed="false"/>
    <col min="59" max="16384" style="1" width="9.140625" collapsed="false"/>
  </cols>
  <sheetData>
    <row r="3" spans="1:71" x14ac:dyDescent="0.25">
      <c r="A3" s="1" t="s">
        <v>25</v>
      </c>
    </row>
    <row r="4" spans="1:71" x14ac:dyDescent="0.25">
      <c r="A4" s="1" t="s">
        <v>24</v>
      </c>
      <c r="G4" s="105"/>
    </row>
    <row r="5" spans="1:71" s="4" customFormat="1" ht="30.75" customHeight="1" x14ac:dyDescent="0.25">
      <c r="A5" s="2"/>
      <c r="B5" s="2"/>
      <c r="C5" s="109" t="s">
        <v>5</v>
      </c>
      <c r="D5" s="109"/>
      <c r="E5" s="109"/>
      <c r="F5" s="109"/>
      <c r="G5" s="109"/>
      <c r="H5" s="109"/>
      <c r="I5" s="109"/>
      <c r="J5" s="109"/>
      <c r="K5" s="109"/>
      <c r="L5" s="109"/>
      <c r="M5" s="3" t="s">
        <v>2</v>
      </c>
      <c r="N5" s="3" t="s">
        <v>11</v>
      </c>
      <c r="O5" s="30"/>
      <c r="P5" s="111" t="s">
        <v>10</v>
      </c>
      <c r="Q5" s="112"/>
      <c r="R5" s="112"/>
      <c r="S5" s="112"/>
      <c r="T5" s="112"/>
      <c r="U5" s="112"/>
      <c r="V5" s="112"/>
      <c r="W5" s="112"/>
      <c r="X5" s="112"/>
      <c r="Y5" s="112"/>
      <c r="Z5" s="113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11"/>
      <c r="BA5" s="110"/>
      <c r="BB5" s="110"/>
      <c r="BC5" s="110"/>
      <c r="BD5" s="110"/>
      <c r="BE5" s="11"/>
      <c r="BF5" s="35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</row>
    <row r="6" spans="1:71" s="4" customFormat="1" ht="45" x14ac:dyDescent="0.25">
      <c r="A6" s="2" t="s">
        <v>0</v>
      </c>
      <c r="B6" s="2" t="s">
        <v>4</v>
      </c>
      <c r="C6" s="2" t="s">
        <v>1</v>
      </c>
      <c r="D6" s="34" t="s">
        <v>19</v>
      </c>
      <c r="E6" s="2" t="s">
        <v>3</v>
      </c>
      <c r="F6" s="6" t="s">
        <v>12</v>
      </c>
      <c r="G6" s="6" t="s">
        <v>13</v>
      </c>
      <c r="H6" s="6" t="s">
        <v>14</v>
      </c>
      <c r="I6" s="6" t="s">
        <v>15</v>
      </c>
      <c r="J6" s="6" t="s">
        <v>16</v>
      </c>
      <c r="K6" s="6" t="s">
        <v>17</v>
      </c>
      <c r="L6" s="26"/>
      <c r="M6" s="3"/>
      <c r="N6" s="3"/>
      <c r="O6" s="30"/>
      <c r="P6" s="111" t="s">
        <v>26</v>
      </c>
      <c r="Q6" s="112"/>
      <c r="R6" s="112"/>
      <c r="S6" s="112"/>
      <c r="T6" s="112"/>
      <c r="U6" s="112"/>
      <c r="V6" s="112"/>
      <c r="W6" s="112"/>
      <c r="X6" s="112"/>
      <c r="Y6" s="112"/>
      <c r="Z6" s="113"/>
      <c r="AA6" s="8"/>
      <c r="AB6" s="8"/>
      <c r="AC6" s="8"/>
      <c r="AD6" s="8"/>
      <c r="AE6" s="8"/>
      <c r="AF6" s="11"/>
      <c r="AG6" s="110"/>
      <c r="AH6" s="110"/>
      <c r="AI6" s="110"/>
      <c r="AJ6" s="110"/>
      <c r="AK6" s="110"/>
      <c r="AL6" s="110"/>
      <c r="AM6" s="110"/>
      <c r="AN6" s="110"/>
      <c r="AO6" s="110"/>
      <c r="AP6" s="110"/>
      <c r="AQ6" s="110"/>
      <c r="AR6" s="110"/>
      <c r="AS6" s="11"/>
      <c r="AT6" s="110"/>
      <c r="AU6" s="110"/>
      <c r="AV6" s="110"/>
      <c r="AW6" s="110"/>
      <c r="AX6" s="11"/>
      <c r="AY6" s="8"/>
      <c r="AZ6" s="11"/>
      <c r="BA6" s="12"/>
      <c r="BB6" s="12"/>
      <c r="BC6" s="12"/>
      <c r="BD6" s="12"/>
      <c r="BE6" s="11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</row>
    <row r="7" spans="1:71" s="4" customFormat="1" ht="58.5" customHeight="1" x14ac:dyDescent="0.25">
      <c r="A7" s="2"/>
      <c r="B7" s="5"/>
      <c r="D7" s="2"/>
      <c r="E7" s="5"/>
      <c r="G7" s="2"/>
      <c r="H7" s="2"/>
      <c r="I7" s="2"/>
      <c r="J7" s="2"/>
      <c r="K7" s="2"/>
      <c r="L7" s="27"/>
      <c r="M7" s="5"/>
      <c r="N7" s="7"/>
      <c r="O7" s="31"/>
      <c r="P7" s="2" t="s">
        <v>6</v>
      </c>
      <c r="Q7" s="20" t="s">
        <v>20</v>
      </c>
      <c r="R7" s="22" t="s">
        <v>21</v>
      </c>
      <c r="S7" s="22" t="s">
        <v>22</v>
      </c>
      <c r="T7" s="20" t="s">
        <v>23</v>
      </c>
      <c r="U7" s="20" t="s">
        <v>7</v>
      </c>
      <c r="V7" s="20" t="s">
        <v>8</v>
      </c>
      <c r="W7" s="22" t="s">
        <v>18</v>
      </c>
      <c r="X7" s="20" t="s">
        <v>9</v>
      </c>
      <c r="Y7" s="20" t="s">
        <v>27</v>
      </c>
      <c r="Z7" s="22" t="s">
        <v>28</v>
      </c>
      <c r="AA7" s="9"/>
      <c r="AB7" s="9"/>
      <c r="AC7" s="9"/>
      <c r="AD7" s="8"/>
      <c r="AE7" s="9"/>
      <c r="AF7" s="13"/>
      <c r="AG7" s="8"/>
      <c r="AH7" s="8"/>
      <c r="AI7" s="9"/>
      <c r="AJ7" s="9"/>
      <c r="AK7" s="9"/>
      <c r="AL7" s="9"/>
      <c r="AM7" s="9"/>
      <c r="AN7" s="9"/>
      <c r="AO7" s="9"/>
      <c r="AP7" s="9"/>
      <c r="AQ7" s="8"/>
      <c r="AR7" s="9"/>
      <c r="AS7" s="13"/>
      <c r="AT7" s="8"/>
      <c r="AU7" s="8"/>
      <c r="AV7" s="8"/>
      <c r="AW7" s="9"/>
      <c r="AX7" s="13"/>
      <c r="AY7" s="8"/>
      <c r="AZ7" s="13"/>
      <c r="BA7" s="8"/>
      <c r="BB7" s="8"/>
      <c r="BC7" s="8"/>
      <c r="BD7" s="8"/>
      <c r="BE7" s="13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</row>
    <row r="8" spans="1:71" s="4" customFormat="1" ht="89.25" x14ac:dyDescent="0.25">
      <c r="A8" s="2">
        <v>1</v>
      </c>
      <c r="B8" s="23" t="s">
        <v>105</v>
      </c>
      <c r="C8" s="15" t="s">
        <v>100</v>
      </c>
      <c r="D8" s="15"/>
      <c r="E8" s="15"/>
      <c r="F8" s="2"/>
      <c r="G8" s="16"/>
      <c r="H8" s="24"/>
      <c r="I8" s="18"/>
      <c r="J8" s="19"/>
      <c r="K8" s="19"/>
      <c r="L8" s="27"/>
      <c r="M8" s="106" t="s">
        <v>103</v>
      </c>
      <c r="N8" s="107">
        <v>1.5</v>
      </c>
      <c r="O8" s="32"/>
      <c r="P8" s="108">
        <v>3166.66</v>
      </c>
      <c r="Q8" s="20">
        <v>0</v>
      </c>
      <c r="R8" s="20" t="n">
        <f>P8+Q8</f>
        <v>3166.66</v>
      </c>
      <c r="S8" s="20" t="n">
        <f>R8*12.5%</f>
        <v>395.8325</v>
      </c>
      <c r="T8" s="20">
        <v>0</v>
      </c>
      <c r="U8" s="20">
        <v>0</v>
      </c>
      <c r="V8" s="20">
        <v>0</v>
      </c>
      <c r="W8" s="22">
        <v>0</v>
      </c>
      <c r="X8" s="20">
        <v>0</v>
      </c>
      <c r="Y8" s="20" t="n">
        <f>SUM(R8:X8)</f>
        <v>3562.4925</v>
      </c>
      <c r="Z8" s="22" t="n">
        <f>Y8*N8</f>
        <v>5343.7387499999995</v>
      </c>
      <c r="AA8" s="9"/>
      <c r="AB8" s="9"/>
      <c r="AC8" s="9"/>
      <c r="AD8" s="8"/>
      <c r="AE8" s="9"/>
      <c r="AF8" s="13"/>
      <c r="AG8" s="8"/>
      <c r="AH8" s="8"/>
      <c r="AI8" s="9"/>
      <c r="AJ8" s="9"/>
      <c r="AK8" s="9"/>
      <c r="AL8" s="9"/>
      <c r="AM8" s="9"/>
      <c r="AN8" s="9"/>
      <c r="AO8" s="9"/>
      <c r="AP8" s="9"/>
      <c r="AQ8" s="8"/>
      <c r="AR8" s="9"/>
      <c r="AS8" s="13"/>
      <c r="AT8" s="8"/>
      <c r="AU8" s="8"/>
      <c r="AV8" s="8"/>
      <c r="AW8" s="9"/>
      <c r="AX8" s="13"/>
      <c r="AY8" s="8"/>
      <c r="AZ8" s="13"/>
      <c r="BA8" s="8"/>
      <c r="BB8" s="8"/>
      <c r="BC8" s="8"/>
      <c r="BD8" s="8"/>
      <c r="BE8" s="13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</row>
    <row r="9" spans="1:71" ht="89.25" x14ac:dyDescent="0.25">
      <c r="A9" s="2">
        <v>2</v>
      </c>
      <c r="B9" s="23" t="s">
        <v>105</v>
      </c>
      <c r="C9" s="15" t="s">
        <v>101</v>
      </c>
      <c r="D9" s="15"/>
      <c r="E9" s="15"/>
      <c r="F9" s="5"/>
      <c r="G9" s="16"/>
      <c r="H9" s="24"/>
      <c r="I9" s="18"/>
      <c r="J9" s="19"/>
      <c r="K9" s="19"/>
      <c r="L9" s="28"/>
      <c r="M9" s="106" t="s">
        <v>103</v>
      </c>
      <c r="N9" s="107">
        <v>1</v>
      </c>
      <c r="O9" s="32"/>
      <c r="P9" s="108">
        <v>3000</v>
      </c>
      <c r="Q9" s="20">
        <v>0</v>
      </c>
      <c r="R9" s="20" t="n">
        <f t="shared" ref="R9:R10" si="0">P9+Q9</f>
        <v>3000.0</v>
      </c>
      <c r="S9" s="20" t="n">
        <f t="shared" ref="S9:S10" si="1">R9*12.5%</f>
        <v>375.0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0" t="n">
        <f t="shared" ref="Y9:Y10" si="2">SUM(R9:X9)</f>
        <v>3375.0</v>
      </c>
      <c r="Z9" s="22" t="n">
        <f t="shared" ref="Z9:Z10" si="3">Y9*N9</f>
        <v>3375.0</v>
      </c>
      <c r="AA9" s="10"/>
      <c r="AB9" s="10"/>
      <c r="AC9" s="10"/>
      <c r="AD9" s="10"/>
      <c r="AE9" s="10"/>
      <c r="AF9" s="14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4"/>
      <c r="AT9" s="10"/>
      <c r="AU9" s="10"/>
      <c r="AV9" s="10"/>
      <c r="AW9" s="10"/>
      <c r="AX9" s="14"/>
      <c r="AY9" s="10"/>
      <c r="AZ9" s="14"/>
      <c r="BA9" s="10"/>
      <c r="BB9" s="10"/>
      <c r="BC9" s="10"/>
      <c r="BD9" s="10"/>
      <c r="BE9" s="14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</row>
    <row r="10" spans="1:71" ht="89.25" x14ac:dyDescent="0.25">
      <c r="A10" s="2">
        <v>3</v>
      </c>
      <c r="B10" s="23" t="s">
        <v>105</v>
      </c>
      <c r="C10" s="15" t="s">
        <v>102</v>
      </c>
      <c r="D10" s="15"/>
      <c r="E10" s="15"/>
      <c r="F10" s="5"/>
      <c r="G10" s="17"/>
      <c r="H10" s="24"/>
      <c r="I10" s="18"/>
      <c r="J10" s="19"/>
      <c r="K10" s="19"/>
      <c r="L10" s="28"/>
      <c r="M10" s="106" t="s">
        <v>103</v>
      </c>
      <c r="N10" s="107">
        <v>1</v>
      </c>
      <c r="O10" s="32"/>
      <c r="P10" s="108">
        <v>2820</v>
      </c>
      <c r="Q10" s="20">
        <v>0</v>
      </c>
      <c r="R10" s="20" t="n">
        <f t="shared" si="0"/>
        <v>2820.0</v>
      </c>
      <c r="S10" s="20" t="n">
        <f t="shared" si="1"/>
        <v>352.5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 t="n">
        <f t="shared" si="2"/>
        <v>3172.5</v>
      </c>
      <c r="Z10" s="22" t="n">
        <f t="shared" si="3"/>
        <v>3172.5</v>
      </c>
      <c r="AA10" s="10"/>
      <c r="AB10" s="10"/>
      <c r="AC10" s="10"/>
      <c r="AD10" s="10"/>
      <c r="AE10" s="10"/>
      <c r="AF10" s="14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4"/>
      <c r="AT10" s="10"/>
      <c r="AU10" s="10"/>
      <c r="AV10" s="10"/>
      <c r="AW10" s="10"/>
      <c r="AX10" s="14"/>
      <c r="AY10" s="10"/>
      <c r="AZ10" s="14"/>
      <c r="BA10" s="10"/>
      <c r="BB10" s="10"/>
      <c r="BC10" s="10"/>
      <c r="BD10" s="10"/>
      <c r="BE10" s="14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</row>
  </sheetData>
  <protectedRanges>
    <protectedRange password="CA69" sqref="G8:G9" name="Range1_1_1_1"/>
    <protectedRange password="CA69" sqref="I8:I10" name="Range1_12_2_1_1"/>
    <protectedRange password="CA69" sqref="J8:K10" name="Range1_2_2_1_1_1"/>
    <protectedRange password="CA69" sqref="N8:O9" name="Range1_1_3_1"/>
    <protectedRange password="CA69" sqref="D8:D10" name="Range1_1_4_1"/>
    <protectedRange password="CA69" sqref="H8:H9" name="Range1_12_2_2_1"/>
    <protectedRange password="CA69" sqref="H10" name="Range1_2_2_1_2"/>
    <protectedRange password="CA69" sqref="B8:B10" name="Range1_1_5_1_1"/>
  </protectedRanges>
  <mergeCells count="6">
    <mergeCell ref="C5:L5"/>
    <mergeCell ref="BA5:BD5"/>
    <mergeCell ref="AG6:AR6"/>
    <mergeCell ref="AT6:AW6"/>
    <mergeCell ref="P6:Z6"/>
    <mergeCell ref="P5:Z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F10"/>
  <sheetViews>
    <sheetView topLeftCell="Y4" workbookViewId="0">
      <selection activeCell="AK9" sqref="AK9"/>
    </sheetView>
  </sheetViews>
  <sheetFormatPr defaultColWidth="9.140625" defaultRowHeight="15" x14ac:dyDescent="0.25"/>
  <cols>
    <col min="1" max="1" bestFit="true" customWidth="true" style="1" width="9.5703125" collapsed="false"/>
    <col min="2" max="2" customWidth="true" style="1" width="19.42578125" collapsed="false"/>
    <col min="3" max="3" customWidth="true" style="1" width="54.0" collapsed="false"/>
    <col min="4" max="4" customWidth="true" style="1" width="25.85546875" collapsed="false"/>
    <col min="5" max="5" bestFit="true" customWidth="true" style="1" width="7.7109375" collapsed="false"/>
    <col min="6" max="6" bestFit="true" customWidth="true" style="1" width="17.42578125" collapsed="false"/>
    <col min="7" max="7" customWidth="true" style="1" width="19.7109375" collapsed="false"/>
    <col min="8" max="8" customWidth="true" style="1" width="17.7109375" collapsed="false"/>
    <col min="9" max="9" bestFit="true" customWidth="true" style="1" width="13.42578125" collapsed="false"/>
    <col min="10" max="10" customWidth="true" style="1" width="13.42578125" collapsed="false"/>
    <col min="11" max="11" customWidth="true" style="1" width="10.7109375" collapsed="false"/>
    <col min="12" max="12" customWidth="true" style="25" width="2.7109375" collapsed="false"/>
    <col min="13" max="13" bestFit="true" customWidth="true" style="1" width="7.140625" collapsed="false"/>
    <col min="14" max="14" bestFit="true" customWidth="true" style="1" width="6.7109375" collapsed="false"/>
    <col min="15" max="15" customWidth="true" style="29" width="3.7109375" collapsed="false"/>
    <col min="16" max="16" bestFit="true" customWidth="true" style="1" width="14.0" collapsed="false"/>
    <col min="17" max="17" customWidth="true" style="33" width="9.42578125" collapsed="false"/>
    <col min="18" max="18" customWidth="true" style="33" width="8.85546875" collapsed="false"/>
    <col min="19" max="19" customWidth="true" style="33" width="8.28515625" collapsed="false"/>
    <col min="20" max="20" customWidth="true" style="33" width="14.0" collapsed="false"/>
    <col min="21" max="21" bestFit="true" customWidth="true" style="33" width="13.0" collapsed="false"/>
    <col min="22" max="22" bestFit="true" customWidth="true" style="33" width="9.7109375" collapsed="false"/>
    <col min="23" max="23" customWidth="true" style="33" width="13.0" collapsed="false"/>
    <col min="24" max="24" customWidth="true" style="33" width="13.85546875" collapsed="false"/>
    <col min="25" max="26" customWidth="true" style="33" width="17.5703125" collapsed="false"/>
    <col min="27" max="27" customWidth="true" style="102" width="3.85546875" collapsed="false"/>
    <col min="28" max="28" customWidth="true" style="33" width="11.7109375" collapsed="false"/>
    <col min="29" max="29" customWidth="true" style="33" width="13.0" collapsed="false"/>
    <col min="30" max="30" customWidth="true" style="33" width="11.85546875" collapsed="false"/>
    <col min="31" max="31" customWidth="true" style="33" width="10.5703125" collapsed="false"/>
    <col min="32" max="32" customWidth="true" style="33" width="17.5703125" collapsed="false"/>
    <col min="33" max="33" customWidth="true" style="33" width="11.7109375" collapsed="false"/>
    <col min="34" max="34" customWidth="true" style="33" width="18.140625" collapsed="false"/>
    <col min="35" max="39" customWidth="true" style="33" width="17.5703125" collapsed="false"/>
    <col min="40" max="42" customWidth="true" style="1" width="13.85546875" collapsed="false"/>
    <col min="43" max="43" bestFit="true" customWidth="true" style="1" width="8.140625" collapsed="false"/>
    <col min="44" max="44" bestFit="true" customWidth="true" style="1" width="11.7109375" collapsed="false"/>
    <col min="45" max="45" customWidth="true" style="1" width="2.7109375" collapsed="false"/>
    <col min="46" max="46" bestFit="true" customWidth="true" style="1" width="14.0" collapsed="false"/>
    <col min="47" max="47" bestFit="true" customWidth="true" style="1" width="9.140625" collapsed="false"/>
    <col min="48" max="48" bestFit="true" customWidth="true" style="1" width="17.140625" collapsed="false"/>
    <col min="49" max="49" customWidth="true" style="1" width="8.85546875" collapsed="false"/>
    <col min="50" max="50" customWidth="true" style="1" width="7.85546875" collapsed="false"/>
    <col min="51" max="51" customWidth="true" style="1" width="9.140625" collapsed="false"/>
    <col min="52" max="52" customWidth="true" style="1" width="10.7109375" collapsed="false"/>
    <col min="53" max="54" customWidth="true" style="1" width="12.85546875" collapsed="false"/>
    <col min="55" max="55" customWidth="true" style="1" width="10.5703125" collapsed="false"/>
    <col min="56" max="56" bestFit="true" customWidth="true" style="1" width="8.140625" collapsed="false"/>
    <col min="57" max="57" customWidth="true" style="1" width="25.140625" collapsed="false"/>
    <col min="58" max="58" customWidth="true" style="1" width="2.7109375" collapsed="false"/>
    <col min="59" max="59" bestFit="true" customWidth="true" style="1" width="14.0" collapsed="false"/>
    <col min="60" max="60" bestFit="true" customWidth="true" style="1" width="15.0" collapsed="false"/>
    <col min="61" max="61" bestFit="true" customWidth="true" style="1" width="8.140625" collapsed="false"/>
    <col min="62" max="62" bestFit="true" customWidth="true" style="1" width="27.140625" collapsed="false"/>
    <col min="63" max="63" customWidth="true" style="1" width="2.7109375" collapsed="false"/>
    <col min="64" max="64" bestFit="true" customWidth="true" style="1" width="61.7109375" collapsed="false"/>
    <col min="65" max="65" customWidth="true" style="1" width="2.7109375" collapsed="false"/>
    <col min="66" max="66" bestFit="true" customWidth="true" style="1" width="13.85546875" collapsed="false"/>
    <col min="67" max="67" bestFit="true" customWidth="true" style="1" width="20.140625" collapsed="false"/>
    <col min="68" max="68" bestFit="true" customWidth="true" style="1" width="18.85546875" collapsed="false"/>
    <col min="69" max="69" bestFit="true" customWidth="true" style="1" width="36.85546875" collapsed="false"/>
    <col min="70" max="70" customWidth="true" style="1" width="2.7109375" collapsed="false"/>
    <col min="71" max="71" customWidth="true" style="1" width="23.5703125" collapsed="false"/>
    <col min="72" max="16384" style="1" width="9.140625" collapsed="false"/>
  </cols>
  <sheetData>
    <row r="3" spans="1:84" x14ac:dyDescent="0.25">
      <c r="A3" s="1" t="s">
        <v>25</v>
      </c>
    </row>
    <row r="4" spans="1:84" x14ac:dyDescent="0.25">
      <c r="A4" s="1" t="s">
        <v>24</v>
      </c>
      <c r="G4" s="105"/>
      <c r="Z4" s="33">
        <f t="shared" ref="Z4" si="0">SUM(Z8:Z10)</f>
        <v>11891.23875</v>
      </c>
      <c r="AD4" s="33">
        <f t="shared" ref="AD4:AM4" si="1">SUM(AD8:AD10)</f>
        <v>0</v>
      </c>
      <c r="AE4" s="33">
        <f t="shared" si="1"/>
        <v>0</v>
      </c>
      <c r="AF4" s="33">
        <f t="shared" si="1"/>
        <v>0</v>
      </c>
      <c r="AG4" s="33">
        <f t="shared" si="1"/>
        <v>0</v>
      </c>
      <c r="AH4" s="33">
        <f t="shared" si="1"/>
        <v>0</v>
      </c>
      <c r="AI4" s="33">
        <f t="shared" si="1"/>
        <v>0</v>
      </c>
      <c r="AJ4" s="33">
        <f t="shared" si="1"/>
        <v>0</v>
      </c>
      <c r="AK4" s="33">
        <f t="shared" si="1"/>
        <v>0</v>
      </c>
      <c r="AL4" s="33">
        <f t="shared" si="1"/>
        <v>0</v>
      </c>
      <c r="AM4" s="33">
        <f t="shared" si="1"/>
        <v>0</v>
      </c>
    </row>
    <row r="5" spans="1:84" s="4" customFormat="1" ht="30.75" customHeight="1" x14ac:dyDescent="0.25">
      <c r="A5" s="2"/>
      <c r="B5" s="2"/>
      <c r="C5" s="109" t="s">
        <v>5</v>
      </c>
      <c r="D5" s="109"/>
      <c r="E5" s="109"/>
      <c r="F5" s="109"/>
      <c r="G5" s="109"/>
      <c r="H5" s="109"/>
      <c r="I5" s="109"/>
      <c r="J5" s="109"/>
      <c r="K5" s="109"/>
      <c r="L5" s="109"/>
      <c r="M5" s="3" t="s">
        <v>2</v>
      </c>
      <c r="N5" s="3" t="s">
        <v>11</v>
      </c>
      <c r="O5" s="30"/>
      <c r="P5" s="109" t="s">
        <v>10</v>
      </c>
      <c r="Q5" s="109"/>
      <c r="R5" s="109"/>
      <c r="S5" s="109"/>
      <c r="T5" s="109"/>
      <c r="U5" s="109"/>
      <c r="V5" s="109"/>
      <c r="W5" s="109"/>
      <c r="X5" s="109"/>
      <c r="Y5" s="109"/>
      <c r="Z5" s="109"/>
      <c r="AA5" s="109"/>
      <c r="AB5" s="109"/>
      <c r="AC5" s="109"/>
      <c r="AD5" s="109"/>
      <c r="AE5" s="109"/>
      <c r="AF5" s="109"/>
      <c r="AG5" s="109"/>
      <c r="AH5" s="109"/>
      <c r="AI5" s="109"/>
      <c r="AJ5" s="109"/>
      <c r="AK5" s="109"/>
      <c r="AL5" s="109"/>
      <c r="AM5" s="109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11"/>
      <c r="BN5" s="110"/>
      <c r="BO5" s="110"/>
      <c r="BP5" s="110"/>
      <c r="BQ5" s="110"/>
      <c r="BR5" s="11"/>
      <c r="BS5" s="35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</row>
    <row r="6" spans="1:84" s="4" customFormat="1" ht="45" x14ac:dyDescent="0.25">
      <c r="A6" s="2" t="s">
        <v>0</v>
      </c>
      <c r="B6" s="2" t="s">
        <v>4</v>
      </c>
      <c r="C6" s="2" t="s">
        <v>1</v>
      </c>
      <c r="D6" s="34" t="s">
        <v>19</v>
      </c>
      <c r="E6" s="2" t="s">
        <v>3</v>
      </c>
      <c r="F6" s="6" t="s">
        <v>12</v>
      </c>
      <c r="G6" s="6" t="s">
        <v>13</v>
      </c>
      <c r="H6" s="6" t="s">
        <v>14</v>
      </c>
      <c r="I6" s="6" t="s">
        <v>15</v>
      </c>
      <c r="J6" s="6" t="s">
        <v>16</v>
      </c>
      <c r="K6" s="6" t="s">
        <v>17</v>
      </c>
      <c r="L6" s="26"/>
      <c r="M6" s="3"/>
      <c r="N6" s="3"/>
      <c r="O6" s="30"/>
      <c r="P6" s="111" t="s">
        <v>26</v>
      </c>
      <c r="Q6" s="112"/>
      <c r="R6" s="112"/>
      <c r="S6" s="112"/>
      <c r="T6" s="112"/>
      <c r="U6" s="112"/>
      <c r="V6" s="112"/>
      <c r="W6" s="112"/>
      <c r="X6" s="112"/>
      <c r="Y6" s="112"/>
      <c r="Z6" s="113"/>
      <c r="AA6" s="103"/>
      <c r="AB6" s="109" t="s">
        <v>87</v>
      </c>
      <c r="AC6" s="109"/>
      <c r="AD6" s="109"/>
      <c r="AE6" s="109"/>
      <c r="AF6" s="109"/>
      <c r="AG6" s="109"/>
      <c r="AH6" s="109"/>
      <c r="AI6" s="109"/>
      <c r="AJ6" s="109"/>
      <c r="AK6" s="109"/>
      <c r="AL6" s="109"/>
      <c r="AM6" s="109"/>
      <c r="AN6" s="8"/>
      <c r="AO6" s="8"/>
      <c r="AP6" s="8"/>
      <c r="AQ6" s="8"/>
      <c r="AR6" s="8"/>
      <c r="AS6" s="11"/>
      <c r="AT6" s="110"/>
      <c r="AU6" s="110"/>
      <c r="AV6" s="110"/>
      <c r="AW6" s="110"/>
      <c r="AX6" s="110"/>
      <c r="AY6" s="110"/>
      <c r="AZ6" s="110"/>
      <c r="BA6" s="110"/>
      <c r="BB6" s="110"/>
      <c r="BC6" s="110"/>
      <c r="BD6" s="110"/>
      <c r="BE6" s="110"/>
      <c r="BF6" s="11"/>
      <c r="BG6" s="110"/>
      <c r="BH6" s="110"/>
      <c r="BI6" s="110"/>
      <c r="BJ6" s="110"/>
      <c r="BK6" s="11"/>
      <c r="BL6" s="8"/>
      <c r="BM6" s="11"/>
      <c r="BN6" s="12"/>
      <c r="BO6" s="12"/>
      <c r="BP6" s="12"/>
      <c r="BQ6" s="12"/>
      <c r="BR6" s="11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</row>
    <row r="7" spans="1:84" s="4" customFormat="1" ht="58.5" customHeight="1" x14ac:dyDescent="0.25">
      <c r="A7" s="2"/>
      <c r="B7" s="5"/>
      <c r="D7" s="2"/>
      <c r="E7" s="5"/>
      <c r="G7" s="2"/>
      <c r="H7" s="2"/>
      <c r="I7" s="2"/>
      <c r="J7" s="2"/>
      <c r="K7" s="2"/>
      <c r="L7" s="27"/>
      <c r="M7" s="5"/>
      <c r="N7" s="7"/>
      <c r="O7" s="31"/>
      <c r="P7" s="2" t="s">
        <v>6</v>
      </c>
      <c r="Q7" s="20" t="s">
        <v>20</v>
      </c>
      <c r="R7" s="22" t="s">
        <v>21</v>
      </c>
      <c r="S7" s="22" t="s">
        <v>22</v>
      </c>
      <c r="T7" s="20" t="s">
        <v>23</v>
      </c>
      <c r="U7" s="20" t="s">
        <v>7</v>
      </c>
      <c r="V7" s="20" t="s">
        <v>8</v>
      </c>
      <c r="W7" s="22" t="s">
        <v>18</v>
      </c>
      <c r="X7" s="20" t="s">
        <v>9</v>
      </c>
      <c r="Y7" s="20" t="s">
        <v>27</v>
      </c>
      <c r="Z7" s="22" t="s">
        <v>28</v>
      </c>
      <c r="AA7" s="104"/>
      <c r="AB7" s="22" t="s">
        <v>88</v>
      </c>
      <c r="AC7" s="22" t="s">
        <v>89</v>
      </c>
      <c r="AD7" s="22" t="s">
        <v>90</v>
      </c>
      <c r="AE7" s="22" t="s">
        <v>91</v>
      </c>
      <c r="AF7" s="22" t="s">
        <v>92</v>
      </c>
      <c r="AG7" s="22" t="s">
        <v>94</v>
      </c>
      <c r="AH7" s="20" t="s">
        <v>95</v>
      </c>
      <c r="AI7" s="20" t="s">
        <v>96</v>
      </c>
      <c r="AJ7" s="20" t="s">
        <v>97</v>
      </c>
      <c r="AK7" s="22" t="s">
        <v>98</v>
      </c>
      <c r="AL7" s="20" t="s">
        <v>99</v>
      </c>
      <c r="AM7" s="20" t="s">
        <v>93</v>
      </c>
      <c r="AN7" s="9"/>
      <c r="AO7" s="9"/>
      <c r="AP7" s="9"/>
      <c r="AQ7" s="8"/>
      <c r="AR7" s="9"/>
      <c r="AS7" s="13"/>
      <c r="AT7" s="8"/>
      <c r="AU7" s="8"/>
      <c r="AV7" s="9"/>
      <c r="AW7" s="9"/>
      <c r="AX7" s="9"/>
      <c r="AY7" s="9"/>
      <c r="AZ7" s="9"/>
      <c r="BA7" s="9"/>
      <c r="BB7" s="9"/>
      <c r="BC7" s="9"/>
      <c r="BD7" s="8"/>
      <c r="BE7" s="9"/>
      <c r="BF7" s="13"/>
      <c r="BG7" s="8"/>
      <c r="BH7" s="8"/>
      <c r="BI7" s="8"/>
      <c r="BJ7" s="9"/>
      <c r="BK7" s="13"/>
      <c r="BL7" s="8"/>
      <c r="BM7" s="13"/>
      <c r="BN7" s="8"/>
      <c r="BO7" s="8"/>
      <c r="BP7" s="8"/>
      <c r="BQ7" s="8"/>
      <c r="BR7" s="13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</row>
    <row r="8" spans="1:84" s="4" customFormat="1" ht="89.25" x14ac:dyDescent="0.25">
      <c r="A8" s="2">
        <v>1</v>
      </c>
      <c r="B8" s="23" t="s">
        <v>105</v>
      </c>
      <c r="C8" s="15" t="s">
        <v>100</v>
      </c>
      <c r="D8" s="15"/>
      <c r="E8" s="15"/>
      <c r="F8" s="2"/>
      <c r="G8" s="16"/>
      <c r="H8" s="24"/>
      <c r="I8" s="18"/>
      <c r="J8" s="19"/>
      <c r="K8" s="19"/>
      <c r="L8" s="27"/>
      <c r="M8" s="106" t="s">
        <v>103</v>
      </c>
      <c r="N8" s="107">
        <v>1.5</v>
      </c>
      <c r="O8" s="32"/>
      <c r="P8" s="108">
        <v>3166.66</v>
      </c>
      <c r="Q8" s="20">
        <v>0</v>
      </c>
      <c r="R8" s="20">
        <f>P8+Q8</f>
        <v>3166.66</v>
      </c>
      <c r="S8" s="20">
        <f>R8*12.5%</f>
        <v>395.83249999999998</v>
      </c>
      <c r="T8" s="20">
        <v>0</v>
      </c>
      <c r="U8" s="20">
        <v>0</v>
      </c>
      <c r="V8" s="20">
        <v>0</v>
      </c>
      <c r="W8" s="22">
        <v>0</v>
      </c>
      <c r="X8" s="20">
        <v>0</v>
      </c>
      <c r="Y8" s="20">
        <f>SUM(R8:X8)</f>
        <v>3562.4924999999998</v>
      </c>
      <c r="Z8" s="22">
        <f>Y8*N8</f>
        <v>5343.7387499999995</v>
      </c>
      <c r="AA8" s="104"/>
      <c r="AB8" s="22">
        <v>0</v>
      </c>
      <c r="AC8" s="22">
        <v>0</v>
      </c>
      <c r="AD8" s="22">
        <f>P8*AB8*AC8/100</f>
        <v>0</v>
      </c>
      <c r="AE8" s="22">
        <f>Q8*AB8*AC8/100</f>
        <v>0</v>
      </c>
      <c r="AF8" s="22">
        <f>AD8+AE8</f>
        <v>0</v>
      </c>
      <c r="AG8" s="22">
        <f>S8*AB8*AC8/100</f>
        <v>0</v>
      </c>
      <c r="AH8" s="22">
        <f>T8*AB8*AC8/100</f>
        <v>0</v>
      </c>
      <c r="AI8" s="22">
        <f>U8*AB8*AC8/100</f>
        <v>0</v>
      </c>
      <c r="AJ8" s="22">
        <f>V8*AB8*AC8/100</f>
        <v>0</v>
      </c>
      <c r="AK8" s="22">
        <f>W8*AB8*AC8/100</f>
        <v>0</v>
      </c>
      <c r="AL8" s="22">
        <f>X8*AB8*AC8/100</f>
        <v>0</v>
      </c>
      <c r="AM8" s="22">
        <f>SUM(AF8:AL8)</f>
        <v>0</v>
      </c>
      <c r="AN8" s="9"/>
      <c r="AO8" s="9"/>
      <c r="AP8" s="9"/>
      <c r="AQ8" s="8"/>
      <c r="AR8" s="9"/>
      <c r="AS8" s="13"/>
      <c r="AT8" s="8"/>
      <c r="AU8" s="8"/>
      <c r="AV8" s="9"/>
      <c r="AW8" s="9"/>
      <c r="AX8" s="9"/>
      <c r="AY8" s="9"/>
      <c r="AZ8" s="9"/>
      <c r="BA8" s="9"/>
      <c r="BB8" s="9"/>
      <c r="BC8" s="9"/>
      <c r="BD8" s="8"/>
      <c r="BE8" s="9"/>
      <c r="BF8" s="13"/>
      <c r="BG8" s="8"/>
      <c r="BH8" s="8"/>
      <c r="BI8" s="8"/>
      <c r="BJ8" s="9"/>
      <c r="BK8" s="13"/>
      <c r="BL8" s="8"/>
      <c r="BM8" s="13"/>
      <c r="BN8" s="8"/>
      <c r="BO8" s="8"/>
      <c r="BP8" s="8"/>
      <c r="BQ8" s="8"/>
      <c r="BR8" s="13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</row>
    <row r="9" spans="1:84" ht="89.25" x14ac:dyDescent="0.25">
      <c r="A9" s="2">
        <v>2</v>
      </c>
      <c r="B9" s="23" t="s">
        <v>105</v>
      </c>
      <c r="C9" s="15" t="s">
        <v>101</v>
      </c>
      <c r="D9" s="15"/>
      <c r="E9" s="15"/>
      <c r="F9" s="5"/>
      <c r="G9" s="16"/>
      <c r="H9" s="24"/>
      <c r="I9" s="18"/>
      <c r="J9" s="19"/>
      <c r="K9" s="19"/>
      <c r="L9" s="28"/>
      <c r="M9" s="106" t="s">
        <v>103</v>
      </c>
      <c r="N9" s="107">
        <v>1</v>
      </c>
      <c r="O9" s="32"/>
      <c r="P9" s="108">
        <v>3000</v>
      </c>
      <c r="Q9" s="21">
        <v>0</v>
      </c>
      <c r="R9" s="20">
        <f t="shared" ref="R9:R10" si="2">P9+Q9</f>
        <v>3000</v>
      </c>
      <c r="S9" s="20">
        <f t="shared" ref="S9:S10" si="3">R9*12.5%</f>
        <v>375</v>
      </c>
      <c r="T9" s="21">
        <v>0</v>
      </c>
      <c r="U9" s="21">
        <v>0</v>
      </c>
      <c r="V9" s="21">
        <v>0</v>
      </c>
      <c r="W9" s="21">
        <v>0</v>
      </c>
      <c r="X9" s="21">
        <v>0</v>
      </c>
      <c r="Y9" s="20">
        <f t="shared" ref="Y9:Y10" si="4">SUM(R9:X9)</f>
        <v>3375</v>
      </c>
      <c r="Z9" s="22">
        <f t="shared" ref="Z9:Z10" si="5">Y9*N9</f>
        <v>3375</v>
      </c>
      <c r="AA9" s="104"/>
      <c r="AB9" s="22">
        <v>0</v>
      </c>
      <c r="AC9" s="22">
        <v>0</v>
      </c>
      <c r="AD9" s="22">
        <f t="shared" ref="AD9:AD10" si="6">P9*AB9*AC9/100</f>
        <v>0</v>
      </c>
      <c r="AE9" s="22">
        <f t="shared" ref="AE9:AE10" si="7">Q9*AB9*AC9/100</f>
        <v>0</v>
      </c>
      <c r="AF9" s="22">
        <f t="shared" ref="AF9:AF10" si="8">AD9+AE9</f>
        <v>0</v>
      </c>
      <c r="AG9" s="22">
        <f t="shared" ref="AG9:AG10" si="9">S9*AB9*AC9/100</f>
        <v>0</v>
      </c>
      <c r="AH9" s="22">
        <f t="shared" ref="AH9:AH10" si="10">T9*AB9*AC9/100</f>
        <v>0</v>
      </c>
      <c r="AI9" s="22">
        <f t="shared" ref="AI9:AI10" si="11">U9*AB9*AC9/100</f>
        <v>0</v>
      </c>
      <c r="AJ9" s="22">
        <f t="shared" ref="AJ9:AJ10" si="12">V9*AB9*AC9/100</f>
        <v>0</v>
      </c>
      <c r="AK9" s="22">
        <f t="shared" ref="AK9:AK10" si="13">W9*AB9*AC9/100</f>
        <v>0</v>
      </c>
      <c r="AL9" s="22">
        <f t="shared" ref="AL9:AL10" si="14">X9*AB9*AC9/100</f>
        <v>0</v>
      </c>
      <c r="AM9" s="22">
        <f t="shared" ref="AM9:AM10" si="15">SUM(AF9:AL9)</f>
        <v>0</v>
      </c>
      <c r="AN9" s="10"/>
      <c r="AO9" s="10"/>
      <c r="AP9" s="10"/>
      <c r="AQ9" s="10"/>
      <c r="AR9" s="10"/>
      <c r="AS9" s="14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4"/>
      <c r="BG9" s="10"/>
      <c r="BH9" s="10"/>
      <c r="BI9" s="10"/>
      <c r="BJ9" s="10"/>
      <c r="BK9" s="14"/>
      <c r="BL9" s="10"/>
      <c r="BM9" s="14"/>
      <c r="BN9" s="10"/>
      <c r="BO9" s="10"/>
      <c r="BP9" s="10"/>
      <c r="BQ9" s="10"/>
      <c r="BR9" s="14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</row>
    <row r="10" spans="1:84" ht="89.25" x14ac:dyDescent="0.25">
      <c r="A10" s="2">
        <v>3</v>
      </c>
      <c r="B10" s="23" t="s">
        <v>105</v>
      </c>
      <c r="C10" s="15" t="s">
        <v>102</v>
      </c>
      <c r="D10" s="15"/>
      <c r="E10" s="15"/>
      <c r="F10" s="5"/>
      <c r="G10" s="17"/>
      <c r="H10" s="24"/>
      <c r="I10" s="18"/>
      <c r="J10" s="19"/>
      <c r="K10" s="19"/>
      <c r="L10" s="28"/>
      <c r="M10" s="106" t="s">
        <v>103</v>
      </c>
      <c r="N10" s="107">
        <v>1</v>
      </c>
      <c r="O10" s="32"/>
      <c r="P10" s="108">
        <v>2820</v>
      </c>
      <c r="Q10" s="21">
        <v>0</v>
      </c>
      <c r="R10" s="20">
        <f t="shared" si="2"/>
        <v>2820</v>
      </c>
      <c r="S10" s="20">
        <f t="shared" si="3"/>
        <v>352.5</v>
      </c>
      <c r="T10" s="21">
        <v>0</v>
      </c>
      <c r="U10" s="21">
        <v>0</v>
      </c>
      <c r="V10" s="21">
        <v>0</v>
      </c>
      <c r="W10" s="21">
        <v>0</v>
      </c>
      <c r="X10" s="21">
        <v>0</v>
      </c>
      <c r="Y10" s="20">
        <f t="shared" si="4"/>
        <v>3172.5</v>
      </c>
      <c r="Z10" s="22">
        <f t="shared" si="5"/>
        <v>3172.5</v>
      </c>
      <c r="AA10" s="104"/>
      <c r="AB10" s="22">
        <v>0</v>
      </c>
      <c r="AC10" s="22">
        <v>0</v>
      </c>
      <c r="AD10" s="22">
        <f t="shared" si="6"/>
        <v>0</v>
      </c>
      <c r="AE10" s="22">
        <f t="shared" si="7"/>
        <v>0</v>
      </c>
      <c r="AF10" s="22">
        <f t="shared" si="8"/>
        <v>0</v>
      </c>
      <c r="AG10" s="22">
        <f t="shared" si="9"/>
        <v>0</v>
      </c>
      <c r="AH10" s="22">
        <f t="shared" si="10"/>
        <v>0</v>
      </c>
      <c r="AI10" s="22">
        <f t="shared" si="11"/>
        <v>0</v>
      </c>
      <c r="AJ10" s="22">
        <f t="shared" si="12"/>
        <v>0</v>
      </c>
      <c r="AK10" s="22">
        <f t="shared" si="13"/>
        <v>0</v>
      </c>
      <c r="AL10" s="22">
        <f t="shared" si="14"/>
        <v>0</v>
      </c>
      <c r="AM10" s="22">
        <f t="shared" si="15"/>
        <v>0</v>
      </c>
      <c r="AN10" s="10"/>
      <c r="AO10" s="10"/>
      <c r="AP10" s="10"/>
      <c r="AQ10" s="10"/>
      <c r="AR10" s="10"/>
      <c r="AS10" s="14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4"/>
      <c r="BG10" s="10"/>
      <c r="BH10" s="10"/>
      <c r="BI10" s="10"/>
      <c r="BJ10" s="10"/>
      <c r="BK10" s="14"/>
      <c r="BL10" s="10"/>
      <c r="BM10" s="14"/>
      <c r="BN10" s="10"/>
      <c r="BO10" s="10"/>
      <c r="BP10" s="10"/>
      <c r="BQ10" s="10"/>
      <c r="BR10" s="14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</row>
  </sheetData>
  <protectedRanges>
    <protectedRange password="CA69" sqref="G8:G9" name="Range1_1_1_1"/>
    <protectedRange password="CA69" sqref="I8:I10" name="Range1_12_2_1_1"/>
    <protectedRange password="CA69" sqref="J8:K10" name="Range1_2_2_1_1_1"/>
    <protectedRange password="CA69" sqref="N8:O9" name="Range1_1_3_1"/>
    <protectedRange password="CA69" sqref="D8:D10" name="Range1_1_4_1"/>
    <protectedRange password="CA69" sqref="H8:H9" name="Range1_12_2_2_1"/>
    <protectedRange password="CA69" sqref="H10" name="Range1_2_2_1_2"/>
    <protectedRange password="CA69" sqref="B8:B10" name="Range1_1_5_1_1"/>
  </protectedRanges>
  <mergeCells count="7">
    <mergeCell ref="C5:L5"/>
    <mergeCell ref="P5:AM5"/>
    <mergeCell ref="BN5:BQ5"/>
    <mergeCell ref="AT6:BE6"/>
    <mergeCell ref="BG6:BJ6"/>
    <mergeCell ref="P6:Z6"/>
    <mergeCell ref="AB6:AM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tabSelected="1" topLeftCell="A10" workbookViewId="0">
      <selection activeCell="H19" sqref="H19:I19"/>
    </sheetView>
  </sheetViews>
  <sheetFormatPr defaultRowHeight="12.75" x14ac:dyDescent="0.2"/>
  <cols>
    <col min="1" max="1" style="36" width="9.140625" collapsed="false"/>
    <col min="2" max="2" customWidth="true" style="36" width="12.0" collapsed="false"/>
    <col min="3" max="3" customWidth="true" style="36" width="14.5703125" collapsed="false"/>
    <col min="4" max="4" style="36" width="9.140625" collapsed="false"/>
    <col min="5" max="5" customWidth="true" style="36" width="16.0" collapsed="false"/>
    <col min="6" max="6" customWidth="true" style="99" width="30.28515625" collapsed="false"/>
    <col min="7" max="7" customWidth="true" style="100" width="28.0" collapsed="false"/>
    <col min="8" max="8" style="101" width="9.140625" collapsed="false"/>
    <col min="9" max="9" customWidth="true" style="101" width="20.28515625" collapsed="false"/>
    <col min="10" max="10" style="36" width="9.140625" collapsed="false"/>
    <col min="11" max="11" customWidth="true" style="36" width="14.7109375" collapsed="false"/>
    <col min="12" max="257" style="36" width="9.140625" collapsed="false"/>
    <col min="258" max="258" customWidth="true" style="36" width="11.140625" collapsed="false"/>
    <col min="259" max="259" customWidth="true" style="36" width="14.5703125" collapsed="false"/>
    <col min="260" max="260" style="36" width="9.140625" collapsed="false"/>
    <col min="261" max="261" customWidth="true" style="36" width="16.0" collapsed="false"/>
    <col min="262" max="262" customWidth="true" style="36" width="30.28515625" collapsed="false"/>
    <col min="263" max="263" customWidth="true" style="36" width="28.0" collapsed="false"/>
    <col min="264" max="264" style="36" width="9.140625" collapsed="false"/>
    <col min="265" max="265" customWidth="true" style="36" width="20.28515625" collapsed="false"/>
    <col min="266" max="266" style="36" width="9.140625" collapsed="false"/>
    <col min="267" max="267" customWidth="true" style="36" width="14.7109375" collapsed="false"/>
    <col min="268" max="513" style="36" width="9.140625" collapsed="false"/>
    <col min="514" max="514" customWidth="true" style="36" width="11.140625" collapsed="false"/>
    <col min="515" max="515" customWidth="true" style="36" width="14.5703125" collapsed="false"/>
    <col min="516" max="516" style="36" width="9.140625" collapsed="false"/>
    <col min="517" max="517" customWidth="true" style="36" width="16.0" collapsed="false"/>
    <col min="518" max="518" customWidth="true" style="36" width="30.28515625" collapsed="false"/>
    <col min="519" max="519" customWidth="true" style="36" width="28.0" collapsed="false"/>
    <col min="520" max="520" style="36" width="9.140625" collapsed="false"/>
    <col min="521" max="521" customWidth="true" style="36" width="20.28515625" collapsed="false"/>
    <col min="522" max="522" style="36" width="9.140625" collapsed="false"/>
    <col min="523" max="523" customWidth="true" style="36" width="14.7109375" collapsed="false"/>
    <col min="524" max="769" style="36" width="9.140625" collapsed="false"/>
    <col min="770" max="770" customWidth="true" style="36" width="11.140625" collapsed="false"/>
    <col min="771" max="771" customWidth="true" style="36" width="14.5703125" collapsed="false"/>
    <col min="772" max="772" style="36" width="9.140625" collapsed="false"/>
    <col min="773" max="773" customWidth="true" style="36" width="16.0" collapsed="false"/>
    <col min="774" max="774" customWidth="true" style="36" width="30.28515625" collapsed="false"/>
    <col min="775" max="775" customWidth="true" style="36" width="28.0" collapsed="false"/>
    <col min="776" max="776" style="36" width="9.140625" collapsed="false"/>
    <col min="777" max="777" customWidth="true" style="36" width="20.28515625" collapsed="false"/>
    <col min="778" max="778" style="36" width="9.140625" collapsed="false"/>
    <col min="779" max="779" customWidth="true" style="36" width="14.7109375" collapsed="false"/>
    <col min="780" max="1025" style="36" width="9.140625" collapsed="false"/>
    <col min="1026" max="1026" customWidth="true" style="36" width="11.140625" collapsed="false"/>
    <col min="1027" max="1027" customWidth="true" style="36" width="14.5703125" collapsed="false"/>
    <col min="1028" max="1028" style="36" width="9.140625" collapsed="false"/>
    <col min="1029" max="1029" customWidth="true" style="36" width="16.0" collapsed="false"/>
    <col min="1030" max="1030" customWidth="true" style="36" width="30.28515625" collapsed="false"/>
    <col min="1031" max="1031" customWidth="true" style="36" width="28.0" collapsed="false"/>
    <col min="1032" max="1032" style="36" width="9.140625" collapsed="false"/>
    <col min="1033" max="1033" customWidth="true" style="36" width="20.28515625" collapsed="false"/>
    <col min="1034" max="1034" style="36" width="9.140625" collapsed="false"/>
    <col min="1035" max="1035" customWidth="true" style="36" width="14.7109375" collapsed="false"/>
    <col min="1036" max="1281" style="36" width="9.140625" collapsed="false"/>
    <col min="1282" max="1282" customWidth="true" style="36" width="11.140625" collapsed="false"/>
    <col min="1283" max="1283" customWidth="true" style="36" width="14.5703125" collapsed="false"/>
    <col min="1284" max="1284" style="36" width="9.140625" collapsed="false"/>
    <col min="1285" max="1285" customWidth="true" style="36" width="16.0" collapsed="false"/>
    <col min="1286" max="1286" customWidth="true" style="36" width="30.28515625" collapsed="false"/>
    <col min="1287" max="1287" customWidth="true" style="36" width="28.0" collapsed="false"/>
    <col min="1288" max="1288" style="36" width="9.140625" collapsed="false"/>
    <col min="1289" max="1289" customWidth="true" style="36" width="20.28515625" collapsed="false"/>
    <col min="1290" max="1290" style="36" width="9.140625" collapsed="false"/>
    <col min="1291" max="1291" customWidth="true" style="36" width="14.7109375" collapsed="false"/>
    <col min="1292" max="1537" style="36" width="9.140625" collapsed="false"/>
    <col min="1538" max="1538" customWidth="true" style="36" width="11.140625" collapsed="false"/>
    <col min="1539" max="1539" customWidth="true" style="36" width="14.5703125" collapsed="false"/>
    <col min="1540" max="1540" style="36" width="9.140625" collapsed="false"/>
    <col min="1541" max="1541" customWidth="true" style="36" width="16.0" collapsed="false"/>
    <col min="1542" max="1542" customWidth="true" style="36" width="30.28515625" collapsed="false"/>
    <col min="1543" max="1543" customWidth="true" style="36" width="28.0" collapsed="false"/>
    <col min="1544" max="1544" style="36" width="9.140625" collapsed="false"/>
    <col min="1545" max="1545" customWidth="true" style="36" width="20.28515625" collapsed="false"/>
    <col min="1546" max="1546" style="36" width="9.140625" collapsed="false"/>
    <col min="1547" max="1547" customWidth="true" style="36" width="14.7109375" collapsed="false"/>
    <col min="1548" max="1793" style="36" width="9.140625" collapsed="false"/>
    <col min="1794" max="1794" customWidth="true" style="36" width="11.140625" collapsed="false"/>
    <col min="1795" max="1795" customWidth="true" style="36" width="14.5703125" collapsed="false"/>
    <col min="1796" max="1796" style="36" width="9.140625" collapsed="false"/>
    <col min="1797" max="1797" customWidth="true" style="36" width="16.0" collapsed="false"/>
    <col min="1798" max="1798" customWidth="true" style="36" width="30.28515625" collapsed="false"/>
    <col min="1799" max="1799" customWidth="true" style="36" width="28.0" collapsed="false"/>
    <col min="1800" max="1800" style="36" width="9.140625" collapsed="false"/>
    <col min="1801" max="1801" customWidth="true" style="36" width="20.28515625" collapsed="false"/>
    <col min="1802" max="1802" style="36" width="9.140625" collapsed="false"/>
    <col min="1803" max="1803" customWidth="true" style="36" width="14.7109375" collapsed="false"/>
    <col min="1804" max="2049" style="36" width="9.140625" collapsed="false"/>
    <col min="2050" max="2050" customWidth="true" style="36" width="11.140625" collapsed="false"/>
    <col min="2051" max="2051" customWidth="true" style="36" width="14.5703125" collapsed="false"/>
    <col min="2052" max="2052" style="36" width="9.140625" collapsed="false"/>
    <col min="2053" max="2053" customWidth="true" style="36" width="16.0" collapsed="false"/>
    <col min="2054" max="2054" customWidth="true" style="36" width="30.28515625" collapsed="false"/>
    <col min="2055" max="2055" customWidth="true" style="36" width="28.0" collapsed="false"/>
    <col min="2056" max="2056" style="36" width="9.140625" collapsed="false"/>
    <col min="2057" max="2057" customWidth="true" style="36" width="20.28515625" collapsed="false"/>
    <col min="2058" max="2058" style="36" width="9.140625" collapsed="false"/>
    <col min="2059" max="2059" customWidth="true" style="36" width="14.7109375" collapsed="false"/>
    <col min="2060" max="2305" style="36" width="9.140625" collapsed="false"/>
    <col min="2306" max="2306" customWidth="true" style="36" width="11.140625" collapsed="false"/>
    <col min="2307" max="2307" customWidth="true" style="36" width="14.5703125" collapsed="false"/>
    <col min="2308" max="2308" style="36" width="9.140625" collapsed="false"/>
    <col min="2309" max="2309" customWidth="true" style="36" width="16.0" collapsed="false"/>
    <col min="2310" max="2310" customWidth="true" style="36" width="30.28515625" collapsed="false"/>
    <col min="2311" max="2311" customWidth="true" style="36" width="28.0" collapsed="false"/>
    <col min="2312" max="2312" style="36" width="9.140625" collapsed="false"/>
    <col min="2313" max="2313" customWidth="true" style="36" width="20.28515625" collapsed="false"/>
    <col min="2314" max="2314" style="36" width="9.140625" collapsed="false"/>
    <col min="2315" max="2315" customWidth="true" style="36" width="14.7109375" collapsed="false"/>
    <col min="2316" max="2561" style="36" width="9.140625" collapsed="false"/>
    <col min="2562" max="2562" customWidth="true" style="36" width="11.140625" collapsed="false"/>
    <col min="2563" max="2563" customWidth="true" style="36" width="14.5703125" collapsed="false"/>
    <col min="2564" max="2564" style="36" width="9.140625" collapsed="false"/>
    <col min="2565" max="2565" customWidth="true" style="36" width="16.0" collapsed="false"/>
    <col min="2566" max="2566" customWidth="true" style="36" width="30.28515625" collapsed="false"/>
    <col min="2567" max="2567" customWidth="true" style="36" width="28.0" collapsed="false"/>
    <col min="2568" max="2568" style="36" width="9.140625" collapsed="false"/>
    <col min="2569" max="2569" customWidth="true" style="36" width="20.28515625" collapsed="false"/>
    <col min="2570" max="2570" style="36" width="9.140625" collapsed="false"/>
    <col min="2571" max="2571" customWidth="true" style="36" width="14.7109375" collapsed="false"/>
    <col min="2572" max="2817" style="36" width="9.140625" collapsed="false"/>
    <col min="2818" max="2818" customWidth="true" style="36" width="11.140625" collapsed="false"/>
    <col min="2819" max="2819" customWidth="true" style="36" width="14.5703125" collapsed="false"/>
    <col min="2820" max="2820" style="36" width="9.140625" collapsed="false"/>
    <col min="2821" max="2821" customWidth="true" style="36" width="16.0" collapsed="false"/>
    <col min="2822" max="2822" customWidth="true" style="36" width="30.28515625" collapsed="false"/>
    <col min="2823" max="2823" customWidth="true" style="36" width="28.0" collapsed="false"/>
    <col min="2824" max="2824" style="36" width="9.140625" collapsed="false"/>
    <col min="2825" max="2825" customWidth="true" style="36" width="20.28515625" collapsed="false"/>
    <col min="2826" max="2826" style="36" width="9.140625" collapsed="false"/>
    <col min="2827" max="2827" customWidth="true" style="36" width="14.7109375" collapsed="false"/>
    <col min="2828" max="3073" style="36" width="9.140625" collapsed="false"/>
    <col min="3074" max="3074" customWidth="true" style="36" width="11.140625" collapsed="false"/>
    <col min="3075" max="3075" customWidth="true" style="36" width="14.5703125" collapsed="false"/>
    <col min="3076" max="3076" style="36" width="9.140625" collapsed="false"/>
    <col min="3077" max="3077" customWidth="true" style="36" width="16.0" collapsed="false"/>
    <col min="3078" max="3078" customWidth="true" style="36" width="30.28515625" collapsed="false"/>
    <col min="3079" max="3079" customWidth="true" style="36" width="28.0" collapsed="false"/>
    <col min="3080" max="3080" style="36" width="9.140625" collapsed="false"/>
    <col min="3081" max="3081" customWidth="true" style="36" width="20.28515625" collapsed="false"/>
    <col min="3082" max="3082" style="36" width="9.140625" collapsed="false"/>
    <col min="3083" max="3083" customWidth="true" style="36" width="14.7109375" collapsed="false"/>
    <col min="3084" max="3329" style="36" width="9.140625" collapsed="false"/>
    <col min="3330" max="3330" customWidth="true" style="36" width="11.140625" collapsed="false"/>
    <col min="3331" max="3331" customWidth="true" style="36" width="14.5703125" collapsed="false"/>
    <col min="3332" max="3332" style="36" width="9.140625" collapsed="false"/>
    <col min="3333" max="3333" customWidth="true" style="36" width="16.0" collapsed="false"/>
    <col min="3334" max="3334" customWidth="true" style="36" width="30.28515625" collapsed="false"/>
    <col min="3335" max="3335" customWidth="true" style="36" width="28.0" collapsed="false"/>
    <col min="3336" max="3336" style="36" width="9.140625" collapsed="false"/>
    <col min="3337" max="3337" customWidth="true" style="36" width="20.28515625" collapsed="false"/>
    <col min="3338" max="3338" style="36" width="9.140625" collapsed="false"/>
    <col min="3339" max="3339" customWidth="true" style="36" width="14.7109375" collapsed="false"/>
    <col min="3340" max="3585" style="36" width="9.140625" collapsed="false"/>
    <col min="3586" max="3586" customWidth="true" style="36" width="11.140625" collapsed="false"/>
    <col min="3587" max="3587" customWidth="true" style="36" width="14.5703125" collapsed="false"/>
    <col min="3588" max="3588" style="36" width="9.140625" collapsed="false"/>
    <col min="3589" max="3589" customWidth="true" style="36" width="16.0" collapsed="false"/>
    <col min="3590" max="3590" customWidth="true" style="36" width="30.28515625" collapsed="false"/>
    <col min="3591" max="3591" customWidth="true" style="36" width="28.0" collapsed="false"/>
    <col min="3592" max="3592" style="36" width="9.140625" collapsed="false"/>
    <col min="3593" max="3593" customWidth="true" style="36" width="20.28515625" collapsed="false"/>
    <col min="3594" max="3594" style="36" width="9.140625" collapsed="false"/>
    <col min="3595" max="3595" customWidth="true" style="36" width="14.7109375" collapsed="false"/>
    <col min="3596" max="3841" style="36" width="9.140625" collapsed="false"/>
    <col min="3842" max="3842" customWidth="true" style="36" width="11.140625" collapsed="false"/>
    <col min="3843" max="3843" customWidth="true" style="36" width="14.5703125" collapsed="false"/>
    <col min="3844" max="3844" style="36" width="9.140625" collapsed="false"/>
    <col min="3845" max="3845" customWidth="true" style="36" width="16.0" collapsed="false"/>
    <col min="3846" max="3846" customWidth="true" style="36" width="30.28515625" collapsed="false"/>
    <col min="3847" max="3847" customWidth="true" style="36" width="28.0" collapsed="false"/>
    <col min="3848" max="3848" style="36" width="9.140625" collapsed="false"/>
    <col min="3849" max="3849" customWidth="true" style="36" width="20.28515625" collapsed="false"/>
    <col min="3850" max="3850" style="36" width="9.140625" collapsed="false"/>
    <col min="3851" max="3851" customWidth="true" style="36" width="14.7109375" collapsed="false"/>
    <col min="3852" max="4097" style="36" width="9.140625" collapsed="false"/>
    <col min="4098" max="4098" customWidth="true" style="36" width="11.140625" collapsed="false"/>
    <col min="4099" max="4099" customWidth="true" style="36" width="14.5703125" collapsed="false"/>
    <col min="4100" max="4100" style="36" width="9.140625" collapsed="false"/>
    <col min="4101" max="4101" customWidth="true" style="36" width="16.0" collapsed="false"/>
    <col min="4102" max="4102" customWidth="true" style="36" width="30.28515625" collapsed="false"/>
    <col min="4103" max="4103" customWidth="true" style="36" width="28.0" collapsed="false"/>
    <col min="4104" max="4104" style="36" width="9.140625" collapsed="false"/>
    <col min="4105" max="4105" customWidth="true" style="36" width="20.28515625" collapsed="false"/>
    <col min="4106" max="4106" style="36" width="9.140625" collapsed="false"/>
    <col min="4107" max="4107" customWidth="true" style="36" width="14.7109375" collapsed="false"/>
    <col min="4108" max="4353" style="36" width="9.140625" collapsed="false"/>
    <col min="4354" max="4354" customWidth="true" style="36" width="11.140625" collapsed="false"/>
    <col min="4355" max="4355" customWidth="true" style="36" width="14.5703125" collapsed="false"/>
    <col min="4356" max="4356" style="36" width="9.140625" collapsed="false"/>
    <col min="4357" max="4357" customWidth="true" style="36" width="16.0" collapsed="false"/>
    <col min="4358" max="4358" customWidth="true" style="36" width="30.28515625" collapsed="false"/>
    <col min="4359" max="4359" customWidth="true" style="36" width="28.0" collapsed="false"/>
    <col min="4360" max="4360" style="36" width="9.140625" collapsed="false"/>
    <col min="4361" max="4361" customWidth="true" style="36" width="20.28515625" collapsed="false"/>
    <col min="4362" max="4362" style="36" width="9.140625" collapsed="false"/>
    <col min="4363" max="4363" customWidth="true" style="36" width="14.7109375" collapsed="false"/>
    <col min="4364" max="4609" style="36" width="9.140625" collapsed="false"/>
    <col min="4610" max="4610" customWidth="true" style="36" width="11.140625" collapsed="false"/>
    <col min="4611" max="4611" customWidth="true" style="36" width="14.5703125" collapsed="false"/>
    <col min="4612" max="4612" style="36" width="9.140625" collapsed="false"/>
    <col min="4613" max="4613" customWidth="true" style="36" width="16.0" collapsed="false"/>
    <col min="4614" max="4614" customWidth="true" style="36" width="30.28515625" collapsed="false"/>
    <col min="4615" max="4615" customWidth="true" style="36" width="28.0" collapsed="false"/>
    <col min="4616" max="4616" style="36" width="9.140625" collapsed="false"/>
    <col min="4617" max="4617" customWidth="true" style="36" width="20.28515625" collapsed="false"/>
    <col min="4618" max="4618" style="36" width="9.140625" collapsed="false"/>
    <col min="4619" max="4619" customWidth="true" style="36" width="14.7109375" collapsed="false"/>
    <col min="4620" max="4865" style="36" width="9.140625" collapsed="false"/>
    <col min="4866" max="4866" customWidth="true" style="36" width="11.140625" collapsed="false"/>
    <col min="4867" max="4867" customWidth="true" style="36" width="14.5703125" collapsed="false"/>
    <col min="4868" max="4868" style="36" width="9.140625" collapsed="false"/>
    <col min="4869" max="4869" customWidth="true" style="36" width="16.0" collapsed="false"/>
    <col min="4870" max="4870" customWidth="true" style="36" width="30.28515625" collapsed="false"/>
    <col min="4871" max="4871" customWidth="true" style="36" width="28.0" collapsed="false"/>
    <col min="4872" max="4872" style="36" width="9.140625" collapsed="false"/>
    <col min="4873" max="4873" customWidth="true" style="36" width="20.28515625" collapsed="false"/>
    <col min="4874" max="4874" style="36" width="9.140625" collapsed="false"/>
    <col min="4875" max="4875" customWidth="true" style="36" width="14.7109375" collapsed="false"/>
    <col min="4876" max="5121" style="36" width="9.140625" collapsed="false"/>
    <col min="5122" max="5122" customWidth="true" style="36" width="11.140625" collapsed="false"/>
    <col min="5123" max="5123" customWidth="true" style="36" width="14.5703125" collapsed="false"/>
    <col min="5124" max="5124" style="36" width="9.140625" collapsed="false"/>
    <col min="5125" max="5125" customWidth="true" style="36" width="16.0" collapsed="false"/>
    <col min="5126" max="5126" customWidth="true" style="36" width="30.28515625" collapsed="false"/>
    <col min="5127" max="5127" customWidth="true" style="36" width="28.0" collapsed="false"/>
    <col min="5128" max="5128" style="36" width="9.140625" collapsed="false"/>
    <col min="5129" max="5129" customWidth="true" style="36" width="20.28515625" collapsed="false"/>
    <col min="5130" max="5130" style="36" width="9.140625" collapsed="false"/>
    <col min="5131" max="5131" customWidth="true" style="36" width="14.7109375" collapsed="false"/>
    <col min="5132" max="5377" style="36" width="9.140625" collapsed="false"/>
    <col min="5378" max="5378" customWidth="true" style="36" width="11.140625" collapsed="false"/>
    <col min="5379" max="5379" customWidth="true" style="36" width="14.5703125" collapsed="false"/>
    <col min="5380" max="5380" style="36" width="9.140625" collapsed="false"/>
    <col min="5381" max="5381" customWidth="true" style="36" width="16.0" collapsed="false"/>
    <col min="5382" max="5382" customWidth="true" style="36" width="30.28515625" collapsed="false"/>
    <col min="5383" max="5383" customWidth="true" style="36" width="28.0" collapsed="false"/>
    <col min="5384" max="5384" style="36" width="9.140625" collapsed="false"/>
    <col min="5385" max="5385" customWidth="true" style="36" width="20.28515625" collapsed="false"/>
    <col min="5386" max="5386" style="36" width="9.140625" collapsed="false"/>
    <col min="5387" max="5387" customWidth="true" style="36" width="14.7109375" collapsed="false"/>
    <col min="5388" max="5633" style="36" width="9.140625" collapsed="false"/>
    <col min="5634" max="5634" customWidth="true" style="36" width="11.140625" collapsed="false"/>
    <col min="5635" max="5635" customWidth="true" style="36" width="14.5703125" collapsed="false"/>
    <col min="5636" max="5636" style="36" width="9.140625" collapsed="false"/>
    <col min="5637" max="5637" customWidth="true" style="36" width="16.0" collapsed="false"/>
    <col min="5638" max="5638" customWidth="true" style="36" width="30.28515625" collapsed="false"/>
    <col min="5639" max="5639" customWidth="true" style="36" width="28.0" collapsed="false"/>
    <col min="5640" max="5640" style="36" width="9.140625" collapsed="false"/>
    <col min="5641" max="5641" customWidth="true" style="36" width="20.28515625" collapsed="false"/>
    <col min="5642" max="5642" style="36" width="9.140625" collapsed="false"/>
    <col min="5643" max="5643" customWidth="true" style="36" width="14.7109375" collapsed="false"/>
    <col min="5644" max="5889" style="36" width="9.140625" collapsed="false"/>
    <col min="5890" max="5890" customWidth="true" style="36" width="11.140625" collapsed="false"/>
    <col min="5891" max="5891" customWidth="true" style="36" width="14.5703125" collapsed="false"/>
    <col min="5892" max="5892" style="36" width="9.140625" collapsed="false"/>
    <col min="5893" max="5893" customWidth="true" style="36" width="16.0" collapsed="false"/>
    <col min="5894" max="5894" customWidth="true" style="36" width="30.28515625" collapsed="false"/>
    <col min="5895" max="5895" customWidth="true" style="36" width="28.0" collapsed="false"/>
    <col min="5896" max="5896" style="36" width="9.140625" collapsed="false"/>
    <col min="5897" max="5897" customWidth="true" style="36" width="20.28515625" collapsed="false"/>
    <col min="5898" max="5898" style="36" width="9.140625" collapsed="false"/>
    <col min="5899" max="5899" customWidth="true" style="36" width="14.7109375" collapsed="false"/>
    <col min="5900" max="6145" style="36" width="9.140625" collapsed="false"/>
    <col min="6146" max="6146" customWidth="true" style="36" width="11.140625" collapsed="false"/>
    <col min="6147" max="6147" customWidth="true" style="36" width="14.5703125" collapsed="false"/>
    <col min="6148" max="6148" style="36" width="9.140625" collapsed="false"/>
    <col min="6149" max="6149" customWidth="true" style="36" width="16.0" collapsed="false"/>
    <col min="6150" max="6150" customWidth="true" style="36" width="30.28515625" collapsed="false"/>
    <col min="6151" max="6151" customWidth="true" style="36" width="28.0" collapsed="false"/>
    <col min="6152" max="6152" style="36" width="9.140625" collapsed="false"/>
    <col min="6153" max="6153" customWidth="true" style="36" width="20.28515625" collapsed="false"/>
    <col min="6154" max="6154" style="36" width="9.140625" collapsed="false"/>
    <col min="6155" max="6155" customWidth="true" style="36" width="14.7109375" collapsed="false"/>
    <col min="6156" max="6401" style="36" width="9.140625" collapsed="false"/>
    <col min="6402" max="6402" customWidth="true" style="36" width="11.140625" collapsed="false"/>
    <col min="6403" max="6403" customWidth="true" style="36" width="14.5703125" collapsed="false"/>
    <col min="6404" max="6404" style="36" width="9.140625" collapsed="false"/>
    <col min="6405" max="6405" customWidth="true" style="36" width="16.0" collapsed="false"/>
    <col min="6406" max="6406" customWidth="true" style="36" width="30.28515625" collapsed="false"/>
    <col min="6407" max="6407" customWidth="true" style="36" width="28.0" collapsed="false"/>
    <col min="6408" max="6408" style="36" width="9.140625" collapsed="false"/>
    <col min="6409" max="6409" customWidth="true" style="36" width="20.28515625" collapsed="false"/>
    <col min="6410" max="6410" style="36" width="9.140625" collapsed="false"/>
    <col min="6411" max="6411" customWidth="true" style="36" width="14.7109375" collapsed="false"/>
    <col min="6412" max="6657" style="36" width="9.140625" collapsed="false"/>
    <col min="6658" max="6658" customWidth="true" style="36" width="11.140625" collapsed="false"/>
    <col min="6659" max="6659" customWidth="true" style="36" width="14.5703125" collapsed="false"/>
    <col min="6660" max="6660" style="36" width="9.140625" collapsed="false"/>
    <col min="6661" max="6661" customWidth="true" style="36" width="16.0" collapsed="false"/>
    <col min="6662" max="6662" customWidth="true" style="36" width="30.28515625" collapsed="false"/>
    <col min="6663" max="6663" customWidth="true" style="36" width="28.0" collapsed="false"/>
    <col min="6664" max="6664" style="36" width="9.140625" collapsed="false"/>
    <col min="6665" max="6665" customWidth="true" style="36" width="20.28515625" collapsed="false"/>
    <col min="6666" max="6666" style="36" width="9.140625" collapsed="false"/>
    <col min="6667" max="6667" customWidth="true" style="36" width="14.7109375" collapsed="false"/>
    <col min="6668" max="6913" style="36" width="9.140625" collapsed="false"/>
    <col min="6914" max="6914" customWidth="true" style="36" width="11.140625" collapsed="false"/>
    <col min="6915" max="6915" customWidth="true" style="36" width="14.5703125" collapsed="false"/>
    <col min="6916" max="6916" style="36" width="9.140625" collapsed="false"/>
    <col min="6917" max="6917" customWidth="true" style="36" width="16.0" collapsed="false"/>
    <col min="6918" max="6918" customWidth="true" style="36" width="30.28515625" collapsed="false"/>
    <col min="6919" max="6919" customWidth="true" style="36" width="28.0" collapsed="false"/>
    <col min="6920" max="6920" style="36" width="9.140625" collapsed="false"/>
    <col min="6921" max="6921" customWidth="true" style="36" width="20.28515625" collapsed="false"/>
    <col min="6922" max="6922" style="36" width="9.140625" collapsed="false"/>
    <col min="6923" max="6923" customWidth="true" style="36" width="14.7109375" collapsed="false"/>
    <col min="6924" max="7169" style="36" width="9.140625" collapsed="false"/>
    <col min="7170" max="7170" customWidth="true" style="36" width="11.140625" collapsed="false"/>
    <col min="7171" max="7171" customWidth="true" style="36" width="14.5703125" collapsed="false"/>
    <col min="7172" max="7172" style="36" width="9.140625" collapsed="false"/>
    <col min="7173" max="7173" customWidth="true" style="36" width="16.0" collapsed="false"/>
    <col min="7174" max="7174" customWidth="true" style="36" width="30.28515625" collapsed="false"/>
    <col min="7175" max="7175" customWidth="true" style="36" width="28.0" collapsed="false"/>
    <col min="7176" max="7176" style="36" width="9.140625" collapsed="false"/>
    <col min="7177" max="7177" customWidth="true" style="36" width="20.28515625" collapsed="false"/>
    <col min="7178" max="7178" style="36" width="9.140625" collapsed="false"/>
    <col min="7179" max="7179" customWidth="true" style="36" width="14.7109375" collapsed="false"/>
    <col min="7180" max="7425" style="36" width="9.140625" collapsed="false"/>
    <col min="7426" max="7426" customWidth="true" style="36" width="11.140625" collapsed="false"/>
    <col min="7427" max="7427" customWidth="true" style="36" width="14.5703125" collapsed="false"/>
    <col min="7428" max="7428" style="36" width="9.140625" collapsed="false"/>
    <col min="7429" max="7429" customWidth="true" style="36" width="16.0" collapsed="false"/>
    <col min="7430" max="7430" customWidth="true" style="36" width="30.28515625" collapsed="false"/>
    <col min="7431" max="7431" customWidth="true" style="36" width="28.0" collapsed="false"/>
    <col min="7432" max="7432" style="36" width="9.140625" collapsed="false"/>
    <col min="7433" max="7433" customWidth="true" style="36" width="20.28515625" collapsed="false"/>
    <col min="7434" max="7434" style="36" width="9.140625" collapsed="false"/>
    <col min="7435" max="7435" customWidth="true" style="36" width="14.7109375" collapsed="false"/>
    <col min="7436" max="7681" style="36" width="9.140625" collapsed="false"/>
    <col min="7682" max="7682" customWidth="true" style="36" width="11.140625" collapsed="false"/>
    <col min="7683" max="7683" customWidth="true" style="36" width="14.5703125" collapsed="false"/>
    <col min="7684" max="7684" style="36" width="9.140625" collapsed="false"/>
    <col min="7685" max="7685" customWidth="true" style="36" width="16.0" collapsed="false"/>
    <col min="7686" max="7686" customWidth="true" style="36" width="30.28515625" collapsed="false"/>
    <col min="7687" max="7687" customWidth="true" style="36" width="28.0" collapsed="false"/>
    <col min="7688" max="7688" style="36" width="9.140625" collapsed="false"/>
    <col min="7689" max="7689" customWidth="true" style="36" width="20.28515625" collapsed="false"/>
    <col min="7690" max="7690" style="36" width="9.140625" collapsed="false"/>
    <col min="7691" max="7691" customWidth="true" style="36" width="14.7109375" collapsed="false"/>
    <col min="7692" max="7937" style="36" width="9.140625" collapsed="false"/>
    <col min="7938" max="7938" customWidth="true" style="36" width="11.140625" collapsed="false"/>
    <col min="7939" max="7939" customWidth="true" style="36" width="14.5703125" collapsed="false"/>
    <col min="7940" max="7940" style="36" width="9.140625" collapsed="false"/>
    <col min="7941" max="7941" customWidth="true" style="36" width="16.0" collapsed="false"/>
    <col min="7942" max="7942" customWidth="true" style="36" width="30.28515625" collapsed="false"/>
    <col min="7943" max="7943" customWidth="true" style="36" width="28.0" collapsed="false"/>
    <col min="7944" max="7944" style="36" width="9.140625" collapsed="false"/>
    <col min="7945" max="7945" customWidth="true" style="36" width="20.28515625" collapsed="false"/>
    <col min="7946" max="7946" style="36" width="9.140625" collapsed="false"/>
    <col min="7947" max="7947" customWidth="true" style="36" width="14.7109375" collapsed="false"/>
    <col min="7948" max="8193" style="36" width="9.140625" collapsed="false"/>
    <col min="8194" max="8194" customWidth="true" style="36" width="11.140625" collapsed="false"/>
    <col min="8195" max="8195" customWidth="true" style="36" width="14.5703125" collapsed="false"/>
    <col min="8196" max="8196" style="36" width="9.140625" collapsed="false"/>
    <col min="8197" max="8197" customWidth="true" style="36" width="16.0" collapsed="false"/>
    <col min="8198" max="8198" customWidth="true" style="36" width="30.28515625" collapsed="false"/>
    <col min="8199" max="8199" customWidth="true" style="36" width="28.0" collapsed="false"/>
    <col min="8200" max="8200" style="36" width="9.140625" collapsed="false"/>
    <col min="8201" max="8201" customWidth="true" style="36" width="20.28515625" collapsed="false"/>
    <col min="8202" max="8202" style="36" width="9.140625" collapsed="false"/>
    <col min="8203" max="8203" customWidth="true" style="36" width="14.7109375" collapsed="false"/>
    <col min="8204" max="8449" style="36" width="9.140625" collapsed="false"/>
    <col min="8450" max="8450" customWidth="true" style="36" width="11.140625" collapsed="false"/>
    <col min="8451" max="8451" customWidth="true" style="36" width="14.5703125" collapsed="false"/>
    <col min="8452" max="8452" style="36" width="9.140625" collapsed="false"/>
    <col min="8453" max="8453" customWidth="true" style="36" width="16.0" collapsed="false"/>
    <col min="8454" max="8454" customWidth="true" style="36" width="30.28515625" collapsed="false"/>
    <col min="8455" max="8455" customWidth="true" style="36" width="28.0" collapsed="false"/>
    <col min="8456" max="8456" style="36" width="9.140625" collapsed="false"/>
    <col min="8457" max="8457" customWidth="true" style="36" width="20.28515625" collapsed="false"/>
    <col min="8458" max="8458" style="36" width="9.140625" collapsed="false"/>
    <col min="8459" max="8459" customWidth="true" style="36" width="14.7109375" collapsed="false"/>
    <col min="8460" max="8705" style="36" width="9.140625" collapsed="false"/>
    <col min="8706" max="8706" customWidth="true" style="36" width="11.140625" collapsed="false"/>
    <col min="8707" max="8707" customWidth="true" style="36" width="14.5703125" collapsed="false"/>
    <col min="8708" max="8708" style="36" width="9.140625" collapsed="false"/>
    <col min="8709" max="8709" customWidth="true" style="36" width="16.0" collapsed="false"/>
    <col min="8710" max="8710" customWidth="true" style="36" width="30.28515625" collapsed="false"/>
    <col min="8711" max="8711" customWidth="true" style="36" width="28.0" collapsed="false"/>
    <col min="8712" max="8712" style="36" width="9.140625" collapsed="false"/>
    <col min="8713" max="8713" customWidth="true" style="36" width="20.28515625" collapsed="false"/>
    <col min="8714" max="8714" style="36" width="9.140625" collapsed="false"/>
    <col min="8715" max="8715" customWidth="true" style="36" width="14.7109375" collapsed="false"/>
    <col min="8716" max="8961" style="36" width="9.140625" collapsed="false"/>
    <col min="8962" max="8962" customWidth="true" style="36" width="11.140625" collapsed="false"/>
    <col min="8963" max="8963" customWidth="true" style="36" width="14.5703125" collapsed="false"/>
    <col min="8964" max="8964" style="36" width="9.140625" collapsed="false"/>
    <col min="8965" max="8965" customWidth="true" style="36" width="16.0" collapsed="false"/>
    <col min="8966" max="8966" customWidth="true" style="36" width="30.28515625" collapsed="false"/>
    <col min="8967" max="8967" customWidth="true" style="36" width="28.0" collapsed="false"/>
    <col min="8968" max="8968" style="36" width="9.140625" collapsed="false"/>
    <col min="8969" max="8969" customWidth="true" style="36" width="20.28515625" collapsed="false"/>
    <col min="8970" max="8970" style="36" width="9.140625" collapsed="false"/>
    <col min="8971" max="8971" customWidth="true" style="36" width="14.7109375" collapsed="false"/>
    <col min="8972" max="9217" style="36" width="9.140625" collapsed="false"/>
    <col min="9218" max="9218" customWidth="true" style="36" width="11.140625" collapsed="false"/>
    <col min="9219" max="9219" customWidth="true" style="36" width="14.5703125" collapsed="false"/>
    <col min="9220" max="9220" style="36" width="9.140625" collapsed="false"/>
    <col min="9221" max="9221" customWidth="true" style="36" width="16.0" collapsed="false"/>
    <col min="9222" max="9222" customWidth="true" style="36" width="30.28515625" collapsed="false"/>
    <col min="9223" max="9223" customWidth="true" style="36" width="28.0" collapsed="false"/>
    <col min="9224" max="9224" style="36" width="9.140625" collapsed="false"/>
    <col min="9225" max="9225" customWidth="true" style="36" width="20.28515625" collapsed="false"/>
    <col min="9226" max="9226" style="36" width="9.140625" collapsed="false"/>
    <col min="9227" max="9227" customWidth="true" style="36" width="14.7109375" collapsed="false"/>
    <col min="9228" max="9473" style="36" width="9.140625" collapsed="false"/>
    <col min="9474" max="9474" customWidth="true" style="36" width="11.140625" collapsed="false"/>
    <col min="9475" max="9475" customWidth="true" style="36" width="14.5703125" collapsed="false"/>
    <col min="9476" max="9476" style="36" width="9.140625" collapsed="false"/>
    <col min="9477" max="9477" customWidth="true" style="36" width="16.0" collapsed="false"/>
    <col min="9478" max="9478" customWidth="true" style="36" width="30.28515625" collapsed="false"/>
    <col min="9479" max="9479" customWidth="true" style="36" width="28.0" collapsed="false"/>
    <col min="9480" max="9480" style="36" width="9.140625" collapsed="false"/>
    <col min="9481" max="9481" customWidth="true" style="36" width="20.28515625" collapsed="false"/>
    <col min="9482" max="9482" style="36" width="9.140625" collapsed="false"/>
    <col min="9483" max="9483" customWidth="true" style="36" width="14.7109375" collapsed="false"/>
    <col min="9484" max="9729" style="36" width="9.140625" collapsed="false"/>
    <col min="9730" max="9730" customWidth="true" style="36" width="11.140625" collapsed="false"/>
    <col min="9731" max="9731" customWidth="true" style="36" width="14.5703125" collapsed="false"/>
    <col min="9732" max="9732" style="36" width="9.140625" collapsed="false"/>
    <col min="9733" max="9733" customWidth="true" style="36" width="16.0" collapsed="false"/>
    <col min="9734" max="9734" customWidth="true" style="36" width="30.28515625" collapsed="false"/>
    <col min="9735" max="9735" customWidth="true" style="36" width="28.0" collapsed="false"/>
    <col min="9736" max="9736" style="36" width="9.140625" collapsed="false"/>
    <col min="9737" max="9737" customWidth="true" style="36" width="20.28515625" collapsed="false"/>
    <col min="9738" max="9738" style="36" width="9.140625" collapsed="false"/>
    <col min="9739" max="9739" customWidth="true" style="36" width="14.7109375" collapsed="false"/>
    <col min="9740" max="9985" style="36" width="9.140625" collapsed="false"/>
    <col min="9986" max="9986" customWidth="true" style="36" width="11.140625" collapsed="false"/>
    <col min="9987" max="9987" customWidth="true" style="36" width="14.5703125" collapsed="false"/>
    <col min="9988" max="9988" style="36" width="9.140625" collapsed="false"/>
    <col min="9989" max="9989" customWidth="true" style="36" width="16.0" collapsed="false"/>
    <col min="9990" max="9990" customWidth="true" style="36" width="30.28515625" collapsed="false"/>
    <col min="9991" max="9991" customWidth="true" style="36" width="28.0" collapsed="false"/>
    <col min="9992" max="9992" style="36" width="9.140625" collapsed="false"/>
    <col min="9993" max="9993" customWidth="true" style="36" width="20.28515625" collapsed="false"/>
    <col min="9994" max="9994" style="36" width="9.140625" collapsed="false"/>
    <col min="9995" max="9995" customWidth="true" style="36" width="14.7109375" collapsed="false"/>
    <col min="9996" max="10241" style="36" width="9.140625" collapsed="false"/>
    <col min="10242" max="10242" customWidth="true" style="36" width="11.140625" collapsed="false"/>
    <col min="10243" max="10243" customWidth="true" style="36" width="14.5703125" collapsed="false"/>
    <col min="10244" max="10244" style="36" width="9.140625" collapsed="false"/>
    <col min="10245" max="10245" customWidth="true" style="36" width="16.0" collapsed="false"/>
    <col min="10246" max="10246" customWidth="true" style="36" width="30.28515625" collapsed="false"/>
    <col min="10247" max="10247" customWidth="true" style="36" width="28.0" collapsed="false"/>
    <col min="10248" max="10248" style="36" width="9.140625" collapsed="false"/>
    <col min="10249" max="10249" customWidth="true" style="36" width="20.28515625" collapsed="false"/>
    <col min="10250" max="10250" style="36" width="9.140625" collapsed="false"/>
    <col min="10251" max="10251" customWidth="true" style="36" width="14.7109375" collapsed="false"/>
    <col min="10252" max="10497" style="36" width="9.140625" collapsed="false"/>
    <col min="10498" max="10498" customWidth="true" style="36" width="11.140625" collapsed="false"/>
    <col min="10499" max="10499" customWidth="true" style="36" width="14.5703125" collapsed="false"/>
    <col min="10500" max="10500" style="36" width="9.140625" collapsed="false"/>
    <col min="10501" max="10501" customWidth="true" style="36" width="16.0" collapsed="false"/>
    <col min="10502" max="10502" customWidth="true" style="36" width="30.28515625" collapsed="false"/>
    <col min="10503" max="10503" customWidth="true" style="36" width="28.0" collapsed="false"/>
    <col min="10504" max="10504" style="36" width="9.140625" collapsed="false"/>
    <col min="10505" max="10505" customWidth="true" style="36" width="20.28515625" collapsed="false"/>
    <col min="10506" max="10506" style="36" width="9.140625" collapsed="false"/>
    <col min="10507" max="10507" customWidth="true" style="36" width="14.7109375" collapsed="false"/>
    <col min="10508" max="10753" style="36" width="9.140625" collapsed="false"/>
    <col min="10754" max="10754" customWidth="true" style="36" width="11.140625" collapsed="false"/>
    <col min="10755" max="10755" customWidth="true" style="36" width="14.5703125" collapsed="false"/>
    <col min="10756" max="10756" style="36" width="9.140625" collapsed="false"/>
    <col min="10757" max="10757" customWidth="true" style="36" width="16.0" collapsed="false"/>
    <col min="10758" max="10758" customWidth="true" style="36" width="30.28515625" collapsed="false"/>
    <col min="10759" max="10759" customWidth="true" style="36" width="28.0" collapsed="false"/>
    <col min="10760" max="10760" style="36" width="9.140625" collapsed="false"/>
    <col min="10761" max="10761" customWidth="true" style="36" width="20.28515625" collapsed="false"/>
    <col min="10762" max="10762" style="36" width="9.140625" collapsed="false"/>
    <col min="10763" max="10763" customWidth="true" style="36" width="14.7109375" collapsed="false"/>
    <col min="10764" max="11009" style="36" width="9.140625" collapsed="false"/>
    <col min="11010" max="11010" customWidth="true" style="36" width="11.140625" collapsed="false"/>
    <col min="11011" max="11011" customWidth="true" style="36" width="14.5703125" collapsed="false"/>
    <col min="11012" max="11012" style="36" width="9.140625" collapsed="false"/>
    <col min="11013" max="11013" customWidth="true" style="36" width="16.0" collapsed="false"/>
    <col min="11014" max="11014" customWidth="true" style="36" width="30.28515625" collapsed="false"/>
    <col min="11015" max="11015" customWidth="true" style="36" width="28.0" collapsed="false"/>
    <col min="11016" max="11016" style="36" width="9.140625" collapsed="false"/>
    <col min="11017" max="11017" customWidth="true" style="36" width="20.28515625" collapsed="false"/>
    <col min="11018" max="11018" style="36" width="9.140625" collapsed="false"/>
    <col min="11019" max="11019" customWidth="true" style="36" width="14.7109375" collapsed="false"/>
    <col min="11020" max="11265" style="36" width="9.140625" collapsed="false"/>
    <col min="11266" max="11266" customWidth="true" style="36" width="11.140625" collapsed="false"/>
    <col min="11267" max="11267" customWidth="true" style="36" width="14.5703125" collapsed="false"/>
    <col min="11268" max="11268" style="36" width="9.140625" collapsed="false"/>
    <col min="11269" max="11269" customWidth="true" style="36" width="16.0" collapsed="false"/>
    <col min="11270" max="11270" customWidth="true" style="36" width="30.28515625" collapsed="false"/>
    <col min="11271" max="11271" customWidth="true" style="36" width="28.0" collapsed="false"/>
    <col min="11272" max="11272" style="36" width="9.140625" collapsed="false"/>
    <col min="11273" max="11273" customWidth="true" style="36" width="20.28515625" collapsed="false"/>
    <col min="11274" max="11274" style="36" width="9.140625" collapsed="false"/>
    <col min="11275" max="11275" customWidth="true" style="36" width="14.7109375" collapsed="false"/>
    <col min="11276" max="11521" style="36" width="9.140625" collapsed="false"/>
    <col min="11522" max="11522" customWidth="true" style="36" width="11.140625" collapsed="false"/>
    <col min="11523" max="11523" customWidth="true" style="36" width="14.5703125" collapsed="false"/>
    <col min="11524" max="11524" style="36" width="9.140625" collapsed="false"/>
    <col min="11525" max="11525" customWidth="true" style="36" width="16.0" collapsed="false"/>
    <col min="11526" max="11526" customWidth="true" style="36" width="30.28515625" collapsed="false"/>
    <col min="11527" max="11527" customWidth="true" style="36" width="28.0" collapsed="false"/>
    <col min="11528" max="11528" style="36" width="9.140625" collapsed="false"/>
    <col min="11529" max="11529" customWidth="true" style="36" width="20.28515625" collapsed="false"/>
    <col min="11530" max="11530" style="36" width="9.140625" collapsed="false"/>
    <col min="11531" max="11531" customWidth="true" style="36" width="14.7109375" collapsed="false"/>
    <col min="11532" max="11777" style="36" width="9.140625" collapsed="false"/>
    <col min="11778" max="11778" customWidth="true" style="36" width="11.140625" collapsed="false"/>
    <col min="11779" max="11779" customWidth="true" style="36" width="14.5703125" collapsed="false"/>
    <col min="11780" max="11780" style="36" width="9.140625" collapsed="false"/>
    <col min="11781" max="11781" customWidth="true" style="36" width="16.0" collapsed="false"/>
    <col min="11782" max="11782" customWidth="true" style="36" width="30.28515625" collapsed="false"/>
    <col min="11783" max="11783" customWidth="true" style="36" width="28.0" collapsed="false"/>
    <col min="11784" max="11784" style="36" width="9.140625" collapsed="false"/>
    <col min="11785" max="11785" customWidth="true" style="36" width="20.28515625" collapsed="false"/>
    <col min="11786" max="11786" style="36" width="9.140625" collapsed="false"/>
    <col min="11787" max="11787" customWidth="true" style="36" width="14.7109375" collapsed="false"/>
    <col min="11788" max="12033" style="36" width="9.140625" collapsed="false"/>
    <col min="12034" max="12034" customWidth="true" style="36" width="11.140625" collapsed="false"/>
    <col min="12035" max="12035" customWidth="true" style="36" width="14.5703125" collapsed="false"/>
    <col min="12036" max="12036" style="36" width="9.140625" collapsed="false"/>
    <col min="12037" max="12037" customWidth="true" style="36" width="16.0" collapsed="false"/>
    <col min="12038" max="12038" customWidth="true" style="36" width="30.28515625" collapsed="false"/>
    <col min="12039" max="12039" customWidth="true" style="36" width="28.0" collapsed="false"/>
    <col min="12040" max="12040" style="36" width="9.140625" collapsed="false"/>
    <col min="12041" max="12041" customWidth="true" style="36" width="20.28515625" collapsed="false"/>
    <col min="12042" max="12042" style="36" width="9.140625" collapsed="false"/>
    <col min="12043" max="12043" customWidth="true" style="36" width="14.7109375" collapsed="false"/>
    <col min="12044" max="12289" style="36" width="9.140625" collapsed="false"/>
    <col min="12290" max="12290" customWidth="true" style="36" width="11.140625" collapsed="false"/>
    <col min="12291" max="12291" customWidth="true" style="36" width="14.5703125" collapsed="false"/>
    <col min="12292" max="12292" style="36" width="9.140625" collapsed="false"/>
    <col min="12293" max="12293" customWidth="true" style="36" width="16.0" collapsed="false"/>
    <col min="12294" max="12294" customWidth="true" style="36" width="30.28515625" collapsed="false"/>
    <col min="12295" max="12295" customWidth="true" style="36" width="28.0" collapsed="false"/>
    <col min="12296" max="12296" style="36" width="9.140625" collapsed="false"/>
    <col min="12297" max="12297" customWidth="true" style="36" width="20.28515625" collapsed="false"/>
    <col min="12298" max="12298" style="36" width="9.140625" collapsed="false"/>
    <col min="12299" max="12299" customWidth="true" style="36" width="14.7109375" collapsed="false"/>
    <col min="12300" max="12545" style="36" width="9.140625" collapsed="false"/>
    <col min="12546" max="12546" customWidth="true" style="36" width="11.140625" collapsed="false"/>
    <col min="12547" max="12547" customWidth="true" style="36" width="14.5703125" collapsed="false"/>
    <col min="12548" max="12548" style="36" width="9.140625" collapsed="false"/>
    <col min="12549" max="12549" customWidth="true" style="36" width="16.0" collapsed="false"/>
    <col min="12550" max="12550" customWidth="true" style="36" width="30.28515625" collapsed="false"/>
    <col min="12551" max="12551" customWidth="true" style="36" width="28.0" collapsed="false"/>
    <col min="12552" max="12552" style="36" width="9.140625" collapsed="false"/>
    <col min="12553" max="12553" customWidth="true" style="36" width="20.28515625" collapsed="false"/>
    <col min="12554" max="12554" style="36" width="9.140625" collapsed="false"/>
    <col min="12555" max="12555" customWidth="true" style="36" width="14.7109375" collapsed="false"/>
    <col min="12556" max="12801" style="36" width="9.140625" collapsed="false"/>
    <col min="12802" max="12802" customWidth="true" style="36" width="11.140625" collapsed="false"/>
    <col min="12803" max="12803" customWidth="true" style="36" width="14.5703125" collapsed="false"/>
    <col min="12804" max="12804" style="36" width="9.140625" collapsed="false"/>
    <col min="12805" max="12805" customWidth="true" style="36" width="16.0" collapsed="false"/>
    <col min="12806" max="12806" customWidth="true" style="36" width="30.28515625" collapsed="false"/>
    <col min="12807" max="12807" customWidth="true" style="36" width="28.0" collapsed="false"/>
    <col min="12808" max="12808" style="36" width="9.140625" collapsed="false"/>
    <col min="12809" max="12809" customWidth="true" style="36" width="20.28515625" collapsed="false"/>
    <col min="12810" max="12810" style="36" width="9.140625" collapsed="false"/>
    <col min="12811" max="12811" customWidth="true" style="36" width="14.7109375" collapsed="false"/>
    <col min="12812" max="13057" style="36" width="9.140625" collapsed="false"/>
    <col min="13058" max="13058" customWidth="true" style="36" width="11.140625" collapsed="false"/>
    <col min="13059" max="13059" customWidth="true" style="36" width="14.5703125" collapsed="false"/>
    <col min="13060" max="13060" style="36" width="9.140625" collapsed="false"/>
    <col min="13061" max="13061" customWidth="true" style="36" width="16.0" collapsed="false"/>
    <col min="13062" max="13062" customWidth="true" style="36" width="30.28515625" collapsed="false"/>
    <col min="13063" max="13063" customWidth="true" style="36" width="28.0" collapsed="false"/>
    <col min="13064" max="13064" style="36" width="9.140625" collapsed="false"/>
    <col min="13065" max="13065" customWidth="true" style="36" width="20.28515625" collapsed="false"/>
    <col min="13066" max="13066" style="36" width="9.140625" collapsed="false"/>
    <col min="13067" max="13067" customWidth="true" style="36" width="14.7109375" collapsed="false"/>
    <col min="13068" max="13313" style="36" width="9.140625" collapsed="false"/>
    <col min="13314" max="13314" customWidth="true" style="36" width="11.140625" collapsed="false"/>
    <col min="13315" max="13315" customWidth="true" style="36" width="14.5703125" collapsed="false"/>
    <col min="13316" max="13316" style="36" width="9.140625" collapsed="false"/>
    <col min="13317" max="13317" customWidth="true" style="36" width="16.0" collapsed="false"/>
    <col min="13318" max="13318" customWidth="true" style="36" width="30.28515625" collapsed="false"/>
    <col min="13319" max="13319" customWidth="true" style="36" width="28.0" collapsed="false"/>
    <col min="13320" max="13320" style="36" width="9.140625" collapsed="false"/>
    <col min="13321" max="13321" customWidth="true" style="36" width="20.28515625" collapsed="false"/>
    <col min="13322" max="13322" style="36" width="9.140625" collapsed="false"/>
    <col min="13323" max="13323" customWidth="true" style="36" width="14.7109375" collapsed="false"/>
    <col min="13324" max="13569" style="36" width="9.140625" collapsed="false"/>
    <col min="13570" max="13570" customWidth="true" style="36" width="11.140625" collapsed="false"/>
    <col min="13571" max="13571" customWidth="true" style="36" width="14.5703125" collapsed="false"/>
    <col min="13572" max="13572" style="36" width="9.140625" collapsed="false"/>
    <col min="13573" max="13573" customWidth="true" style="36" width="16.0" collapsed="false"/>
    <col min="13574" max="13574" customWidth="true" style="36" width="30.28515625" collapsed="false"/>
    <col min="13575" max="13575" customWidth="true" style="36" width="28.0" collapsed="false"/>
    <col min="13576" max="13576" style="36" width="9.140625" collapsed="false"/>
    <col min="13577" max="13577" customWidth="true" style="36" width="20.28515625" collapsed="false"/>
    <col min="13578" max="13578" style="36" width="9.140625" collapsed="false"/>
    <col min="13579" max="13579" customWidth="true" style="36" width="14.7109375" collapsed="false"/>
    <col min="13580" max="13825" style="36" width="9.140625" collapsed="false"/>
    <col min="13826" max="13826" customWidth="true" style="36" width="11.140625" collapsed="false"/>
    <col min="13827" max="13827" customWidth="true" style="36" width="14.5703125" collapsed="false"/>
    <col min="13828" max="13828" style="36" width="9.140625" collapsed="false"/>
    <col min="13829" max="13829" customWidth="true" style="36" width="16.0" collapsed="false"/>
    <col min="13830" max="13830" customWidth="true" style="36" width="30.28515625" collapsed="false"/>
    <col min="13831" max="13831" customWidth="true" style="36" width="28.0" collapsed="false"/>
    <col min="13832" max="13832" style="36" width="9.140625" collapsed="false"/>
    <col min="13833" max="13833" customWidth="true" style="36" width="20.28515625" collapsed="false"/>
    <col min="13834" max="13834" style="36" width="9.140625" collapsed="false"/>
    <col min="13835" max="13835" customWidth="true" style="36" width="14.7109375" collapsed="false"/>
    <col min="13836" max="14081" style="36" width="9.140625" collapsed="false"/>
    <col min="14082" max="14082" customWidth="true" style="36" width="11.140625" collapsed="false"/>
    <col min="14083" max="14083" customWidth="true" style="36" width="14.5703125" collapsed="false"/>
    <col min="14084" max="14084" style="36" width="9.140625" collapsed="false"/>
    <col min="14085" max="14085" customWidth="true" style="36" width="16.0" collapsed="false"/>
    <col min="14086" max="14086" customWidth="true" style="36" width="30.28515625" collapsed="false"/>
    <col min="14087" max="14087" customWidth="true" style="36" width="28.0" collapsed="false"/>
    <col min="14088" max="14088" style="36" width="9.140625" collapsed="false"/>
    <col min="14089" max="14089" customWidth="true" style="36" width="20.28515625" collapsed="false"/>
    <col min="14090" max="14090" style="36" width="9.140625" collapsed="false"/>
    <col min="14091" max="14091" customWidth="true" style="36" width="14.7109375" collapsed="false"/>
    <col min="14092" max="14337" style="36" width="9.140625" collapsed="false"/>
    <col min="14338" max="14338" customWidth="true" style="36" width="11.140625" collapsed="false"/>
    <col min="14339" max="14339" customWidth="true" style="36" width="14.5703125" collapsed="false"/>
    <col min="14340" max="14340" style="36" width="9.140625" collapsed="false"/>
    <col min="14341" max="14341" customWidth="true" style="36" width="16.0" collapsed="false"/>
    <col min="14342" max="14342" customWidth="true" style="36" width="30.28515625" collapsed="false"/>
    <col min="14343" max="14343" customWidth="true" style="36" width="28.0" collapsed="false"/>
    <col min="14344" max="14344" style="36" width="9.140625" collapsed="false"/>
    <col min="14345" max="14345" customWidth="true" style="36" width="20.28515625" collapsed="false"/>
    <col min="14346" max="14346" style="36" width="9.140625" collapsed="false"/>
    <col min="14347" max="14347" customWidth="true" style="36" width="14.7109375" collapsed="false"/>
    <col min="14348" max="14593" style="36" width="9.140625" collapsed="false"/>
    <col min="14594" max="14594" customWidth="true" style="36" width="11.140625" collapsed="false"/>
    <col min="14595" max="14595" customWidth="true" style="36" width="14.5703125" collapsed="false"/>
    <col min="14596" max="14596" style="36" width="9.140625" collapsed="false"/>
    <col min="14597" max="14597" customWidth="true" style="36" width="16.0" collapsed="false"/>
    <col min="14598" max="14598" customWidth="true" style="36" width="30.28515625" collapsed="false"/>
    <col min="14599" max="14599" customWidth="true" style="36" width="28.0" collapsed="false"/>
    <col min="14600" max="14600" style="36" width="9.140625" collapsed="false"/>
    <col min="14601" max="14601" customWidth="true" style="36" width="20.28515625" collapsed="false"/>
    <col min="14602" max="14602" style="36" width="9.140625" collapsed="false"/>
    <col min="14603" max="14603" customWidth="true" style="36" width="14.7109375" collapsed="false"/>
    <col min="14604" max="14849" style="36" width="9.140625" collapsed="false"/>
    <col min="14850" max="14850" customWidth="true" style="36" width="11.140625" collapsed="false"/>
    <col min="14851" max="14851" customWidth="true" style="36" width="14.5703125" collapsed="false"/>
    <col min="14852" max="14852" style="36" width="9.140625" collapsed="false"/>
    <col min="14853" max="14853" customWidth="true" style="36" width="16.0" collapsed="false"/>
    <col min="14854" max="14854" customWidth="true" style="36" width="30.28515625" collapsed="false"/>
    <col min="14855" max="14855" customWidth="true" style="36" width="28.0" collapsed="false"/>
    <col min="14856" max="14856" style="36" width="9.140625" collapsed="false"/>
    <col min="14857" max="14857" customWidth="true" style="36" width="20.28515625" collapsed="false"/>
    <col min="14858" max="14858" style="36" width="9.140625" collapsed="false"/>
    <col min="14859" max="14859" customWidth="true" style="36" width="14.7109375" collapsed="false"/>
    <col min="14860" max="15105" style="36" width="9.140625" collapsed="false"/>
    <col min="15106" max="15106" customWidth="true" style="36" width="11.140625" collapsed="false"/>
    <col min="15107" max="15107" customWidth="true" style="36" width="14.5703125" collapsed="false"/>
    <col min="15108" max="15108" style="36" width="9.140625" collapsed="false"/>
    <col min="15109" max="15109" customWidth="true" style="36" width="16.0" collapsed="false"/>
    <col min="15110" max="15110" customWidth="true" style="36" width="30.28515625" collapsed="false"/>
    <col min="15111" max="15111" customWidth="true" style="36" width="28.0" collapsed="false"/>
    <col min="15112" max="15112" style="36" width="9.140625" collapsed="false"/>
    <col min="15113" max="15113" customWidth="true" style="36" width="20.28515625" collapsed="false"/>
    <col min="15114" max="15114" style="36" width="9.140625" collapsed="false"/>
    <col min="15115" max="15115" customWidth="true" style="36" width="14.7109375" collapsed="false"/>
    <col min="15116" max="15361" style="36" width="9.140625" collapsed="false"/>
    <col min="15362" max="15362" customWidth="true" style="36" width="11.140625" collapsed="false"/>
    <col min="15363" max="15363" customWidth="true" style="36" width="14.5703125" collapsed="false"/>
    <col min="15364" max="15364" style="36" width="9.140625" collapsed="false"/>
    <col min="15365" max="15365" customWidth="true" style="36" width="16.0" collapsed="false"/>
    <col min="15366" max="15366" customWidth="true" style="36" width="30.28515625" collapsed="false"/>
    <col min="15367" max="15367" customWidth="true" style="36" width="28.0" collapsed="false"/>
    <col min="15368" max="15368" style="36" width="9.140625" collapsed="false"/>
    <col min="15369" max="15369" customWidth="true" style="36" width="20.28515625" collapsed="false"/>
    <col min="15370" max="15370" style="36" width="9.140625" collapsed="false"/>
    <col min="15371" max="15371" customWidth="true" style="36" width="14.7109375" collapsed="false"/>
    <col min="15372" max="15617" style="36" width="9.140625" collapsed="false"/>
    <col min="15618" max="15618" customWidth="true" style="36" width="11.140625" collapsed="false"/>
    <col min="15619" max="15619" customWidth="true" style="36" width="14.5703125" collapsed="false"/>
    <col min="15620" max="15620" style="36" width="9.140625" collapsed="false"/>
    <col min="15621" max="15621" customWidth="true" style="36" width="16.0" collapsed="false"/>
    <col min="15622" max="15622" customWidth="true" style="36" width="30.28515625" collapsed="false"/>
    <col min="15623" max="15623" customWidth="true" style="36" width="28.0" collapsed="false"/>
    <col min="15624" max="15624" style="36" width="9.140625" collapsed="false"/>
    <col min="15625" max="15625" customWidth="true" style="36" width="20.28515625" collapsed="false"/>
    <col min="15626" max="15626" style="36" width="9.140625" collapsed="false"/>
    <col min="15627" max="15627" customWidth="true" style="36" width="14.7109375" collapsed="false"/>
    <col min="15628" max="15873" style="36" width="9.140625" collapsed="false"/>
    <col min="15874" max="15874" customWidth="true" style="36" width="11.140625" collapsed="false"/>
    <col min="15875" max="15875" customWidth="true" style="36" width="14.5703125" collapsed="false"/>
    <col min="15876" max="15876" style="36" width="9.140625" collapsed="false"/>
    <col min="15877" max="15877" customWidth="true" style="36" width="16.0" collapsed="false"/>
    <col min="15878" max="15878" customWidth="true" style="36" width="30.28515625" collapsed="false"/>
    <col min="15879" max="15879" customWidth="true" style="36" width="28.0" collapsed="false"/>
    <col min="15880" max="15880" style="36" width="9.140625" collapsed="false"/>
    <col min="15881" max="15881" customWidth="true" style="36" width="20.28515625" collapsed="false"/>
    <col min="15882" max="15882" style="36" width="9.140625" collapsed="false"/>
    <col min="15883" max="15883" customWidth="true" style="36" width="14.7109375" collapsed="false"/>
    <col min="15884" max="16129" style="36" width="9.140625" collapsed="false"/>
    <col min="16130" max="16130" customWidth="true" style="36" width="11.140625" collapsed="false"/>
    <col min="16131" max="16131" customWidth="true" style="36" width="14.5703125" collapsed="false"/>
    <col min="16132" max="16132" style="36" width="9.140625" collapsed="false"/>
    <col min="16133" max="16133" customWidth="true" style="36" width="16.0" collapsed="false"/>
    <col min="16134" max="16134" customWidth="true" style="36" width="30.28515625" collapsed="false"/>
    <col min="16135" max="16135" customWidth="true" style="36" width="28.0" collapsed="false"/>
    <col min="16136" max="16136" style="36" width="9.140625" collapsed="false"/>
    <col min="16137" max="16137" customWidth="true" style="36" width="20.28515625" collapsed="false"/>
    <col min="16138" max="16138" style="36" width="9.140625" collapsed="false"/>
    <col min="16139" max="16139" customWidth="true" style="36" width="14.7109375" collapsed="false"/>
    <col min="16140" max="16384" style="36" width="9.140625" collapsed="false"/>
  </cols>
  <sheetData>
    <row r="1" spans="1:10" ht="20.25" x14ac:dyDescent="0.2">
      <c r="A1" s="241" t="s">
        <v>104</v>
      </c>
      <c r="B1" s="242"/>
      <c r="C1" s="242"/>
      <c r="D1" s="242"/>
      <c r="E1" s="242"/>
      <c r="F1" s="242"/>
      <c r="G1" s="242"/>
      <c r="H1" s="242"/>
      <c r="I1" s="243"/>
    </row>
    <row r="2" spans="1:10" ht="20.25" x14ac:dyDescent="0.2">
      <c r="A2" s="244" t="s">
        <v>29</v>
      </c>
      <c r="B2" s="245"/>
      <c r="C2" s="245"/>
      <c r="D2" s="245"/>
      <c r="E2" s="245"/>
      <c r="F2" s="245"/>
      <c r="G2" s="245"/>
      <c r="H2" s="245"/>
      <c r="I2" s="246"/>
    </row>
    <row r="3" spans="1:10" ht="15.75" thickBot="1" x14ac:dyDescent="0.25">
      <c r="A3" s="247" t="s">
        <v>106</v>
      </c>
      <c r="B3" s="248"/>
      <c r="C3" s="248"/>
      <c r="D3" s="248"/>
      <c r="E3" s="248"/>
      <c r="F3" s="248"/>
      <c r="G3" s="267" t="s">
        <v>109</v>
      </c>
      <c r="H3" s="266">
        <f ca="1">TODAY()</f>
        <v>41934</v>
      </c>
      <c r="I3" s="265"/>
      <c r="J3" s="37"/>
    </row>
    <row r="4" spans="1:10" s="37" customFormat="1" ht="15" x14ac:dyDescent="0.25">
      <c r="A4" s="249" t="s">
        <v>30</v>
      </c>
      <c r="B4" s="250"/>
      <c r="C4" s="38" t="s">
        <v>107</v>
      </c>
      <c r="D4" s="39"/>
      <c r="E4" s="39"/>
      <c r="F4" s="40"/>
      <c r="G4" s="251" t="s">
        <v>31</v>
      </c>
      <c r="H4" s="252"/>
      <c r="I4" s="253"/>
    </row>
    <row r="5" spans="1:10" s="37" customFormat="1" ht="15.75" thickBot="1" x14ac:dyDescent="0.3">
      <c r="A5" s="257" t="s">
        <v>32</v>
      </c>
      <c r="B5" s="258"/>
      <c r="C5" s="259" t="s">
        <v>108</v>
      </c>
      <c r="D5" s="259"/>
      <c r="E5" s="259"/>
      <c r="F5" s="260"/>
      <c r="G5" s="254"/>
      <c r="H5" s="255"/>
      <c r="I5" s="256"/>
    </row>
    <row r="6" spans="1:10" x14ac:dyDescent="0.2">
      <c r="A6" s="227"/>
      <c r="B6" s="228"/>
      <c r="C6" s="228"/>
      <c r="D6" s="228"/>
      <c r="E6" s="41"/>
      <c r="F6" s="229"/>
      <c r="G6" s="230"/>
      <c r="H6" s="230"/>
      <c r="I6" s="231"/>
    </row>
    <row r="7" spans="1:10" ht="27.75" customHeight="1" x14ac:dyDescent="0.2">
      <c r="A7" s="42" t="s">
        <v>33</v>
      </c>
      <c r="B7" s="232" t="s">
        <v>110</v>
      </c>
      <c r="C7" s="232"/>
      <c r="D7" s="232"/>
      <c r="E7" s="233"/>
      <c r="F7" s="234" t="s">
        <v>112</v>
      </c>
      <c r="G7" s="235"/>
      <c r="H7" s="235"/>
      <c r="I7" s="236"/>
    </row>
    <row r="8" spans="1:10" x14ac:dyDescent="0.2">
      <c r="A8" s="237" t="s">
        <v>34</v>
      </c>
      <c r="B8" s="238"/>
      <c r="C8" s="43"/>
      <c r="D8" s="43"/>
      <c r="E8" s="41"/>
      <c r="F8" s="224" t="s">
        <v>113</v>
      </c>
      <c r="G8" s="239"/>
      <c r="H8" s="239"/>
      <c r="I8" s="240"/>
    </row>
    <row r="9" spans="1:10" x14ac:dyDescent="0.2">
      <c r="A9" s="220" t="s">
        <v>35</v>
      </c>
      <c r="B9" s="221"/>
      <c r="C9" s="221"/>
      <c r="D9" s="261" t="s">
        <v>111</v>
      </c>
      <c r="E9" s="262"/>
      <c r="F9" s="263" t="s">
        <v>114</v>
      </c>
      <c r="G9" s="263"/>
      <c r="H9" s="263"/>
      <c r="I9" s="264"/>
    </row>
    <row r="10" spans="1:10" x14ac:dyDescent="0.2">
      <c r="A10" s="220" t="s">
        <v>36</v>
      </c>
      <c r="B10" s="221"/>
      <c r="C10" s="221"/>
      <c r="D10" s="222">
        <f>Certification!Z4</f>
        <v>11891.23875</v>
      </c>
      <c r="E10" s="223"/>
      <c r="F10" s="224" t="s">
        <v>115</v>
      </c>
      <c r="G10" s="225"/>
      <c r="H10" s="225"/>
      <c r="I10" s="226"/>
    </row>
    <row r="11" spans="1:10" x14ac:dyDescent="0.2">
      <c r="A11" s="44" t="s">
        <v>37</v>
      </c>
      <c r="B11" s="43"/>
      <c r="C11" s="45"/>
      <c r="D11" s="205"/>
      <c r="E11" s="206"/>
      <c r="F11" s="207"/>
      <c r="G11" s="208"/>
      <c r="H11" s="208"/>
      <c r="I11" s="209"/>
    </row>
    <row r="12" spans="1:10" ht="13.5" thickBot="1" x14ac:dyDescent="0.25">
      <c r="A12" s="210" t="s">
        <v>38</v>
      </c>
      <c r="B12" s="211"/>
      <c r="C12" s="211"/>
      <c r="D12" s="212"/>
      <c r="E12" s="213"/>
      <c r="F12" s="46"/>
      <c r="G12" s="214"/>
      <c r="H12" s="215"/>
      <c r="I12" s="216"/>
    </row>
    <row r="13" spans="1:10" ht="26.25" thickBot="1" x14ac:dyDescent="0.25">
      <c r="A13" s="47" t="s">
        <v>0</v>
      </c>
      <c r="B13" s="217" t="s">
        <v>39</v>
      </c>
      <c r="C13" s="217"/>
      <c r="D13" s="217"/>
      <c r="E13" s="217"/>
      <c r="F13" s="48" t="s">
        <v>40</v>
      </c>
      <c r="G13" s="49" t="s">
        <v>41</v>
      </c>
      <c r="H13" s="218" t="s">
        <v>42</v>
      </c>
      <c r="I13" s="219"/>
    </row>
    <row r="14" spans="1:10" x14ac:dyDescent="0.2">
      <c r="A14" s="50"/>
      <c r="B14" s="195" t="s">
        <v>43</v>
      </c>
      <c r="C14" s="196"/>
      <c r="D14" s="196"/>
      <c r="E14" s="197"/>
      <c r="F14" s="51"/>
      <c r="G14" s="52" t="s">
        <v>116</v>
      </c>
      <c r="H14" s="198"/>
      <c r="I14" s="199"/>
    </row>
    <row r="15" spans="1:10" ht="13.5" thickBot="1" x14ac:dyDescent="0.25">
      <c r="A15" s="53"/>
      <c r="B15" s="149" t="s">
        <v>44</v>
      </c>
      <c r="C15" s="150"/>
      <c r="D15" s="150"/>
      <c r="E15" s="200"/>
      <c r="F15" s="54"/>
      <c r="G15" s="55">
        <f>Certification!D4</f>
        <v>0</v>
      </c>
      <c r="H15" s="201"/>
      <c r="I15" s="202"/>
    </row>
    <row r="16" spans="1:10" ht="15" x14ac:dyDescent="0.2">
      <c r="A16" s="56" t="s">
        <v>45</v>
      </c>
      <c r="B16" s="177" t="s">
        <v>46</v>
      </c>
      <c r="C16" s="177"/>
      <c r="D16" s="177"/>
      <c r="E16" s="177"/>
      <c r="F16" s="57"/>
      <c r="G16" s="58"/>
      <c r="H16" s="203"/>
      <c r="I16" s="204"/>
    </row>
    <row r="17" spans="1:9" x14ac:dyDescent="0.2">
      <c r="A17" s="50">
        <f>+A15+1</f>
        <v>1</v>
      </c>
      <c r="B17" s="187" t="s">
        <v>47</v>
      </c>
      <c r="C17" s="187"/>
      <c r="D17" s="187"/>
      <c r="E17" s="187"/>
      <c r="F17" s="59"/>
      <c r="G17" s="60">
        <f t="shared" ref="G17:G22" si="0">H17-F17</f>
        <v>0</v>
      </c>
      <c r="H17" s="188">
        <f>Certification!AD4</f>
        <v>0</v>
      </c>
      <c r="I17" s="189"/>
    </row>
    <row r="18" spans="1:9" x14ac:dyDescent="0.2">
      <c r="A18" s="50">
        <f>+A17+1</f>
        <v>2</v>
      </c>
      <c r="B18" s="187" t="s">
        <v>48</v>
      </c>
      <c r="C18" s="187"/>
      <c r="D18" s="187"/>
      <c r="E18" s="187"/>
      <c r="F18" s="59"/>
      <c r="G18" s="60">
        <f t="shared" si="0"/>
        <v>0</v>
      </c>
      <c r="H18" s="188">
        <f>Certification!AE4</f>
        <v>0</v>
      </c>
      <c r="I18" s="189"/>
    </row>
    <row r="19" spans="1:9" x14ac:dyDescent="0.2">
      <c r="A19" s="50">
        <v>3</v>
      </c>
      <c r="B19" s="187" t="s">
        <v>49</v>
      </c>
      <c r="C19" s="187"/>
      <c r="D19" s="187"/>
      <c r="E19" s="187"/>
      <c r="F19" s="59"/>
      <c r="G19" s="61">
        <f t="shared" si="0"/>
        <v>0</v>
      </c>
      <c r="H19" s="193">
        <f>Certification!AF4</f>
        <v>0</v>
      </c>
      <c r="I19" s="194"/>
    </row>
    <row r="20" spans="1:9" x14ac:dyDescent="0.2">
      <c r="A20" s="50">
        <v>4</v>
      </c>
      <c r="B20" s="187" t="s">
        <v>50</v>
      </c>
      <c r="C20" s="187"/>
      <c r="D20" s="187"/>
      <c r="E20" s="187"/>
      <c r="F20" s="62"/>
      <c r="G20" s="60">
        <f t="shared" si="0"/>
        <v>0</v>
      </c>
      <c r="H20" s="188">
        <f>Certification!AG4</f>
        <v>0</v>
      </c>
      <c r="I20" s="189"/>
    </row>
    <row r="21" spans="1:9" x14ac:dyDescent="0.2">
      <c r="A21" s="50">
        <v>5</v>
      </c>
      <c r="B21" s="187" t="s">
        <v>51</v>
      </c>
      <c r="C21" s="187"/>
      <c r="D21" s="187"/>
      <c r="E21" s="187"/>
      <c r="F21" s="62"/>
      <c r="G21" s="60">
        <f t="shared" si="0"/>
        <v>0</v>
      </c>
      <c r="H21" s="188">
        <f>Certification!AL4</f>
        <v>0</v>
      </c>
      <c r="I21" s="189"/>
    </row>
    <row r="22" spans="1:9" ht="15.75" thickBot="1" x14ac:dyDescent="0.25">
      <c r="A22" s="63" t="s">
        <v>45</v>
      </c>
      <c r="B22" s="190" t="s">
        <v>52</v>
      </c>
      <c r="C22" s="190"/>
      <c r="D22" s="190"/>
      <c r="E22" s="190"/>
      <c r="F22" s="64">
        <f>SUM(F17:F21)</f>
        <v>0</v>
      </c>
      <c r="G22" s="65">
        <f t="shared" si="0"/>
        <v>0</v>
      </c>
      <c r="H22" s="191">
        <f>SUM(H17:H21)</f>
        <v>0</v>
      </c>
      <c r="I22" s="192"/>
    </row>
    <row r="23" spans="1:9" ht="15" x14ac:dyDescent="0.2">
      <c r="A23" s="66" t="s">
        <v>53</v>
      </c>
      <c r="B23" s="184" t="s">
        <v>54</v>
      </c>
      <c r="C23" s="184"/>
      <c r="D23" s="184"/>
      <c r="E23" s="184"/>
      <c r="F23" s="67"/>
      <c r="G23" s="68"/>
      <c r="H23" s="185"/>
      <c r="I23" s="186"/>
    </row>
    <row r="24" spans="1:9" x14ac:dyDescent="0.2">
      <c r="A24" s="50">
        <v>1</v>
      </c>
      <c r="B24" s="172" t="s">
        <v>55</v>
      </c>
      <c r="C24" s="172"/>
      <c r="D24" s="172"/>
      <c r="E24" s="172"/>
      <c r="F24" s="59"/>
      <c r="G24" s="60"/>
      <c r="H24" s="173"/>
      <c r="I24" s="174"/>
    </row>
    <row r="25" spans="1:9" x14ac:dyDescent="0.2">
      <c r="A25" s="50">
        <v>2</v>
      </c>
      <c r="B25" s="172" t="s">
        <v>56</v>
      </c>
      <c r="C25" s="172"/>
      <c r="D25" s="172"/>
      <c r="E25" s="172"/>
      <c r="F25" s="69"/>
      <c r="G25" s="60"/>
      <c r="H25" s="173"/>
      <c r="I25" s="174"/>
    </row>
    <row r="26" spans="1:9" x14ac:dyDescent="0.2">
      <c r="A26" s="50">
        <v>3</v>
      </c>
      <c r="B26" s="172" t="s">
        <v>57</v>
      </c>
      <c r="C26" s="172"/>
      <c r="D26" s="172"/>
      <c r="E26" s="172"/>
      <c r="F26" s="69"/>
      <c r="G26" s="70"/>
      <c r="H26" s="173"/>
      <c r="I26" s="174"/>
    </row>
    <row r="27" spans="1:9" x14ac:dyDescent="0.2">
      <c r="A27" s="50">
        <v>4</v>
      </c>
      <c r="B27" s="172" t="s">
        <v>58</v>
      </c>
      <c r="C27" s="172"/>
      <c r="D27" s="172"/>
      <c r="E27" s="172"/>
      <c r="F27" s="69"/>
      <c r="G27" s="70"/>
      <c r="H27" s="173"/>
      <c r="I27" s="174"/>
    </row>
    <row r="28" spans="1:9" x14ac:dyDescent="0.2">
      <c r="A28" s="50">
        <v>5</v>
      </c>
      <c r="B28" s="172" t="s">
        <v>59</v>
      </c>
      <c r="C28" s="172"/>
      <c r="D28" s="172"/>
      <c r="E28" s="172"/>
      <c r="F28" s="69"/>
      <c r="G28" s="70"/>
      <c r="H28" s="173"/>
      <c r="I28" s="174"/>
    </row>
    <row r="29" spans="1:9" x14ac:dyDescent="0.2">
      <c r="A29" s="50">
        <v>6</v>
      </c>
      <c r="B29" s="172" t="s">
        <v>60</v>
      </c>
      <c r="C29" s="172"/>
      <c r="D29" s="172"/>
      <c r="E29" s="172"/>
      <c r="F29" s="69"/>
      <c r="G29" s="70"/>
      <c r="H29" s="173"/>
      <c r="I29" s="174"/>
    </row>
    <row r="30" spans="1:9" x14ac:dyDescent="0.2">
      <c r="A30" s="50">
        <v>7</v>
      </c>
      <c r="B30" s="172" t="s">
        <v>61</v>
      </c>
      <c r="C30" s="172"/>
      <c r="D30" s="172"/>
      <c r="E30" s="172"/>
      <c r="F30" s="71"/>
      <c r="G30" s="70"/>
      <c r="H30" s="173"/>
      <c r="I30" s="174"/>
    </row>
    <row r="31" spans="1:9" x14ac:dyDescent="0.2">
      <c r="A31" s="50">
        <v>8</v>
      </c>
      <c r="B31" s="172" t="s">
        <v>62</v>
      </c>
      <c r="C31" s="172"/>
      <c r="D31" s="172"/>
      <c r="E31" s="172"/>
      <c r="F31" s="59"/>
      <c r="G31" s="60"/>
      <c r="H31" s="173"/>
      <c r="I31" s="174"/>
    </row>
    <row r="32" spans="1:9" x14ac:dyDescent="0.2">
      <c r="A32" s="50">
        <v>9</v>
      </c>
      <c r="B32" s="172" t="s">
        <v>63</v>
      </c>
      <c r="C32" s="172"/>
      <c r="D32" s="172"/>
      <c r="E32" s="172"/>
      <c r="F32" s="59"/>
      <c r="G32" s="60">
        <f>H32-F32</f>
        <v>0</v>
      </c>
      <c r="H32" s="180"/>
      <c r="I32" s="181"/>
    </row>
    <row r="33" spans="1:11" x14ac:dyDescent="0.2">
      <c r="A33" s="50">
        <v>10</v>
      </c>
      <c r="B33" s="172" t="s">
        <v>64</v>
      </c>
      <c r="C33" s="172"/>
      <c r="D33" s="172"/>
      <c r="E33" s="172"/>
      <c r="F33" s="59"/>
      <c r="G33" s="72"/>
      <c r="H33" s="180"/>
      <c r="I33" s="181"/>
    </row>
    <row r="34" spans="1:11" ht="15.75" thickBot="1" x14ac:dyDescent="0.25">
      <c r="A34" s="73" t="s">
        <v>65</v>
      </c>
      <c r="B34" s="166" t="s">
        <v>66</v>
      </c>
      <c r="C34" s="166"/>
      <c r="D34" s="166"/>
      <c r="E34" s="166"/>
      <c r="F34" s="74">
        <f>SUM(F24:F33)</f>
        <v>0</v>
      </c>
      <c r="G34" s="74">
        <f>H34-F34</f>
        <v>0</v>
      </c>
      <c r="H34" s="182">
        <f>SUM(H24:H33)</f>
        <v>0</v>
      </c>
      <c r="I34" s="183"/>
    </row>
    <row r="35" spans="1:11" ht="15" x14ac:dyDescent="0.2">
      <c r="A35" s="56" t="s">
        <v>67</v>
      </c>
      <c r="B35" s="177" t="s">
        <v>68</v>
      </c>
      <c r="C35" s="177"/>
      <c r="D35" s="177"/>
      <c r="E35" s="177"/>
      <c r="F35" s="75"/>
      <c r="G35" s="76">
        <f>H35-F35</f>
        <v>0</v>
      </c>
      <c r="H35" s="178"/>
      <c r="I35" s="179"/>
    </row>
    <row r="36" spans="1:11" x14ac:dyDescent="0.2">
      <c r="A36" s="77">
        <v>1</v>
      </c>
      <c r="B36" s="172" t="s">
        <v>69</v>
      </c>
      <c r="C36" s="172"/>
      <c r="D36" s="172"/>
      <c r="E36" s="172"/>
      <c r="F36" s="78"/>
      <c r="G36" s="60">
        <f>H36-F36</f>
        <v>0</v>
      </c>
      <c r="H36" s="173"/>
      <c r="I36" s="174"/>
    </row>
    <row r="37" spans="1:11" x14ac:dyDescent="0.2">
      <c r="A37" s="77">
        <v>2</v>
      </c>
      <c r="B37" s="172" t="s">
        <v>70</v>
      </c>
      <c r="C37" s="172"/>
      <c r="D37" s="172"/>
      <c r="E37" s="172"/>
      <c r="F37" s="78"/>
      <c r="G37" s="60">
        <f>H37-F37</f>
        <v>0</v>
      </c>
      <c r="H37" s="173"/>
      <c r="I37" s="174"/>
    </row>
    <row r="38" spans="1:11" x14ac:dyDescent="0.2">
      <c r="A38" s="77">
        <v>3</v>
      </c>
      <c r="B38" s="172" t="s">
        <v>71</v>
      </c>
      <c r="C38" s="172"/>
      <c r="D38" s="172"/>
      <c r="E38" s="172"/>
      <c r="F38" s="78"/>
      <c r="G38" s="60">
        <f>H38-F38</f>
        <v>0</v>
      </c>
      <c r="H38" s="173"/>
      <c r="I38" s="174"/>
    </row>
    <row r="39" spans="1:11" x14ac:dyDescent="0.2">
      <c r="A39" s="77">
        <v>4</v>
      </c>
      <c r="B39" s="172" t="s">
        <v>72</v>
      </c>
      <c r="C39" s="172"/>
      <c r="D39" s="172"/>
      <c r="E39" s="172"/>
      <c r="F39" s="78"/>
      <c r="G39" s="60"/>
      <c r="H39" s="164"/>
      <c r="I39" s="165"/>
    </row>
    <row r="40" spans="1:11" ht="14.25" x14ac:dyDescent="0.2">
      <c r="A40" s="77"/>
      <c r="B40" s="163" t="s">
        <v>73</v>
      </c>
      <c r="C40" s="163"/>
      <c r="D40" s="163"/>
      <c r="E40" s="163"/>
      <c r="F40" s="79"/>
      <c r="G40" s="80">
        <f>H40-F40</f>
        <v>0</v>
      </c>
      <c r="H40" s="175"/>
      <c r="I40" s="176"/>
      <c r="J40" s="81"/>
    </row>
    <row r="41" spans="1:11" ht="14.25" x14ac:dyDescent="0.2">
      <c r="A41" s="77"/>
      <c r="B41" s="163" t="s">
        <v>74</v>
      </c>
      <c r="C41" s="163"/>
      <c r="D41" s="163"/>
      <c r="E41" s="163"/>
      <c r="F41" s="79"/>
      <c r="G41" s="80">
        <f>H41-F41</f>
        <v>0</v>
      </c>
      <c r="H41" s="164"/>
      <c r="I41" s="165"/>
      <c r="J41" s="81"/>
    </row>
    <row r="42" spans="1:11" s="37" customFormat="1" ht="15.75" thickBot="1" x14ac:dyDescent="0.3">
      <c r="A42" s="73" t="s">
        <v>67</v>
      </c>
      <c r="B42" s="166" t="s">
        <v>75</v>
      </c>
      <c r="C42" s="166"/>
      <c r="D42" s="166"/>
      <c r="E42" s="166"/>
      <c r="F42" s="82">
        <f>SUM(F36:F41)</f>
        <v>0</v>
      </c>
      <c r="G42" s="82">
        <f>H42-F42</f>
        <v>0</v>
      </c>
      <c r="H42" s="167">
        <f>SUM(H36:H41)</f>
        <v>0</v>
      </c>
      <c r="I42" s="168"/>
      <c r="J42" s="83"/>
      <c r="K42" s="84"/>
    </row>
    <row r="43" spans="1:11" s="37" customFormat="1" ht="18.75" thickBot="1" x14ac:dyDescent="0.3">
      <c r="A43" s="85"/>
      <c r="B43" s="169" t="s">
        <v>76</v>
      </c>
      <c r="C43" s="169"/>
      <c r="D43" s="169"/>
      <c r="E43" s="169"/>
      <c r="F43" s="86"/>
      <c r="G43" s="87">
        <f>G42-G34+G22</f>
        <v>0</v>
      </c>
      <c r="H43" s="170">
        <f>H22-H34+H42</f>
        <v>0</v>
      </c>
      <c r="I43" s="171"/>
      <c r="J43" s="83"/>
      <c r="K43" s="84"/>
    </row>
    <row r="44" spans="1:11" s="37" customFormat="1" ht="18" x14ac:dyDescent="0.25">
      <c r="A44" s="88"/>
      <c r="B44" s="141" t="s">
        <v>77</v>
      </c>
      <c r="C44" s="142"/>
      <c r="D44" s="142"/>
      <c r="E44" s="142"/>
      <c r="F44" s="142"/>
      <c r="G44" s="142"/>
      <c r="H44" s="142"/>
      <c r="I44" s="143"/>
    </row>
    <row r="45" spans="1:11" x14ac:dyDescent="0.2">
      <c r="A45" s="50"/>
      <c r="B45" s="144" t="s">
        <v>78</v>
      </c>
      <c r="C45" s="145"/>
      <c r="D45" s="145"/>
      <c r="E45" s="146"/>
      <c r="F45" s="147"/>
      <c r="G45" s="147"/>
      <c r="H45" s="147"/>
      <c r="I45" s="148"/>
    </row>
    <row r="46" spans="1:11" x14ac:dyDescent="0.2">
      <c r="A46" s="53"/>
      <c r="B46" s="149" t="s">
        <v>79</v>
      </c>
      <c r="C46" s="150"/>
      <c r="D46" s="153"/>
      <c r="E46" s="153"/>
      <c r="F46" s="153"/>
      <c r="G46" s="153"/>
      <c r="H46" s="153"/>
      <c r="I46" s="154"/>
    </row>
    <row r="47" spans="1:11" x14ac:dyDescent="0.2">
      <c r="A47" s="89"/>
      <c r="B47" s="151"/>
      <c r="C47" s="152"/>
      <c r="D47" s="155"/>
      <c r="E47" s="155"/>
      <c r="F47" s="155"/>
      <c r="G47" s="155"/>
      <c r="H47" s="155"/>
      <c r="I47" s="156"/>
    </row>
    <row r="48" spans="1:11" ht="13.5" thickBot="1" x14ac:dyDescent="0.25">
      <c r="A48" s="90"/>
      <c r="B48" s="91"/>
      <c r="C48" s="91"/>
      <c r="D48" s="91"/>
      <c r="E48" s="91"/>
      <c r="F48" s="92"/>
      <c r="G48" s="93"/>
      <c r="H48" s="94"/>
      <c r="I48" s="95"/>
    </row>
    <row r="49" spans="1:9" x14ac:dyDescent="0.2">
      <c r="A49" s="157" t="s">
        <v>80</v>
      </c>
      <c r="B49" s="158"/>
      <c r="C49" s="157" t="s">
        <v>81</v>
      </c>
      <c r="D49" s="158"/>
      <c r="E49" s="159"/>
      <c r="F49" s="96" t="s">
        <v>82</v>
      </c>
      <c r="G49" s="160" t="s">
        <v>82</v>
      </c>
      <c r="H49" s="161"/>
      <c r="I49" s="162"/>
    </row>
    <row r="50" spans="1:9" x14ac:dyDescent="0.2">
      <c r="A50" s="117"/>
      <c r="B50" s="118"/>
      <c r="C50" s="117"/>
      <c r="D50" s="123"/>
      <c r="E50" s="118"/>
      <c r="F50" s="118"/>
      <c r="G50" s="126"/>
      <c r="H50" s="127"/>
      <c r="I50" s="128"/>
    </row>
    <row r="51" spans="1:9" x14ac:dyDescent="0.2">
      <c r="A51" s="119"/>
      <c r="B51" s="120"/>
      <c r="C51" s="119"/>
      <c r="D51" s="124"/>
      <c r="E51" s="120"/>
      <c r="F51" s="120"/>
      <c r="G51" s="129"/>
      <c r="H51" s="130"/>
      <c r="I51" s="131"/>
    </row>
    <row r="52" spans="1:9" x14ac:dyDescent="0.2">
      <c r="A52" s="119"/>
      <c r="B52" s="120"/>
      <c r="C52" s="119"/>
      <c r="D52" s="124"/>
      <c r="E52" s="120"/>
      <c r="F52" s="120"/>
      <c r="G52" s="129"/>
      <c r="H52" s="130"/>
      <c r="I52" s="131"/>
    </row>
    <row r="53" spans="1:9" x14ac:dyDescent="0.2">
      <c r="A53" s="119"/>
      <c r="B53" s="120"/>
      <c r="C53" s="119"/>
      <c r="D53" s="124"/>
      <c r="E53" s="120"/>
      <c r="F53" s="120"/>
      <c r="G53" s="129"/>
      <c r="H53" s="130"/>
      <c r="I53" s="131"/>
    </row>
    <row r="54" spans="1:9" x14ac:dyDescent="0.2">
      <c r="A54" s="119"/>
      <c r="B54" s="120"/>
      <c r="C54" s="119"/>
      <c r="D54" s="124"/>
      <c r="E54" s="120"/>
      <c r="F54" s="120"/>
      <c r="G54" s="129"/>
      <c r="H54" s="130"/>
      <c r="I54" s="131"/>
    </row>
    <row r="55" spans="1:9" x14ac:dyDescent="0.2">
      <c r="A55" s="119"/>
      <c r="B55" s="120"/>
      <c r="C55" s="119"/>
      <c r="D55" s="124"/>
      <c r="E55" s="120"/>
      <c r="F55" s="120"/>
      <c r="G55" s="129"/>
      <c r="H55" s="130"/>
      <c r="I55" s="131"/>
    </row>
    <row r="56" spans="1:9" x14ac:dyDescent="0.2">
      <c r="A56" s="119"/>
      <c r="B56" s="120"/>
      <c r="C56" s="119"/>
      <c r="D56" s="124"/>
      <c r="E56" s="120"/>
      <c r="F56" s="120"/>
      <c r="G56" s="129"/>
      <c r="H56" s="130"/>
      <c r="I56" s="131"/>
    </row>
    <row r="57" spans="1:9" x14ac:dyDescent="0.2">
      <c r="A57" s="121"/>
      <c r="B57" s="122"/>
      <c r="C57" s="121"/>
      <c r="D57" s="125"/>
      <c r="E57" s="122"/>
      <c r="F57" s="122"/>
      <c r="G57" s="132"/>
      <c r="H57" s="133"/>
      <c r="I57" s="134"/>
    </row>
    <row r="58" spans="1:9" x14ac:dyDescent="0.2">
      <c r="A58" s="135"/>
      <c r="B58" s="136"/>
      <c r="C58" s="137"/>
      <c r="D58" s="138"/>
      <c r="E58" s="139"/>
      <c r="F58" s="97"/>
      <c r="G58" s="135"/>
      <c r="H58" s="140"/>
      <c r="I58" s="136"/>
    </row>
    <row r="59" spans="1:9" ht="15" thickBot="1" x14ac:dyDescent="0.25">
      <c r="A59" s="114" t="s">
        <v>83</v>
      </c>
      <c r="B59" s="115"/>
      <c r="C59" s="114" t="s">
        <v>84</v>
      </c>
      <c r="D59" s="116"/>
      <c r="E59" s="115"/>
      <c r="F59" s="98" t="s">
        <v>85</v>
      </c>
      <c r="G59" s="114" t="s">
        <v>86</v>
      </c>
      <c r="H59" s="116"/>
      <c r="I59" s="115"/>
    </row>
  </sheetData>
  <mergeCells count="105">
    <mergeCell ref="A1:I1"/>
    <mergeCell ref="A2:I2"/>
    <mergeCell ref="A3:F3"/>
    <mergeCell ref="A4:B4"/>
    <mergeCell ref="G4:I5"/>
    <mergeCell ref="A5:B5"/>
    <mergeCell ref="C5:F5"/>
    <mergeCell ref="A9:C9"/>
    <mergeCell ref="D9:E9"/>
    <mergeCell ref="F9:I9"/>
    <mergeCell ref="H3:I3"/>
    <mergeCell ref="A10:C10"/>
    <mergeCell ref="D10:E10"/>
    <mergeCell ref="F10:I10"/>
    <mergeCell ref="A6:D6"/>
    <mergeCell ref="F6:I6"/>
    <mergeCell ref="B7:E7"/>
    <mergeCell ref="F7:I7"/>
    <mergeCell ref="A8:B8"/>
    <mergeCell ref="F8:I8"/>
    <mergeCell ref="B14:E14"/>
    <mergeCell ref="H14:I14"/>
    <mergeCell ref="B15:E15"/>
    <mergeCell ref="H15:I15"/>
    <mergeCell ref="B16:E16"/>
    <mergeCell ref="H16:I16"/>
    <mergeCell ref="D11:E11"/>
    <mergeCell ref="F11:I11"/>
    <mergeCell ref="A12:C12"/>
    <mergeCell ref="D12:E12"/>
    <mergeCell ref="G12:I12"/>
    <mergeCell ref="B13:E13"/>
    <mergeCell ref="H13:I13"/>
    <mergeCell ref="B20:E20"/>
    <mergeCell ref="H20:I20"/>
    <mergeCell ref="B21:E21"/>
    <mergeCell ref="H21:I21"/>
    <mergeCell ref="B22:E22"/>
    <mergeCell ref="H22:I22"/>
    <mergeCell ref="B17:E17"/>
    <mergeCell ref="H17:I17"/>
    <mergeCell ref="B18:E18"/>
    <mergeCell ref="H18:I18"/>
    <mergeCell ref="B19:E19"/>
    <mergeCell ref="H19:I19"/>
    <mergeCell ref="B26:E26"/>
    <mergeCell ref="H26:I26"/>
    <mergeCell ref="B27:E27"/>
    <mergeCell ref="H27:I27"/>
    <mergeCell ref="B28:E28"/>
    <mergeCell ref="H28:I28"/>
    <mergeCell ref="B23:E23"/>
    <mergeCell ref="H23:I23"/>
    <mergeCell ref="B24:E24"/>
    <mergeCell ref="H24:I24"/>
    <mergeCell ref="B25:E25"/>
    <mergeCell ref="H25:I25"/>
    <mergeCell ref="B32:E32"/>
    <mergeCell ref="H32:I32"/>
    <mergeCell ref="B33:E33"/>
    <mergeCell ref="H33:I33"/>
    <mergeCell ref="B34:E34"/>
    <mergeCell ref="H34:I34"/>
    <mergeCell ref="B29:E29"/>
    <mergeCell ref="H29:I29"/>
    <mergeCell ref="B30:E30"/>
    <mergeCell ref="H30:I30"/>
    <mergeCell ref="B31:E31"/>
    <mergeCell ref="H31:I31"/>
    <mergeCell ref="B38:E38"/>
    <mergeCell ref="H38:I38"/>
    <mergeCell ref="B39:E39"/>
    <mergeCell ref="H39:I39"/>
    <mergeCell ref="B40:E40"/>
    <mergeCell ref="H40:I40"/>
    <mergeCell ref="B35:E35"/>
    <mergeCell ref="H35:I35"/>
    <mergeCell ref="B36:E36"/>
    <mergeCell ref="H36:I36"/>
    <mergeCell ref="B37:E37"/>
    <mergeCell ref="H37:I37"/>
    <mergeCell ref="B44:I44"/>
    <mergeCell ref="B45:E45"/>
    <mergeCell ref="F45:I45"/>
    <mergeCell ref="B46:C47"/>
    <mergeCell ref="D46:I47"/>
    <mergeCell ref="A49:B49"/>
    <mergeCell ref="C49:E49"/>
    <mergeCell ref="G49:I49"/>
    <mergeCell ref="B41:E41"/>
    <mergeCell ref="H41:I41"/>
    <mergeCell ref="B42:E42"/>
    <mergeCell ref="H42:I42"/>
    <mergeCell ref="B43:E43"/>
    <mergeCell ref="H43:I43"/>
    <mergeCell ref="A59:B59"/>
    <mergeCell ref="C59:E59"/>
    <mergeCell ref="G59:I59"/>
    <mergeCell ref="A50:B57"/>
    <mergeCell ref="C50:E57"/>
    <mergeCell ref="F50:F57"/>
    <mergeCell ref="G50:I57"/>
    <mergeCell ref="A58:B58"/>
    <mergeCell ref="C58:E58"/>
    <mergeCell ref="G58:I5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</vt:lpstr>
      <vt:lpstr>Certification</vt:lpstr>
      <vt:lpstr>COP Facesheet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2014-01-09T05:59:32Z</dcterms:created>
  <dc:creator>Nauzer.Elavia</dc:creator>
  <lastModifiedBy>Sriraj.Raghavan</lastModifiedBy>
  <lastPrinted>2014-01-09T07:01:54Z</lastPrinted>
  <dcterms:modified xsi:type="dcterms:W3CDTF">2014-10-22T10:28:26Z</dcterms:modified>
</coreProperties>
</file>