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9" l="1"/>
  <c r="V10" i="9" s="1"/>
  <c r="U9" i="9"/>
  <c r="V9" i="9" s="1"/>
  <c r="U8" i="9"/>
  <c r="V8" i="9" s="1"/>
  <c r="U9" i="8"/>
  <c r="V9" i="8"/>
  <c r="U10" i="8"/>
  <c r="V10" i="8" s="1"/>
  <c r="U8" i="8" l="1"/>
  <c r="V8" i="8" s="1"/>
  <c r="G39" i="10"/>
  <c r="AD9" i="9" l="1"/>
  <c r="AD10" i="9"/>
  <c r="AD8" i="9"/>
  <c r="AC9" i="9"/>
  <c r="AC10" i="9"/>
  <c r="AC8" i="9"/>
  <c r="AC4" i="9" s="1"/>
  <c r="AB9" i="9"/>
  <c r="AB10" i="9"/>
  <c r="AB8" i="9"/>
  <c r="AA9" i="9"/>
  <c r="AA10" i="9"/>
  <c r="AA8" i="9"/>
  <c r="Z9" i="9"/>
  <c r="Z10" i="9"/>
  <c r="AE10" i="9" s="1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9" i="9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<sst xmlns="http://schemas.openxmlformats.org/spreadsheetml/2006/main" count="151" uniqueCount="108">
  <si>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</si>
  <si>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</si>
  <si>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</si>
  <si>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</si>
  <si>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</si>
  <si>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</si>
  <si>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</si>
  <si>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</si>
  <si>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</si>
  <si>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</si>
  <si>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</si>
  <si>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</si>
  <si>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</si>
  <si>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</si>
  <si>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</si>
  <si>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</si>
  <si>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</si>
  <si>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</si>
  <si>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</si>
  <si>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</si>
  <si>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</si>
  <si>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</si>
  <si>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</si>
  <si>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</si>
  <si>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</si>
  <si>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</si>
  <si>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</si>
  <si>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</si>
  <si>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</si>
  <si>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</si>
  <si>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</si>
  <si>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</si>
  <si>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</si>
  <si>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</si>
  <si>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</si>
  <si>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</si>
  <si>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</si>
  <si>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</si>
  <si>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</si>
  <si>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</si>
  <si>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</si>
  <si>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</si>
  <si>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</si>
  <si>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</si>
  <si>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</si>
  <si>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</si>
  <si>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</si>
  <si>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</si>
  <si>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</si>
  <si>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</si>
  <si>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</si>
  <si>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</si>
  <si>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</si>
  <si>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</si>
  <si>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</si>
  <si>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</si>
  <si>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</si>
  <si>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</si>
  <si>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</si>
  <si>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</si>
  <si>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</si>
  <si>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</si>
  <si>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</si>
  <si>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</si>
  <si>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</si>
  <si>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</si>
  <si>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</si>
  <si>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</si>
  <si>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</si>
  <si>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</si>
  <si>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</si>
  <si>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</si>
  <si>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</si>
  <si>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</si>
  <si>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</si>
  <si>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</si>
  <si>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</si>
  <si>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</si>
  <si>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</si>
  <si>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</si>
  <si>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</si>
  <si>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</si>
  <si>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</si>
  <si>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</si>
  <si>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</si>
  <si>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</si>
  <si>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</si>
  <si>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</si>
  <si>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</si>
  <si>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</si>
  <si>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</si>
  <si>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</si>
  <si>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</si>
  <si>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Supplying &amp; providing of unskilled labour for debris cleaning, sand bags shifting etc. complete as required &amp; instruction of Engineer In charge.            (For working time of 8 Hrs.)</t>
  </si>
  <si>
    <t>Man-Days</t>
  </si>
  <si>
    <t>203110000</t>
  </si>
  <si>
    <t>Day Time 12 Hrs Shift</t>
  </si>
  <si>
    <t>Night Time 12 Hrs Shift</t>
  </si>
  <si>
    <t>006</t>
  </si>
  <si>
    <t>Proposed Five Star Hotel at Lucknow</t>
  </si>
  <si>
    <t>Supply of unskilled Labour for debris cleaning</t>
  </si>
  <si>
    <t>M/s Rajtara Construction</t>
  </si>
  <si>
    <t xml:space="preserve"> Pure Kauhali, PO- Chiluli, Tehsil- Tiloi, District- C.S.M Nagina (U.P)</t>
  </si>
  <si>
    <t>PAN No.:- ATNPM4148D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</si>
  <si>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Service Tax No</t>
    </r>
    <r>
      <rPr>
        <sz val="10"/>
        <rFont val="Tahoma"/>
        <family val="2"/>
      </rPr>
      <t>:-</t>
    </r>
  </si>
  <si>
    <t>Invoice No.5th R.A.Bill dated 16thAugust 2013</t>
  </si>
  <si>
    <t>COP No.:-</t>
  </si>
  <si>
    <t>CHPL/006/WO/12-13/Site/008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</si>
</sst>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workbookViewId="0">
      <selection activeCell="C18" sqref="C1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4.42578125" collapsed="false"/>
    <col min="16" max="16" bestFit="true" customWidth="true" style="32" width="14.0" collapsed="false"/>
    <col min="17" max="17" bestFit="true" customWidth="true" style="32" width="13.0" collapsed="false"/>
    <col min="18" max="18" bestFit="true" customWidth="true" style="32" width="9.7109375" collapsed="false"/>
    <col min="19" max="19" customWidth="true" style="32" width="13.0" collapsed="false"/>
    <col min="20" max="20" customWidth="true" style="32" width="13.85546875" collapsed="false"/>
    <col min="21" max="21" customWidth="true" style="32" width="18.140625" collapsed="false"/>
    <col min="22" max="22" customWidth="true" style="32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9"/>
    </row>
    <row r="5" spans="1:67" s="4" customForma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29"/>
      <c r="P5" s="112"/>
      <c r="Q5" s="113"/>
      <c r="R5" s="113"/>
      <c r="S5" s="113"/>
      <c r="T5" s="113"/>
      <c r="U5" s="113"/>
      <c r="V5" s="114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5"/>
      <c r="AX5" s="115"/>
      <c r="AY5" s="115"/>
      <c r="AZ5" s="115"/>
      <c r="BA5" s="11"/>
      <c r="BB5" s="10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2" t="s">
        <v>20</v>
      </c>
      <c r="Q6" s="113"/>
      <c r="R6" s="113"/>
      <c r="S6" s="113"/>
      <c r="T6" s="113"/>
      <c r="U6" s="113"/>
      <c r="V6" s="114"/>
      <c r="W6" s="8"/>
      <c r="X6" s="8"/>
      <c r="Y6" s="8"/>
      <c r="Z6" s="8"/>
      <c r="AA6" s="8"/>
      <c r="AB6" s="11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"/>
      <c r="AP6" s="115"/>
      <c r="AQ6" s="115"/>
      <c r="AR6" s="115"/>
      <c r="AS6" s="115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95</v>
      </c>
      <c r="C8" s="15" t="s">
        <v>93</v>
      </c>
      <c r="D8" s="107"/>
      <c r="E8" s="107"/>
      <c r="F8" s="107"/>
      <c r="G8" s="107"/>
      <c r="H8" s="23"/>
      <c r="I8" s="16"/>
      <c r="J8" s="17"/>
      <c r="K8" s="17"/>
      <c r="L8" s="26"/>
      <c r="M8" s="108" t="s">
        <v>94</v>
      </c>
      <c r="N8" s="18">
        <v>1000</v>
      </c>
      <c r="O8" s="31"/>
      <c r="P8" s="19">
        <v>250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250.0</v>
      </c>
      <c r="V8" s="21" t="n">
        <f>U8*N8</f>
        <v>250000.0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 x14ac:dyDescent="0.25">
      <c r="A9" s="5">
        <v>2</v>
      </c>
      <c r="B9" s="22" t="s">
        <v>95</v>
      </c>
      <c r="C9" s="5" t="s">
        <v>96</v>
      </c>
      <c r="D9" s="5"/>
      <c r="E9" s="5"/>
      <c r="F9" s="5"/>
      <c r="G9" s="5"/>
      <c r="H9" s="5"/>
      <c r="I9" s="5"/>
      <c r="J9" s="5"/>
      <c r="K9" s="5"/>
      <c r="L9" s="27"/>
      <c r="M9" s="108" t="s">
        <v>94</v>
      </c>
      <c r="N9" s="5">
        <v>50</v>
      </c>
      <c r="O9" s="110"/>
      <c r="P9" s="20">
        <v>300</v>
      </c>
      <c r="Q9" s="19">
        <v>0</v>
      </c>
      <c r="R9" s="19">
        <v>0</v>
      </c>
      <c r="S9" s="21">
        <v>0</v>
      </c>
      <c r="T9" s="19">
        <v>0</v>
      </c>
      <c r="U9" s="19" t="n">
        <f t="shared" ref="U9:U10" si="0">SUM(P9:T9)</f>
        <v>300.0</v>
      </c>
      <c r="V9" s="21" t="n">
        <f t="shared" ref="V9:V10" si="1">U9*N9</f>
        <v>15000.0</v>
      </c>
    </row>
    <row r="10" spans="1:67" ht="30" x14ac:dyDescent="0.25">
      <c r="A10" s="5">
        <v>3</v>
      </c>
      <c r="B10" s="22" t="s">
        <v>95</v>
      </c>
      <c r="C10" s="5" t="s">
        <v>97</v>
      </c>
      <c r="D10" s="5"/>
      <c r="E10" s="5"/>
      <c r="F10" s="5"/>
      <c r="G10" s="5"/>
      <c r="H10" s="5"/>
      <c r="I10" s="5"/>
      <c r="J10" s="5"/>
      <c r="K10" s="5"/>
      <c r="L10" s="27"/>
      <c r="M10" s="108" t="s">
        <v>94</v>
      </c>
      <c r="N10" s="5">
        <v>50</v>
      </c>
      <c r="O10" s="110"/>
      <c r="P10" s="20">
        <v>330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0"/>
        <v>330.0</v>
      </c>
      <c r="V10" s="21" t="n">
        <f t="shared" si="1"/>
        <v>16500.0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topLeftCell="Q1" workbookViewId="0">
      <selection activeCell="V8" sqref="V8:V10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4.42578125" collapsed="false"/>
    <col min="16" max="16" bestFit="true" customWidth="true" style="32" width="14.0" collapsed="false"/>
    <col min="17" max="17" bestFit="true" customWidth="true" style="32" width="13.0" collapsed="false"/>
    <col min="18" max="18" bestFit="true" customWidth="true" style="32" width="9.7109375" collapsed="false"/>
    <col min="19" max="19" customWidth="true" style="32" width="13.0" collapsed="false"/>
    <col min="20" max="20" customWidth="true" style="32" width="13.85546875" collapsed="false"/>
    <col min="21" max="21" customWidth="true" style="32" width="14.85546875" collapsed="false"/>
    <col min="22" max="22" customWidth="true" style="32" width="18.140625" collapsed="false"/>
    <col min="23" max="23" customWidth="true" style="101" width="6.0" collapsed="false"/>
    <col min="24" max="30" customWidth="true" style="32" width="18.140625" collapsed="false"/>
    <col min="31" max="31" customWidth="true" style="32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9"/>
      <c r="Z4" s="32">
        <f t="shared" ref="Z4:AE4" si="0">SUM(Z8:Z10)</f>
        <v>0</v>
      </c>
      <c r="AA4" s="32">
        <f t="shared" si="0"/>
        <v>0</v>
      </c>
      <c r="AB4" s="32">
        <f t="shared" si="0"/>
        <v>0</v>
      </c>
      <c r="AC4" s="32">
        <f t="shared" si="0"/>
        <v>0</v>
      </c>
      <c r="AD4" s="32">
        <f t="shared" si="0"/>
        <v>0</v>
      </c>
      <c r="AE4" s="32">
        <f t="shared" si="0"/>
        <v>0</v>
      </c>
    </row>
    <row r="5" spans="1:76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29"/>
      <c r="P5" s="112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4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5"/>
      <c r="BG5" s="115"/>
      <c r="BH5" s="115"/>
      <c r="BI5" s="115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2" t="s">
        <v>20</v>
      </c>
      <c r="Q6" s="113"/>
      <c r="R6" s="113"/>
      <c r="S6" s="113"/>
      <c r="T6" s="113"/>
      <c r="U6" s="113"/>
      <c r="V6" s="113"/>
      <c r="W6" s="102"/>
      <c r="X6" s="113" t="s">
        <v>82</v>
      </c>
      <c r="Y6" s="113"/>
      <c r="Z6" s="113"/>
      <c r="AA6" s="113"/>
      <c r="AB6" s="113"/>
      <c r="AC6" s="113"/>
      <c r="AD6" s="113"/>
      <c r="AE6" s="114"/>
      <c r="AF6" s="8"/>
      <c r="AG6" s="8"/>
      <c r="AH6" s="8"/>
      <c r="AI6" s="8"/>
      <c r="AJ6" s="8"/>
      <c r="AK6" s="11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"/>
      <c r="AY6" s="115"/>
      <c r="AZ6" s="115"/>
      <c r="BA6" s="115"/>
      <c r="BB6" s="115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103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1" t="s">
        <v>90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95</v>
      </c>
      <c r="C8" s="15" t="s">
        <v>93</v>
      </c>
      <c r="D8" s="107"/>
      <c r="E8" s="107"/>
      <c r="F8" s="107"/>
      <c r="G8" s="107"/>
      <c r="H8" s="23"/>
      <c r="I8" s="16"/>
      <c r="J8" s="17"/>
      <c r="K8" s="17"/>
      <c r="L8" s="26"/>
      <c r="M8" s="108" t="s">
        <v>94</v>
      </c>
      <c r="N8" s="18">
        <v>1000</v>
      </c>
      <c r="O8" s="31"/>
      <c r="P8" s="19">
        <v>250</v>
      </c>
      <c r="Q8" s="19">
        <v>0</v>
      </c>
      <c r="R8" s="19">
        <v>0</v>
      </c>
      <c r="S8" s="21">
        <v>0</v>
      </c>
      <c r="T8" s="19">
        <v>0</v>
      </c>
      <c r="U8" s="19">
        <f>SUM(P8:T8)</f>
        <v>250</v>
      </c>
      <c r="V8" s="21">
        <f>U8*N8</f>
        <v>250000</v>
      </c>
      <c r="W8" s="103"/>
      <c r="X8" s="19">
        <v>0</v>
      </c>
      <c r="Y8" s="19">
        <v>0</v>
      </c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1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5">
        <v>2</v>
      </c>
      <c r="B9" s="22" t="s">
        <v>95</v>
      </c>
      <c r="C9" s="5" t="s">
        <v>96</v>
      </c>
      <c r="D9" s="5"/>
      <c r="E9" s="5"/>
      <c r="F9" s="5"/>
      <c r="G9" s="5"/>
      <c r="H9" s="5"/>
      <c r="I9" s="5"/>
      <c r="J9" s="5"/>
      <c r="K9" s="5"/>
      <c r="L9" s="27"/>
      <c r="M9" s="108" t="s">
        <v>94</v>
      </c>
      <c r="N9" s="5">
        <v>50</v>
      </c>
      <c r="O9" s="110"/>
      <c r="P9" s="20">
        <v>300</v>
      </c>
      <c r="Q9" s="19">
        <v>0</v>
      </c>
      <c r="R9" s="19">
        <v>0</v>
      </c>
      <c r="S9" s="21">
        <v>0</v>
      </c>
      <c r="T9" s="19">
        <v>0</v>
      </c>
      <c r="U9" s="19">
        <f t="shared" ref="U9:U10" si="1">SUM(P9:T9)</f>
        <v>300</v>
      </c>
      <c r="V9" s="21">
        <f t="shared" ref="V9:V10" si="2">U9*N9</f>
        <v>15000</v>
      </c>
      <c r="W9" s="104"/>
      <c r="X9" s="20">
        <v>0</v>
      </c>
      <c r="Y9" s="20">
        <v>0</v>
      </c>
      <c r="Z9" s="19">
        <f t="shared" ref="Z9:Z10" si="3">X9*Y9*P9/100</f>
        <v>0</v>
      </c>
      <c r="AA9" s="19">
        <f t="shared" ref="AA9:AA10" si="4">X9*Y9*Q9/100</f>
        <v>0</v>
      </c>
      <c r="AB9" s="19">
        <f t="shared" ref="AB9:AB10" si="5">X9*Y9*R9/100</f>
        <v>0</v>
      </c>
      <c r="AC9" s="19">
        <f t="shared" ref="AC9:AC10" si="6">X9*Y9*S9/100</f>
        <v>0</v>
      </c>
      <c r="AD9" s="19">
        <f t="shared" ref="AD9:AD10" si="7">X9*Y9*T9/100</f>
        <v>0</v>
      </c>
      <c r="AE9" s="21">
        <f t="shared" ref="AE9:AE10" si="8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5">
        <v>3</v>
      </c>
      <c r="B10" s="22" t="s">
        <v>95</v>
      </c>
      <c r="C10" s="5" t="s">
        <v>97</v>
      </c>
      <c r="D10" s="5"/>
      <c r="E10" s="5"/>
      <c r="F10" s="5"/>
      <c r="G10" s="5"/>
      <c r="H10" s="5"/>
      <c r="I10" s="5"/>
      <c r="J10" s="5"/>
      <c r="K10" s="5"/>
      <c r="L10" s="27"/>
      <c r="M10" s="108" t="s">
        <v>94</v>
      </c>
      <c r="N10" s="5">
        <v>50</v>
      </c>
      <c r="O10" s="110"/>
      <c r="P10" s="20">
        <v>330</v>
      </c>
      <c r="Q10" s="19">
        <v>0</v>
      </c>
      <c r="R10" s="19">
        <v>0</v>
      </c>
      <c r="S10" s="21">
        <v>0</v>
      </c>
      <c r="T10" s="19">
        <v>0</v>
      </c>
      <c r="U10" s="19">
        <f t="shared" si="1"/>
        <v>330</v>
      </c>
      <c r="V10" s="21">
        <f t="shared" si="2"/>
        <v>16500</v>
      </c>
      <c r="W10" s="104"/>
      <c r="X10" s="20">
        <v>0</v>
      </c>
      <c r="Y10" s="20">
        <v>0</v>
      </c>
      <c r="Z10" s="19">
        <f t="shared" si="3"/>
        <v>0</v>
      </c>
      <c r="AA10" s="19">
        <f t="shared" si="4"/>
        <v>0</v>
      </c>
      <c r="AB10" s="19">
        <f t="shared" si="5"/>
        <v>0</v>
      </c>
      <c r="AC10" s="19">
        <f t="shared" si="6"/>
        <v>0</v>
      </c>
      <c r="AD10" s="19">
        <f t="shared" si="7"/>
        <v>0</v>
      </c>
      <c r="AE10" s="21">
        <f t="shared" si="8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11" sqref="D11:E11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243" t="s">
        <v>24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25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106</v>
      </c>
      <c r="B3" s="250"/>
      <c r="C3" s="250"/>
      <c r="D3" s="250"/>
      <c r="E3" s="250"/>
      <c r="F3" s="250"/>
      <c r="G3" s="251" t="s">
        <v>26</v>
      </c>
      <c r="H3" s="252"/>
      <c r="I3" s="253"/>
      <c r="J3" s="36"/>
    </row>
    <row r="4" spans="1:10" s="36" customFormat="1" ht="15" x14ac:dyDescent="0.25">
      <c r="A4" s="254" t="s">
        <v>27</v>
      </c>
      <c r="B4" s="255"/>
      <c r="C4" s="37" t="s">
        <v>98</v>
      </c>
      <c r="D4" s="38"/>
      <c r="E4" s="38"/>
      <c r="F4" s="39"/>
      <c r="G4" s="256" t="s">
        <v>28</v>
      </c>
      <c r="H4" s="257"/>
      <c r="I4" s="258"/>
    </row>
    <row r="5" spans="1:10" s="36" customFormat="1" ht="15.75" thickBot="1" x14ac:dyDescent="0.3">
      <c r="A5" s="262" t="s">
        <v>29</v>
      </c>
      <c r="B5" s="263"/>
      <c r="C5" s="264" t="s">
        <v>99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0"/>
      <c r="F6" s="231"/>
      <c r="G6" s="232"/>
      <c r="H6" s="232"/>
      <c r="I6" s="233"/>
    </row>
    <row r="7" spans="1:10" x14ac:dyDescent="0.2">
      <c r="A7" s="41" t="s">
        <v>30</v>
      </c>
      <c r="B7" s="234" t="s">
        <v>100</v>
      </c>
      <c r="C7" s="234"/>
      <c r="D7" s="234"/>
      <c r="E7" s="235"/>
      <c r="F7" s="236" t="s">
        <v>101</v>
      </c>
      <c r="G7" s="237"/>
      <c r="H7" s="237"/>
      <c r="I7" s="238"/>
    </row>
    <row r="8" spans="1:10" x14ac:dyDescent="0.2">
      <c r="A8" s="239" t="s">
        <v>31</v>
      </c>
      <c r="B8" s="240"/>
      <c r="C8" s="42"/>
      <c r="D8" s="42"/>
      <c r="E8" s="40"/>
      <c r="F8" s="226" t="s">
        <v>102</v>
      </c>
      <c r="G8" s="241"/>
      <c r="H8" s="241"/>
      <c r="I8" s="242"/>
    </row>
    <row r="9" spans="1:10" ht="12.75" customHeight="1" x14ac:dyDescent="0.2">
      <c r="A9" s="222" t="s">
        <v>32</v>
      </c>
      <c r="B9" s="223"/>
      <c r="C9" s="223"/>
      <c r="D9" s="266" t="s">
        <v>107</v>
      </c>
      <c r="E9" s="267"/>
      <c r="F9" s="268" t="s">
        <v>103</v>
      </c>
      <c r="G9" s="268"/>
      <c r="H9" s="268"/>
      <c r="I9" s="269"/>
    </row>
    <row r="10" spans="1:10" x14ac:dyDescent="0.2">
      <c r="A10" s="222" t="s">
        <v>33</v>
      </c>
      <c r="B10" s="223"/>
      <c r="C10" s="223"/>
      <c r="D10" s="224">
        <v>250000</v>
      </c>
      <c r="E10" s="225"/>
      <c r="F10" s="226" t="s">
        <v>104</v>
      </c>
      <c r="G10" s="227"/>
      <c r="H10" s="227"/>
      <c r="I10" s="228"/>
    </row>
    <row r="11" spans="1:10" x14ac:dyDescent="0.2">
      <c r="A11" s="43" t="s">
        <v>34</v>
      </c>
      <c r="B11" s="42"/>
      <c r="C11" s="44"/>
      <c r="D11" s="207"/>
      <c r="E11" s="208"/>
      <c r="F11" s="209" t="s">
        <v>105</v>
      </c>
      <c r="G11" s="210"/>
      <c r="H11" s="210"/>
      <c r="I11" s="211"/>
    </row>
    <row r="12" spans="1:10" ht="13.5" thickBot="1" x14ac:dyDescent="0.25">
      <c r="A12" s="212" t="s">
        <v>35</v>
      </c>
      <c r="B12" s="213"/>
      <c r="C12" s="213"/>
      <c r="D12" s="214">
        <v>281500</v>
      </c>
      <c r="E12" s="215"/>
      <c r="F12" s="45"/>
      <c r="G12" s="216"/>
      <c r="H12" s="217"/>
      <c r="I12" s="218"/>
    </row>
    <row r="13" spans="1:10" ht="26.25" thickBot="1" x14ac:dyDescent="0.25">
      <c r="A13" s="46" t="s">
        <v>0</v>
      </c>
      <c r="B13" s="219" t="s">
        <v>36</v>
      </c>
      <c r="C13" s="219"/>
      <c r="D13" s="219"/>
      <c r="E13" s="219"/>
      <c r="F13" s="47" t="s">
        <v>37</v>
      </c>
      <c r="G13" s="48" t="s">
        <v>38</v>
      </c>
      <c r="H13" s="220" t="s">
        <v>39</v>
      </c>
      <c r="I13" s="221"/>
    </row>
    <row r="14" spans="1:10" x14ac:dyDescent="0.2">
      <c r="A14" s="49"/>
      <c r="B14" s="197" t="s">
        <v>40</v>
      </c>
      <c r="C14" s="198"/>
      <c r="D14" s="198"/>
      <c r="E14" s="199"/>
      <c r="F14" s="50"/>
      <c r="G14" s="51" t="s">
        <v>41</v>
      </c>
      <c r="H14" s="200"/>
      <c r="I14" s="201"/>
    </row>
    <row r="15" spans="1:10" ht="13.5" thickBot="1" x14ac:dyDescent="0.25">
      <c r="A15" s="52"/>
      <c r="B15" s="151" t="s">
        <v>42</v>
      </c>
      <c r="C15" s="152"/>
      <c r="D15" s="152"/>
      <c r="E15" s="202"/>
      <c r="F15" s="53"/>
      <c r="G15" s="54" t="s">
        <v>43</v>
      </c>
      <c r="H15" s="203"/>
      <c r="I15" s="204"/>
    </row>
    <row r="16" spans="1:10" ht="15" x14ac:dyDescent="0.2">
      <c r="A16" s="55" t="s">
        <v>44</v>
      </c>
      <c r="B16" s="179" t="s">
        <v>45</v>
      </c>
      <c r="C16" s="179"/>
      <c r="D16" s="179"/>
      <c r="E16" s="179"/>
      <c r="F16" s="56"/>
      <c r="G16" s="57"/>
      <c r="H16" s="205"/>
      <c r="I16" s="206"/>
    </row>
    <row r="17" spans="1:9" x14ac:dyDescent="0.2">
      <c r="A17" s="49">
        <f>+A15+1</f>
        <v>1</v>
      </c>
      <c r="B17" s="189" t="s">
        <v>91</v>
      </c>
      <c r="C17" s="189"/>
      <c r="D17" s="189"/>
      <c r="E17" s="189"/>
      <c r="F17" s="58"/>
      <c r="G17" s="59">
        <f t="shared" ref="G17:G22" si="0">H17-F17</f>
        <v>0</v>
      </c>
      <c r="H17" s="190">
        <f>Certification!Z4</f>
        <v>0</v>
      </c>
      <c r="I17" s="191"/>
    </row>
    <row r="18" spans="1:9" x14ac:dyDescent="0.2">
      <c r="A18" s="49">
        <f>+A17+1</f>
        <v>2</v>
      </c>
      <c r="B18" s="189" t="s">
        <v>16</v>
      </c>
      <c r="C18" s="189"/>
      <c r="D18" s="189"/>
      <c r="E18" s="189"/>
      <c r="F18" s="58"/>
      <c r="G18" s="59">
        <f t="shared" si="0"/>
        <v>0</v>
      </c>
      <c r="H18" s="190">
        <f>Certification!AA4</f>
        <v>0</v>
      </c>
      <c r="I18" s="191"/>
    </row>
    <row r="19" spans="1:9" ht="12.75" customHeight="1" x14ac:dyDescent="0.2">
      <c r="A19" s="49">
        <v>3</v>
      </c>
      <c r="B19" s="189" t="s">
        <v>46</v>
      </c>
      <c r="C19" s="189"/>
      <c r="D19" s="189"/>
      <c r="E19" s="189"/>
      <c r="F19" s="58"/>
      <c r="G19" s="60">
        <f t="shared" si="0"/>
        <v>0</v>
      </c>
      <c r="H19" s="195">
        <f>Certification!AB4</f>
        <v>0</v>
      </c>
      <c r="I19" s="196"/>
    </row>
    <row r="20" spans="1:9" x14ac:dyDescent="0.2">
      <c r="A20" s="49">
        <v>4</v>
      </c>
      <c r="B20" s="189" t="s">
        <v>18</v>
      </c>
      <c r="C20" s="189"/>
      <c r="D20" s="189"/>
      <c r="E20" s="189"/>
      <c r="F20" s="61"/>
      <c r="G20" s="59">
        <f t="shared" si="0"/>
        <v>0</v>
      </c>
      <c r="H20" s="190">
        <f>Certification!AC4</f>
        <v>0</v>
      </c>
      <c r="I20" s="191"/>
    </row>
    <row r="21" spans="1:9" x14ac:dyDescent="0.2">
      <c r="A21" s="49">
        <v>5</v>
      </c>
      <c r="B21" s="35" t="s">
        <v>92</v>
      </c>
      <c r="F21" s="61"/>
      <c r="G21" s="59">
        <f t="shared" si="0"/>
        <v>0</v>
      </c>
      <c r="H21" s="190">
        <f>Certification!AD4</f>
        <v>0</v>
      </c>
      <c r="I21" s="191"/>
    </row>
    <row r="22" spans="1:9" ht="15.75" thickBot="1" x14ac:dyDescent="0.25">
      <c r="A22" s="62" t="s">
        <v>44</v>
      </c>
      <c r="B22" s="192" t="s">
        <v>47</v>
      </c>
      <c r="C22" s="192"/>
      <c r="D22" s="192"/>
      <c r="E22" s="192"/>
      <c r="F22" s="63">
        <f>SUM(F17:F21)</f>
        <v>0</v>
      </c>
      <c r="G22" s="64">
        <f t="shared" si="0"/>
        <v>0</v>
      </c>
      <c r="H22" s="193">
        <f>SUM(H17:H21)</f>
        <v>0</v>
      </c>
      <c r="I22" s="194"/>
    </row>
    <row r="23" spans="1:9" ht="15" x14ac:dyDescent="0.2">
      <c r="A23" s="65" t="s">
        <v>48</v>
      </c>
      <c r="B23" s="186" t="s">
        <v>49</v>
      </c>
      <c r="C23" s="186"/>
      <c r="D23" s="186"/>
      <c r="E23" s="186"/>
      <c r="F23" s="66"/>
      <c r="G23" s="67"/>
      <c r="H23" s="187"/>
      <c r="I23" s="188"/>
    </row>
    <row r="24" spans="1:9" x14ac:dyDescent="0.2">
      <c r="A24" s="49">
        <v>1</v>
      </c>
      <c r="B24" s="174" t="s">
        <v>50</v>
      </c>
      <c r="C24" s="174"/>
      <c r="D24" s="174"/>
      <c r="E24" s="174"/>
      <c r="F24" s="58"/>
      <c r="G24" s="59"/>
      <c r="H24" s="175"/>
      <c r="I24" s="176"/>
    </row>
    <row r="25" spans="1:9" x14ac:dyDescent="0.2">
      <c r="A25" s="49">
        <v>2</v>
      </c>
      <c r="B25" s="174" t="s">
        <v>51</v>
      </c>
      <c r="C25" s="174"/>
      <c r="D25" s="174"/>
      <c r="E25" s="174"/>
      <c r="F25" s="68"/>
      <c r="G25" s="59"/>
      <c r="H25" s="175"/>
      <c r="I25" s="176"/>
    </row>
    <row r="26" spans="1:9" x14ac:dyDescent="0.2">
      <c r="A26" s="49">
        <v>3</v>
      </c>
      <c r="B26" s="174" t="s">
        <v>52</v>
      </c>
      <c r="C26" s="174"/>
      <c r="D26" s="174"/>
      <c r="E26" s="174"/>
      <c r="F26" s="68"/>
      <c r="G26" s="69"/>
      <c r="H26" s="175"/>
      <c r="I26" s="176"/>
    </row>
    <row r="27" spans="1:9" x14ac:dyDescent="0.2">
      <c r="A27" s="49">
        <v>4</v>
      </c>
      <c r="B27" s="174" t="s">
        <v>53</v>
      </c>
      <c r="C27" s="174"/>
      <c r="D27" s="174"/>
      <c r="E27" s="174"/>
      <c r="F27" s="68"/>
      <c r="G27" s="69"/>
      <c r="H27" s="175"/>
      <c r="I27" s="176"/>
    </row>
    <row r="28" spans="1:9" x14ac:dyDescent="0.2">
      <c r="A28" s="49">
        <v>5</v>
      </c>
      <c r="B28" s="174" t="s">
        <v>54</v>
      </c>
      <c r="C28" s="174"/>
      <c r="D28" s="174"/>
      <c r="E28" s="174"/>
      <c r="F28" s="68"/>
      <c r="G28" s="69"/>
      <c r="H28" s="175"/>
      <c r="I28" s="176"/>
    </row>
    <row r="29" spans="1:9" x14ac:dyDescent="0.2">
      <c r="A29" s="49">
        <v>6</v>
      </c>
      <c r="B29" s="174" t="s">
        <v>55</v>
      </c>
      <c r="C29" s="174"/>
      <c r="D29" s="174"/>
      <c r="E29" s="174"/>
      <c r="F29" s="68"/>
      <c r="G29" s="69"/>
      <c r="H29" s="175"/>
      <c r="I29" s="176"/>
    </row>
    <row r="30" spans="1:9" x14ac:dyDescent="0.2">
      <c r="A30" s="49">
        <v>7</v>
      </c>
      <c r="B30" s="174" t="s">
        <v>56</v>
      </c>
      <c r="C30" s="174"/>
      <c r="D30" s="174"/>
      <c r="E30" s="174"/>
      <c r="F30" s="70"/>
      <c r="G30" s="69"/>
      <c r="H30" s="175"/>
      <c r="I30" s="176"/>
    </row>
    <row r="31" spans="1:9" x14ac:dyDescent="0.2">
      <c r="A31" s="49">
        <v>8</v>
      </c>
      <c r="B31" s="174" t="s">
        <v>57</v>
      </c>
      <c r="C31" s="174"/>
      <c r="D31" s="174"/>
      <c r="E31" s="174"/>
      <c r="F31" s="58"/>
      <c r="G31" s="59"/>
      <c r="H31" s="175"/>
      <c r="I31" s="176"/>
    </row>
    <row r="32" spans="1:9" x14ac:dyDescent="0.2">
      <c r="A32" s="49">
        <v>9</v>
      </c>
      <c r="B32" s="174" t="s">
        <v>58</v>
      </c>
      <c r="C32" s="174"/>
      <c r="D32" s="174"/>
      <c r="E32" s="174"/>
      <c r="F32" s="58"/>
      <c r="G32" s="59">
        <f>H32-F32</f>
        <v>0</v>
      </c>
      <c r="H32" s="182"/>
      <c r="I32" s="183"/>
    </row>
    <row r="33" spans="1:11" x14ac:dyDescent="0.2">
      <c r="A33" s="49">
        <v>10</v>
      </c>
      <c r="B33" s="174" t="s">
        <v>59</v>
      </c>
      <c r="C33" s="174"/>
      <c r="D33" s="174"/>
      <c r="E33" s="174"/>
      <c r="F33" s="58"/>
      <c r="G33" s="71"/>
      <c r="H33" s="182"/>
      <c r="I33" s="183"/>
    </row>
    <row r="34" spans="1:11" ht="15.75" thickBot="1" x14ac:dyDescent="0.25">
      <c r="A34" s="72" t="s">
        <v>60</v>
      </c>
      <c r="B34" s="168" t="s">
        <v>61</v>
      </c>
      <c r="C34" s="168"/>
      <c r="D34" s="168"/>
      <c r="E34" s="168"/>
      <c r="F34" s="73">
        <f>SUM(F24:F33)</f>
        <v>0</v>
      </c>
      <c r="G34" s="73">
        <f t="shared" ref="G34:G42" si="1">H34-F34</f>
        <v>0</v>
      </c>
      <c r="H34" s="184">
        <f>SUM(H24:H33)</f>
        <v>0</v>
      </c>
      <c r="I34" s="185"/>
    </row>
    <row r="35" spans="1:11" ht="15" x14ac:dyDescent="0.2">
      <c r="A35" s="55" t="s">
        <v>62</v>
      </c>
      <c r="B35" s="179" t="s">
        <v>63</v>
      </c>
      <c r="C35" s="179"/>
      <c r="D35" s="179"/>
      <c r="E35" s="179"/>
      <c r="F35" s="74"/>
      <c r="G35" s="75">
        <f t="shared" si="1"/>
        <v>0</v>
      </c>
      <c r="H35" s="180"/>
      <c r="I35" s="181"/>
    </row>
    <row r="36" spans="1:11" x14ac:dyDescent="0.2">
      <c r="A36" s="76">
        <v>1</v>
      </c>
      <c r="B36" s="174" t="s">
        <v>64</v>
      </c>
      <c r="C36" s="174"/>
      <c r="D36" s="174"/>
      <c r="E36" s="174"/>
      <c r="F36" s="77"/>
      <c r="G36" s="59">
        <f t="shared" si="1"/>
        <v>0</v>
      </c>
      <c r="H36" s="175"/>
      <c r="I36" s="176"/>
    </row>
    <row r="37" spans="1:11" x14ac:dyDescent="0.2">
      <c r="A37" s="76">
        <v>2</v>
      </c>
      <c r="B37" s="174" t="s">
        <v>65</v>
      </c>
      <c r="C37" s="174"/>
      <c r="D37" s="174"/>
      <c r="E37" s="174"/>
      <c r="F37" s="77"/>
      <c r="G37" s="59">
        <f t="shared" si="1"/>
        <v>0</v>
      </c>
      <c r="H37" s="175"/>
      <c r="I37" s="176"/>
    </row>
    <row r="38" spans="1:11" x14ac:dyDescent="0.2">
      <c r="A38" s="76">
        <v>3</v>
      </c>
      <c r="B38" s="174" t="s">
        <v>66</v>
      </c>
      <c r="C38" s="174"/>
      <c r="D38" s="174"/>
      <c r="E38" s="174"/>
      <c r="F38" s="77"/>
      <c r="G38" s="59">
        <f t="shared" si="1"/>
        <v>0</v>
      </c>
      <c r="H38" s="175"/>
      <c r="I38" s="176"/>
    </row>
    <row r="39" spans="1:11" x14ac:dyDescent="0.2">
      <c r="A39" s="76">
        <v>4</v>
      </c>
      <c r="B39" s="174" t="s">
        <v>67</v>
      </c>
      <c r="C39" s="174"/>
      <c r="D39" s="174"/>
      <c r="E39" s="174"/>
      <c r="F39" s="77"/>
      <c r="G39" s="59">
        <f t="shared" si="1"/>
        <v>0</v>
      </c>
      <c r="H39" s="166"/>
      <c r="I39" s="167"/>
    </row>
    <row r="40" spans="1:11" ht="14.25" x14ac:dyDescent="0.2">
      <c r="A40" s="76"/>
      <c r="B40" s="165" t="s">
        <v>68</v>
      </c>
      <c r="C40" s="165"/>
      <c r="D40" s="165"/>
      <c r="E40" s="165"/>
      <c r="F40" s="78"/>
      <c r="G40" s="79">
        <f t="shared" si="1"/>
        <v>0</v>
      </c>
      <c r="H40" s="177"/>
      <c r="I40" s="178"/>
      <c r="J40" s="80"/>
    </row>
    <row r="41" spans="1:11" ht="14.25" x14ac:dyDescent="0.2">
      <c r="A41" s="76"/>
      <c r="B41" s="165" t="s">
        <v>69</v>
      </c>
      <c r="C41" s="165"/>
      <c r="D41" s="165"/>
      <c r="E41" s="165"/>
      <c r="F41" s="78"/>
      <c r="G41" s="79">
        <f t="shared" si="1"/>
        <v>0</v>
      </c>
      <c r="H41" s="166"/>
      <c r="I41" s="167"/>
      <c r="J41" s="80"/>
    </row>
    <row r="42" spans="1:11" s="36" customFormat="1" ht="15.75" thickBot="1" x14ac:dyDescent="0.3">
      <c r="A42" s="72" t="s">
        <v>62</v>
      </c>
      <c r="B42" s="168" t="s">
        <v>70</v>
      </c>
      <c r="C42" s="168"/>
      <c r="D42" s="168"/>
      <c r="E42" s="168"/>
      <c r="F42" s="81">
        <f>SUM(F36:F41)</f>
        <v>0</v>
      </c>
      <c r="G42" s="81">
        <f t="shared" si="1"/>
        <v>0</v>
      </c>
      <c r="H42" s="169">
        <f>SUM(H36:H41)</f>
        <v>0</v>
      </c>
      <c r="I42" s="170"/>
      <c r="J42" s="82"/>
      <c r="K42" s="83"/>
    </row>
    <row r="43" spans="1:11" s="36" customFormat="1" ht="18.75" thickBot="1" x14ac:dyDescent="0.3">
      <c r="A43" s="84"/>
      <c r="B43" s="171" t="s">
        <v>71</v>
      </c>
      <c r="C43" s="171"/>
      <c r="D43" s="171"/>
      <c r="E43" s="171"/>
      <c r="F43" s="85"/>
      <c r="G43" s="86">
        <f>G42-G34+G22</f>
        <v>0</v>
      </c>
      <c r="H43" s="172">
        <f>H22-H34+H42</f>
        <v>0</v>
      </c>
      <c r="I43" s="173"/>
      <c r="J43" s="82"/>
      <c r="K43" s="83"/>
    </row>
    <row r="44" spans="1:11" s="36" customFormat="1" ht="18" x14ac:dyDescent="0.25">
      <c r="A44" s="87"/>
      <c r="B44" s="143" t="s">
        <v>72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49"/>
      <c r="B45" s="146" t="s">
        <v>73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52"/>
      <c r="B46" s="151" t="s">
        <v>74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88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59" t="s">
        <v>75</v>
      </c>
      <c r="B49" s="160"/>
      <c r="C49" s="159" t="s">
        <v>76</v>
      </c>
      <c r="D49" s="160"/>
      <c r="E49" s="161"/>
      <c r="F49" s="95" t="s">
        <v>77</v>
      </c>
      <c r="G49" s="162" t="s">
        <v>77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96"/>
      <c r="G58" s="137"/>
      <c r="H58" s="142"/>
      <c r="I58" s="138"/>
    </row>
    <row r="59" spans="1:9" ht="15" thickBot="1" x14ac:dyDescent="0.25">
      <c r="A59" s="116" t="s">
        <v>78</v>
      </c>
      <c r="B59" s="117"/>
      <c r="C59" s="116" t="s">
        <v>79</v>
      </c>
      <c r="D59" s="118"/>
      <c r="E59" s="117"/>
      <c r="F59" s="97" t="s">
        <v>80</v>
      </c>
      <c r="G59" s="116" t="s">
        <v>81</v>
      </c>
      <c r="H59" s="118"/>
      <c r="I59" s="117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2014-09-17T05:25:29Z</dcterms:modified>
</coreProperties>
</file>