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E12" i="9" s="1"/>
  <c r="AA12" i="9"/>
  <c r="AB12" i="9"/>
  <c r="AC12" i="9"/>
  <c r="AD12" i="9"/>
  <c r="AD8" i="9"/>
  <c r="U12" i="9"/>
  <c r="V12" i="9" s="1"/>
  <c r="U11" i="9"/>
  <c r="V11" i="9" s="1"/>
  <c r="U10" i="9"/>
  <c r="V10" i="9" s="1"/>
  <c r="U9" i="9"/>
  <c r="V9" i="9" s="1"/>
  <c r="U8" i="9"/>
  <c r="V8" i="9" s="1"/>
  <c r="V10" i="8"/>
  <c r="U12" i="8"/>
  <c r="V12" i="8" s="1"/>
  <c r="U8" i="8"/>
  <c r="V8" i="8" s="1"/>
  <c r="U9" i="8"/>
  <c r="V9" i="8" s="1"/>
  <c r="U10" i="8"/>
  <c r="U11" i="8"/>
  <c r="V11" i="8" s="1"/>
  <c r="G39" i="10"/>
  <c r="AD9" i="9" l="1"/>
  <c r="AD4" i="9" s="1"/>
  <c r="AD10" i="9"/>
  <c r="AD11" i="9"/>
  <c r="AC9" i="9"/>
  <c r="AC4" i="9" s="1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Z11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Z4" i="9"/>
  <c r="AE10" i="9"/>
  <c r="AA4" i="9"/>
  <c r="AB4" i="9"/>
  <c r="H21" i="10"/>
  <c r="G21" i="10" s="1"/>
  <c r="H20" i="10"/>
  <c r="G20" i="10" s="1"/>
  <c r="AE11" i="9"/>
  <c r="H19" i="10"/>
  <c r="G19" i="10" s="1"/>
  <c r="H18" i="10"/>
  <c r="G18" i="10" s="1"/>
  <c r="H17" i="10"/>
  <c r="G17" i="10" s="1"/>
  <c r="AE4" i="9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<sst xmlns="http://schemas.openxmlformats.org/spreadsheetml/2006/main" count="165" uniqueCount="113">
  <si>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</si>
  <si>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</si>
  <si>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</si>
  <si>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</si>
  <si>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</si>
  <si>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</si>
  <si>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</si>
  <si>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</si>
  <si>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</si>
  <si>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</si>
  <si>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</si>
  <si>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</si>
  <si>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</si>
  <si>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</si>
  <si>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</si>
  <si>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</si>
  <si>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</si>
  <si>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</si>
  <si>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</si>
  <si>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</si>
  <si>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</si>
  <si>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</si>
  <si>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</si>
  <si>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</si>
  <si>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</si>
  <si>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</si>
  <si>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</si>
  <si>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</si>
  <si>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</si>
  <si>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</si>
  <si>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</si>
  <si>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</si>
  <si>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</si>
  <si>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</si>
  <si>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</si>
  <si>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</si>
  <si>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</si>
  <si>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</si>
  <si>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</si>
  <si>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</si>
  <si>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</si>
  <si>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</si>
  <si>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</si>
  <si>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</si>
  <si>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</si>
  <si>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</si>
  <si>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</si>
  <si>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</si>
  <si>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</si>
  <si>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</si>
  <si>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</si>
  <si>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</si>
  <si>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</si>
  <si>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</si>
  <si>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</si>
  <si>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</si>
  <si>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</si>
  <si>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</si>
  <si>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</si>
  <si>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</si>
  <si>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</si>
  <si>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</si>
  <si>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</si>
  <si>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</si>
  <si>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</si>
  <si>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</si>
  <si>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</si>
  <si>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</si>
  <si>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</si>
  <si>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</si>
  <si>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</si>
  <si>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</si>
  <si>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</si>
  <si>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</si>
  <si>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</si>
  <si>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</si>
  <si>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</si>
  <si>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</si>
  <si>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</si>
  <si>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</si>
  <si>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</si>
  <si>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</si>
  <si>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</si>
  <si>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</si>
  <si>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</si>
  <si>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</si>
  <si>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</si>
  <si>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</si>
  <si>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</si>
  <si>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</si>
  <si>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</si>
  <si>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</si>
  <si>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</si>
  <si>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</si>
  <si>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</si>
  <si>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</si>
  <si>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</si>
  <si>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</si>
  <si>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</si>
  <si>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</si>
  <si>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</si>
  <si>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</si>
  <si>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description 4</t>
  </si>
  <si>
    <t>Net Supply and Installation Amount</t>
  </si>
  <si>
    <t>Others</t>
  </si>
  <si>
    <t>204030000</t>
  </si>
  <si>
    <t>Centering and Shuttering-Centering and Shuttering-Staging / additional height in centering, shuttering upto a total height of 5.85m i.e. additional 2.35m over initial height of 3.5m. (At First Floor level)</t>
  </si>
  <si>
    <t>Centering and Shuttering-Staging / additional height in centering, shuttering upto a total height of 6.15m i.e. additional 2.65m over initial height of 3.5m. (At First Floor level - Kitchen area)</t>
  </si>
  <si>
    <t>Centering and Shuttering-Staging / additional height in centering, shuttering upto a total height of 6.85m i.e. additional 3.35m over initial height of 3.5m. (At Twelvth Floor level - Presidential Suite)</t>
  </si>
  <si>
    <t>Geo Technical Consultancy- Review of requirement of Pile Shoring Wall Design.</t>
  </si>
  <si>
    <t>Nil</t>
  </si>
  <si>
    <t>601000000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</si>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</sst>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/>
    </xf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2" fontId="1" fillId="0" borderId="0" xfId="0" applyNumberFormat="1" applyFont="1"/>
  </cellXfs>
  <cellStyles count="48">
    <cellStyle name="Comma 2" xfId="2"/>
    <cellStyle name="Comma 2 2" xfId="41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2 4 2" xfId="42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2 2" xfId="44"/>
    <cellStyle name="Normal 2 3" xfId="25"/>
    <cellStyle name="Normal 2 4" xfId="43"/>
    <cellStyle name="Normal 3" xfId="26"/>
    <cellStyle name="Normal 3 2" xfId="27"/>
    <cellStyle name="Normal 3 2 2" xfId="28"/>
    <cellStyle name="Normal 3 2 2 2" xfId="29"/>
    <cellStyle name="Normal 3 3" xfId="30"/>
    <cellStyle name="Normal 3 3 2" xfId="45"/>
    <cellStyle name="Normal 4" xfId="31"/>
    <cellStyle name="Normal 4 2" xfId="32"/>
    <cellStyle name="Normal 4 3" xfId="46"/>
    <cellStyle name="Normal 5" xfId="33"/>
    <cellStyle name="Normal 5 2" xfId="47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"/>
  <sheetViews>
    <sheetView workbookViewId="0">
      <selection activeCell="B12" sqref="B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8.140625" collapsed="false"/>
    <col min="22" max="22" customWidth="true" style="34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283"/>
    </row>
    <row r="5" spans="1:67" s="4" customForma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8</v>
      </c>
      <c r="O5" s="31"/>
      <c r="P5" s="125"/>
      <c r="Q5" s="126"/>
      <c r="R5" s="126"/>
      <c r="S5" s="126"/>
      <c r="T5" s="126"/>
      <c r="U5" s="126"/>
      <c r="V5" s="12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28"/>
      <c r="AX5" s="128"/>
      <c r="AY5" s="128"/>
      <c r="AZ5" s="128"/>
      <c r="BA5" s="11"/>
      <c r="BB5" s="10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7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25" t="s">
        <v>21</v>
      </c>
      <c r="Q6" s="126"/>
      <c r="R6" s="126"/>
      <c r="S6" s="126"/>
      <c r="T6" s="126"/>
      <c r="U6" s="126"/>
      <c r="V6" s="127"/>
      <c r="W6" s="8"/>
      <c r="X6" s="8"/>
      <c r="Y6" s="8"/>
      <c r="Z6" s="8"/>
      <c r="AA6" s="8"/>
      <c r="AB6" s="11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1"/>
      <c r="AP6" s="128"/>
      <c r="AQ6" s="128"/>
      <c r="AR6" s="128"/>
      <c r="AS6" s="128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09" t="s">
        <v>105</v>
      </c>
      <c r="C8" s="110" t="s">
        <v>106</v>
      </c>
      <c r="D8" s="19"/>
      <c r="E8" s="2"/>
      <c r="F8" s="2"/>
      <c r="G8" s="16"/>
      <c r="H8" s="25"/>
      <c r="I8" s="17"/>
      <c r="J8" s="18"/>
      <c r="K8" s="18"/>
      <c r="L8" s="28"/>
      <c r="M8" s="5" t="s">
        <v>15</v>
      </c>
      <c r="N8" s="20">
        <v>10</v>
      </c>
      <c r="O8" s="33"/>
      <c r="P8" s="21">
        <v>50</v>
      </c>
      <c r="Q8" s="21">
        <v>10</v>
      </c>
      <c r="R8" s="21">
        <v>10</v>
      </c>
      <c r="S8" s="23">
        <v>5</v>
      </c>
      <c r="T8" s="21">
        <v>0</v>
      </c>
      <c r="U8" s="118" t="n">
        <f t="shared" ref="U8:U12" si="0">P8+Q8+R8+S8+T8</f>
        <v>75.0</v>
      </c>
      <c r="V8" s="23" t="n">
        <f>U8*N8</f>
        <v>750.0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111" t="s">
        <v>112</v>
      </c>
      <c r="B9" s="109" t="s">
        <v>105</v>
      </c>
      <c r="C9" s="110" t="s">
        <v>107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10</v>
      </c>
      <c r="O9" s="33"/>
      <c r="P9" s="22">
        <v>100</v>
      </c>
      <c r="Q9" s="22">
        <v>15</v>
      </c>
      <c r="R9" s="22">
        <v>20</v>
      </c>
      <c r="S9" s="22">
        <v>10</v>
      </c>
      <c r="T9" s="22">
        <v>5</v>
      </c>
      <c r="U9" s="21" t="n">
        <f t="shared" si="0"/>
        <v>150.0</v>
      </c>
      <c r="V9" s="119" t="n">
        <f t="shared" ref="V9:V12" si="1"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"/>
      <c r="B10" s="109" t="s">
        <v>105</v>
      </c>
      <c r="C10" s="110" t="s">
        <v>108</v>
      </c>
      <c r="D10" s="19"/>
      <c r="E10" s="2"/>
      <c r="F10" s="2"/>
      <c r="G10" s="16"/>
      <c r="H10" s="25"/>
      <c r="I10" s="17"/>
      <c r="J10" s="18"/>
      <c r="K10" s="18"/>
      <c r="L10" s="28"/>
      <c r="M10" s="5" t="s">
        <v>15</v>
      </c>
      <c r="N10" s="20">
        <v>10</v>
      </c>
      <c r="O10" s="33"/>
      <c r="P10" s="21">
        <v>50</v>
      </c>
      <c r="Q10" s="21">
        <v>10</v>
      </c>
      <c r="R10" s="21">
        <v>10</v>
      </c>
      <c r="S10" s="23">
        <v>5</v>
      </c>
      <c r="T10" s="21">
        <v>0</v>
      </c>
      <c r="U10" s="21" t="n">
        <f t="shared" si="0"/>
        <v>75.0</v>
      </c>
      <c r="V10" s="119" t="n">
        <f t="shared" si="1"/>
        <v>750.0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2"/>
      <c r="B11" s="109" t="s">
        <v>111</v>
      </c>
      <c r="C11" s="15" t="s">
        <v>102</v>
      </c>
      <c r="D11" s="19"/>
      <c r="E11" s="5"/>
      <c r="F11" s="5"/>
      <c r="G11" s="16"/>
      <c r="H11" s="25"/>
      <c r="I11" s="17"/>
      <c r="J11" s="18"/>
      <c r="K11" s="18"/>
      <c r="L11" s="29"/>
      <c r="M11" s="5" t="s">
        <v>110</v>
      </c>
      <c r="N11" s="20">
        <v>0</v>
      </c>
      <c r="O11" s="33"/>
      <c r="P11" s="22">
        <v>100</v>
      </c>
      <c r="Q11" s="22">
        <v>15</v>
      </c>
      <c r="R11" s="22">
        <v>20</v>
      </c>
      <c r="S11" s="22">
        <v>10</v>
      </c>
      <c r="T11" s="22">
        <v>5</v>
      </c>
      <c r="U11" s="21" t="n">
        <f t="shared" si="0"/>
        <v>150.0</v>
      </c>
      <c r="V11" s="119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4">
        <v>5</v>
      </c>
      <c r="B12" s="122" t="s">
        <v>111</v>
      </c>
      <c r="C12" s="123" t="s">
        <v>109</v>
      </c>
      <c r="D12" s="114"/>
      <c r="E12" s="114"/>
      <c r="F12" s="114"/>
      <c r="G12" s="114"/>
      <c r="H12" s="114"/>
      <c r="I12" s="114"/>
      <c r="J12" s="114"/>
      <c r="K12" s="114"/>
      <c r="L12" s="29"/>
      <c r="M12" s="114" t="s">
        <v>15</v>
      </c>
      <c r="N12" s="117">
        <v>10</v>
      </c>
      <c r="O12" s="112"/>
      <c r="P12" s="22">
        <v>200</v>
      </c>
      <c r="Q12" s="22">
        <v>20</v>
      </c>
      <c r="R12" s="22">
        <v>5</v>
      </c>
      <c r="S12" s="22">
        <v>2</v>
      </c>
      <c r="T12" s="22">
        <v>7</v>
      </c>
      <c r="U12" s="22" t="n">
        <f t="shared" si="0"/>
        <v>234.0</v>
      </c>
      <c r="V12" s="119" t="n">
        <f t="shared" si="1"/>
        <v>2340.0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" name="Range1_1_3_1"/>
    <protectedRange password="CA69" sqref="D8:D11" name="Range1_1_4_1"/>
    <protectedRange password="CA69" sqref="H8:H11" name="Range1_12_2_2_1"/>
    <protectedRange password="CA69" sqref="B11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2"/>
  <sheetViews>
    <sheetView tabSelected="1" topLeftCell="A8" workbookViewId="0">
      <selection activeCell="B12" sqref="B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4.85546875" collapsed="false"/>
    <col min="22" max="22" customWidth="true" style="34" width="18.140625" collapsed="false"/>
    <col min="23" max="23" customWidth="true" style="103" width="6.0" collapsed="false"/>
    <col min="24" max="30" customWidth="true" style="34" width="18.140625" collapsed="false"/>
    <col min="31" max="31" customWidth="true" style="34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283"/>
      <c r="Z4" s="34">
        <f t="shared" ref="Z4:AE4" si="0">SUM(Z8:Z12)</f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</row>
    <row r="5" spans="1:76" s="4" customFormat="1" ht="30.75" customHeigh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8</v>
      </c>
      <c r="O5" s="31"/>
      <c r="P5" s="125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28"/>
      <c r="BG5" s="128"/>
      <c r="BH5" s="128"/>
      <c r="BI5" s="12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25" t="s">
        <v>21</v>
      </c>
      <c r="Q6" s="126"/>
      <c r="R6" s="126"/>
      <c r="S6" s="126"/>
      <c r="T6" s="126"/>
      <c r="U6" s="126"/>
      <c r="V6" s="126"/>
      <c r="W6" s="104"/>
      <c r="X6" s="126" t="s">
        <v>93</v>
      </c>
      <c r="Y6" s="126"/>
      <c r="Z6" s="126"/>
      <c r="AA6" s="126"/>
      <c r="AB6" s="126"/>
      <c r="AC6" s="126"/>
      <c r="AD6" s="126"/>
      <c r="AE6" s="127"/>
      <c r="AF6" s="8"/>
      <c r="AG6" s="8"/>
      <c r="AH6" s="8"/>
      <c r="AI6" s="8"/>
      <c r="AJ6" s="8"/>
      <c r="AK6" s="11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1"/>
      <c r="AY6" s="128"/>
      <c r="AZ6" s="128"/>
      <c r="BA6" s="128"/>
      <c r="BB6" s="128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105"/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3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3">
        <v>1</v>
      </c>
      <c r="B8" s="109" t="s">
        <v>105</v>
      </c>
      <c r="C8" s="110" t="s">
        <v>106</v>
      </c>
      <c r="D8" s="116"/>
      <c r="E8" s="113"/>
      <c r="F8" s="113"/>
      <c r="G8" s="115"/>
      <c r="H8" s="25"/>
      <c r="I8" s="17"/>
      <c r="J8" s="18"/>
      <c r="K8" s="18"/>
      <c r="L8" s="120"/>
      <c r="M8" s="114" t="s">
        <v>15</v>
      </c>
      <c r="N8" s="117">
        <v>10</v>
      </c>
      <c r="O8" s="121"/>
      <c r="P8" s="118">
        <v>50</v>
      </c>
      <c r="Q8" s="118">
        <v>10</v>
      </c>
      <c r="R8" s="118">
        <v>10</v>
      </c>
      <c r="S8" s="119">
        <v>5</v>
      </c>
      <c r="T8" s="118">
        <v>0</v>
      </c>
      <c r="U8" s="118">
        <f t="shared" ref="U8:U12" si="1">P8+Q8+R8+S8+T8</f>
        <v>75</v>
      </c>
      <c r="V8" s="119">
        <f>U8*N8</f>
        <v>750</v>
      </c>
      <c r="W8" s="105"/>
      <c r="X8" s="21"/>
      <c r="Y8" s="21"/>
      <c r="Z8" s="21">
        <f>X8*Y8*P8/100</f>
        <v>0</v>
      </c>
      <c r="AA8" s="21">
        <f>X8*Y8*Q8/100</f>
        <v>0</v>
      </c>
      <c r="AB8" s="21">
        <f>X8*Y8*R8/100</f>
        <v>0</v>
      </c>
      <c r="AC8" s="21">
        <f>X8*Y8*S8/100</f>
        <v>0</v>
      </c>
      <c r="AD8" s="21">
        <f>X8*Y8*T8/100</f>
        <v>0</v>
      </c>
      <c r="AE8" s="23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60" x14ac:dyDescent="0.25">
      <c r="A9" s="111" t="s">
        <v>112</v>
      </c>
      <c r="B9" s="109" t="s">
        <v>105</v>
      </c>
      <c r="C9" s="110" t="s">
        <v>107</v>
      </c>
      <c r="D9" s="116"/>
      <c r="E9" s="114"/>
      <c r="F9" s="114"/>
      <c r="G9" s="115"/>
      <c r="H9" s="25"/>
      <c r="I9" s="17"/>
      <c r="J9" s="18"/>
      <c r="K9" s="18"/>
      <c r="L9" s="29"/>
      <c r="M9" s="114" t="s">
        <v>15</v>
      </c>
      <c r="N9" s="117">
        <v>10</v>
      </c>
      <c r="O9" s="121"/>
      <c r="P9" s="22">
        <v>100</v>
      </c>
      <c r="Q9" s="22">
        <v>15</v>
      </c>
      <c r="R9" s="22">
        <v>20</v>
      </c>
      <c r="S9" s="22">
        <v>10</v>
      </c>
      <c r="T9" s="22">
        <v>5</v>
      </c>
      <c r="U9" s="118">
        <f t="shared" si="1"/>
        <v>150</v>
      </c>
      <c r="V9" s="119">
        <f t="shared" ref="V9:V12" si="2">U9*N9</f>
        <v>1500</v>
      </c>
      <c r="W9" s="106"/>
      <c r="X9" s="22"/>
      <c r="Y9" s="22"/>
      <c r="Z9" s="21">
        <f t="shared" ref="Z9:Z11" si="3">X9*Y9*P9/100</f>
        <v>0</v>
      </c>
      <c r="AA9" s="21">
        <f t="shared" ref="AA9:AA11" si="4">X9*Y9*Q9/100</f>
        <v>0</v>
      </c>
      <c r="AB9" s="21">
        <f t="shared" ref="AB9:AB11" si="5">X9*Y9*R9/100</f>
        <v>0</v>
      </c>
      <c r="AC9" s="21">
        <f t="shared" ref="AC9:AC11" si="6">X9*Y9*S9/100</f>
        <v>0</v>
      </c>
      <c r="AD9" s="21">
        <f t="shared" ref="AD9:AD11" si="7">X9*Y9*T9/100</f>
        <v>0</v>
      </c>
      <c r="AE9" s="23">
        <f t="shared" ref="AE9:AE11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60" x14ac:dyDescent="0.25">
      <c r="A10" s="113"/>
      <c r="B10" s="109" t="s">
        <v>105</v>
      </c>
      <c r="C10" s="110" t="s">
        <v>108</v>
      </c>
      <c r="D10" s="116"/>
      <c r="E10" s="113"/>
      <c r="F10" s="113"/>
      <c r="G10" s="115"/>
      <c r="H10" s="25"/>
      <c r="I10" s="17"/>
      <c r="J10" s="18"/>
      <c r="K10" s="18"/>
      <c r="L10" s="120"/>
      <c r="M10" s="114" t="s">
        <v>15</v>
      </c>
      <c r="N10" s="117">
        <v>10</v>
      </c>
      <c r="O10" s="121"/>
      <c r="P10" s="118">
        <v>50</v>
      </c>
      <c r="Q10" s="118">
        <v>10</v>
      </c>
      <c r="R10" s="118">
        <v>10</v>
      </c>
      <c r="S10" s="119">
        <v>5</v>
      </c>
      <c r="T10" s="118">
        <v>0</v>
      </c>
      <c r="U10" s="118">
        <f t="shared" si="1"/>
        <v>75</v>
      </c>
      <c r="V10" s="119">
        <f t="shared" si="2"/>
        <v>750</v>
      </c>
      <c r="W10" s="106"/>
      <c r="X10" s="22"/>
      <c r="Y10" s="22"/>
      <c r="Z10" s="21">
        <f t="shared" si="3"/>
        <v>0</v>
      </c>
      <c r="AA10" s="21">
        <f t="shared" si="4"/>
        <v>0</v>
      </c>
      <c r="AB10" s="21">
        <f t="shared" si="5"/>
        <v>0</v>
      </c>
      <c r="AC10" s="21">
        <f t="shared" si="6"/>
        <v>0</v>
      </c>
      <c r="AD10" s="21">
        <f t="shared" si="7"/>
        <v>0</v>
      </c>
      <c r="AE10" s="23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13"/>
      <c r="B11" s="24" t="s">
        <v>111</v>
      </c>
      <c r="C11" s="15" t="s">
        <v>102</v>
      </c>
      <c r="D11" s="116"/>
      <c r="E11" s="114"/>
      <c r="F11" s="114"/>
      <c r="G11" s="115"/>
      <c r="H11" s="25"/>
      <c r="I11" s="17"/>
      <c r="J11" s="18"/>
      <c r="K11" s="18"/>
      <c r="L11" s="29"/>
      <c r="M11" s="114" t="s">
        <v>110</v>
      </c>
      <c r="N11" s="117">
        <v>0</v>
      </c>
      <c r="O11" s="121"/>
      <c r="P11" s="22">
        <v>100</v>
      </c>
      <c r="Q11" s="22">
        <v>15</v>
      </c>
      <c r="R11" s="22">
        <v>20</v>
      </c>
      <c r="S11" s="22">
        <v>10</v>
      </c>
      <c r="T11" s="22">
        <v>5</v>
      </c>
      <c r="U11" s="118">
        <f t="shared" si="1"/>
        <v>150</v>
      </c>
      <c r="V11" s="119">
        <f t="shared" si="2"/>
        <v>0</v>
      </c>
      <c r="W11" s="106"/>
      <c r="X11" s="22"/>
      <c r="Y11" s="22"/>
      <c r="Z11" s="21">
        <f t="shared" si="3"/>
        <v>0</v>
      </c>
      <c r="AA11" s="21">
        <f t="shared" si="4"/>
        <v>0</v>
      </c>
      <c r="AB11" s="21">
        <f t="shared" si="5"/>
        <v>0</v>
      </c>
      <c r="AC11" s="21">
        <f t="shared" si="6"/>
        <v>0</v>
      </c>
      <c r="AD11" s="21">
        <f t="shared" si="7"/>
        <v>0</v>
      </c>
      <c r="AE11" s="23">
        <f t="shared" si="8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14">
        <v>5</v>
      </c>
      <c r="B12" s="122" t="s">
        <v>111</v>
      </c>
      <c r="C12" s="123" t="s">
        <v>109</v>
      </c>
      <c r="D12" s="114"/>
      <c r="E12" s="114"/>
      <c r="F12" s="114"/>
      <c r="G12" s="114"/>
      <c r="H12" s="114"/>
      <c r="I12" s="114"/>
      <c r="J12" s="114"/>
      <c r="K12" s="114"/>
      <c r="L12" s="29"/>
      <c r="M12" s="114" t="s">
        <v>15</v>
      </c>
      <c r="N12" s="117">
        <v>10</v>
      </c>
      <c r="O12" s="112"/>
      <c r="P12" s="22">
        <v>200</v>
      </c>
      <c r="Q12" s="22">
        <v>20</v>
      </c>
      <c r="R12" s="22">
        <v>5</v>
      </c>
      <c r="S12" s="22">
        <v>2</v>
      </c>
      <c r="T12" s="22">
        <v>7</v>
      </c>
      <c r="U12" s="22">
        <f t="shared" si="1"/>
        <v>234</v>
      </c>
      <c r="V12" s="119">
        <f t="shared" si="2"/>
        <v>2340</v>
      </c>
      <c r="W12" s="106"/>
      <c r="X12" s="22"/>
      <c r="Y12" s="22"/>
      <c r="Z12" s="118">
        <f t="shared" ref="Z12" si="9">X12*Y12*P12/100</f>
        <v>0</v>
      </c>
      <c r="AA12" s="118">
        <f t="shared" ref="AA12" si="10">X12*Y12*Q12/100</f>
        <v>0</v>
      </c>
      <c r="AB12" s="118">
        <f t="shared" ref="AB12" si="11">X12*Y12*R12/100</f>
        <v>0</v>
      </c>
      <c r="AC12" s="118">
        <f t="shared" ref="AC12" si="12">X12*Y12*S12/100</f>
        <v>0</v>
      </c>
      <c r="AD12" s="118">
        <f t="shared" ref="AD12" si="13">X12*Y12*T12/100</f>
        <v>0</v>
      </c>
      <c r="AE12" s="119">
        <f t="shared" ref="AE12" si="14">SUM(Z12:AD12)</f>
        <v>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" name="Range1_1_3_1"/>
    <protectedRange password="CA69" sqref="D8:D11" name="Range1_1_4_1"/>
    <protectedRange password="CA69" sqref="H8:H11" name="Range1_12_2_2_1"/>
    <protectedRange password="CA69" sqref="B11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B44" sqref="B44:I44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256" t="s">
        <v>25</v>
      </c>
      <c r="B1" s="257"/>
      <c r="C1" s="257"/>
      <c r="D1" s="257"/>
      <c r="E1" s="257"/>
      <c r="F1" s="257"/>
      <c r="G1" s="257"/>
      <c r="H1" s="257"/>
      <c r="I1" s="258"/>
    </row>
    <row r="2" spans="1:10" ht="20.25" x14ac:dyDescent="0.2">
      <c r="A2" s="259" t="s">
        <v>26</v>
      </c>
      <c r="B2" s="260"/>
      <c r="C2" s="260"/>
      <c r="D2" s="260"/>
      <c r="E2" s="260"/>
      <c r="F2" s="260"/>
      <c r="G2" s="260"/>
      <c r="H2" s="260"/>
      <c r="I2" s="261"/>
    </row>
    <row r="3" spans="1:10" ht="15.75" thickBot="1" x14ac:dyDescent="0.25">
      <c r="A3" s="262" t="s">
        <v>27</v>
      </c>
      <c r="B3" s="263"/>
      <c r="C3" s="263"/>
      <c r="D3" s="263"/>
      <c r="E3" s="263"/>
      <c r="F3" s="263"/>
      <c r="G3" s="264" t="s">
        <v>28</v>
      </c>
      <c r="H3" s="265"/>
      <c r="I3" s="266"/>
      <c r="J3" s="38"/>
    </row>
    <row r="4" spans="1:10" s="38" customFormat="1" ht="15" x14ac:dyDescent="0.25">
      <c r="A4" s="267" t="s">
        <v>29</v>
      </c>
      <c r="B4" s="268"/>
      <c r="C4" s="39" t="s">
        <v>30</v>
      </c>
      <c r="D4" s="40"/>
      <c r="E4" s="40"/>
      <c r="F4" s="41"/>
      <c r="G4" s="269" t="s">
        <v>31</v>
      </c>
      <c r="H4" s="270"/>
      <c r="I4" s="271"/>
    </row>
    <row r="5" spans="1:10" s="38" customFormat="1" ht="15.75" thickBot="1" x14ac:dyDescent="0.3">
      <c r="A5" s="275" t="s">
        <v>32</v>
      </c>
      <c r="B5" s="276"/>
      <c r="C5" s="277" t="s">
        <v>33</v>
      </c>
      <c r="D5" s="277"/>
      <c r="E5" s="277"/>
      <c r="F5" s="278"/>
      <c r="G5" s="272"/>
      <c r="H5" s="273"/>
      <c r="I5" s="274"/>
    </row>
    <row r="6" spans="1:10" x14ac:dyDescent="0.2">
      <c r="A6" s="242"/>
      <c r="B6" s="243"/>
      <c r="C6" s="243"/>
      <c r="D6" s="243"/>
      <c r="E6" s="42"/>
      <c r="F6" s="244"/>
      <c r="G6" s="245"/>
      <c r="H6" s="245"/>
      <c r="I6" s="246"/>
    </row>
    <row r="7" spans="1:10" x14ac:dyDescent="0.2">
      <c r="A7" s="43" t="s">
        <v>34</v>
      </c>
      <c r="B7" s="247" t="s">
        <v>35</v>
      </c>
      <c r="C7" s="247"/>
      <c r="D7" s="247"/>
      <c r="E7" s="248"/>
      <c r="F7" s="249" t="s">
        <v>36</v>
      </c>
      <c r="G7" s="250"/>
      <c r="H7" s="250"/>
      <c r="I7" s="251"/>
    </row>
    <row r="8" spans="1:10" x14ac:dyDescent="0.2">
      <c r="A8" s="252" t="s">
        <v>37</v>
      </c>
      <c r="B8" s="253"/>
      <c r="C8" s="44"/>
      <c r="D8" s="44"/>
      <c r="E8" s="42"/>
      <c r="F8" s="239" t="s">
        <v>38</v>
      </c>
      <c r="G8" s="254"/>
      <c r="H8" s="254"/>
      <c r="I8" s="255"/>
    </row>
    <row r="9" spans="1:10" x14ac:dyDescent="0.2">
      <c r="A9" s="235" t="s">
        <v>39</v>
      </c>
      <c r="B9" s="236"/>
      <c r="C9" s="236"/>
      <c r="D9" s="279" t="s">
        <v>40</v>
      </c>
      <c r="E9" s="280"/>
      <c r="F9" s="281" t="s">
        <v>41</v>
      </c>
      <c r="G9" s="281"/>
      <c r="H9" s="281"/>
      <c r="I9" s="282"/>
    </row>
    <row r="10" spans="1:10" x14ac:dyDescent="0.2">
      <c r="A10" s="235" t="s">
        <v>42</v>
      </c>
      <c r="B10" s="236"/>
      <c r="C10" s="236"/>
      <c r="D10" s="237">
        <v>6905433</v>
      </c>
      <c r="E10" s="238"/>
      <c r="F10" s="239" t="s">
        <v>43</v>
      </c>
      <c r="G10" s="240"/>
      <c r="H10" s="240"/>
      <c r="I10" s="241"/>
    </row>
    <row r="11" spans="1:10" x14ac:dyDescent="0.2">
      <c r="A11" s="45" t="s">
        <v>44</v>
      </c>
      <c r="B11" s="44"/>
      <c r="C11" s="46"/>
      <c r="D11" s="220"/>
      <c r="E11" s="221"/>
      <c r="F11" s="222" t="s">
        <v>45</v>
      </c>
      <c r="G11" s="223"/>
      <c r="H11" s="223"/>
      <c r="I11" s="224"/>
    </row>
    <row r="12" spans="1:10" ht="13.5" thickBot="1" x14ac:dyDescent="0.25">
      <c r="A12" s="225" t="s">
        <v>46</v>
      </c>
      <c r="B12" s="226"/>
      <c r="C12" s="226"/>
      <c r="D12" s="227"/>
      <c r="E12" s="228"/>
      <c r="F12" s="47"/>
      <c r="G12" s="229"/>
      <c r="H12" s="230"/>
      <c r="I12" s="231"/>
    </row>
    <row r="13" spans="1:10" ht="26.25" thickBot="1" x14ac:dyDescent="0.25">
      <c r="A13" s="48" t="s">
        <v>0</v>
      </c>
      <c r="B13" s="232" t="s">
        <v>47</v>
      </c>
      <c r="C13" s="232"/>
      <c r="D13" s="232"/>
      <c r="E13" s="232"/>
      <c r="F13" s="49" t="s">
        <v>48</v>
      </c>
      <c r="G13" s="50" t="s">
        <v>49</v>
      </c>
      <c r="H13" s="233" t="s">
        <v>50</v>
      </c>
      <c r="I13" s="234"/>
    </row>
    <row r="14" spans="1:10" x14ac:dyDescent="0.2">
      <c r="A14" s="51"/>
      <c r="B14" s="210" t="s">
        <v>51</v>
      </c>
      <c r="C14" s="211"/>
      <c r="D14" s="211"/>
      <c r="E14" s="212"/>
      <c r="F14" s="52"/>
      <c r="G14" s="53" t="s">
        <v>52</v>
      </c>
      <c r="H14" s="213"/>
      <c r="I14" s="214"/>
    </row>
    <row r="15" spans="1:10" ht="13.5" thickBot="1" x14ac:dyDescent="0.25">
      <c r="A15" s="54"/>
      <c r="B15" s="164" t="s">
        <v>53</v>
      </c>
      <c r="C15" s="165"/>
      <c r="D15" s="165"/>
      <c r="E15" s="215"/>
      <c r="F15" s="55"/>
      <c r="G15" s="56" t="s">
        <v>54</v>
      </c>
      <c r="H15" s="216"/>
      <c r="I15" s="217"/>
    </row>
    <row r="16" spans="1:10" ht="15" x14ac:dyDescent="0.2">
      <c r="A16" s="57" t="s">
        <v>55</v>
      </c>
      <c r="B16" s="192" t="s">
        <v>56</v>
      </c>
      <c r="C16" s="192"/>
      <c r="D16" s="192"/>
      <c r="E16" s="192"/>
      <c r="F16" s="58"/>
      <c r="G16" s="59"/>
      <c r="H16" s="218"/>
      <c r="I16" s="219"/>
    </row>
    <row r="17" spans="1:9" x14ac:dyDescent="0.2">
      <c r="A17" s="51">
        <f>+A15+1</f>
        <v>1</v>
      </c>
      <c r="B17" s="202" t="s">
        <v>103</v>
      </c>
      <c r="C17" s="202"/>
      <c r="D17" s="202"/>
      <c r="E17" s="202"/>
      <c r="F17" s="60"/>
      <c r="G17" s="61">
        <f t="shared" ref="G17:G22" si="0">H17-F17</f>
        <v>0</v>
      </c>
      <c r="H17" s="203">
        <f>Certification!Z4</f>
        <v>0</v>
      </c>
      <c r="I17" s="204"/>
    </row>
    <row r="18" spans="1:9" x14ac:dyDescent="0.2">
      <c r="A18" s="51">
        <f>+A17+1</f>
        <v>2</v>
      </c>
      <c r="B18" s="202" t="s">
        <v>17</v>
      </c>
      <c r="C18" s="202"/>
      <c r="D18" s="202"/>
      <c r="E18" s="202"/>
      <c r="F18" s="60"/>
      <c r="G18" s="61">
        <f t="shared" si="0"/>
        <v>0</v>
      </c>
      <c r="H18" s="203">
        <f>Certification!AA4</f>
        <v>0</v>
      </c>
      <c r="I18" s="204"/>
    </row>
    <row r="19" spans="1:9" ht="12.75" customHeight="1" x14ac:dyDescent="0.2">
      <c r="A19" s="51">
        <v>3</v>
      </c>
      <c r="B19" s="202" t="s">
        <v>57</v>
      </c>
      <c r="C19" s="202"/>
      <c r="D19" s="202"/>
      <c r="E19" s="202"/>
      <c r="F19" s="60"/>
      <c r="G19" s="62">
        <f t="shared" si="0"/>
        <v>0</v>
      </c>
      <c r="H19" s="208">
        <f>Certification!AB4</f>
        <v>0</v>
      </c>
      <c r="I19" s="209"/>
    </row>
    <row r="20" spans="1:9" x14ac:dyDescent="0.2">
      <c r="A20" s="51">
        <v>4</v>
      </c>
      <c r="B20" s="202" t="s">
        <v>19</v>
      </c>
      <c r="C20" s="202"/>
      <c r="D20" s="202"/>
      <c r="E20" s="202"/>
      <c r="F20" s="63"/>
      <c r="G20" s="61">
        <f t="shared" si="0"/>
        <v>0</v>
      </c>
      <c r="H20" s="203">
        <f>Certification!AC4</f>
        <v>0</v>
      </c>
      <c r="I20" s="204"/>
    </row>
    <row r="21" spans="1:9" x14ac:dyDescent="0.2">
      <c r="A21" s="51">
        <v>5</v>
      </c>
      <c r="B21" s="37" t="s">
        <v>104</v>
      </c>
      <c r="F21" s="63"/>
      <c r="G21" s="61">
        <f t="shared" si="0"/>
        <v>0</v>
      </c>
      <c r="H21" s="203">
        <f>Certification!AD4</f>
        <v>0</v>
      </c>
      <c r="I21" s="204"/>
    </row>
    <row r="22" spans="1:9" ht="15.75" thickBot="1" x14ac:dyDescent="0.25">
      <c r="A22" s="64" t="s">
        <v>55</v>
      </c>
      <c r="B22" s="205" t="s">
        <v>58</v>
      </c>
      <c r="C22" s="205"/>
      <c r="D22" s="205"/>
      <c r="E22" s="205"/>
      <c r="F22" s="65">
        <f>SUM(F17:F21)</f>
        <v>0</v>
      </c>
      <c r="G22" s="66">
        <f t="shared" si="0"/>
        <v>0</v>
      </c>
      <c r="H22" s="206">
        <f>SUM(H17:H21)</f>
        <v>0</v>
      </c>
      <c r="I22" s="207"/>
    </row>
    <row r="23" spans="1:9" ht="15" x14ac:dyDescent="0.2">
      <c r="A23" s="67" t="s">
        <v>59</v>
      </c>
      <c r="B23" s="199" t="s">
        <v>60</v>
      </c>
      <c r="C23" s="199"/>
      <c r="D23" s="199"/>
      <c r="E23" s="199"/>
      <c r="F23" s="68"/>
      <c r="G23" s="69"/>
      <c r="H23" s="200"/>
      <c r="I23" s="201"/>
    </row>
    <row r="24" spans="1:9" x14ac:dyDescent="0.2">
      <c r="A24" s="51">
        <v>1</v>
      </c>
      <c r="B24" s="187" t="s">
        <v>61</v>
      </c>
      <c r="C24" s="187"/>
      <c r="D24" s="187"/>
      <c r="E24" s="187"/>
      <c r="F24" s="60"/>
      <c r="G24" s="61"/>
      <c r="H24" s="188"/>
      <c r="I24" s="189"/>
    </row>
    <row r="25" spans="1:9" x14ac:dyDescent="0.2">
      <c r="A25" s="51">
        <v>2</v>
      </c>
      <c r="B25" s="187" t="s">
        <v>62</v>
      </c>
      <c r="C25" s="187"/>
      <c r="D25" s="187"/>
      <c r="E25" s="187"/>
      <c r="F25" s="70"/>
      <c r="G25" s="61"/>
      <c r="H25" s="188"/>
      <c r="I25" s="189"/>
    </row>
    <row r="26" spans="1:9" x14ac:dyDescent="0.2">
      <c r="A26" s="51">
        <v>3</v>
      </c>
      <c r="B26" s="187" t="s">
        <v>63</v>
      </c>
      <c r="C26" s="187"/>
      <c r="D26" s="187"/>
      <c r="E26" s="187"/>
      <c r="F26" s="70"/>
      <c r="G26" s="71"/>
      <c r="H26" s="188"/>
      <c r="I26" s="189"/>
    </row>
    <row r="27" spans="1:9" x14ac:dyDescent="0.2">
      <c r="A27" s="51">
        <v>4</v>
      </c>
      <c r="B27" s="187" t="s">
        <v>64</v>
      </c>
      <c r="C27" s="187"/>
      <c r="D27" s="187"/>
      <c r="E27" s="187"/>
      <c r="F27" s="70"/>
      <c r="G27" s="71"/>
      <c r="H27" s="188"/>
      <c r="I27" s="189"/>
    </row>
    <row r="28" spans="1:9" x14ac:dyDescent="0.2">
      <c r="A28" s="51">
        <v>5</v>
      </c>
      <c r="B28" s="187" t="s">
        <v>65</v>
      </c>
      <c r="C28" s="187"/>
      <c r="D28" s="187"/>
      <c r="E28" s="187"/>
      <c r="F28" s="70"/>
      <c r="G28" s="71"/>
      <c r="H28" s="188"/>
      <c r="I28" s="189"/>
    </row>
    <row r="29" spans="1:9" x14ac:dyDescent="0.2">
      <c r="A29" s="51">
        <v>6</v>
      </c>
      <c r="B29" s="187" t="s">
        <v>66</v>
      </c>
      <c r="C29" s="187"/>
      <c r="D29" s="187"/>
      <c r="E29" s="187"/>
      <c r="F29" s="70"/>
      <c r="G29" s="71"/>
      <c r="H29" s="188"/>
      <c r="I29" s="189"/>
    </row>
    <row r="30" spans="1:9" x14ac:dyDescent="0.2">
      <c r="A30" s="51">
        <v>7</v>
      </c>
      <c r="B30" s="187" t="s">
        <v>67</v>
      </c>
      <c r="C30" s="187"/>
      <c r="D30" s="187"/>
      <c r="E30" s="187"/>
      <c r="F30" s="72"/>
      <c r="G30" s="71"/>
      <c r="H30" s="188"/>
      <c r="I30" s="189"/>
    </row>
    <row r="31" spans="1:9" x14ac:dyDescent="0.2">
      <c r="A31" s="51">
        <v>8</v>
      </c>
      <c r="B31" s="187" t="s">
        <v>68</v>
      </c>
      <c r="C31" s="187"/>
      <c r="D31" s="187"/>
      <c r="E31" s="187"/>
      <c r="F31" s="60"/>
      <c r="G31" s="61"/>
      <c r="H31" s="188"/>
      <c r="I31" s="189"/>
    </row>
    <row r="32" spans="1:9" x14ac:dyDescent="0.2">
      <c r="A32" s="51">
        <v>9</v>
      </c>
      <c r="B32" s="187" t="s">
        <v>69</v>
      </c>
      <c r="C32" s="187"/>
      <c r="D32" s="187"/>
      <c r="E32" s="187"/>
      <c r="F32" s="60"/>
      <c r="G32" s="61">
        <f>H32-F32</f>
        <v>0</v>
      </c>
      <c r="H32" s="195"/>
      <c r="I32" s="196"/>
    </row>
    <row r="33" spans="1:11" x14ac:dyDescent="0.2">
      <c r="A33" s="51">
        <v>10</v>
      </c>
      <c r="B33" s="187" t="s">
        <v>70</v>
      </c>
      <c r="C33" s="187"/>
      <c r="D33" s="187"/>
      <c r="E33" s="187"/>
      <c r="F33" s="60"/>
      <c r="G33" s="73"/>
      <c r="H33" s="195"/>
      <c r="I33" s="196"/>
    </row>
    <row r="34" spans="1:11" ht="15.75" thickBot="1" x14ac:dyDescent="0.25">
      <c r="A34" s="74" t="s">
        <v>71</v>
      </c>
      <c r="B34" s="181" t="s">
        <v>72</v>
      </c>
      <c r="C34" s="181"/>
      <c r="D34" s="181"/>
      <c r="E34" s="181"/>
      <c r="F34" s="75">
        <f>SUM(F24:F33)</f>
        <v>0</v>
      </c>
      <c r="G34" s="75">
        <f t="shared" ref="G34:G42" si="1">H34-F34</f>
        <v>0</v>
      </c>
      <c r="H34" s="197">
        <f>SUM(H24:H33)</f>
        <v>0</v>
      </c>
      <c r="I34" s="198"/>
    </row>
    <row r="35" spans="1:11" ht="15" x14ac:dyDescent="0.2">
      <c r="A35" s="57" t="s">
        <v>73</v>
      </c>
      <c r="B35" s="192" t="s">
        <v>74</v>
      </c>
      <c r="C35" s="192"/>
      <c r="D35" s="192"/>
      <c r="E35" s="192"/>
      <c r="F35" s="76"/>
      <c r="G35" s="77">
        <f t="shared" si="1"/>
        <v>0</v>
      </c>
      <c r="H35" s="193"/>
      <c r="I35" s="194"/>
    </row>
    <row r="36" spans="1:11" x14ac:dyDescent="0.2">
      <c r="A36" s="78">
        <v>1</v>
      </c>
      <c r="B36" s="187" t="s">
        <v>75</v>
      </c>
      <c r="C36" s="187"/>
      <c r="D36" s="187"/>
      <c r="E36" s="187"/>
      <c r="F36" s="79"/>
      <c r="G36" s="61">
        <f t="shared" si="1"/>
        <v>0</v>
      </c>
      <c r="H36" s="188"/>
      <c r="I36" s="189"/>
    </row>
    <row r="37" spans="1:11" x14ac:dyDescent="0.2">
      <c r="A37" s="78">
        <v>2</v>
      </c>
      <c r="B37" s="187" t="s">
        <v>76</v>
      </c>
      <c r="C37" s="187"/>
      <c r="D37" s="187"/>
      <c r="E37" s="187"/>
      <c r="F37" s="79"/>
      <c r="G37" s="61">
        <f t="shared" si="1"/>
        <v>0</v>
      </c>
      <c r="H37" s="188"/>
      <c r="I37" s="189"/>
    </row>
    <row r="38" spans="1:11" x14ac:dyDescent="0.2">
      <c r="A38" s="78">
        <v>3</v>
      </c>
      <c r="B38" s="187" t="s">
        <v>77</v>
      </c>
      <c r="C38" s="187"/>
      <c r="D38" s="187"/>
      <c r="E38" s="187"/>
      <c r="F38" s="79"/>
      <c r="G38" s="61">
        <f t="shared" si="1"/>
        <v>0</v>
      </c>
      <c r="H38" s="188"/>
      <c r="I38" s="189"/>
    </row>
    <row r="39" spans="1:11" x14ac:dyDescent="0.2">
      <c r="A39" s="78">
        <v>4</v>
      </c>
      <c r="B39" s="187" t="s">
        <v>78</v>
      </c>
      <c r="C39" s="187"/>
      <c r="D39" s="187"/>
      <c r="E39" s="187"/>
      <c r="F39" s="79"/>
      <c r="G39" s="61">
        <f t="shared" si="1"/>
        <v>0</v>
      </c>
      <c r="H39" s="179"/>
      <c r="I39" s="180"/>
    </row>
    <row r="40" spans="1:11" ht="14.25" x14ac:dyDescent="0.2">
      <c r="A40" s="78"/>
      <c r="B40" s="178" t="s">
        <v>79</v>
      </c>
      <c r="C40" s="178"/>
      <c r="D40" s="178"/>
      <c r="E40" s="178"/>
      <c r="F40" s="80"/>
      <c r="G40" s="81">
        <f t="shared" si="1"/>
        <v>0</v>
      </c>
      <c r="H40" s="190"/>
      <c r="I40" s="191"/>
      <c r="J40" s="82"/>
    </row>
    <row r="41" spans="1:11" ht="14.25" x14ac:dyDescent="0.2">
      <c r="A41" s="78"/>
      <c r="B41" s="178" t="s">
        <v>80</v>
      </c>
      <c r="C41" s="178"/>
      <c r="D41" s="178"/>
      <c r="E41" s="178"/>
      <c r="F41" s="80"/>
      <c r="G41" s="81">
        <f t="shared" si="1"/>
        <v>0</v>
      </c>
      <c r="H41" s="179"/>
      <c r="I41" s="180"/>
      <c r="J41" s="82"/>
    </row>
    <row r="42" spans="1:11" s="38" customFormat="1" ht="15.75" thickBot="1" x14ac:dyDescent="0.3">
      <c r="A42" s="74" t="s">
        <v>73</v>
      </c>
      <c r="B42" s="181" t="s">
        <v>81</v>
      </c>
      <c r="C42" s="181"/>
      <c r="D42" s="181"/>
      <c r="E42" s="181"/>
      <c r="F42" s="83">
        <f>SUM(F36:F41)</f>
        <v>0</v>
      </c>
      <c r="G42" s="83">
        <f t="shared" si="1"/>
        <v>0</v>
      </c>
      <c r="H42" s="182">
        <f>SUM(H36:H41)</f>
        <v>0</v>
      </c>
      <c r="I42" s="183"/>
      <c r="J42" s="84"/>
      <c r="K42" s="85"/>
    </row>
    <row r="43" spans="1:11" s="38" customFormat="1" ht="18.75" thickBot="1" x14ac:dyDescent="0.3">
      <c r="A43" s="86"/>
      <c r="B43" s="184" t="s">
        <v>82</v>
      </c>
      <c r="C43" s="184"/>
      <c r="D43" s="184"/>
      <c r="E43" s="184"/>
      <c r="F43" s="87"/>
      <c r="G43" s="88">
        <f>G42-G34+G22</f>
        <v>0</v>
      </c>
      <c r="H43" s="185">
        <f>H22-H34+H42</f>
        <v>0</v>
      </c>
      <c r="I43" s="186"/>
      <c r="J43" s="84"/>
      <c r="K43" s="85"/>
    </row>
    <row r="44" spans="1:11" s="38" customFormat="1" ht="18" x14ac:dyDescent="0.25">
      <c r="A44" s="89"/>
      <c r="B44" s="156" t="s">
        <v>83</v>
      </c>
      <c r="C44" s="157"/>
      <c r="D44" s="157"/>
      <c r="E44" s="157"/>
      <c r="F44" s="157"/>
      <c r="G44" s="157"/>
      <c r="H44" s="157"/>
      <c r="I44" s="158"/>
    </row>
    <row r="45" spans="1:11" x14ac:dyDescent="0.2">
      <c r="A45" s="51"/>
      <c r="B45" s="159" t="s">
        <v>84</v>
      </c>
      <c r="C45" s="160"/>
      <c r="D45" s="160"/>
      <c r="E45" s="161"/>
      <c r="F45" s="162"/>
      <c r="G45" s="162"/>
      <c r="H45" s="162"/>
      <c r="I45" s="163"/>
    </row>
    <row r="46" spans="1:11" x14ac:dyDescent="0.2">
      <c r="A46" s="54"/>
      <c r="B46" s="164" t="s">
        <v>85</v>
      </c>
      <c r="C46" s="165"/>
      <c r="D46" s="168"/>
      <c r="E46" s="168"/>
      <c r="F46" s="168"/>
      <c r="G46" s="168"/>
      <c r="H46" s="168"/>
      <c r="I46" s="169"/>
    </row>
    <row r="47" spans="1:11" x14ac:dyDescent="0.2">
      <c r="A47" s="90"/>
      <c r="B47" s="166"/>
      <c r="C47" s="167"/>
      <c r="D47" s="170"/>
      <c r="E47" s="170"/>
      <c r="F47" s="170"/>
      <c r="G47" s="170"/>
      <c r="H47" s="170"/>
      <c r="I47" s="171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72" t="s">
        <v>86</v>
      </c>
      <c r="B49" s="173"/>
      <c r="C49" s="172" t="s">
        <v>87</v>
      </c>
      <c r="D49" s="173"/>
      <c r="E49" s="174"/>
      <c r="F49" s="97" t="s">
        <v>88</v>
      </c>
      <c r="G49" s="175" t="s">
        <v>88</v>
      </c>
      <c r="H49" s="176"/>
      <c r="I49" s="177"/>
    </row>
    <row r="50" spans="1:9" x14ac:dyDescent="0.2">
      <c r="A50" s="132"/>
      <c r="B50" s="133"/>
      <c r="C50" s="132"/>
      <c r="D50" s="138"/>
      <c r="E50" s="133"/>
      <c r="F50" s="133"/>
      <c r="G50" s="141"/>
      <c r="H50" s="142"/>
      <c r="I50" s="143"/>
    </row>
    <row r="51" spans="1:9" x14ac:dyDescent="0.2">
      <c r="A51" s="134"/>
      <c r="B51" s="135"/>
      <c r="C51" s="134"/>
      <c r="D51" s="139"/>
      <c r="E51" s="135"/>
      <c r="F51" s="135"/>
      <c r="G51" s="144"/>
      <c r="H51" s="145"/>
      <c r="I51" s="146"/>
    </row>
    <row r="52" spans="1:9" x14ac:dyDescent="0.2">
      <c r="A52" s="134"/>
      <c r="B52" s="135"/>
      <c r="C52" s="134"/>
      <c r="D52" s="139"/>
      <c r="E52" s="135"/>
      <c r="F52" s="135"/>
      <c r="G52" s="144"/>
      <c r="H52" s="145"/>
      <c r="I52" s="146"/>
    </row>
    <row r="53" spans="1:9" x14ac:dyDescent="0.2">
      <c r="A53" s="134"/>
      <c r="B53" s="135"/>
      <c r="C53" s="134"/>
      <c r="D53" s="139"/>
      <c r="E53" s="135"/>
      <c r="F53" s="135"/>
      <c r="G53" s="144"/>
      <c r="H53" s="145"/>
      <c r="I53" s="146"/>
    </row>
    <row r="54" spans="1:9" x14ac:dyDescent="0.2">
      <c r="A54" s="134"/>
      <c r="B54" s="135"/>
      <c r="C54" s="134"/>
      <c r="D54" s="139"/>
      <c r="E54" s="135"/>
      <c r="F54" s="135"/>
      <c r="G54" s="144"/>
      <c r="H54" s="145"/>
      <c r="I54" s="146"/>
    </row>
    <row r="55" spans="1:9" x14ac:dyDescent="0.2">
      <c r="A55" s="134"/>
      <c r="B55" s="135"/>
      <c r="C55" s="134"/>
      <c r="D55" s="139"/>
      <c r="E55" s="135"/>
      <c r="F55" s="135"/>
      <c r="G55" s="144"/>
      <c r="H55" s="145"/>
      <c r="I55" s="146"/>
    </row>
    <row r="56" spans="1:9" x14ac:dyDescent="0.2">
      <c r="A56" s="134"/>
      <c r="B56" s="135"/>
      <c r="C56" s="134"/>
      <c r="D56" s="139"/>
      <c r="E56" s="135"/>
      <c r="F56" s="135"/>
      <c r="G56" s="144"/>
      <c r="H56" s="145"/>
      <c r="I56" s="146"/>
    </row>
    <row r="57" spans="1:9" x14ac:dyDescent="0.2">
      <c r="A57" s="136"/>
      <c r="B57" s="137"/>
      <c r="C57" s="136"/>
      <c r="D57" s="140"/>
      <c r="E57" s="137"/>
      <c r="F57" s="137"/>
      <c r="G57" s="147"/>
      <c r="H57" s="148"/>
      <c r="I57" s="149"/>
    </row>
    <row r="58" spans="1:9" x14ac:dyDescent="0.2">
      <c r="A58" s="150"/>
      <c r="B58" s="151"/>
      <c r="C58" s="152"/>
      <c r="D58" s="153"/>
      <c r="E58" s="154"/>
      <c r="F58" s="98"/>
      <c r="G58" s="150"/>
      <c r="H58" s="155"/>
      <c r="I58" s="151"/>
    </row>
    <row r="59" spans="1:9" ht="15" thickBot="1" x14ac:dyDescent="0.25">
      <c r="A59" s="129" t="s">
        <v>89</v>
      </c>
      <c r="B59" s="130"/>
      <c r="C59" s="129" t="s">
        <v>90</v>
      </c>
      <c r="D59" s="131"/>
      <c r="E59" s="130"/>
      <c r="F59" s="99" t="s">
        <v>91</v>
      </c>
      <c r="G59" s="129" t="s">
        <v>92</v>
      </c>
      <c r="H59" s="131"/>
      <c r="I59" s="130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2014-08-25T09:11:03Z</dcterms:modified>
</coreProperties>
</file>