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em\source\repos\TryAgain\TryAgain\"/>
    </mc:Choice>
  </mc:AlternateContent>
  <xr:revisionPtr revIDLastSave="0" documentId="8_{601CCE01-C67A-4361-A89D-F4A1275B6B48}" xr6:coauthVersionLast="43" xr6:coauthVersionMax="43" xr10:uidLastSave="{00000000-0000-0000-0000-000000000000}"/>
  <bookViews>
    <workbookView xWindow="-19320" yWindow="-15" windowWidth="19440" windowHeight="15000" activeTab="3" xr2:uid="{DA28C23D-6E27-4A0D-AE1D-A628C6DF5938}"/>
  </bookViews>
  <sheets>
    <sheet name="Sheet1" sheetId="1" r:id="rId1"/>
    <sheet name="lenny2_4 lenny 2_8" sheetId="8" r:id="rId2"/>
    <sheet name="revised small adv with m1 l1 p1" sheetId="9" r:id="rId3"/>
    <sheet name="udgs" sheetId="10" r:id="rId4"/>
    <sheet name="Poking output" sheetId="6" r:id="rId5"/>
    <sheet name="pre  post" sheetId="7" r:id="rId6"/>
    <sheet name="Sheet4" sheetId="4" r:id="rId7"/>
    <sheet name="Actual Data Block C" sheetId="5" r:id="rId8"/>
    <sheet name="Sheet2" sheetId="2" r:id="rId9"/>
    <sheet name="Sheet3" sheetId="3" r:id="rId10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0" l="1"/>
  <c r="D51" i="10"/>
  <c r="B5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B41" i="10"/>
  <c r="C40" i="10"/>
  <c r="D40" i="10"/>
  <c r="E40" i="10"/>
  <c r="F40" i="10"/>
  <c r="G40" i="10"/>
  <c r="H40" i="10"/>
  <c r="I40" i="10"/>
  <c r="B4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A36" i="10"/>
  <c r="A37" i="10"/>
  <c r="A34" i="10"/>
  <c r="A35" i="10"/>
  <c r="A29" i="10"/>
  <c r="A30" i="10"/>
  <c r="A31" i="10"/>
  <c r="A32" i="10"/>
  <c r="A33" i="10"/>
  <c r="A21" i="10"/>
  <c r="A22" i="10"/>
  <c r="A23" i="10"/>
  <c r="A24" i="10"/>
  <c r="A25" i="10"/>
  <c r="A26" i="10"/>
  <c r="A27" i="10"/>
  <c r="A28" i="10"/>
  <c r="A20" i="10"/>
  <c r="G48" i="9" l="1"/>
  <c r="F48" i="9"/>
  <c r="E48" i="9"/>
  <c r="D48" i="9"/>
  <c r="C48" i="9"/>
  <c r="B48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E90" i="1"/>
  <c r="F90" i="1"/>
  <c r="G90" i="1"/>
  <c r="D90" i="1"/>
  <c r="C90" i="1"/>
  <c r="B90" i="1"/>
  <c r="Z3" i="6" l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2" i="6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B27" i="9"/>
  <c r="C27" i="9"/>
  <c r="D27" i="9"/>
  <c r="E27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9" i="9"/>
  <c r="C39" i="9"/>
  <c r="D39" i="9"/>
  <c r="E39" i="9"/>
  <c r="A17" i="9"/>
  <c r="A18" i="9"/>
  <c r="A19" i="9"/>
  <c r="A23" i="9"/>
  <c r="A25" i="9"/>
  <c r="A27" i="9"/>
  <c r="A30" i="9"/>
  <c r="A33" i="9"/>
  <c r="A36" i="9"/>
  <c r="A39" i="9"/>
  <c r="A16" i="9"/>
  <c r="I22" i="8" l="1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9" i="8"/>
  <c r="A20" i="8"/>
  <c r="A21" i="8"/>
  <c r="A22" i="8"/>
  <c r="B10" i="7" l="1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A11" i="7"/>
  <c r="A12" i="7"/>
  <c r="A17" i="7"/>
  <c r="A18" i="7"/>
  <c r="A19" i="7"/>
  <c r="A10" i="7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2" i="6"/>
  <c r="D87" i="1" l="1"/>
  <c r="D85" i="1" l="1"/>
  <c r="E85" i="1"/>
  <c r="F85" i="1"/>
  <c r="G85" i="1"/>
  <c r="H85" i="1"/>
  <c r="I85" i="1"/>
  <c r="J85" i="1"/>
  <c r="K85" i="1"/>
  <c r="L85" i="1"/>
  <c r="M85" i="1"/>
  <c r="N85" i="1"/>
  <c r="O85" i="1"/>
  <c r="P85" i="1"/>
  <c r="C85" i="1"/>
  <c r="B85" i="1"/>
  <c r="C81" i="1" l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1" i="1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A6" i="5"/>
  <c r="A7" i="5"/>
  <c r="A5" i="5"/>
  <c r="K51" i="1"/>
  <c r="L51" i="1"/>
  <c r="N68" i="1"/>
  <c r="N54" i="1" l="1"/>
  <c r="O54" i="1"/>
  <c r="P54" i="1"/>
  <c r="Q54" i="1"/>
  <c r="B57" i="1"/>
  <c r="C57" i="1"/>
  <c r="D57" i="1"/>
  <c r="D58" i="1" s="1"/>
  <c r="E57" i="1"/>
  <c r="B54" i="1"/>
  <c r="C54" i="1"/>
  <c r="D54" i="1"/>
  <c r="E54" i="1"/>
  <c r="F54" i="1"/>
  <c r="G54" i="1"/>
  <c r="H54" i="1"/>
  <c r="I54" i="1"/>
  <c r="J54" i="1"/>
  <c r="K54" i="1"/>
  <c r="L54" i="1"/>
  <c r="M54" i="1"/>
  <c r="N51" i="1"/>
  <c r="O51" i="1"/>
  <c r="P51" i="1"/>
  <c r="Q51" i="1"/>
  <c r="B51" i="1"/>
  <c r="C51" i="1"/>
  <c r="D51" i="1"/>
  <c r="E51" i="1"/>
  <c r="F51" i="1"/>
  <c r="G51" i="1"/>
  <c r="H51" i="1"/>
  <c r="I51" i="1"/>
  <c r="J51" i="1"/>
  <c r="M51" i="1"/>
  <c r="N48" i="1"/>
  <c r="O48" i="1"/>
  <c r="P48" i="1"/>
  <c r="Q48" i="1"/>
  <c r="I48" i="1"/>
  <c r="J48" i="1"/>
  <c r="K48" i="1"/>
  <c r="L48" i="1"/>
  <c r="M48" i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B7" i="4"/>
  <c r="C7" i="4"/>
  <c r="D7" i="4"/>
  <c r="E7" i="4"/>
  <c r="F7" i="4"/>
  <c r="G7" i="4"/>
  <c r="H7" i="4"/>
  <c r="I7" i="4"/>
  <c r="J7" i="4"/>
  <c r="K7" i="4"/>
  <c r="L7" i="4"/>
  <c r="J10" i="4"/>
  <c r="K10" i="4"/>
  <c r="L10" i="4"/>
  <c r="M10" i="4"/>
  <c r="N10" i="4"/>
  <c r="O10" i="4"/>
  <c r="P10" i="4"/>
  <c r="Q10" i="4"/>
  <c r="A8" i="4"/>
  <c r="A9" i="4"/>
  <c r="A10" i="4"/>
  <c r="A7" i="4"/>
  <c r="D44" i="1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7" i="3"/>
  <c r="C7" i="3"/>
  <c r="D7" i="3"/>
  <c r="E7" i="3"/>
  <c r="F7" i="3"/>
  <c r="G7" i="3"/>
  <c r="H7" i="3"/>
  <c r="I7" i="3"/>
  <c r="J7" i="3"/>
  <c r="K7" i="3"/>
  <c r="L7" i="3"/>
  <c r="M7" i="3"/>
  <c r="A6" i="3"/>
  <c r="A7" i="3"/>
  <c r="A5" i="3"/>
  <c r="D30" i="1"/>
  <c r="D17" i="1"/>
  <c r="E16" i="2"/>
  <c r="D16" i="2"/>
  <c r="C16" i="2"/>
  <c r="B16" i="2"/>
  <c r="A16" i="2"/>
  <c r="C15" i="2"/>
  <c r="D15" i="2" s="1"/>
  <c r="E15" i="2" s="1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6" i="1"/>
  <c r="C16" i="1"/>
  <c r="D16" i="1"/>
  <c r="E16" i="1"/>
  <c r="L7" i="1"/>
  <c r="M7" i="1"/>
  <c r="N7" i="1"/>
  <c r="O7" i="1"/>
  <c r="P7" i="1"/>
  <c r="Q7" i="1"/>
  <c r="C7" i="1"/>
  <c r="D7" i="1"/>
  <c r="E7" i="1"/>
  <c r="F7" i="1"/>
  <c r="G7" i="1"/>
  <c r="H7" i="1"/>
  <c r="I7" i="1"/>
  <c r="J7" i="1"/>
  <c r="K7" i="1"/>
  <c r="B7" i="1"/>
  <c r="A10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A13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A16" i="1"/>
  <c r="C15" i="1" s="1"/>
  <c r="D15" i="1" s="1"/>
  <c r="E15" i="1" s="1"/>
  <c r="A7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mchale</author>
  </authors>
  <commentList>
    <comment ref="E11" authorId="0" shapeId="0" xr:uid="{042DECD7-1975-431F-A4C4-DFB1C8607FED}">
      <text>
        <r>
          <rPr>
            <b/>
            <sz val="9"/>
            <color indexed="81"/>
            <rFont val="Tahoma"/>
            <charset val="1"/>
          </rPr>
          <t>jason mchale:</t>
        </r>
        <r>
          <rPr>
            <sz val="9"/>
            <color indexed="81"/>
            <rFont val="Tahoma"/>
            <charset val="1"/>
          </rPr>
          <t xml:space="preserve">
Points to the end of the messages, not the beginning.</t>
        </r>
      </text>
    </comment>
    <comment ref="E24" authorId="0" shapeId="0" xr:uid="{BB8144F1-DC28-4539-BA2A-9ED26B003E98}">
      <text>
        <r>
          <rPr>
            <b/>
            <sz val="9"/>
            <color indexed="81"/>
            <rFont val="Tahoma"/>
            <charset val="1"/>
          </rPr>
          <t>jason mchale:</t>
        </r>
        <r>
          <rPr>
            <sz val="9"/>
            <color indexed="81"/>
            <rFont val="Tahoma"/>
            <charset val="1"/>
          </rPr>
          <t xml:space="preserve">
Points to the end of the messages, not the beginning.</t>
        </r>
      </text>
    </comment>
    <comment ref="E38" authorId="0" shapeId="0" xr:uid="{E3CB4A8C-EDFC-48BA-81E9-7EA5B7DAB137}">
      <text>
        <r>
          <rPr>
            <b/>
            <sz val="9"/>
            <color indexed="81"/>
            <rFont val="Tahoma"/>
            <charset val="1"/>
          </rPr>
          <t>jason mchale:</t>
        </r>
        <r>
          <rPr>
            <sz val="9"/>
            <color indexed="81"/>
            <rFont val="Tahoma"/>
            <charset val="1"/>
          </rPr>
          <t xml:space="preserve">
Points to the end of the messages, not the beginning.</t>
        </r>
      </text>
    </comment>
    <comment ref="E52" authorId="0" shapeId="0" xr:uid="{8468E4EF-6105-4013-8CA0-30B4A33A043F}">
      <text>
        <r>
          <rPr>
            <b/>
            <sz val="9"/>
            <color indexed="81"/>
            <rFont val="Tahoma"/>
            <charset val="1"/>
          </rPr>
          <t>jason mchale:</t>
        </r>
        <r>
          <rPr>
            <sz val="9"/>
            <color indexed="81"/>
            <rFont val="Tahoma"/>
            <charset val="1"/>
          </rPr>
          <t xml:space="preserve">
Points to the end of the messages, not the beginning.</t>
        </r>
      </text>
    </comment>
  </commentList>
</comments>
</file>

<file path=xl/sharedStrings.xml><?xml version="1.0" encoding="utf-8"?>
<sst xmlns="http://schemas.openxmlformats.org/spreadsheetml/2006/main" count="1036" uniqueCount="182">
  <si>
    <t xml:space="preserve">FFCC </t>
  </si>
  <si>
    <t xml:space="preserve">FFDC </t>
  </si>
  <si>
    <t xml:space="preserve">FFEC </t>
  </si>
  <si>
    <t xml:space="preserve">FFFC </t>
  </si>
  <si>
    <t>CC</t>
  </si>
  <si>
    <t>FF</t>
  </si>
  <si>
    <t>CD</t>
  </si>
  <si>
    <t>C0</t>
  </si>
  <si>
    <t>0E</t>
  </si>
  <si>
    <t>1E</t>
  </si>
  <si>
    <t>D3</t>
  </si>
  <si>
    <t>D4</t>
  </si>
  <si>
    <t>07</t>
  </si>
  <si>
    <t>00</t>
  </si>
  <si>
    <t>05</t>
  </si>
  <si>
    <t>08</t>
  </si>
  <si>
    <t>11</t>
  </si>
  <si>
    <t>14</t>
  </si>
  <si>
    <t>17</t>
  </si>
  <si>
    <t>19</t>
  </si>
  <si>
    <t>20</t>
  </si>
  <si>
    <t>22</t>
  </si>
  <si>
    <t>23</t>
  </si>
  <si>
    <t>01</t>
  </si>
  <si>
    <t>^OffPro</t>
  </si>
  <si>
    <t>OffObj</t>
  </si>
  <si>
    <t>^OffGRaph</t>
  </si>
  <si>
    <t>^OffGraphAttr</t>
  </si>
  <si>
    <t>1F</t>
  </si>
  <si>
    <t>CF</t>
  </si>
  <si>
    <t>E3</t>
  </si>
  <si>
    <t>9A</t>
  </si>
  <si>
    <t>3B</t>
  </si>
  <si>
    <t>6B</t>
  </si>
  <si>
    <t>9C</t>
  </si>
  <si>
    <t>6D</t>
  </si>
  <si>
    <t>03</t>
  </si>
  <si>
    <t>95</t>
  </si>
  <si>
    <t>99</t>
  </si>
  <si>
    <t>39</t>
  </si>
  <si>
    <t>71</t>
  </si>
  <si>
    <t>72</t>
  </si>
  <si>
    <t>36</t>
  </si>
  <si>
    <t>93</t>
  </si>
  <si>
    <t>^GRF</t>
  </si>
  <si>
    <t>^Maintop</t>
  </si>
  <si>
    <t>page 1 from small adventure (b file)</t>
  </si>
  <si>
    <t>page 0 from small adventure (d file)</t>
  </si>
  <si>
    <t>^Connections</t>
  </si>
  <si>
    <t>^Initially At</t>
  </si>
  <si>
    <t>^Messages</t>
  </si>
  <si>
    <t>^Locations</t>
  </si>
  <si>
    <t>^Sysmessages</t>
  </si>
  <si>
    <t>^PAWSignature</t>
  </si>
  <si>
    <t>A5</t>
  </si>
  <si>
    <t>AE</t>
  </si>
  <si>
    <t>C1</t>
  </si>
  <si>
    <t>F0</t>
  </si>
  <si>
    <t>F4</t>
  </si>
  <si>
    <t>F6</t>
  </si>
  <si>
    <t>F2</t>
  </si>
  <si>
    <t>FD</t>
  </si>
  <si>
    <t>FE</t>
  </si>
  <si>
    <t>CB</t>
  </si>
  <si>
    <t>7D</t>
  </si>
  <si>
    <t>EA</t>
  </si>
  <si>
    <t xml:space="preserve">FFD4 </t>
  </si>
  <si>
    <t xml:space="preserve">FFE4 </t>
  </si>
  <si>
    <t xml:space="preserve">FFF4 </t>
  </si>
  <si>
    <t>96</t>
  </si>
  <si>
    <t>06</t>
  </si>
  <si>
    <t>27</t>
  </si>
  <si>
    <t>65</t>
  </si>
  <si>
    <t>44</t>
  </si>
  <si>
    <t>16</t>
  </si>
  <si>
    <t>67</t>
  </si>
  <si>
    <t>74</t>
  </si>
  <si>
    <t>37</t>
  </si>
  <si>
    <t>51</t>
  </si>
  <si>
    <t>57</t>
  </si>
  <si>
    <t>page 1 from paw dd 128 1 (b file)</t>
  </si>
  <si>
    <t>C8</t>
  </si>
  <si>
    <t>C9</t>
  </si>
  <si>
    <t>CA</t>
  </si>
  <si>
    <t>2C</t>
  </si>
  <si>
    <t>3D</t>
  </si>
  <si>
    <t>3E</t>
  </si>
  <si>
    <t>D2</t>
  </si>
  <si>
    <t xml:space="preserve">FFC8 </t>
  </si>
  <si>
    <t xml:space="preserve">FFD8 </t>
  </si>
  <si>
    <t xml:space="preserve">FFE8 </t>
  </si>
  <si>
    <t xml:space="preserve">FFF8 </t>
  </si>
  <si>
    <t>24</t>
  </si>
  <si>
    <t>29</t>
  </si>
  <si>
    <t>30</t>
  </si>
  <si>
    <t>34</t>
  </si>
  <si>
    <t>02</t>
  </si>
  <si>
    <t>page 1 from paw dd 128 1 (d file)</t>
  </si>
  <si>
    <t>^Num_message</t>
  </si>
  <si>
    <t>^Num loc</t>
  </si>
  <si>
    <t>^Num_sysm</t>
  </si>
  <si>
    <t>Num obj</t>
  </si>
  <si>
    <t>^Vocab</t>
  </si>
  <si>
    <t xml:space="preserve">C000 </t>
  </si>
  <si>
    <t xml:space="preserve">C010 </t>
  </si>
  <si>
    <t xml:space="preserve">C020 </t>
  </si>
  <si>
    <t>E0</t>
  </si>
  <si>
    <t>CE</t>
  </si>
  <si>
    <t>D5</t>
  </si>
  <si>
    <t>0A</t>
  </si>
  <si>
    <t>10</t>
  </si>
  <si>
    <t>13</t>
  </si>
  <si>
    <t>FC</t>
  </si>
  <si>
    <t>65519=</t>
  </si>
  <si>
    <t>^Num Pro</t>
  </si>
  <si>
    <t>04</t>
  </si>
  <si>
    <t>09</t>
  </si>
  <si>
    <t>12</t>
  </si>
  <si>
    <t>15</t>
  </si>
  <si>
    <t>4E</t>
  </si>
  <si>
    <t>94</t>
  </si>
  <si>
    <t>Pre</t>
  </si>
  <si>
    <t>Post</t>
  </si>
  <si>
    <t xml:space="preserve">FFC4 </t>
  </si>
  <si>
    <t>6C</t>
  </si>
  <si>
    <t>4B</t>
  </si>
  <si>
    <t>F9</t>
  </si>
  <si>
    <t>79</t>
  </si>
  <si>
    <t>1D</t>
  </si>
  <si>
    <t>6E</t>
  </si>
  <si>
    <t>EB</t>
  </si>
  <si>
    <t>32</t>
  </si>
  <si>
    <t>3F</t>
  </si>
  <si>
    <t>46</t>
  </si>
  <si>
    <t>48</t>
  </si>
  <si>
    <t>49</t>
  </si>
  <si>
    <t>^msgs (page 0)</t>
  </si>
  <si>
    <t>^msgs (page 1)</t>
  </si>
  <si>
    <t>^loc(page 0)</t>
  </si>
  <si>
    <t>^loc(page 1)</t>
  </si>
  <si>
    <t>92</t>
  </si>
  <si>
    <t>0F</t>
  </si>
  <si>
    <t>0D</t>
  </si>
  <si>
    <t>18</t>
  </si>
  <si>
    <t>1A</t>
  </si>
  <si>
    <t>21</t>
  </si>
  <si>
    <t>Revised**</t>
  </si>
  <si>
    <t>^ObjWords</t>
  </si>
  <si>
    <t xml:space="preserve">9300 </t>
  </si>
  <si>
    <t xml:space="preserve">9310 </t>
  </si>
  <si>
    <t xml:space="preserve">9320 </t>
  </si>
  <si>
    <t xml:space="preserve">9330 </t>
  </si>
  <si>
    <t xml:space="preserve">9340 </t>
  </si>
  <si>
    <t xml:space="preserve">9350 </t>
  </si>
  <si>
    <t xml:space="preserve">9360 </t>
  </si>
  <si>
    <t xml:space="preserve">9370 </t>
  </si>
  <si>
    <t xml:space="preserve">9380 </t>
  </si>
  <si>
    <t xml:space="preserve">9390 </t>
  </si>
  <si>
    <t xml:space="preserve">93A0 </t>
  </si>
  <si>
    <t xml:space="preserve">93B0 </t>
  </si>
  <si>
    <t xml:space="preserve">93C0 </t>
  </si>
  <si>
    <t xml:space="preserve">93D0 </t>
  </si>
  <si>
    <t xml:space="preserve">93E0 </t>
  </si>
  <si>
    <t xml:space="preserve">93F0 </t>
  </si>
  <si>
    <t xml:space="preserve">9400 </t>
  </si>
  <si>
    <t xml:space="preserve">9410 </t>
  </si>
  <si>
    <t>3C</t>
  </si>
  <si>
    <t>7E</t>
  </si>
  <si>
    <t>1C</t>
  </si>
  <si>
    <t>70</t>
  </si>
  <si>
    <t>60</t>
  </si>
  <si>
    <t>80</t>
  </si>
  <si>
    <t>FA</t>
  </si>
  <si>
    <t>F8</t>
  </si>
  <si>
    <t>7F</t>
  </si>
  <si>
    <t>AA</t>
  </si>
  <si>
    <t>55</t>
  </si>
  <si>
    <t>33</t>
  </si>
  <si>
    <t>88</t>
  </si>
  <si>
    <t>40</t>
  </si>
  <si>
    <t>C3</t>
  </si>
  <si>
    <t>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</si>
</sst>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0" fontId="1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3" borderId="0" xfId="0" applyFill="1"/>
    <xf numFmtId="0" fontId="4" fillId="0" borderId="0" xfId="0" applyFont="1"/>
    <xf numFmtId="0" fontId="4" fillId="6" borderId="0" xfId="0" applyFont="1" applyFill="1"/>
    <xf numFmtId="0" fontId="4" fillId="2" borderId="0" xfId="0" applyFont="1" applyFill="1"/>
    <xf numFmtId="0" fontId="4" fillId="9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4" borderId="0" xfId="0" applyFont="1" applyFill="1"/>
    <xf numFmtId="0" fontId="4" fillId="8" borderId="0" xfId="0" applyFont="1" applyFill="1"/>
    <xf numFmtId="0" fontId="4" fillId="7" borderId="0" xfId="0" applyFont="1" applyFill="1"/>
    <xf numFmtId="0" fontId="0" fillId="11" borderId="0" xfId="0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6" fillId="2" borderId="0" xfId="0" applyFont="1" applyFill="1"/>
    <xf numFmtId="0" fontId="6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64</xdr:row>
      <xdr:rowOff>66675</xdr:rowOff>
    </xdr:from>
    <xdr:to>
      <xdr:col>15</xdr:col>
      <xdr:colOff>171450</xdr:colOff>
      <xdr:row>74</xdr:row>
      <xdr:rowOff>95250</xdr:rowOff>
    </xdr:to>
    <xdr:cxnSp macro="">
      <xdr:nvCxnSpPr>
        <xdr:cNvPr id="5" name="Connector: Curved 4">
          <a:extLst>
            <a:ext uri="{FF2B5EF4-FFF2-40B4-BE49-F238E27FC236}">
              <a16:creationId xmlns:a16="http://schemas.microsoft.com/office/drawing/2014/main" id="{A04EC455-A5FD-40A3-994F-8398D71E3AD5}"/>
            </a:ext>
          </a:extLst>
        </xdr:cNvPr>
        <xdr:cNvCxnSpPr/>
      </xdr:nvCxnSpPr>
      <xdr:spPr>
        <a:xfrm>
          <a:off x="2409825" y="9401175"/>
          <a:ext cx="6858000" cy="1590675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74</xdr:row>
      <xdr:rowOff>114301</xdr:rowOff>
    </xdr:from>
    <xdr:to>
      <xdr:col>15</xdr:col>
      <xdr:colOff>76202</xdr:colOff>
      <xdr:row>74</xdr:row>
      <xdr:rowOff>171450</xdr:rowOff>
    </xdr:to>
    <xdr:cxnSp macro="">
      <xdr:nvCxnSpPr>
        <xdr:cNvPr id="8" name="Connector: Curved 7">
          <a:extLst>
            <a:ext uri="{FF2B5EF4-FFF2-40B4-BE49-F238E27FC236}">
              <a16:creationId xmlns:a16="http://schemas.microsoft.com/office/drawing/2014/main" id="{F0007912-DAAE-40CE-91AE-ECB091E17007}"/>
            </a:ext>
          </a:extLst>
        </xdr:cNvPr>
        <xdr:cNvCxnSpPr/>
      </xdr:nvCxnSpPr>
      <xdr:spPr>
        <a:xfrm rot="10800000">
          <a:off x="7229475" y="11010901"/>
          <a:ext cx="1943102" cy="57149"/>
        </a:xfrm>
        <a:prstGeom prst="curved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381001</xdr:colOff>
      <xdr:row>61</xdr:row>
      <xdr:rowOff>76200</xdr:rowOff>
    </xdr:from>
    <xdr:to>
      <xdr:col>14</xdr:col>
      <xdr:colOff>142876</xdr:colOff>
      <xdr:row>74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00CE0526-1606-4E02-A5E4-560B8B41702B}"/>
            </a:ext>
          </a:extLst>
        </xdr:cNvPr>
        <xdr:cNvCxnSpPr/>
      </xdr:nvCxnSpPr>
      <xdr:spPr>
        <a:xfrm rot="10800000" flipV="1">
          <a:off x="3990976" y="8953500"/>
          <a:ext cx="4638675" cy="20574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73</xdr:row>
      <xdr:rowOff>114301</xdr:rowOff>
    </xdr:from>
    <xdr:to>
      <xdr:col>6</xdr:col>
      <xdr:colOff>209550</xdr:colOff>
      <xdr:row>74</xdr:row>
      <xdr:rowOff>104776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E90F168E-7C81-4F75-8A55-14F49DF2B6EC}"/>
            </a:ext>
          </a:extLst>
        </xdr:cNvPr>
        <xdr:cNvCxnSpPr/>
      </xdr:nvCxnSpPr>
      <xdr:spPr>
        <a:xfrm rot="10800000">
          <a:off x="1781175" y="10858501"/>
          <a:ext cx="2038350" cy="142875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64</xdr:row>
      <xdr:rowOff>28575</xdr:rowOff>
    </xdr:from>
    <xdr:to>
      <xdr:col>5</xdr:col>
      <xdr:colOff>561976</xdr:colOff>
      <xdr:row>75</xdr:row>
      <xdr:rowOff>76200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935DDA02-8435-4F21-98F8-3907CCA084BB}"/>
            </a:ext>
          </a:extLst>
        </xdr:cNvPr>
        <xdr:cNvCxnSpPr/>
      </xdr:nvCxnSpPr>
      <xdr:spPr>
        <a:xfrm rot="5400000">
          <a:off x="1762126" y="9363075"/>
          <a:ext cx="1800225" cy="1800225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65</xdr:row>
      <xdr:rowOff>9525</xdr:rowOff>
    </xdr:from>
    <xdr:to>
      <xdr:col>8</xdr:col>
      <xdr:colOff>295275</xdr:colOff>
      <xdr:row>75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67818FF-26FF-456A-BD96-3CFD014E36AC}"/>
            </a:ext>
          </a:extLst>
        </xdr:cNvPr>
        <xdr:cNvCxnSpPr/>
      </xdr:nvCxnSpPr>
      <xdr:spPr>
        <a:xfrm>
          <a:off x="5095875" y="9496425"/>
          <a:ext cx="28575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75</xdr:row>
      <xdr:rowOff>104775</xdr:rowOff>
    </xdr:from>
    <xdr:to>
      <xdr:col>8</xdr:col>
      <xdr:colOff>200025</xdr:colOff>
      <xdr:row>75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F815D3F-3126-4BC0-9FD1-C10D275CC9CE}"/>
            </a:ext>
          </a:extLst>
        </xdr:cNvPr>
        <xdr:cNvCxnSpPr/>
      </xdr:nvCxnSpPr>
      <xdr:spPr>
        <a:xfrm flipH="1">
          <a:off x="4781550" y="11191875"/>
          <a:ext cx="2476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C44C-224C-434D-AF3F-5309EF190E24}">
  <dimension ref="A1:Q90"/>
  <sheetViews>
    <sheetView topLeftCell="A59" workbookViewId="0">
      <selection activeCell="I77" sqref="I77"/>
    </sheetView>
  </sheetViews>
  <sheetFormatPr defaultRowHeight="12" x14ac:dyDescent="0.2"/>
  <cols>
    <col min="1" max="1" width="9.140625" style="4"/>
    <col min="2" max="2" width="8.42578125" style="4" customWidth="1"/>
    <col min="3" max="16384" width="9.140625" style="4"/>
  </cols>
  <sheetData>
    <row r="1" spans="1:17" hidden="1" x14ac:dyDescent="0.2">
      <c r="A1" s="2" t="s">
        <v>0</v>
      </c>
      <c r="B1" s="3" t="s">
        <v>12</v>
      </c>
      <c r="C1" s="3" t="s">
        <v>4</v>
      </c>
      <c r="D1" s="3" t="s">
        <v>5</v>
      </c>
      <c r="E1" s="3" t="s">
        <v>6</v>
      </c>
      <c r="F1" s="3" t="s">
        <v>5</v>
      </c>
      <c r="G1" s="3" t="s">
        <v>5</v>
      </c>
      <c r="H1" s="3" t="s">
        <v>5</v>
      </c>
      <c r="I1" s="3" t="s">
        <v>12</v>
      </c>
      <c r="J1" s="3" t="s">
        <v>5</v>
      </c>
      <c r="K1" s="3" t="s">
        <v>13</v>
      </c>
      <c r="L1" s="3" t="s">
        <v>13</v>
      </c>
      <c r="M1" s="3" t="s">
        <v>13</v>
      </c>
      <c r="N1" s="3" t="s">
        <v>13</v>
      </c>
      <c r="O1" s="3" t="s">
        <v>14</v>
      </c>
      <c r="P1" s="3" t="s">
        <v>7</v>
      </c>
      <c r="Q1" s="3" t="s">
        <v>15</v>
      </c>
    </row>
    <row r="2" spans="1:17" hidden="1" x14ac:dyDescent="0.2">
      <c r="A2" s="4" t="s">
        <v>1</v>
      </c>
      <c r="B2" s="3" t="s">
        <v>7</v>
      </c>
      <c r="C2" s="3" t="s">
        <v>8</v>
      </c>
      <c r="D2" s="3" t="s">
        <v>7</v>
      </c>
      <c r="E2" s="3" t="s">
        <v>16</v>
      </c>
      <c r="F2" s="3" t="s">
        <v>7</v>
      </c>
      <c r="G2" s="3" t="s">
        <v>17</v>
      </c>
      <c r="H2" s="3" t="s">
        <v>7</v>
      </c>
      <c r="I2" s="3" t="s">
        <v>18</v>
      </c>
      <c r="J2" s="3" t="s">
        <v>7</v>
      </c>
      <c r="K2" s="3" t="s">
        <v>19</v>
      </c>
      <c r="L2" s="3" t="s">
        <v>7</v>
      </c>
      <c r="M2" s="3" t="s">
        <v>9</v>
      </c>
      <c r="N2" s="3" t="s">
        <v>7</v>
      </c>
      <c r="O2" s="3" t="s">
        <v>20</v>
      </c>
      <c r="P2" s="3" t="s">
        <v>7</v>
      </c>
      <c r="Q2" s="3" t="s">
        <v>21</v>
      </c>
    </row>
    <row r="3" spans="1:17" hidden="1" x14ac:dyDescent="0.2">
      <c r="A3" s="4" t="s">
        <v>2</v>
      </c>
      <c r="B3" s="3" t="s">
        <v>7</v>
      </c>
      <c r="C3" s="3" t="s">
        <v>22</v>
      </c>
      <c r="D3" s="3" t="s">
        <v>7</v>
      </c>
      <c r="E3" s="3" t="s">
        <v>4</v>
      </c>
      <c r="F3" s="3" t="s">
        <v>5</v>
      </c>
      <c r="G3" s="3" t="s">
        <v>6</v>
      </c>
      <c r="H3" s="3" t="s">
        <v>5</v>
      </c>
      <c r="I3" s="3" t="s">
        <v>10</v>
      </c>
      <c r="J3" s="3" t="s">
        <v>5</v>
      </c>
      <c r="K3" s="3" t="s">
        <v>11</v>
      </c>
      <c r="L3" s="3" t="s">
        <v>5</v>
      </c>
      <c r="M3" s="3" t="s">
        <v>13</v>
      </c>
      <c r="N3" s="3" t="s">
        <v>23</v>
      </c>
      <c r="O3" s="3" t="s">
        <v>23</v>
      </c>
      <c r="P3" s="3" t="s">
        <v>23</v>
      </c>
      <c r="Q3" s="3" t="s">
        <v>23</v>
      </c>
    </row>
    <row r="4" spans="1:17" hidden="1" x14ac:dyDescent="0.2">
      <c r="A4" s="4" t="s">
        <v>3</v>
      </c>
      <c r="B4" s="3" t="s">
        <v>23</v>
      </c>
      <c r="C4" s="3" t="s">
        <v>13</v>
      </c>
      <c r="D4" s="3" t="s">
        <v>7</v>
      </c>
      <c r="E4" s="3" t="s">
        <v>23</v>
      </c>
    </row>
    <row r="5" spans="1:17" x14ac:dyDescent="0.2">
      <c r="A5" s="4" t="s">
        <v>46</v>
      </c>
      <c r="B5" s="3"/>
      <c r="C5" s="3"/>
      <c r="D5" s="3"/>
      <c r="E5" s="3"/>
    </row>
    <row r="6" spans="1:17" x14ac:dyDescent="0.2">
      <c r="C6" s="4">
        <f>A7+1</f>
        <v>65485</v>
      </c>
      <c r="D6" s="4">
        <f t="shared" ref="D6:Q6" si="0">C6+1</f>
        <v>65486</v>
      </c>
      <c r="E6" s="4">
        <f t="shared" si="0"/>
        <v>65487</v>
      </c>
      <c r="F6" s="4">
        <f t="shared" si="0"/>
        <v>65488</v>
      </c>
      <c r="G6" s="4">
        <f t="shared" si="0"/>
        <v>65489</v>
      </c>
      <c r="H6" s="4">
        <f t="shared" si="0"/>
        <v>65490</v>
      </c>
      <c r="I6" s="4">
        <f t="shared" si="0"/>
        <v>65491</v>
      </c>
      <c r="J6" s="4">
        <f t="shared" si="0"/>
        <v>65492</v>
      </c>
      <c r="K6" s="4">
        <f t="shared" si="0"/>
        <v>65493</v>
      </c>
      <c r="L6" s="4">
        <f t="shared" si="0"/>
        <v>65494</v>
      </c>
      <c r="M6" s="4">
        <f t="shared" si="0"/>
        <v>65495</v>
      </c>
      <c r="N6" s="4">
        <f t="shared" si="0"/>
        <v>65496</v>
      </c>
      <c r="O6" s="4">
        <f t="shared" si="0"/>
        <v>65497</v>
      </c>
      <c r="P6" s="4">
        <f t="shared" si="0"/>
        <v>65498</v>
      </c>
      <c r="Q6" s="4">
        <f t="shared" si="0"/>
        <v>65499</v>
      </c>
    </row>
    <row r="7" spans="1:17" x14ac:dyDescent="0.2">
      <c r="A7" s="4">
        <f>HEX2DEC(TRIM(A1))</f>
        <v>65484</v>
      </c>
      <c r="B7" s="4">
        <f>HEX2DEC(TRIM(B1))</f>
        <v>7</v>
      </c>
      <c r="C7" s="4">
        <f t="shared" ref="C7:K7" si="1">HEX2DEC(TRIM(C1))</f>
        <v>204</v>
      </c>
      <c r="D7" s="4">
        <f t="shared" si="1"/>
        <v>255</v>
      </c>
      <c r="E7" s="4">
        <f t="shared" si="1"/>
        <v>205</v>
      </c>
      <c r="F7" s="4">
        <f t="shared" si="1"/>
        <v>255</v>
      </c>
      <c r="G7" s="4">
        <f t="shared" si="1"/>
        <v>255</v>
      </c>
      <c r="H7" s="4">
        <f t="shared" si="1"/>
        <v>255</v>
      </c>
      <c r="I7" s="5">
        <f t="shared" si="1"/>
        <v>7</v>
      </c>
      <c r="J7" s="5">
        <f t="shared" si="1"/>
        <v>255</v>
      </c>
      <c r="K7" s="4">
        <f t="shared" si="1"/>
        <v>0</v>
      </c>
      <c r="L7" s="4">
        <f t="shared" ref="L7:Q7" si="2">HEX2DEC(TRIM(L1))</f>
        <v>0</v>
      </c>
      <c r="M7" s="4">
        <f t="shared" si="2"/>
        <v>0</v>
      </c>
      <c r="N7" s="4">
        <f t="shared" si="2"/>
        <v>0</v>
      </c>
      <c r="O7" s="6">
        <f t="shared" si="2"/>
        <v>5</v>
      </c>
      <c r="P7" s="6">
        <f t="shared" si="2"/>
        <v>192</v>
      </c>
      <c r="Q7" s="7">
        <f t="shared" si="2"/>
        <v>8</v>
      </c>
    </row>
    <row r="8" spans="1:17" x14ac:dyDescent="0.2">
      <c r="I8" s="5" t="s">
        <v>44</v>
      </c>
      <c r="O8" s="4" t="s">
        <v>24</v>
      </c>
      <c r="Q8" s="7" t="s">
        <v>25</v>
      </c>
    </row>
    <row r="9" spans="1:17" x14ac:dyDescent="0.2">
      <c r="B9" s="7"/>
      <c r="C9" s="4">
        <f>A10+1</f>
        <v>65501</v>
      </c>
      <c r="D9" s="4">
        <f t="shared" ref="D9:Q9" si="3">C9+1</f>
        <v>65502</v>
      </c>
      <c r="E9" s="4">
        <f t="shared" si="3"/>
        <v>65503</v>
      </c>
      <c r="F9" s="4">
        <f t="shared" si="3"/>
        <v>65504</v>
      </c>
      <c r="G9" s="4">
        <f t="shared" si="3"/>
        <v>65505</v>
      </c>
      <c r="H9" s="4">
        <f t="shared" si="3"/>
        <v>65506</v>
      </c>
      <c r="I9" s="4">
        <f t="shared" si="3"/>
        <v>65507</v>
      </c>
      <c r="J9" s="4">
        <f t="shared" si="3"/>
        <v>65508</v>
      </c>
      <c r="K9" s="4">
        <f t="shared" si="3"/>
        <v>65509</v>
      </c>
      <c r="L9" s="4">
        <f t="shared" si="3"/>
        <v>65510</v>
      </c>
      <c r="M9" s="4">
        <f t="shared" si="3"/>
        <v>65511</v>
      </c>
      <c r="N9" s="4">
        <f t="shared" si="3"/>
        <v>65512</v>
      </c>
      <c r="O9" s="4">
        <f t="shared" si="3"/>
        <v>65513</v>
      </c>
      <c r="P9" s="4">
        <f t="shared" si="3"/>
        <v>65514</v>
      </c>
      <c r="Q9" s="4">
        <f t="shared" si="3"/>
        <v>65515</v>
      </c>
    </row>
    <row r="10" spans="1:17" x14ac:dyDescent="0.2">
      <c r="A10" s="4">
        <f t="shared" ref="A10:P10" si="4">HEX2DEC(TRIM(A2))</f>
        <v>65500</v>
      </c>
      <c r="B10" s="4">
        <f t="shared" si="4"/>
        <v>192</v>
      </c>
      <c r="C10" s="6">
        <f t="shared" si="4"/>
        <v>14</v>
      </c>
      <c r="D10" s="6">
        <f t="shared" si="4"/>
        <v>192</v>
      </c>
      <c r="E10" s="8">
        <f t="shared" si="4"/>
        <v>17</v>
      </c>
      <c r="F10" s="8">
        <f t="shared" si="4"/>
        <v>192</v>
      </c>
      <c r="G10" s="6">
        <f t="shared" si="4"/>
        <v>20</v>
      </c>
      <c r="H10" s="6">
        <f t="shared" si="4"/>
        <v>192</v>
      </c>
      <c r="I10" s="9">
        <f t="shared" si="4"/>
        <v>23</v>
      </c>
      <c r="J10" s="9">
        <f t="shared" si="4"/>
        <v>192</v>
      </c>
      <c r="K10" s="4">
        <f t="shared" si="4"/>
        <v>25</v>
      </c>
      <c r="L10" s="4">
        <f t="shared" si="4"/>
        <v>192</v>
      </c>
      <c r="M10" s="9">
        <f t="shared" si="4"/>
        <v>30</v>
      </c>
      <c r="N10" s="9">
        <f t="shared" si="4"/>
        <v>192</v>
      </c>
      <c r="O10" s="4">
        <f t="shared" si="4"/>
        <v>32</v>
      </c>
      <c r="P10" s="4">
        <f t="shared" si="4"/>
        <v>192</v>
      </c>
      <c r="Q10" s="4">
        <f>HEX2DEC(TRIM(Q2))</f>
        <v>34</v>
      </c>
    </row>
    <row r="11" spans="1:17" x14ac:dyDescent="0.2">
      <c r="C11" s="6" t="s">
        <v>51</v>
      </c>
      <c r="E11" s="8" t="s">
        <v>50</v>
      </c>
      <c r="G11" s="6" t="s">
        <v>52</v>
      </c>
      <c r="I11" s="9" t="s">
        <v>48</v>
      </c>
      <c r="M11" s="9" t="s">
        <v>49</v>
      </c>
      <c r="N11" s="9"/>
    </row>
    <row r="12" spans="1:17" x14ac:dyDescent="0.2">
      <c r="C12" s="4">
        <f>A13+1</f>
        <v>65517</v>
      </c>
      <c r="D12" s="4">
        <f t="shared" ref="D12:Q12" si="5">C12+1</f>
        <v>65518</v>
      </c>
      <c r="E12" s="4">
        <f t="shared" si="5"/>
        <v>65519</v>
      </c>
      <c r="F12" s="4">
        <f t="shared" si="5"/>
        <v>65520</v>
      </c>
      <c r="G12" s="4">
        <f t="shared" si="5"/>
        <v>65521</v>
      </c>
      <c r="H12" s="4">
        <f t="shared" si="5"/>
        <v>65522</v>
      </c>
      <c r="I12" s="4">
        <f t="shared" si="5"/>
        <v>65523</v>
      </c>
      <c r="J12" s="4">
        <f t="shared" si="5"/>
        <v>65524</v>
      </c>
      <c r="K12" s="4">
        <f t="shared" si="5"/>
        <v>65525</v>
      </c>
      <c r="L12" s="4">
        <f t="shared" si="5"/>
        <v>65526</v>
      </c>
      <c r="M12" s="4">
        <f t="shared" si="5"/>
        <v>65527</v>
      </c>
      <c r="N12" s="4">
        <f t="shared" si="5"/>
        <v>65528</v>
      </c>
      <c r="O12" s="4">
        <f t="shared" si="5"/>
        <v>65529</v>
      </c>
      <c r="P12" s="4">
        <f t="shared" si="5"/>
        <v>65530</v>
      </c>
      <c r="Q12" s="4">
        <f t="shared" si="5"/>
        <v>65531</v>
      </c>
    </row>
    <row r="13" spans="1:17" x14ac:dyDescent="0.2">
      <c r="A13" s="4">
        <f t="shared" ref="A13:P13" si="6">HEX2DEC(TRIM(A3))</f>
        <v>65516</v>
      </c>
      <c r="B13" s="4">
        <f t="shared" si="6"/>
        <v>192</v>
      </c>
      <c r="C13" s="4">
        <f t="shared" si="6"/>
        <v>35</v>
      </c>
      <c r="D13" s="4">
        <f t="shared" si="6"/>
        <v>192</v>
      </c>
      <c r="E13" s="4">
        <f t="shared" si="6"/>
        <v>204</v>
      </c>
      <c r="F13" s="4">
        <f t="shared" si="6"/>
        <v>255</v>
      </c>
      <c r="G13" s="4">
        <f t="shared" si="6"/>
        <v>205</v>
      </c>
      <c r="H13" s="4">
        <f t="shared" si="6"/>
        <v>255</v>
      </c>
      <c r="I13" s="4">
        <f t="shared" si="6"/>
        <v>211</v>
      </c>
      <c r="J13" s="4">
        <f t="shared" si="6"/>
        <v>255</v>
      </c>
      <c r="K13" s="4">
        <f t="shared" si="6"/>
        <v>212</v>
      </c>
      <c r="L13" s="4">
        <f t="shared" si="6"/>
        <v>255</v>
      </c>
      <c r="M13" s="5">
        <f t="shared" si="6"/>
        <v>0</v>
      </c>
      <c r="N13" s="4">
        <f t="shared" si="6"/>
        <v>1</v>
      </c>
      <c r="O13" s="4">
        <f t="shared" si="6"/>
        <v>1</v>
      </c>
      <c r="P13" s="4">
        <f t="shared" si="6"/>
        <v>1</v>
      </c>
      <c r="Q13" s="4">
        <f>HEX2DEC(TRIM(Q3))</f>
        <v>1</v>
      </c>
    </row>
    <row r="14" spans="1:17" x14ac:dyDescent="0.2">
      <c r="G14" s="4" t="s">
        <v>26</v>
      </c>
      <c r="I14" s="4" t="s">
        <v>27</v>
      </c>
      <c r="M14" s="5" t="s">
        <v>53</v>
      </c>
      <c r="N14" s="10" t="s">
        <v>98</v>
      </c>
      <c r="O14" s="4" t="s">
        <v>100</v>
      </c>
      <c r="P14" s="4" t="s">
        <v>101</v>
      </c>
      <c r="Q14" s="10" t="s">
        <v>99</v>
      </c>
    </row>
    <row r="15" spans="1:17" x14ac:dyDescent="0.2">
      <c r="C15" s="4">
        <f>A16+1</f>
        <v>65533</v>
      </c>
      <c r="D15" s="4">
        <f>C15+1</f>
        <v>65534</v>
      </c>
      <c r="E15" s="4">
        <f>D15+1</f>
        <v>65535</v>
      </c>
    </row>
    <row r="16" spans="1:17" x14ac:dyDescent="0.2">
      <c r="A16" s="4">
        <f>HEX2DEC(TRIM(A4))</f>
        <v>65532</v>
      </c>
      <c r="B16" s="4">
        <f>HEX2DEC(TRIM(B4))</f>
        <v>1</v>
      </c>
      <c r="C16" s="6">
        <f>HEX2DEC(TRIM(C4))</f>
        <v>0</v>
      </c>
      <c r="D16" s="6">
        <f>HEX2DEC(TRIM(D4))</f>
        <v>192</v>
      </c>
      <c r="E16" s="4">
        <f>HEX2DEC(TRIM(E4))</f>
        <v>1</v>
      </c>
    </row>
    <row r="17" spans="1:17" x14ac:dyDescent="0.2">
      <c r="B17" s="4" t="s">
        <v>114</v>
      </c>
      <c r="C17" s="6" t="s">
        <v>45</v>
      </c>
      <c r="D17" s="4">
        <f>192*256</f>
        <v>49152</v>
      </c>
    </row>
    <row r="18" spans="1:17" x14ac:dyDescent="0.2">
      <c r="A18" s="4" t="s">
        <v>47</v>
      </c>
    </row>
    <row r="19" spans="1:17" x14ac:dyDescent="0.2">
      <c r="C19" s="4">
        <v>65485</v>
      </c>
      <c r="D19" s="4">
        <v>65486</v>
      </c>
      <c r="E19" s="4">
        <v>65487</v>
      </c>
      <c r="F19" s="4">
        <v>65488</v>
      </c>
      <c r="G19" s="4">
        <v>65489</v>
      </c>
      <c r="H19" s="4">
        <v>65490</v>
      </c>
      <c r="I19" s="4">
        <v>65491</v>
      </c>
      <c r="J19" s="4">
        <v>65492</v>
      </c>
      <c r="K19" s="4">
        <v>65493</v>
      </c>
      <c r="L19" s="4">
        <v>65494</v>
      </c>
      <c r="M19" s="4">
        <v>65495</v>
      </c>
      <c r="N19" s="4">
        <v>65496</v>
      </c>
      <c r="O19" s="4">
        <v>65497</v>
      </c>
      <c r="P19" s="4">
        <v>65498</v>
      </c>
      <c r="Q19" s="4">
        <v>65499</v>
      </c>
    </row>
    <row r="20" spans="1:17" x14ac:dyDescent="0.2">
      <c r="A20" s="4">
        <v>65484</v>
      </c>
      <c r="B20" s="4">
        <v>7</v>
      </c>
      <c r="C20" s="4">
        <v>204</v>
      </c>
      <c r="D20" s="4">
        <v>255</v>
      </c>
      <c r="E20" s="4">
        <v>205</v>
      </c>
      <c r="F20" s="4">
        <v>255</v>
      </c>
      <c r="G20" s="4">
        <v>255</v>
      </c>
      <c r="H20" s="4">
        <v>255</v>
      </c>
      <c r="I20" s="5">
        <v>7</v>
      </c>
      <c r="J20" s="5">
        <v>255</v>
      </c>
      <c r="K20" s="4">
        <v>0</v>
      </c>
      <c r="L20" s="4">
        <v>0</v>
      </c>
      <c r="M20" s="4">
        <v>0</v>
      </c>
      <c r="N20" s="4">
        <v>0</v>
      </c>
      <c r="O20" s="4">
        <v>3</v>
      </c>
      <c r="P20" s="4">
        <v>149</v>
      </c>
      <c r="Q20" s="4">
        <v>31</v>
      </c>
    </row>
    <row r="21" spans="1:17" x14ac:dyDescent="0.2">
      <c r="I21" s="5" t="s">
        <v>44</v>
      </c>
      <c r="O21" s="4" t="s">
        <v>24</v>
      </c>
      <c r="Q21" s="4" t="s">
        <v>25</v>
      </c>
    </row>
    <row r="22" spans="1:17" x14ac:dyDescent="0.2">
      <c r="C22" s="4">
        <v>65501</v>
      </c>
      <c r="D22" s="4">
        <v>65502</v>
      </c>
      <c r="E22" s="4">
        <v>65503</v>
      </c>
      <c r="F22" s="4">
        <v>65504</v>
      </c>
      <c r="G22" s="4">
        <v>65505</v>
      </c>
      <c r="H22" s="4">
        <v>65506</v>
      </c>
      <c r="I22" s="4">
        <v>65507</v>
      </c>
      <c r="J22" s="4">
        <v>65508</v>
      </c>
      <c r="K22" s="4">
        <v>65509</v>
      </c>
      <c r="L22" s="4">
        <v>65510</v>
      </c>
      <c r="M22" s="4">
        <v>65511</v>
      </c>
      <c r="N22" s="4">
        <v>65512</v>
      </c>
      <c r="O22" s="4">
        <v>65513</v>
      </c>
      <c r="P22" s="4">
        <v>65514</v>
      </c>
      <c r="Q22" s="4">
        <v>65515</v>
      </c>
    </row>
    <row r="23" spans="1:17" x14ac:dyDescent="0.2">
      <c r="A23" s="4">
        <v>65500</v>
      </c>
      <c r="B23" s="4">
        <v>149</v>
      </c>
      <c r="C23" s="6">
        <v>207</v>
      </c>
      <c r="D23" s="6">
        <v>149</v>
      </c>
      <c r="E23" s="8">
        <v>227</v>
      </c>
      <c r="F23" s="8">
        <v>149</v>
      </c>
      <c r="G23" s="6">
        <v>204</v>
      </c>
      <c r="H23" s="6">
        <v>153</v>
      </c>
      <c r="I23" s="9">
        <v>57</v>
      </c>
      <c r="J23" s="9">
        <v>154</v>
      </c>
      <c r="K23" s="4">
        <v>59</v>
      </c>
      <c r="L23" s="4">
        <v>154</v>
      </c>
      <c r="M23" s="9">
        <v>107</v>
      </c>
      <c r="N23" s="9">
        <v>156</v>
      </c>
      <c r="O23" s="4">
        <v>109</v>
      </c>
      <c r="P23" s="4">
        <v>156</v>
      </c>
      <c r="Q23" s="4">
        <v>113</v>
      </c>
    </row>
    <row r="24" spans="1:17" x14ac:dyDescent="0.2">
      <c r="C24" s="6" t="s">
        <v>51</v>
      </c>
      <c r="E24" s="8" t="s">
        <v>50</v>
      </c>
      <c r="G24" s="6" t="s">
        <v>52</v>
      </c>
      <c r="I24" s="9" t="s">
        <v>48</v>
      </c>
      <c r="M24" s="9" t="s">
        <v>49</v>
      </c>
      <c r="N24" s="9"/>
    </row>
    <row r="25" spans="1:17" x14ac:dyDescent="0.2">
      <c r="C25" s="4">
        <v>65517</v>
      </c>
      <c r="D25" s="4">
        <v>65518</v>
      </c>
      <c r="E25" s="4">
        <v>65519</v>
      </c>
      <c r="F25" s="4">
        <v>65520</v>
      </c>
      <c r="G25" s="4">
        <v>65521</v>
      </c>
      <c r="H25" s="4">
        <v>65522</v>
      </c>
      <c r="I25" s="4">
        <v>65523</v>
      </c>
      <c r="J25" s="4">
        <v>65524</v>
      </c>
      <c r="K25" s="4">
        <v>65525</v>
      </c>
      <c r="L25" s="4">
        <v>65526</v>
      </c>
      <c r="M25" s="4">
        <v>65527</v>
      </c>
      <c r="N25" s="4">
        <v>65528</v>
      </c>
      <c r="O25" s="4">
        <v>65529</v>
      </c>
      <c r="P25" s="4">
        <v>65530</v>
      </c>
      <c r="Q25" s="4">
        <v>65531</v>
      </c>
    </row>
    <row r="26" spans="1:17" x14ac:dyDescent="0.2">
      <c r="A26" s="4">
        <v>65516</v>
      </c>
      <c r="B26" s="4">
        <v>156</v>
      </c>
      <c r="C26" s="4">
        <v>114</v>
      </c>
      <c r="D26" s="4">
        <v>156</v>
      </c>
      <c r="E26" s="4">
        <v>204</v>
      </c>
      <c r="F26" s="4">
        <v>255</v>
      </c>
      <c r="G26" s="4">
        <v>205</v>
      </c>
      <c r="H26" s="4">
        <v>255</v>
      </c>
      <c r="I26" s="4">
        <v>211</v>
      </c>
      <c r="J26" s="4">
        <v>255</v>
      </c>
      <c r="K26" s="4">
        <v>212</v>
      </c>
      <c r="L26" s="4">
        <v>255</v>
      </c>
      <c r="M26" s="5">
        <v>57</v>
      </c>
      <c r="N26" s="4">
        <v>1</v>
      </c>
      <c r="O26" s="4">
        <v>54</v>
      </c>
      <c r="P26" s="4">
        <v>1</v>
      </c>
      <c r="Q26" s="4">
        <v>1</v>
      </c>
    </row>
    <row r="27" spans="1:17" x14ac:dyDescent="0.2">
      <c r="G27" s="4" t="s">
        <v>26</v>
      </c>
      <c r="I27" s="4" t="s">
        <v>27</v>
      </c>
      <c r="M27" s="5" t="s">
        <v>53</v>
      </c>
    </row>
    <row r="28" spans="1:17" x14ac:dyDescent="0.2">
      <c r="C28" s="4">
        <v>65533</v>
      </c>
      <c r="D28" s="4">
        <v>65534</v>
      </c>
      <c r="E28" s="4">
        <v>65535</v>
      </c>
    </row>
    <row r="29" spans="1:17" x14ac:dyDescent="0.2">
      <c r="A29" s="4">
        <v>65532</v>
      </c>
      <c r="B29" s="4">
        <v>3</v>
      </c>
      <c r="C29" s="6">
        <v>0</v>
      </c>
      <c r="D29" s="6">
        <v>147</v>
      </c>
      <c r="E29" s="4">
        <v>0</v>
      </c>
    </row>
    <row r="30" spans="1:17" x14ac:dyDescent="0.2">
      <c r="B30" s="4" t="s">
        <v>114</v>
      </c>
      <c r="C30" s="4" t="s">
        <v>45</v>
      </c>
      <c r="D30" s="4">
        <f>147*256</f>
        <v>37632</v>
      </c>
    </row>
    <row r="32" spans="1:17" x14ac:dyDescent="0.2">
      <c r="A32" s="4" t="s">
        <v>80</v>
      </c>
    </row>
    <row r="33" spans="1:17" x14ac:dyDescent="0.2">
      <c r="C33" s="4">
        <v>65485</v>
      </c>
      <c r="D33" s="4">
        <v>65486</v>
      </c>
      <c r="E33" s="4">
        <v>65487</v>
      </c>
      <c r="F33" s="4">
        <v>65488</v>
      </c>
      <c r="G33" s="4">
        <v>65489</v>
      </c>
      <c r="H33" s="4">
        <v>65490</v>
      </c>
      <c r="I33" s="4">
        <v>65491</v>
      </c>
      <c r="J33" s="4">
        <v>65492</v>
      </c>
      <c r="K33" s="4">
        <v>65493</v>
      </c>
      <c r="L33" s="4">
        <v>65494</v>
      </c>
      <c r="M33" s="4">
        <v>65495</v>
      </c>
      <c r="N33" s="4">
        <v>65496</v>
      </c>
      <c r="O33" s="4">
        <v>65497</v>
      </c>
      <c r="P33" s="4">
        <v>65498</v>
      </c>
      <c r="Q33" s="4">
        <v>65499</v>
      </c>
    </row>
    <row r="34" spans="1:17" ht="15" x14ac:dyDescent="0.25">
      <c r="A34" s="4">
        <v>65484</v>
      </c>
      <c r="B34" s="4">
        <v>7</v>
      </c>
      <c r="C34" s="4">
        <v>204</v>
      </c>
      <c r="D34" s="4">
        <v>255</v>
      </c>
      <c r="E34" s="4">
        <v>205</v>
      </c>
      <c r="F34" s="4">
        <v>255</v>
      </c>
      <c r="G34" s="4">
        <v>255</v>
      </c>
      <c r="H34" s="4">
        <v>255</v>
      </c>
      <c r="I34" s="5">
        <v>7</v>
      </c>
      <c r="J34">
        <v>255</v>
      </c>
      <c r="K34">
        <v>0</v>
      </c>
      <c r="L34">
        <v>0</v>
      </c>
      <c r="M34">
        <v>0</v>
      </c>
      <c r="N34">
        <v>0</v>
      </c>
      <c r="O34">
        <v>150</v>
      </c>
      <c r="P34">
        <v>165</v>
      </c>
      <c r="Q34" s="7">
        <v>6</v>
      </c>
    </row>
    <row r="35" spans="1:17" x14ac:dyDescent="0.2">
      <c r="I35" s="5" t="s">
        <v>44</v>
      </c>
      <c r="O35" s="4" t="s">
        <v>24</v>
      </c>
      <c r="Q35" s="7" t="s">
        <v>25</v>
      </c>
    </row>
    <row r="36" spans="1:17" x14ac:dyDescent="0.2">
      <c r="B36" s="7"/>
      <c r="C36" s="4">
        <v>65501</v>
      </c>
      <c r="D36" s="4">
        <v>65502</v>
      </c>
      <c r="E36" s="4">
        <v>65503</v>
      </c>
      <c r="F36" s="4">
        <v>65504</v>
      </c>
      <c r="G36" s="4">
        <v>65505</v>
      </c>
      <c r="H36" s="4">
        <v>65506</v>
      </c>
      <c r="I36" s="4">
        <v>65507</v>
      </c>
      <c r="J36" s="4">
        <v>65508</v>
      </c>
      <c r="K36" s="4">
        <v>65509</v>
      </c>
      <c r="L36" s="4">
        <v>65510</v>
      </c>
      <c r="M36" s="4">
        <v>65511</v>
      </c>
      <c r="N36" s="4">
        <v>65512</v>
      </c>
      <c r="O36" s="4">
        <v>65513</v>
      </c>
      <c r="P36" s="4">
        <v>65514</v>
      </c>
      <c r="Q36" s="4">
        <v>65515</v>
      </c>
    </row>
    <row r="37" spans="1:17" x14ac:dyDescent="0.2">
      <c r="A37" s="4">
        <v>65500</v>
      </c>
      <c r="B37" s="7">
        <v>174</v>
      </c>
      <c r="C37" s="6">
        <v>39</v>
      </c>
      <c r="D37" s="6">
        <v>193</v>
      </c>
      <c r="E37" s="8">
        <v>17</v>
      </c>
      <c r="F37" s="8">
        <v>240</v>
      </c>
      <c r="G37" s="6">
        <v>101</v>
      </c>
      <c r="H37" s="6">
        <v>244</v>
      </c>
      <c r="I37" s="9">
        <v>68</v>
      </c>
      <c r="J37" s="9">
        <v>246</v>
      </c>
      <c r="K37" s="12">
        <v>242</v>
      </c>
      <c r="L37" s="12">
        <v>246</v>
      </c>
      <c r="M37" s="9">
        <v>32</v>
      </c>
      <c r="N37" s="9">
        <v>253</v>
      </c>
      <c r="O37" s="4">
        <v>114</v>
      </c>
      <c r="P37" s="4">
        <v>253</v>
      </c>
      <c r="Q37" s="4">
        <v>22</v>
      </c>
    </row>
    <row r="38" spans="1:17" x14ac:dyDescent="0.2">
      <c r="C38" s="6" t="s">
        <v>51</v>
      </c>
      <c r="E38" s="8" t="s">
        <v>50</v>
      </c>
      <c r="G38" s="6" t="s">
        <v>52</v>
      </c>
      <c r="I38" s="9" t="s">
        <v>48</v>
      </c>
      <c r="K38" s="12" t="s">
        <v>102</v>
      </c>
      <c r="M38" s="9" t="s">
        <v>49</v>
      </c>
      <c r="N38" s="9"/>
    </row>
    <row r="39" spans="1:17" x14ac:dyDescent="0.2">
      <c r="C39" s="4">
        <v>65517</v>
      </c>
      <c r="D39" s="4">
        <v>65518</v>
      </c>
      <c r="E39" s="4">
        <v>65519</v>
      </c>
      <c r="F39" s="4">
        <v>65520</v>
      </c>
      <c r="G39" s="4">
        <v>65521</v>
      </c>
      <c r="H39" s="4">
        <v>65522</v>
      </c>
      <c r="I39" s="4">
        <v>65523</v>
      </c>
      <c r="J39" s="4">
        <v>65524</v>
      </c>
      <c r="K39" s="4">
        <v>65525</v>
      </c>
      <c r="L39" s="4">
        <v>65526</v>
      </c>
      <c r="M39" s="4">
        <v>65527</v>
      </c>
      <c r="N39" s="4">
        <v>65528</v>
      </c>
      <c r="O39" s="4">
        <v>65529</v>
      </c>
      <c r="P39" s="4">
        <v>65530</v>
      </c>
      <c r="Q39" s="4">
        <v>65531</v>
      </c>
    </row>
    <row r="40" spans="1:17" x14ac:dyDescent="0.2">
      <c r="A40" s="4">
        <v>65516</v>
      </c>
      <c r="B40" s="4">
        <v>254</v>
      </c>
      <c r="C40" s="4">
        <v>103</v>
      </c>
      <c r="D40" s="4">
        <v>254</v>
      </c>
      <c r="E40" s="4">
        <v>116</v>
      </c>
      <c r="F40" s="4">
        <v>254</v>
      </c>
      <c r="G40" s="4">
        <v>203</v>
      </c>
      <c r="H40" s="4">
        <v>254</v>
      </c>
      <c r="I40" s="4">
        <v>125</v>
      </c>
      <c r="J40" s="4">
        <v>255</v>
      </c>
      <c r="K40" s="4">
        <v>212</v>
      </c>
      <c r="L40" s="4">
        <v>255</v>
      </c>
      <c r="M40" s="5">
        <v>0</v>
      </c>
      <c r="N40" s="10">
        <v>234</v>
      </c>
      <c r="O40" s="4">
        <v>55</v>
      </c>
      <c r="P40" s="4">
        <v>81</v>
      </c>
      <c r="Q40" s="10">
        <v>87</v>
      </c>
    </row>
    <row r="41" spans="1:17" x14ac:dyDescent="0.2">
      <c r="G41" s="4" t="s">
        <v>26</v>
      </c>
      <c r="I41" s="4" t="s">
        <v>27</v>
      </c>
      <c r="M41" s="5" t="s">
        <v>53</v>
      </c>
      <c r="N41" s="10" t="s">
        <v>98</v>
      </c>
      <c r="O41" s="4" t="s">
        <v>100</v>
      </c>
      <c r="P41" s="4" t="s">
        <v>101</v>
      </c>
      <c r="Q41" s="10" t="s">
        <v>99</v>
      </c>
    </row>
    <row r="42" spans="1:17" x14ac:dyDescent="0.2">
      <c r="C42" s="4">
        <v>65533</v>
      </c>
      <c r="D42" s="4">
        <v>65534</v>
      </c>
      <c r="E42" s="4">
        <v>65535</v>
      </c>
    </row>
    <row r="43" spans="1:17" x14ac:dyDescent="0.2">
      <c r="A43" s="4">
        <v>65532</v>
      </c>
      <c r="B43" s="4">
        <v>3</v>
      </c>
      <c r="C43" s="4">
        <v>0</v>
      </c>
      <c r="D43" s="4">
        <v>147</v>
      </c>
      <c r="E43" s="4">
        <v>0</v>
      </c>
    </row>
    <row r="44" spans="1:17" x14ac:dyDescent="0.2">
      <c r="B44" s="4" t="s">
        <v>114</v>
      </c>
      <c r="C44" s="4" t="s">
        <v>45</v>
      </c>
      <c r="D44" s="4">
        <f>147*256</f>
        <v>37632</v>
      </c>
    </row>
    <row r="46" spans="1:17" x14ac:dyDescent="0.2">
      <c r="A46" s="4" t="s">
        <v>97</v>
      </c>
    </row>
    <row r="47" spans="1:17" x14ac:dyDescent="0.2">
      <c r="C47" s="4">
        <v>65485</v>
      </c>
      <c r="D47" s="4">
        <v>65486</v>
      </c>
      <c r="E47" s="4">
        <v>65487</v>
      </c>
      <c r="F47" s="4">
        <v>65488</v>
      </c>
      <c r="G47" s="4">
        <v>65489</v>
      </c>
      <c r="H47" s="4">
        <v>65490</v>
      </c>
      <c r="I47" s="4">
        <v>65491</v>
      </c>
      <c r="J47" s="4">
        <v>65492</v>
      </c>
      <c r="K47" s="4">
        <v>65493</v>
      </c>
      <c r="L47" s="4">
        <v>65494</v>
      </c>
      <c r="M47" s="4">
        <v>65495</v>
      </c>
      <c r="N47" s="4">
        <v>65496</v>
      </c>
      <c r="O47" s="4">
        <v>65497</v>
      </c>
      <c r="P47" s="4">
        <v>65498</v>
      </c>
      <c r="Q47" s="4">
        <v>65499</v>
      </c>
    </row>
    <row r="48" spans="1:17" ht="15" x14ac:dyDescent="0.25">
      <c r="A48" s="4">
        <v>65484</v>
      </c>
      <c r="I48">
        <f>HEX2DEC(TRIM(Sheet4!M1))</f>
        <v>7</v>
      </c>
      <c r="J48">
        <f>HEX2DEC(TRIM(Sheet4!N1))</f>
        <v>255</v>
      </c>
      <c r="K48">
        <f>HEX2DEC(TRIM(Sheet4!O1))</f>
        <v>0</v>
      </c>
      <c r="L48">
        <f>HEX2DEC(TRIM(Sheet4!P1))</f>
        <v>0</v>
      </c>
      <c r="M48">
        <f>HEX2DEC(TRIM(Sheet4!Q1))</f>
        <v>0</v>
      </c>
      <c r="N48">
        <f>HEX2DEC(TRIM(Sheet4!B2))</f>
        <v>0</v>
      </c>
      <c r="O48">
        <f>HEX2DEC(TRIM(Sheet4!C2))</f>
        <v>5</v>
      </c>
      <c r="P48">
        <f>HEX2DEC(TRIM(Sheet4!D2))</f>
        <v>192</v>
      </c>
      <c r="Q48" s="7">
        <f>HEX2DEC(TRIM(Sheet4!E2))</f>
        <v>8</v>
      </c>
    </row>
    <row r="49" spans="1:17" x14ac:dyDescent="0.2">
      <c r="I49" s="5" t="s">
        <v>44</v>
      </c>
      <c r="O49" s="4" t="s">
        <v>24</v>
      </c>
      <c r="Q49" s="7" t="s">
        <v>25</v>
      </c>
    </row>
    <row r="50" spans="1:17" x14ac:dyDescent="0.2">
      <c r="B50" s="7"/>
      <c r="C50" s="4">
        <v>65501</v>
      </c>
      <c r="D50" s="4">
        <v>65502</v>
      </c>
      <c r="E50" s="4">
        <v>65503</v>
      </c>
      <c r="F50" s="4">
        <v>65504</v>
      </c>
      <c r="G50" s="4">
        <v>65505</v>
      </c>
      <c r="H50" s="4">
        <v>65506</v>
      </c>
      <c r="I50" s="4">
        <v>65507</v>
      </c>
      <c r="J50" s="4">
        <v>65508</v>
      </c>
      <c r="K50" s="4">
        <v>65509</v>
      </c>
      <c r="L50" s="4">
        <v>65510</v>
      </c>
      <c r="M50" s="4">
        <v>65511</v>
      </c>
      <c r="N50" s="4">
        <v>65512</v>
      </c>
      <c r="O50" s="4">
        <v>65513</v>
      </c>
      <c r="P50" s="4">
        <v>65514</v>
      </c>
      <c r="Q50" s="4">
        <v>65515</v>
      </c>
    </row>
    <row r="51" spans="1:17" ht="15" x14ac:dyDescent="0.25">
      <c r="A51" s="4">
        <v>65500</v>
      </c>
      <c r="B51" s="7">
        <f>HEX2DEC(TRIM(Sheet4!F2))</f>
        <v>192</v>
      </c>
      <c r="C51" s="6">
        <f>HEX2DEC(TRIM(Sheet4!G2))</f>
        <v>36</v>
      </c>
      <c r="D51" s="6">
        <f>HEX2DEC(TRIM(Sheet4!H2))</f>
        <v>192</v>
      </c>
      <c r="E51" s="8">
        <f>HEX2DEC(TRIM(Sheet4!I2))</f>
        <v>41</v>
      </c>
      <c r="F51" s="8">
        <f>HEX2DEC(TRIM(Sheet4!J2))</f>
        <v>192</v>
      </c>
      <c r="G51" s="6">
        <f>HEX2DEC(TRIM(Sheet4!K2))</f>
        <v>44</v>
      </c>
      <c r="H51" s="6">
        <f>HEX2DEC(TRIM(Sheet4!L2))</f>
        <v>192</v>
      </c>
      <c r="I51" s="9">
        <f>HEX2DEC(TRIM(Sheet4!M2))</f>
        <v>48</v>
      </c>
      <c r="J51" s="9">
        <f>HEX2DEC(TRIM(Sheet4!N2))</f>
        <v>192</v>
      </c>
      <c r="K51" s="12">
        <f>HEX2DEC(TRIM(Sheet4!O2))</f>
        <v>52</v>
      </c>
      <c r="L51" s="12">
        <f>HEX2DEC(TRIM(Sheet4!P2))</f>
        <v>192</v>
      </c>
      <c r="M51" s="9">
        <f>HEX2DEC(TRIM(Sheet4!Q2))</f>
        <v>57</v>
      </c>
      <c r="N51" s="9">
        <f>HEX2DEC(TRIM(Sheet4!B3))</f>
        <v>192</v>
      </c>
      <c r="O51">
        <f>HEX2DEC(TRIM(Sheet4!C3))</f>
        <v>59</v>
      </c>
      <c r="P51">
        <f>HEX2DEC(TRIM(Sheet4!D3))</f>
        <v>192</v>
      </c>
      <c r="Q51">
        <f>HEX2DEC(TRIM(Sheet4!E3))</f>
        <v>61</v>
      </c>
    </row>
    <row r="52" spans="1:17" x14ac:dyDescent="0.2">
      <c r="C52" s="6" t="s">
        <v>51</v>
      </c>
      <c r="E52" s="8" t="s">
        <v>50</v>
      </c>
      <c r="G52" s="6" t="s">
        <v>52</v>
      </c>
      <c r="I52" s="9" t="s">
        <v>48</v>
      </c>
      <c r="K52" s="12" t="s">
        <v>102</v>
      </c>
      <c r="M52" s="9" t="s">
        <v>49</v>
      </c>
      <c r="N52" s="9"/>
    </row>
    <row r="53" spans="1:17" x14ac:dyDescent="0.2">
      <c r="C53" s="4">
        <v>65517</v>
      </c>
      <c r="D53" s="4">
        <v>65518</v>
      </c>
      <c r="E53" s="4">
        <v>65519</v>
      </c>
      <c r="F53" s="4">
        <v>65520</v>
      </c>
      <c r="G53" s="4">
        <v>65521</v>
      </c>
      <c r="H53" s="4">
        <v>65522</v>
      </c>
      <c r="I53" s="4">
        <v>65523</v>
      </c>
      <c r="J53" s="4">
        <v>65524</v>
      </c>
      <c r="K53" s="4">
        <v>65525</v>
      </c>
      <c r="L53" s="4">
        <v>65526</v>
      </c>
      <c r="M53" s="4">
        <v>65527</v>
      </c>
      <c r="N53" s="4">
        <v>65528</v>
      </c>
      <c r="O53" s="4">
        <v>65529</v>
      </c>
      <c r="P53" s="4">
        <v>65530</v>
      </c>
      <c r="Q53" s="4">
        <v>65531</v>
      </c>
    </row>
    <row r="54" spans="1:17" ht="15" x14ac:dyDescent="0.25">
      <c r="A54" s="4">
        <v>65516</v>
      </c>
      <c r="B54">
        <f>HEX2DEC(TRIM(Sheet4!F3))</f>
        <v>192</v>
      </c>
      <c r="C54">
        <f>HEX2DEC(TRIM(Sheet4!G3))</f>
        <v>62</v>
      </c>
      <c r="D54">
        <f>HEX2DEC(TRIM(Sheet4!H3))</f>
        <v>192</v>
      </c>
      <c r="E54">
        <f>HEX2DEC(TRIM(Sheet4!I3))</f>
        <v>200</v>
      </c>
      <c r="F54">
        <f>HEX2DEC(TRIM(Sheet4!J3))</f>
        <v>255</v>
      </c>
      <c r="G54">
        <f>HEX2DEC(TRIM(Sheet4!K3))</f>
        <v>202</v>
      </c>
      <c r="H54">
        <f>HEX2DEC(TRIM(Sheet4!L3))</f>
        <v>255</v>
      </c>
      <c r="I54">
        <f>HEX2DEC(TRIM(Sheet4!M3))</f>
        <v>210</v>
      </c>
      <c r="J54">
        <f>HEX2DEC(TRIM(Sheet4!N3))</f>
        <v>255</v>
      </c>
      <c r="K54">
        <f>HEX2DEC(TRIM(Sheet4!O3))</f>
        <v>212</v>
      </c>
      <c r="L54">
        <f>HEX2DEC(TRIM(Sheet4!P3))</f>
        <v>255</v>
      </c>
      <c r="M54">
        <f>HEX2DEC(TRIM(Sheet4!Q3))</f>
        <v>0</v>
      </c>
      <c r="N54" s="11">
        <f>HEX2DEC(TRIM(Sheet4!B4))</f>
        <v>1</v>
      </c>
      <c r="O54">
        <f>HEX2DEC(TRIM(Sheet4!C4))</f>
        <v>1</v>
      </c>
      <c r="P54">
        <f>HEX2DEC(TRIM(Sheet4!D4))</f>
        <v>1</v>
      </c>
      <c r="Q54">
        <f>HEX2DEC(TRIM(Sheet4!E4))</f>
        <v>2</v>
      </c>
    </row>
    <row r="55" spans="1:17" x14ac:dyDescent="0.2">
      <c r="G55" s="4" t="s">
        <v>26</v>
      </c>
      <c r="I55" s="4" t="s">
        <v>27</v>
      </c>
      <c r="M55" s="5" t="s">
        <v>53</v>
      </c>
      <c r="N55" s="10" t="s">
        <v>98</v>
      </c>
      <c r="O55" s="4" t="s">
        <v>100</v>
      </c>
      <c r="P55" s="4" t="s">
        <v>101</v>
      </c>
      <c r="Q55" s="4" t="s">
        <v>99</v>
      </c>
    </row>
    <row r="56" spans="1:17" x14ac:dyDescent="0.2">
      <c r="C56" s="4">
        <v>65533</v>
      </c>
      <c r="D56" s="4">
        <v>65534</v>
      </c>
      <c r="E56" s="4">
        <v>65535</v>
      </c>
    </row>
    <row r="57" spans="1:17" ht="15" x14ac:dyDescent="0.25">
      <c r="A57" s="4">
        <v>65532</v>
      </c>
      <c r="B57">
        <f>HEX2DEC(TRIM(Sheet4!F4))</f>
        <v>1</v>
      </c>
      <c r="C57">
        <f>HEX2DEC(TRIM(Sheet4!G4))</f>
        <v>0</v>
      </c>
      <c r="D57">
        <f>HEX2DEC(TRIM(Sheet4!H4))</f>
        <v>192</v>
      </c>
      <c r="E57">
        <f>HEX2DEC(TRIM(Sheet4!I4))</f>
        <v>1</v>
      </c>
    </row>
    <row r="58" spans="1:17" x14ac:dyDescent="0.2">
      <c r="B58" s="4" t="s">
        <v>114</v>
      </c>
      <c r="C58" s="4" t="s">
        <v>45</v>
      </c>
      <c r="D58" s="4">
        <f>D57*256</f>
        <v>49152</v>
      </c>
    </row>
    <row r="60" spans="1:17" x14ac:dyDescent="0.2">
      <c r="A60" s="4" t="s">
        <v>46</v>
      </c>
    </row>
    <row r="61" spans="1:17" x14ac:dyDescent="0.2">
      <c r="B61" s="4">
        <v>65484</v>
      </c>
      <c r="C61" s="4">
        <v>65485</v>
      </c>
      <c r="D61" s="4">
        <v>65486</v>
      </c>
      <c r="E61" s="4">
        <v>65487</v>
      </c>
      <c r="F61" s="4">
        <v>65488</v>
      </c>
      <c r="G61" s="4">
        <v>65489</v>
      </c>
      <c r="H61" s="4">
        <v>65490</v>
      </c>
      <c r="I61" s="4">
        <v>65491</v>
      </c>
      <c r="J61" s="4">
        <v>65492</v>
      </c>
      <c r="K61" s="4">
        <v>65493</v>
      </c>
      <c r="L61" s="4">
        <v>65494</v>
      </c>
      <c r="M61" s="4">
        <v>65495</v>
      </c>
      <c r="N61" s="4">
        <v>65496</v>
      </c>
      <c r="O61" s="4">
        <v>65497</v>
      </c>
      <c r="P61" s="4">
        <v>65498</v>
      </c>
      <c r="Q61" s="4">
        <v>65499</v>
      </c>
    </row>
    <row r="62" spans="1:17" x14ac:dyDescent="0.2">
      <c r="A62" s="4">
        <v>65484</v>
      </c>
      <c r="B62" s="4">
        <v>7</v>
      </c>
      <c r="C62" s="4">
        <v>204</v>
      </c>
      <c r="D62" s="4">
        <v>255</v>
      </c>
      <c r="E62" s="4">
        <v>205</v>
      </c>
      <c r="F62" s="4">
        <v>255</v>
      </c>
      <c r="G62" s="4">
        <v>255</v>
      </c>
      <c r="H62" s="4">
        <v>255</v>
      </c>
      <c r="I62" s="5">
        <v>7</v>
      </c>
      <c r="J62" s="5">
        <v>255</v>
      </c>
      <c r="K62" s="4">
        <v>0</v>
      </c>
      <c r="L62" s="4">
        <v>0</v>
      </c>
      <c r="M62" s="4">
        <v>0</v>
      </c>
      <c r="N62" s="4">
        <v>0</v>
      </c>
      <c r="O62" s="6">
        <v>5</v>
      </c>
      <c r="P62" s="6">
        <v>192</v>
      </c>
      <c r="Q62" s="7">
        <v>8</v>
      </c>
    </row>
    <row r="63" spans="1:17" x14ac:dyDescent="0.2">
      <c r="I63" s="5" t="s">
        <v>44</v>
      </c>
      <c r="O63" s="4" t="s">
        <v>24</v>
      </c>
      <c r="Q63" s="7" t="s">
        <v>25</v>
      </c>
    </row>
    <row r="64" spans="1:17" x14ac:dyDescent="0.2">
      <c r="B64" s="4">
        <v>65500</v>
      </c>
      <c r="C64" s="4">
        <v>65501</v>
      </c>
      <c r="D64" s="4">
        <v>65502</v>
      </c>
      <c r="E64" s="4">
        <v>65503</v>
      </c>
      <c r="F64" s="4">
        <v>65504</v>
      </c>
      <c r="G64" s="4">
        <v>65505</v>
      </c>
      <c r="H64" s="4">
        <v>65506</v>
      </c>
      <c r="I64" s="4">
        <v>65507</v>
      </c>
      <c r="J64" s="4">
        <v>65508</v>
      </c>
      <c r="K64" s="4">
        <v>65509</v>
      </c>
      <c r="L64" s="4">
        <v>65510</v>
      </c>
      <c r="M64" s="4">
        <v>65511</v>
      </c>
      <c r="N64" s="4">
        <v>65512</v>
      </c>
      <c r="O64" s="4">
        <v>65513</v>
      </c>
      <c r="P64" s="4">
        <v>65514</v>
      </c>
      <c r="Q64" s="4">
        <v>65515</v>
      </c>
    </row>
    <row r="65" spans="1:17" x14ac:dyDescent="0.2">
      <c r="A65" s="4">
        <v>65500</v>
      </c>
      <c r="B65" s="7">
        <v>192</v>
      </c>
      <c r="C65" s="6">
        <v>14</v>
      </c>
      <c r="D65" s="6">
        <v>192</v>
      </c>
      <c r="E65" s="8">
        <v>17</v>
      </c>
      <c r="F65" s="8">
        <v>192</v>
      </c>
      <c r="G65" s="6">
        <v>20</v>
      </c>
      <c r="H65" s="6">
        <v>192</v>
      </c>
      <c r="I65" s="9">
        <v>23</v>
      </c>
      <c r="J65" s="9">
        <v>192</v>
      </c>
      <c r="K65" s="12">
        <v>25</v>
      </c>
      <c r="L65" s="12">
        <v>192</v>
      </c>
      <c r="M65" s="9">
        <v>30</v>
      </c>
      <c r="N65" s="9">
        <v>192</v>
      </c>
      <c r="O65" s="4">
        <v>32</v>
      </c>
      <c r="P65" s="4">
        <v>192</v>
      </c>
      <c r="Q65" s="4">
        <v>34</v>
      </c>
    </row>
    <row r="66" spans="1:17" x14ac:dyDescent="0.2">
      <c r="B66" s="7"/>
      <c r="C66" s="6" t="s">
        <v>51</v>
      </c>
      <c r="E66" s="8" t="s">
        <v>50</v>
      </c>
      <c r="G66" s="6" t="s">
        <v>52</v>
      </c>
      <c r="I66" s="9" t="s">
        <v>48</v>
      </c>
      <c r="K66" s="12" t="s">
        <v>102</v>
      </c>
      <c r="M66" s="9" t="s">
        <v>49</v>
      </c>
      <c r="N66" s="9"/>
    </row>
    <row r="67" spans="1:17" x14ac:dyDescent="0.2">
      <c r="B67" s="4">
        <v>65516</v>
      </c>
      <c r="C67" s="4">
        <v>65517</v>
      </c>
      <c r="D67" s="4">
        <v>65518</v>
      </c>
      <c r="E67" s="4">
        <v>65519</v>
      </c>
      <c r="F67" s="4">
        <v>65520</v>
      </c>
      <c r="G67" s="4">
        <v>65521</v>
      </c>
      <c r="H67" s="4">
        <v>65522</v>
      </c>
      <c r="I67" s="4">
        <v>65523</v>
      </c>
      <c r="J67" s="4">
        <v>65524</v>
      </c>
      <c r="K67" s="4">
        <v>65525</v>
      </c>
      <c r="L67" s="4">
        <v>65526</v>
      </c>
      <c r="M67" s="4">
        <v>65527</v>
      </c>
      <c r="N67" s="4">
        <v>65528</v>
      </c>
      <c r="O67" s="4">
        <v>65529</v>
      </c>
      <c r="P67" s="4">
        <v>65530</v>
      </c>
      <c r="Q67" s="4">
        <v>65531</v>
      </c>
    </row>
    <row r="68" spans="1:17" ht="15" x14ac:dyDescent="0.25">
      <c r="A68" s="4">
        <v>65516</v>
      </c>
      <c r="B68" s="4">
        <v>192</v>
      </c>
      <c r="C68" s="4">
        <v>35</v>
      </c>
      <c r="D68" s="4">
        <v>192</v>
      </c>
      <c r="E68" s="4">
        <v>204</v>
      </c>
      <c r="F68" s="4">
        <v>255</v>
      </c>
      <c r="G68" s="4">
        <v>205</v>
      </c>
      <c r="H68" s="4">
        <v>255</v>
      </c>
      <c r="I68" s="4">
        <v>211</v>
      </c>
      <c r="J68" s="4">
        <v>255</v>
      </c>
      <c r="K68" s="4">
        <v>212</v>
      </c>
      <c r="L68" s="4">
        <v>255</v>
      </c>
      <c r="M68" s="5">
        <v>0</v>
      </c>
      <c r="N68" s="11">
        <f>HEX2DEC(TRIM(Sheet4!B18))</f>
        <v>0</v>
      </c>
      <c r="O68" s="4">
        <v>1</v>
      </c>
      <c r="P68" s="4">
        <v>1</v>
      </c>
      <c r="Q68" s="4">
        <v>1</v>
      </c>
    </row>
    <row r="69" spans="1:17" x14ac:dyDescent="0.2">
      <c r="G69" s="4" t="s">
        <v>26</v>
      </c>
      <c r="I69" s="4" t="s">
        <v>27</v>
      </c>
      <c r="M69" s="5" t="s">
        <v>53</v>
      </c>
      <c r="N69" s="10" t="s">
        <v>98</v>
      </c>
      <c r="O69" s="4" t="s">
        <v>100</v>
      </c>
      <c r="P69" s="4" t="s">
        <v>101</v>
      </c>
      <c r="Q69" s="4" t="s">
        <v>99</v>
      </c>
    </row>
    <row r="70" spans="1:17" x14ac:dyDescent="0.2">
      <c r="B70" s="4">
        <v>65532</v>
      </c>
      <c r="C70" s="4">
        <v>65533</v>
      </c>
      <c r="D70" s="4">
        <v>65534</v>
      </c>
      <c r="E70" s="4">
        <v>65535</v>
      </c>
    </row>
    <row r="71" spans="1:17" x14ac:dyDescent="0.2">
      <c r="A71" s="4">
        <v>65532</v>
      </c>
      <c r="B71" s="4">
        <v>1</v>
      </c>
      <c r="C71" s="6">
        <v>0</v>
      </c>
      <c r="D71" s="6">
        <v>192</v>
      </c>
      <c r="E71" s="4">
        <v>1</v>
      </c>
    </row>
    <row r="72" spans="1:17" x14ac:dyDescent="0.2">
      <c r="B72" s="4" t="s">
        <v>114</v>
      </c>
      <c r="C72" s="6" t="s">
        <v>45</v>
      </c>
      <c r="D72" s="4">
        <v>49152</v>
      </c>
    </row>
    <row r="74" spans="1:17" x14ac:dyDescent="0.2">
      <c r="B74" s="4">
        <v>49152</v>
      </c>
      <c r="C74" s="4">
        <v>49153</v>
      </c>
      <c r="D74" s="4">
        <v>49154</v>
      </c>
      <c r="E74" s="4">
        <v>49155</v>
      </c>
      <c r="F74" s="4">
        <v>49156</v>
      </c>
      <c r="G74" s="4">
        <v>49157</v>
      </c>
      <c r="H74" s="4">
        <v>49158</v>
      </c>
      <c r="I74" s="4">
        <v>49159</v>
      </c>
      <c r="J74" s="4">
        <v>49160</v>
      </c>
      <c r="K74" s="4">
        <v>49161</v>
      </c>
      <c r="L74" s="4">
        <v>49162</v>
      </c>
      <c r="M74" s="4">
        <v>49163</v>
      </c>
      <c r="N74" s="4">
        <v>49164</v>
      </c>
      <c r="O74" s="4">
        <v>49165</v>
      </c>
      <c r="P74" s="4">
        <v>49166</v>
      </c>
      <c r="Q74" s="4">
        <v>49167</v>
      </c>
    </row>
    <row r="75" spans="1:17" ht="15" x14ac:dyDescent="0.25">
      <c r="A75">
        <v>49152</v>
      </c>
      <c r="B75">
        <v>255</v>
      </c>
      <c r="C75">
        <v>0</v>
      </c>
      <c r="D75">
        <v>0</v>
      </c>
      <c r="E75">
        <v>0</v>
      </c>
      <c r="F75">
        <v>192</v>
      </c>
      <c r="G75">
        <v>1</v>
      </c>
      <c r="H75">
        <v>192</v>
      </c>
      <c r="I75">
        <v>224</v>
      </c>
      <c r="J75">
        <v>7</v>
      </c>
      <c r="K75">
        <v>192</v>
      </c>
      <c r="L75">
        <v>147</v>
      </c>
      <c r="M75">
        <v>206</v>
      </c>
      <c r="N75">
        <v>213</v>
      </c>
      <c r="O75">
        <v>224</v>
      </c>
      <c r="P75" s="13">
        <v>10</v>
      </c>
      <c r="Q75" s="13">
        <v>192</v>
      </c>
    </row>
    <row r="76" spans="1:17" ht="15" x14ac:dyDescent="0.25">
      <c r="A76"/>
      <c r="B76" s="4">
        <v>49168</v>
      </c>
      <c r="C76" s="4">
        <v>49169</v>
      </c>
      <c r="D76" s="4">
        <v>49170</v>
      </c>
      <c r="E76" s="4">
        <v>49171</v>
      </c>
      <c r="F76" s="4">
        <v>49172</v>
      </c>
      <c r="G76" s="4">
        <v>49173</v>
      </c>
      <c r="H76" s="4">
        <v>49174</v>
      </c>
      <c r="I76" s="4">
        <v>49175</v>
      </c>
      <c r="J76" s="4">
        <v>49176</v>
      </c>
      <c r="K76" s="4">
        <v>49177</v>
      </c>
      <c r="L76" s="4">
        <v>49178</v>
      </c>
      <c r="M76" s="4">
        <v>49179</v>
      </c>
      <c r="N76" s="4">
        <v>49180</v>
      </c>
      <c r="O76" s="4">
        <v>49181</v>
      </c>
      <c r="P76" s="4">
        <v>49182</v>
      </c>
      <c r="Q76" s="4">
        <v>49183</v>
      </c>
    </row>
    <row r="77" spans="1:17" ht="15" x14ac:dyDescent="0.25">
      <c r="A77">
        <v>49168</v>
      </c>
      <c r="B77">
        <v>224</v>
      </c>
      <c r="C77">
        <v>16</v>
      </c>
      <c r="D77">
        <v>192</v>
      </c>
      <c r="E77">
        <v>224</v>
      </c>
      <c r="F77">
        <v>19</v>
      </c>
      <c r="G77">
        <v>192</v>
      </c>
      <c r="H77">
        <v>255</v>
      </c>
      <c r="I77">
        <v>22</v>
      </c>
      <c r="J77">
        <v>192</v>
      </c>
      <c r="K77">
        <v>0</v>
      </c>
      <c r="L77">
        <v>0</v>
      </c>
      <c r="M77">
        <v>0</v>
      </c>
      <c r="N77">
        <v>0</v>
      </c>
      <c r="O77">
        <v>0</v>
      </c>
      <c r="P77">
        <v>252</v>
      </c>
      <c r="Q77">
        <v>255</v>
      </c>
    </row>
    <row r="78" spans="1:17" ht="15" x14ac:dyDescent="0.25">
      <c r="A78">
        <v>49184</v>
      </c>
      <c r="B78">
        <v>255</v>
      </c>
      <c r="C78">
        <v>0</v>
      </c>
      <c r="D78">
        <v>1</v>
      </c>
      <c r="E78"/>
      <c r="F78"/>
      <c r="G78"/>
      <c r="H78"/>
      <c r="I78"/>
      <c r="J78"/>
      <c r="K78"/>
      <c r="L78"/>
      <c r="M78"/>
      <c r="N78"/>
      <c r="O78"/>
      <c r="P78"/>
      <c r="Q78"/>
    </row>
    <row r="80" spans="1:17" x14ac:dyDescent="0.2">
      <c r="B80" s="4">
        <v>0</v>
      </c>
      <c r="C80" s="4">
        <v>1</v>
      </c>
      <c r="D80" s="4">
        <v>2</v>
      </c>
      <c r="E80" s="4">
        <v>3</v>
      </c>
      <c r="F80" s="4">
        <v>4</v>
      </c>
      <c r="G80" s="4">
        <v>5</v>
      </c>
      <c r="H80" s="4">
        <v>6</v>
      </c>
      <c r="I80" s="4">
        <v>7</v>
      </c>
      <c r="J80" s="4">
        <v>8</v>
      </c>
      <c r="K80" s="4">
        <v>9</v>
      </c>
      <c r="L80" s="4">
        <v>10</v>
      </c>
      <c r="M80" s="4">
        <v>11</v>
      </c>
      <c r="N80" s="4">
        <v>12</v>
      </c>
      <c r="O80" s="4">
        <v>13</v>
      </c>
      <c r="P80" s="4">
        <v>14</v>
      </c>
    </row>
    <row r="81" spans="2:16" x14ac:dyDescent="0.2">
      <c r="B81" s="4">
        <f>B80+(192*256)</f>
        <v>49152</v>
      </c>
      <c r="C81" s="4">
        <f t="shared" ref="C81:P81" si="7">C80+(192*256)</f>
        <v>49153</v>
      </c>
      <c r="D81" s="4">
        <f t="shared" si="7"/>
        <v>49154</v>
      </c>
      <c r="E81" s="4">
        <f t="shared" si="7"/>
        <v>49155</v>
      </c>
      <c r="F81" s="4">
        <f t="shared" si="7"/>
        <v>49156</v>
      </c>
      <c r="G81" s="4">
        <f t="shared" si="7"/>
        <v>49157</v>
      </c>
      <c r="H81" s="4">
        <f t="shared" si="7"/>
        <v>49158</v>
      </c>
      <c r="I81" s="4">
        <f t="shared" si="7"/>
        <v>49159</v>
      </c>
      <c r="J81" s="4">
        <f t="shared" si="7"/>
        <v>49160</v>
      </c>
      <c r="K81" s="4">
        <f t="shared" si="7"/>
        <v>49161</v>
      </c>
      <c r="L81" s="4">
        <f t="shared" si="7"/>
        <v>49162</v>
      </c>
      <c r="M81" s="4">
        <f t="shared" si="7"/>
        <v>49163</v>
      </c>
      <c r="N81" s="4">
        <f t="shared" si="7"/>
        <v>49164</v>
      </c>
      <c r="O81" s="4">
        <f t="shared" si="7"/>
        <v>49165</v>
      </c>
      <c r="P81" s="4">
        <f t="shared" si="7"/>
        <v>49166</v>
      </c>
    </row>
    <row r="84" spans="2:16" x14ac:dyDescent="0.2">
      <c r="B84" s="4">
        <v>15</v>
      </c>
      <c r="C84" s="4">
        <v>16</v>
      </c>
      <c r="D84" s="4">
        <v>17</v>
      </c>
      <c r="E84" s="4">
        <v>18</v>
      </c>
      <c r="F84" s="4">
        <v>19</v>
      </c>
      <c r="G84" s="4">
        <v>20</v>
      </c>
      <c r="H84" s="4">
        <v>21</v>
      </c>
      <c r="I84" s="4">
        <v>22</v>
      </c>
      <c r="J84" s="9">
        <v>23</v>
      </c>
      <c r="K84" s="9">
        <v>24</v>
      </c>
      <c r="L84" s="4">
        <v>25</v>
      </c>
      <c r="M84" s="4">
        <v>26</v>
      </c>
      <c r="N84" s="4">
        <v>27</v>
      </c>
      <c r="O84" s="4">
        <v>28</v>
      </c>
      <c r="P84" s="4">
        <v>29</v>
      </c>
    </row>
    <row r="85" spans="2:16" x14ac:dyDescent="0.2">
      <c r="B85" s="4">
        <f>B84+(192*256)</f>
        <v>49167</v>
      </c>
      <c r="C85" s="4">
        <f>C84+(192*256)</f>
        <v>49168</v>
      </c>
      <c r="D85" s="4">
        <f t="shared" ref="D85:P85" si="8">D84+(192*256)</f>
        <v>49169</v>
      </c>
      <c r="E85" s="4">
        <f t="shared" si="8"/>
        <v>49170</v>
      </c>
      <c r="F85" s="4">
        <f t="shared" si="8"/>
        <v>49171</v>
      </c>
      <c r="G85" s="4">
        <f t="shared" si="8"/>
        <v>49172</v>
      </c>
      <c r="H85" s="4">
        <f t="shared" si="8"/>
        <v>49173</v>
      </c>
      <c r="I85" s="4">
        <f t="shared" si="8"/>
        <v>49174</v>
      </c>
      <c r="J85" s="4">
        <f t="shared" si="8"/>
        <v>49175</v>
      </c>
      <c r="K85" s="4">
        <f t="shared" si="8"/>
        <v>49176</v>
      </c>
      <c r="L85" s="4">
        <f t="shared" si="8"/>
        <v>49177</v>
      </c>
      <c r="M85" s="4">
        <f t="shared" si="8"/>
        <v>49178</v>
      </c>
      <c r="N85" s="4">
        <f t="shared" si="8"/>
        <v>49179</v>
      </c>
      <c r="O85" s="4">
        <f t="shared" si="8"/>
        <v>49180</v>
      </c>
      <c r="P85" s="4">
        <f t="shared" si="8"/>
        <v>49181</v>
      </c>
    </row>
    <row r="87" spans="2:16" x14ac:dyDescent="0.2">
      <c r="B87" s="4" t="s">
        <v>113</v>
      </c>
      <c r="C87" s="4">
        <v>204</v>
      </c>
      <c r="D87" s="4">
        <f>C87+(256*C88)</f>
        <v>65484</v>
      </c>
    </row>
    <row r="88" spans="2:16" x14ac:dyDescent="0.2">
      <c r="C88" s="4">
        <v>255</v>
      </c>
    </row>
    <row r="89" spans="2:16" x14ac:dyDescent="0.2">
      <c r="B89" s="4">
        <v>30</v>
      </c>
      <c r="C89" s="4">
        <v>31</v>
      </c>
      <c r="D89" s="4">
        <v>32</v>
      </c>
      <c r="E89" s="4">
        <v>33</v>
      </c>
      <c r="F89" s="4">
        <v>34</v>
      </c>
      <c r="G89" s="4">
        <v>35</v>
      </c>
    </row>
    <row r="90" spans="2:16" x14ac:dyDescent="0.2">
      <c r="B90" s="4">
        <f t="shared" ref="B90:G90" si="9">B89+(192*256)</f>
        <v>49182</v>
      </c>
      <c r="C90" s="4">
        <f t="shared" si="9"/>
        <v>49183</v>
      </c>
      <c r="D90" s="4">
        <f t="shared" si="9"/>
        <v>49184</v>
      </c>
      <c r="E90" s="4">
        <f t="shared" si="9"/>
        <v>49185</v>
      </c>
      <c r="F90" s="4">
        <f t="shared" si="9"/>
        <v>49186</v>
      </c>
      <c r="G90" s="4">
        <f t="shared" si="9"/>
        <v>49187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38D5-C40D-491B-BB95-6EB758A2A6A7}">
  <dimension ref="A1:Q7"/>
  <sheetViews>
    <sheetView workbookViewId="0">
      <selection activeCell="B7" sqref="B7:M7"/>
    </sheetView>
  </sheetViews>
  <sheetFormatPr defaultRowHeight="15" x14ac:dyDescent="0.25"/>
  <cols>
    <col min="2" max="2" width="7.140625" customWidth="1"/>
  </cols>
  <sheetData>
    <row r="1" spans="1:17" x14ac:dyDescent="0.25">
      <c r="A1" s="1" t="s">
        <v>66</v>
      </c>
      <c r="B1" s="1" t="s">
        <v>5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69</v>
      </c>
      <c r="H1" s="1" t="s">
        <v>54</v>
      </c>
      <c r="I1" s="1" t="s">
        <v>70</v>
      </c>
      <c r="J1" s="1" t="s">
        <v>55</v>
      </c>
      <c r="K1" s="1" t="s">
        <v>71</v>
      </c>
      <c r="L1" s="1" t="s">
        <v>56</v>
      </c>
      <c r="M1" s="1" t="s">
        <v>16</v>
      </c>
      <c r="N1" s="1" t="s">
        <v>57</v>
      </c>
      <c r="O1" s="1" t="s">
        <v>72</v>
      </c>
      <c r="P1" s="1" t="s">
        <v>58</v>
      </c>
      <c r="Q1" s="1" t="s">
        <v>73</v>
      </c>
    </row>
    <row r="2" spans="1:17" x14ac:dyDescent="0.25">
      <c r="A2" s="1" t="s">
        <v>67</v>
      </c>
      <c r="B2" s="1" t="s">
        <v>59</v>
      </c>
      <c r="C2" s="1" t="s">
        <v>60</v>
      </c>
      <c r="D2" s="1" t="s">
        <v>59</v>
      </c>
      <c r="E2" s="1" t="s">
        <v>20</v>
      </c>
      <c r="F2" s="1" t="s">
        <v>61</v>
      </c>
      <c r="G2" s="1" t="s">
        <v>41</v>
      </c>
      <c r="H2" s="1" t="s">
        <v>61</v>
      </c>
      <c r="I2" s="1" t="s">
        <v>74</v>
      </c>
      <c r="J2" s="1" t="s">
        <v>62</v>
      </c>
      <c r="K2" s="1" t="s">
        <v>75</v>
      </c>
      <c r="L2" s="1" t="s">
        <v>62</v>
      </c>
      <c r="M2" s="1" t="s">
        <v>76</v>
      </c>
      <c r="N2" s="1" t="s">
        <v>62</v>
      </c>
      <c r="O2" s="1" t="s">
        <v>63</v>
      </c>
      <c r="P2" s="1" t="s">
        <v>62</v>
      </c>
      <c r="Q2" s="1" t="s">
        <v>64</v>
      </c>
    </row>
    <row r="3" spans="1:17" x14ac:dyDescent="0.25">
      <c r="A3" s="1" t="s">
        <v>68</v>
      </c>
      <c r="B3" s="1" t="s">
        <v>5</v>
      </c>
      <c r="C3" s="1" t="s">
        <v>11</v>
      </c>
      <c r="D3" s="1" t="s">
        <v>5</v>
      </c>
      <c r="E3" s="1" t="s">
        <v>13</v>
      </c>
      <c r="F3" s="1" t="s">
        <v>65</v>
      </c>
      <c r="G3" s="1" t="s">
        <v>77</v>
      </c>
      <c r="H3" s="1" t="s">
        <v>78</v>
      </c>
      <c r="I3" s="1" t="s">
        <v>79</v>
      </c>
      <c r="J3" s="1" t="s">
        <v>36</v>
      </c>
      <c r="K3" s="1" t="s">
        <v>13</v>
      </c>
      <c r="L3" s="1" t="s">
        <v>43</v>
      </c>
      <c r="M3" s="1" t="s">
        <v>13</v>
      </c>
    </row>
    <row r="4" spans="1:17" x14ac:dyDescent="0.25">
      <c r="B4">
        <v>65492</v>
      </c>
      <c r="C4">
        <v>65493</v>
      </c>
      <c r="D4">
        <v>65494</v>
      </c>
      <c r="E4">
        <v>65495</v>
      </c>
      <c r="F4">
        <v>65496</v>
      </c>
      <c r="G4">
        <v>65497</v>
      </c>
      <c r="H4">
        <v>65498</v>
      </c>
      <c r="I4">
        <v>65499</v>
      </c>
      <c r="J4">
        <v>65500</v>
      </c>
      <c r="K4">
        <v>65501</v>
      </c>
      <c r="L4">
        <v>65502</v>
      </c>
      <c r="M4">
        <v>65503</v>
      </c>
      <c r="N4">
        <v>65504</v>
      </c>
      <c r="O4">
        <v>65505</v>
      </c>
      <c r="P4">
        <v>65506</v>
      </c>
      <c r="Q4">
        <v>65507</v>
      </c>
    </row>
    <row r="5" spans="1:17" x14ac:dyDescent="0.25">
      <c r="A5">
        <f>HEX2DEC(TRIM(A1))</f>
        <v>65492</v>
      </c>
      <c r="B5">
        <f t="shared" ref="B5:Q7" si="0">HEX2DEC(TRIM(B1))</f>
        <v>255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150</v>
      </c>
      <c r="H5">
        <f t="shared" si="0"/>
        <v>165</v>
      </c>
      <c r="I5">
        <f t="shared" si="0"/>
        <v>6</v>
      </c>
      <c r="J5">
        <f t="shared" si="0"/>
        <v>174</v>
      </c>
      <c r="K5">
        <f t="shared" si="0"/>
        <v>39</v>
      </c>
      <c r="L5">
        <f t="shared" si="0"/>
        <v>193</v>
      </c>
      <c r="M5">
        <f t="shared" si="0"/>
        <v>17</v>
      </c>
      <c r="N5">
        <f t="shared" si="0"/>
        <v>240</v>
      </c>
      <c r="O5">
        <f t="shared" si="0"/>
        <v>101</v>
      </c>
      <c r="P5">
        <f t="shared" si="0"/>
        <v>244</v>
      </c>
      <c r="Q5">
        <f t="shared" si="0"/>
        <v>68</v>
      </c>
    </row>
    <row r="6" spans="1:17" x14ac:dyDescent="0.25">
      <c r="A6">
        <f t="shared" ref="A6:P7" si="1">HEX2DEC(TRIM(A2))</f>
        <v>65508</v>
      </c>
      <c r="B6">
        <f t="shared" si="1"/>
        <v>246</v>
      </c>
      <c r="C6">
        <f t="shared" si="1"/>
        <v>242</v>
      </c>
      <c r="D6">
        <f t="shared" si="1"/>
        <v>246</v>
      </c>
      <c r="E6">
        <f t="shared" si="1"/>
        <v>32</v>
      </c>
      <c r="F6">
        <f t="shared" si="1"/>
        <v>253</v>
      </c>
      <c r="G6">
        <f t="shared" si="1"/>
        <v>114</v>
      </c>
      <c r="H6">
        <f t="shared" si="1"/>
        <v>253</v>
      </c>
      <c r="I6">
        <f t="shared" si="1"/>
        <v>22</v>
      </c>
      <c r="J6">
        <f t="shared" si="1"/>
        <v>254</v>
      </c>
      <c r="K6">
        <f t="shared" si="1"/>
        <v>103</v>
      </c>
      <c r="L6">
        <f t="shared" si="1"/>
        <v>254</v>
      </c>
      <c r="M6">
        <f t="shared" si="1"/>
        <v>116</v>
      </c>
      <c r="N6">
        <f t="shared" si="1"/>
        <v>254</v>
      </c>
      <c r="O6">
        <f t="shared" si="1"/>
        <v>203</v>
      </c>
      <c r="P6">
        <f t="shared" si="1"/>
        <v>254</v>
      </c>
      <c r="Q6">
        <f t="shared" si="0"/>
        <v>125</v>
      </c>
    </row>
    <row r="7" spans="1:17" x14ac:dyDescent="0.25">
      <c r="A7">
        <f t="shared" si="1"/>
        <v>65524</v>
      </c>
      <c r="B7">
        <f t="shared" si="0"/>
        <v>255</v>
      </c>
      <c r="C7">
        <f t="shared" si="0"/>
        <v>212</v>
      </c>
      <c r="D7">
        <f t="shared" si="0"/>
        <v>255</v>
      </c>
      <c r="E7">
        <f t="shared" si="0"/>
        <v>0</v>
      </c>
      <c r="F7">
        <f t="shared" si="0"/>
        <v>234</v>
      </c>
      <c r="G7">
        <f t="shared" si="0"/>
        <v>55</v>
      </c>
      <c r="H7">
        <f t="shared" si="0"/>
        <v>81</v>
      </c>
      <c r="I7">
        <f t="shared" si="0"/>
        <v>87</v>
      </c>
      <c r="J7">
        <f t="shared" si="0"/>
        <v>3</v>
      </c>
      <c r="K7">
        <f t="shared" si="0"/>
        <v>0</v>
      </c>
      <c r="L7">
        <f t="shared" si="0"/>
        <v>147</v>
      </c>
      <c r="M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4CA1-47D5-4FD2-9E33-3A836D649892}">
  <dimension ref="A1:Q23"/>
  <sheetViews>
    <sheetView workbookViewId="0">
      <selection activeCell="A19" sqref="A19"/>
    </sheetView>
  </sheetViews>
  <sheetFormatPr defaultRowHeight="15" x14ac:dyDescent="0.25"/>
  <cols>
    <col min="2" max="2" width="8.140625" customWidth="1"/>
  </cols>
  <sheetData>
    <row r="1" spans="1:17" x14ac:dyDescent="0.25">
      <c r="A1" t="s">
        <v>123</v>
      </c>
      <c r="B1" s="1" t="s">
        <v>12</v>
      </c>
      <c r="C1" s="1" t="s">
        <v>12</v>
      </c>
      <c r="D1" s="1" t="s">
        <v>12</v>
      </c>
      <c r="E1" s="1" t="s">
        <v>12</v>
      </c>
      <c r="F1" s="1" t="s">
        <v>12</v>
      </c>
      <c r="G1" s="1" t="s">
        <v>12</v>
      </c>
      <c r="H1" s="1" t="s">
        <v>12</v>
      </c>
      <c r="I1" s="1" t="s">
        <v>12</v>
      </c>
      <c r="J1" s="1" t="s">
        <v>12</v>
      </c>
      <c r="K1" s="1" t="s">
        <v>12</v>
      </c>
      <c r="L1" s="1" t="s">
        <v>12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</row>
    <row r="2" spans="1:17" x14ac:dyDescent="0.25">
      <c r="A2" t="s">
        <v>66</v>
      </c>
      <c r="B2" s="1" t="s">
        <v>5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69</v>
      </c>
      <c r="H2" s="1" t="s">
        <v>54</v>
      </c>
      <c r="I2" s="1" t="s">
        <v>70</v>
      </c>
      <c r="J2" s="1" t="s">
        <v>55</v>
      </c>
      <c r="K2" s="1" t="s">
        <v>71</v>
      </c>
      <c r="L2" s="1" t="s">
        <v>56</v>
      </c>
      <c r="M2" s="1" t="s">
        <v>74</v>
      </c>
      <c r="N2" s="1" t="s">
        <v>57</v>
      </c>
      <c r="O2" s="1" t="s">
        <v>124</v>
      </c>
      <c r="P2" s="1" t="s">
        <v>58</v>
      </c>
      <c r="Q2" s="1" t="s">
        <v>125</v>
      </c>
    </row>
    <row r="3" spans="1:17" x14ac:dyDescent="0.25">
      <c r="A3" t="s">
        <v>67</v>
      </c>
      <c r="B3" s="1" t="s">
        <v>59</v>
      </c>
      <c r="C3" s="1" t="s">
        <v>126</v>
      </c>
      <c r="D3" s="1" t="s">
        <v>59</v>
      </c>
      <c r="E3" s="1" t="s">
        <v>71</v>
      </c>
      <c r="F3" s="1" t="s">
        <v>61</v>
      </c>
      <c r="G3" s="1" t="s">
        <v>127</v>
      </c>
      <c r="H3" s="1" t="s">
        <v>61</v>
      </c>
      <c r="I3" s="1" t="s">
        <v>128</v>
      </c>
      <c r="J3" s="1" t="s">
        <v>62</v>
      </c>
      <c r="K3" s="1" t="s">
        <v>129</v>
      </c>
      <c r="L3" s="1" t="s">
        <v>62</v>
      </c>
      <c r="M3" s="1" t="s">
        <v>76</v>
      </c>
      <c r="N3" s="1" t="s">
        <v>62</v>
      </c>
      <c r="O3" s="1" t="s">
        <v>63</v>
      </c>
      <c r="P3" s="1" t="s">
        <v>62</v>
      </c>
      <c r="Q3" s="1" t="s">
        <v>64</v>
      </c>
    </row>
    <row r="4" spans="1:17" x14ac:dyDescent="0.25">
      <c r="A4" t="s">
        <v>68</v>
      </c>
      <c r="B4" s="1" t="s">
        <v>5</v>
      </c>
      <c r="C4" s="1" t="s">
        <v>11</v>
      </c>
      <c r="D4" s="1" t="s">
        <v>5</v>
      </c>
      <c r="E4" s="1" t="s">
        <v>13</v>
      </c>
      <c r="F4" s="1" t="s">
        <v>130</v>
      </c>
      <c r="G4" s="1" t="s">
        <v>77</v>
      </c>
      <c r="H4" s="1" t="s">
        <v>78</v>
      </c>
      <c r="I4" s="1" t="s">
        <v>79</v>
      </c>
      <c r="J4" s="1" t="s">
        <v>36</v>
      </c>
      <c r="K4" s="1" t="s">
        <v>13</v>
      </c>
      <c r="L4" s="1" t="s">
        <v>43</v>
      </c>
      <c r="M4" s="1" t="s">
        <v>13</v>
      </c>
    </row>
    <row r="7" spans="1:17" x14ac:dyDescent="0.25">
      <c r="A7" t="s">
        <v>88</v>
      </c>
      <c r="B7" s="1" t="s">
        <v>12</v>
      </c>
      <c r="C7" s="1" t="s">
        <v>12</v>
      </c>
      <c r="D7" s="1" t="s">
        <v>81</v>
      </c>
      <c r="E7" s="1" t="s">
        <v>5</v>
      </c>
      <c r="F7" s="1" t="s">
        <v>82</v>
      </c>
      <c r="G7" s="1" t="s">
        <v>5</v>
      </c>
      <c r="H7" s="1" t="s">
        <v>83</v>
      </c>
      <c r="I7" s="1" t="s">
        <v>5</v>
      </c>
      <c r="J7" s="1" t="s">
        <v>5</v>
      </c>
      <c r="K7" s="1" t="s">
        <v>5</v>
      </c>
      <c r="L7" s="1" t="s">
        <v>12</v>
      </c>
      <c r="M7" s="1" t="s">
        <v>12</v>
      </c>
      <c r="N7" s="1" t="s">
        <v>5</v>
      </c>
      <c r="O7" s="1" t="s">
        <v>13</v>
      </c>
      <c r="P7" s="1" t="s">
        <v>13</v>
      </c>
      <c r="Q7" s="1" t="s">
        <v>13</v>
      </c>
    </row>
    <row r="8" spans="1:17" x14ac:dyDescent="0.25">
      <c r="A8" t="s">
        <v>89</v>
      </c>
      <c r="B8" s="1" t="s">
        <v>13</v>
      </c>
      <c r="C8" s="1" t="s">
        <v>14</v>
      </c>
      <c r="D8" s="1" t="s">
        <v>7</v>
      </c>
      <c r="E8" s="1" t="s">
        <v>15</v>
      </c>
      <c r="F8" s="1" t="s">
        <v>7</v>
      </c>
      <c r="G8" s="1" t="s">
        <v>92</v>
      </c>
      <c r="H8" s="1" t="s">
        <v>7</v>
      </c>
      <c r="I8" s="1" t="s">
        <v>131</v>
      </c>
      <c r="J8" s="1" t="s">
        <v>7</v>
      </c>
      <c r="K8" s="1" t="s">
        <v>77</v>
      </c>
      <c r="L8" s="1" t="s">
        <v>7</v>
      </c>
      <c r="M8" s="1" t="s">
        <v>32</v>
      </c>
      <c r="N8" s="1" t="s">
        <v>7</v>
      </c>
      <c r="O8" s="1" t="s">
        <v>132</v>
      </c>
      <c r="P8" s="1" t="s">
        <v>7</v>
      </c>
      <c r="Q8" s="1" t="s">
        <v>73</v>
      </c>
    </row>
    <row r="9" spans="1:17" x14ac:dyDescent="0.25">
      <c r="A9" t="s">
        <v>90</v>
      </c>
      <c r="B9" s="1" t="s">
        <v>7</v>
      </c>
      <c r="C9" s="1" t="s">
        <v>133</v>
      </c>
      <c r="D9" s="1" t="s">
        <v>7</v>
      </c>
      <c r="E9" s="1" t="s">
        <v>134</v>
      </c>
      <c r="F9" s="1" t="s">
        <v>7</v>
      </c>
      <c r="G9" s="1" t="s">
        <v>135</v>
      </c>
      <c r="H9" s="1" t="s">
        <v>7</v>
      </c>
      <c r="I9" s="1" t="s">
        <v>81</v>
      </c>
      <c r="J9" s="1" t="s">
        <v>5</v>
      </c>
      <c r="K9" s="1" t="s">
        <v>83</v>
      </c>
      <c r="L9" s="1" t="s">
        <v>5</v>
      </c>
      <c r="M9" s="1" t="s">
        <v>87</v>
      </c>
      <c r="N9" s="1" t="s">
        <v>5</v>
      </c>
      <c r="O9" s="1" t="s">
        <v>11</v>
      </c>
      <c r="P9" s="1" t="s">
        <v>5</v>
      </c>
      <c r="Q9" s="1" t="s">
        <v>13</v>
      </c>
    </row>
    <row r="10" spans="1:17" x14ac:dyDescent="0.25">
      <c r="A10" t="s">
        <v>91</v>
      </c>
      <c r="B10" s="1" t="s">
        <v>96</v>
      </c>
      <c r="C10" s="1" t="s">
        <v>23</v>
      </c>
      <c r="D10" s="1" t="s">
        <v>23</v>
      </c>
      <c r="E10" s="1" t="s">
        <v>96</v>
      </c>
      <c r="F10" s="1" t="s">
        <v>23</v>
      </c>
      <c r="G10" s="1" t="s">
        <v>13</v>
      </c>
      <c r="H10" s="1" t="s">
        <v>7</v>
      </c>
      <c r="I10" s="1" t="s">
        <v>23</v>
      </c>
    </row>
    <row r="13" spans="1:17" x14ac:dyDescent="0.25">
      <c r="A13">
        <v>65480</v>
      </c>
      <c r="B13">
        <f t="shared" ref="B13:M15" si="0">HEX2DEC(TRIM(F1))</f>
        <v>7</v>
      </c>
      <c r="C13">
        <f t="shared" si="0"/>
        <v>7</v>
      </c>
      <c r="D13">
        <f t="shared" si="0"/>
        <v>7</v>
      </c>
      <c r="E13">
        <f t="shared" si="0"/>
        <v>7</v>
      </c>
      <c r="F13">
        <f t="shared" si="0"/>
        <v>7</v>
      </c>
      <c r="G13">
        <f t="shared" si="0"/>
        <v>7</v>
      </c>
      <c r="H13">
        <f t="shared" si="0"/>
        <v>7</v>
      </c>
      <c r="I13">
        <f t="shared" si="0"/>
        <v>7</v>
      </c>
      <c r="J13">
        <f t="shared" si="0"/>
        <v>7</v>
      </c>
      <c r="K13">
        <f t="shared" si="0"/>
        <v>7</v>
      </c>
      <c r="L13">
        <f t="shared" si="0"/>
        <v>7</v>
      </c>
      <c r="M13">
        <f t="shared" si="0"/>
        <v>7</v>
      </c>
      <c r="N13">
        <f t="shared" ref="N13:Q15" si="1">HEX2DEC(TRIM(B2))</f>
        <v>255</v>
      </c>
      <c r="O13">
        <f t="shared" si="1"/>
        <v>0</v>
      </c>
      <c r="P13">
        <f t="shared" si="1"/>
        <v>0</v>
      </c>
      <c r="Q13">
        <f t="shared" si="1"/>
        <v>0</v>
      </c>
    </row>
    <row r="14" spans="1:17" x14ac:dyDescent="0.25">
      <c r="A14">
        <v>65496</v>
      </c>
      <c r="B14">
        <f t="shared" si="0"/>
        <v>0</v>
      </c>
      <c r="C14">
        <f t="shared" si="0"/>
        <v>150</v>
      </c>
      <c r="D14">
        <f t="shared" si="0"/>
        <v>165</v>
      </c>
      <c r="E14">
        <f t="shared" si="0"/>
        <v>6</v>
      </c>
      <c r="F14">
        <f t="shared" si="0"/>
        <v>174</v>
      </c>
      <c r="G14">
        <f t="shared" si="0"/>
        <v>39</v>
      </c>
      <c r="H14">
        <f t="shared" si="0"/>
        <v>193</v>
      </c>
      <c r="I14">
        <f t="shared" si="0"/>
        <v>22</v>
      </c>
      <c r="J14">
        <f t="shared" si="0"/>
        <v>240</v>
      </c>
      <c r="K14">
        <f t="shared" si="0"/>
        <v>108</v>
      </c>
      <c r="L14">
        <f t="shared" si="0"/>
        <v>244</v>
      </c>
      <c r="M14">
        <f t="shared" si="0"/>
        <v>75</v>
      </c>
      <c r="N14">
        <f t="shared" si="1"/>
        <v>246</v>
      </c>
      <c r="O14">
        <f t="shared" si="1"/>
        <v>249</v>
      </c>
      <c r="P14">
        <f t="shared" si="1"/>
        <v>246</v>
      </c>
      <c r="Q14">
        <f t="shared" si="1"/>
        <v>39</v>
      </c>
    </row>
    <row r="15" spans="1:17" x14ac:dyDescent="0.25">
      <c r="A15">
        <v>65512</v>
      </c>
      <c r="B15">
        <f t="shared" si="0"/>
        <v>253</v>
      </c>
      <c r="C15">
        <f t="shared" si="0"/>
        <v>121</v>
      </c>
      <c r="D15">
        <f t="shared" si="0"/>
        <v>253</v>
      </c>
      <c r="E15">
        <f t="shared" si="0"/>
        <v>29</v>
      </c>
      <c r="F15">
        <f t="shared" si="0"/>
        <v>254</v>
      </c>
      <c r="G15">
        <f t="shared" si="0"/>
        <v>110</v>
      </c>
      <c r="H15">
        <f t="shared" si="0"/>
        <v>254</v>
      </c>
      <c r="I15">
        <f t="shared" si="0"/>
        <v>116</v>
      </c>
      <c r="J15">
        <f t="shared" si="0"/>
        <v>254</v>
      </c>
      <c r="K15">
        <f t="shared" si="0"/>
        <v>203</v>
      </c>
      <c r="L15">
        <f t="shared" si="0"/>
        <v>254</v>
      </c>
      <c r="M15">
        <f t="shared" si="0"/>
        <v>125</v>
      </c>
      <c r="N15">
        <f t="shared" si="1"/>
        <v>255</v>
      </c>
      <c r="O15">
        <f t="shared" si="1"/>
        <v>212</v>
      </c>
      <c r="P15">
        <f t="shared" si="1"/>
        <v>255</v>
      </c>
      <c r="Q15">
        <f t="shared" si="1"/>
        <v>0</v>
      </c>
    </row>
    <row r="16" spans="1:17" x14ac:dyDescent="0.25">
      <c r="A16">
        <v>65528</v>
      </c>
      <c r="B16">
        <f t="shared" ref="B16:I16" si="2">HEX2DEC(TRIM(F4))</f>
        <v>235</v>
      </c>
      <c r="C16">
        <f t="shared" si="2"/>
        <v>55</v>
      </c>
      <c r="D16">
        <f t="shared" si="2"/>
        <v>81</v>
      </c>
      <c r="E16">
        <f t="shared" si="2"/>
        <v>87</v>
      </c>
      <c r="F16">
        <f t="shared" si="2"/>
        <v>3</v>
      </c>
      <c r="G16">
        <f t="shared" si="2"/>
        <v>0</v>
      </c>
      <c r="H16">
        <f t="shared" si="2"/>
        <v>147</v>
      </c>
      <c r="I16">
        <f t="shared" si="2"/>
        <v>0</v>
      </c>
    </row>
    <row r="17" spans="1:17" x14ac:dyDescent="0.25">
      <c r="B17" t="s">
        <v>136</v>
      </c>
      <c r="E17" t="s">
        <v>138</v>
      </c>
    </row>
    <row r="19" spans="1:17" x14ac:dyDescent="0.25">
      <c r="A19">
        <f>HEX2DEC(TRIM(A7))</f>
        <v>65480</v>
      </c>
      <c r="B19">
        <f t="shared" ref="B19:Q22" si="3">HEX2DEC(TRIM(B7))</f>
        <v>7</v>
      </c>
      <c r="C19">
        <f t="shared" si="3"/>
        <v>7</v>
      </c>
      <c r="D19">
        <f t="shared" si="3"/>
        <v>200</v>
      </c>
      <c r="E19">
        <f t="shared" si="3"/>
        <v>255</v>
      </c>
      <c r="F19">
        <f t="shared" si="3"/>
        <v>201</v>
      </c>
      <c r="G19">
        <f t="shared" si="3"/>
        <v>255</v>
      </c>
      <c r="H19">
        <f t="shared" si="3"/>
        <v>202</v>
      </c>
      <c r="I19">
        <f t="shared" si="3"/>
        <v>255</v>
      </c>
      <c r="J19">
        <f t="shared" si="3"/>
        <v>255</v>
      </c>
      <c r="K19">
        <f t="shared" si="3"/>
        <v>255</v>
      </c>
      <c r="L19">
        <f t="shared" si="3"/>
        <v>7</v>
      </c>
      <c r="M19">
        <f t="shared" si="3"/>
        <v>7</v>
      </c>
      <c r="N19">
        <f t="shared" si="3"/>
        <v>255</v>
      </c>
      <c r="O19">
        <f t="shared" si="3"/>
        <v>0</v>
      </c>
      <c r="P19">
        <f t="shared" si="3"/>
        <v>0</v>
      </c>
      <c r="Q19">
        <f t="shared" si="3"/>
        <v>0</v>
      </c>
    </row>
    <row r="20" spans="1:17" x14ac:dyDescent="0.25">
      <c r="A20">
        <f>HEX2DEC(TRIM(A8))</f>
        <v>65496</v>
      </c>
      <c r="B20">
        <f t="shared" si="3"/>
        <v>0</v>
      </c>
      <c r="C20">
        <f t="shared" si="3"/>
        <v>5</v>
      </c>
      <c r="D20">
        <f t="shared" si="3"/>
        <v>192</v>
      </c>
      <c r="E20">
        <f t="shared" si="3"/>
        <v>8</v>
      </c>
      <c r="F20">
        <f t="shared" si="3"/>
        <v>192</v>
      </c>
      <c r="G20">
        <f t="shared" si="3"/>
        <v>36</v>
      </c>
      <c r="H20">
        <f t="shared" si="3"/>
        <v>192</v>
      </c>
      <c r="I20">
        <f t="shared" si="3"/>
        <v>50</v>
      </c>
      <c r="J20">
        <f t="shared" si="3"/>
        <v>192</v>
      </c>
      <c r="K20">
        <f t="shared" si="3"/>
        <v>55</v>
      </c>
      <c r="L20">
        <f t="shared" si="3"/>
        <v>192</v>
      </c>
      <c r="M20">
        <f t="shared" si="3"/>
        <v>59</v>
      </c>
      <c r="N20">
        <f t="shared" si="3"/>
        <v>192</v>
      </c>
      <c r="O20">
        <f t="shared" si="3"/>
        <v>63</v>
      </c>
      <c r="P20">
        <f t="shared" si="3"/>
        <v>192</v>
      </c>
      <c r="Q20">
        <f t="shared" si="3"/>
        <v>68</v>
      </c>
    </row>
    <row r="21" spans="1:17" x14ac:dyDescent="0.25">
      <c r="A21">
        <f>HEX2DEC(TRIM(A9))</f>
        <v>65512</v>
      </c>
      <c r="B21">
        <f t="shared" si="3"/>
        <v>192</v>
      </c>
      <c r="C21">
        <f t="shared" si="3"/>
        <v>70</v>
      </c>
      <c r="D21">
        <f t="shared" si="3"/>
        <v>192</v>
      </c>
      <c r="E21">
        <f t="shared" si="3"/>
        <v>72</v>
      </c>
      <c r="F21">
        <f t="shared" si="3"/>
        <v>192</v>
      </c>
      <c r="G21">
        <f t="shared" si="3"/>
        <v>73</v>
      </c>
      <c r="H21">
        <f t="shared" si="3"/>
        <v>192</v>
      </c>
      <c r="I21">
        <f t="shared" si="3"/>
        <v>200</v>
      </c>
      <c r="J21">
        <f t="shared" si="3"/>
        <v>255</v>
      </c>
      <c r="K21">
        <f t="shared" si="3"/>
        <v>202</v>
      </c>
      <c r="L21">
        <f t="shared" si="3"/>
        <v>255</v>
      </c>
      <c r="M21">
        <f t="shared" si="3"/>
        <v>210</v>
      </c>
      <c r="N21">
        <f t="shared" si="3"/>
        <v>255</v>
      </c>
      <c r="O21">
        <f t="shared" si="3"/>
        <v>212</v>
      </c>
      <c r="P21">
        <f t="shared" si="3"/>
        <v>255</v>
      </c>
      <c r="Q21">
        <f t="shared" si="3"/>
        <v>0</v>
      </c>
    </row>
    <row r="22" spans="1:17" x14ac:dyDescent="0.25">
      <c r="A22">
        <f>HEX2DEC(TRIM(A10))</f>
        <v>65528</v>
      </c>
      <c r="B22">
        <f t="shared" si="3"/>
        <v>2</v>
      </c>
      <c r="C22">
        <f t="shared" si="3"/>
        <v>1</v>
      </c>
      <c r="D22">
        <f t="shared" si="3"/>
        <v>1</v>
      </c>
      <c r="E22">
        <f t="shared" si="3"/>
        <v>2</v>
      </c>
      <c r="F22">
        <f t="shared" si="3"/>
        <v>1</v>
      </c>
      <c r="G22">
        <f t="shared" si="3"/>
        <v>0</v>
      </c>
      <c r="H22">
        <f t="shared" si="3"/>
        <v>192</v>
      </c>
      <c r="I22">
        <f t="shared" si="3"/>
        <v>1</v>
      </c>
    </row>
    <row r="23" spans="1:17" x14ac:dyDescent="0.25">
      <c r="B23" t="s">
        <v>137</v>
      </c>
      <c r="E23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6CCA-74E7-4704-AD4B-DA226C8CBE20}">
  <dimension ref="A1:Q48"/>
  <sheetViews>
    <sheetView topLeftCell="A13" workbookViewId="0">
      <selection activeCell="N30" sqref="N30"/>
    </sheetView>
  </sheetViews>
  <sheetFormatPr defaultRowHeight="15" x14ac:dyDescent="0.25"/>
  <cols>
    <col min="2" max="17" width="6.5703125" customWidth="1"/>
  </cols>
  <sheetData>
    <row r="1" spans="1:17" x14ac:dyDescent="0.25">
      <c r="A1" t="s">
        <v>0</v>
      </c>
      <c r="B1" s="1" t="s">
        <v>12</v>
      </c>
      <c r="C1" s="1" t="s">
        <v>4</v>
      </c>
      <c r="D1" s="1" t="s">
        <v>5</v>
      </c>
      <c r="E1" s="1" t="s">
        <v>6</v>
      </c>
      <c r="F1" s="1" t="s">
        <v>5</v>
      </c>
      <c r="G1" s="1" t="s">
        <v>5</v>
      </c>
      <c r="H1" s="1" t="s">
        <v>5</v>
      </c>
      <c r="I1" s="1" t="s">
        <v>12</v>
      </c>
      <c r="J1" s="1" t="s">
        <v>5</v>
      </c>
      <c r="K1" s="1" t="s">
        <v>13</v>
      </c>
      <c r="L1" s="1" t="s">
        <v>13</v>
      </c>
      <c r="M1" s="1" t="s">
        <v>13</v>
      </c>
      <c r="N1" s="1" t="s">
        <v>13</v>
      </c>
      <c r="O1" s="1" t="s">
        <v>36</v>
      </c>
      <c r="P1" s="1" t="s">
        <v>37</v>
      </c>
      <c r="Q1" s="1" t="s">
        <v>28</v>
      </c>
    </row>
    <row r="2" spans="1:17" x14ac:dyDescent="0.25">
      <c r="A2" t="s">
        <v>1</v>
      </c>
      <c r="B2" s="1" t="s">
        <v>37</v>
      </c>
      <c r="C2" s="1" t="s">
        <v>29</v>
      </c>
      <c r="D2" s="1" t="s">
        <v>37</v>
      </c>
      <c r="E2" s="1" t="s">
        <v>30</v>
      </c>
      <c r="F2" s="1" t="s">
        <v>37</v>
      </c>
      <c r="G2" s="1" t="s">
        <v>4</v>
      </c>
      <c r="H2" s="1" t="s">
        <v>38</v>
      </c>
      <c r="I2" s="1" t="s">
        <v>39</v>
      </c>
      <c r="J2" s="1" t="s">
        <v>31</v>
      </c>
      <c r="K2" s="1" t="s">
        <v>32</v>
      </c>
      <c r="L2" s="1" t="s">
        <v>31</v>
      </c>
      <c r="M2" s="1" t="s">
        <v>33</v>
      </c>
      <c r="N2" s="1" t="s">
        <v>34</v>
      </c>
      <c r="O2" s="1" t="s">
        <v>35</v>
      </c>
      <c r="P2" s="1" t="s">
        <v>34</v>
      </c>
      <c r="Q2" s="1" t="s">
        <v>40</v>
      </c>
    </row>
    <row r="3" spans="1:17" x14ac:dyDescent="0.25">
      <c r="A3" t="s">
        <v>2</v>
      </c>
      <c r="B3" s="1" t="s">
        <v>34</v>
      </c>
      <c r="C3" s="1" t="s">
        <v>41</v>
      </c>
      <c r="D3" s="1" t="s">
        <v>34</v>
      </c>
      <c r="E3" s="1" t="s">
        <v>4</v>
      </c>
      <c r="F3" s="1" t="s">
        <v>5</v>
      </c>
      <c r="G3" s="1" t="s">
        <v>6</v>
      </c>
      <c r="H3" s="1" t="s">
        <v>5</v>
      </c>
      <c r="I3" s="1" t="s">
        <v>10</v>
      </c>
      <c r="J3" s="1" t="s">
        <v>5</v>
      </c>
      <c r="K3" s="1" t="s">
        <v>11</v>
      </c>
      <c r="L3" s="1" t="s">
        <v>5</v>
      </c>
      <c r="M3" s="1" t="s">
        <v>39</v>
      </c>
      <c r="N3" s="1" t="s">
        <v>23</v>
      </c>
      <c r="O3" s="1" t="s">
        <v>42</v>
      </c>
      <c r="P3" s="1" t="s">
        <v>23</v>
      </c>
      <c r="Q3" s="1" t="s">
        <v>23</v>
      </c>
    </row>
    <row r="4" spans="1:17" x14ac:dyDescent="0.25">
      <c r="A4" t="s">
        <v>3</v>
      </c>
      <c r="B4" s="1" t="s">
        <v>36</v>
      </c>
      <c r="C4" s="1" t="s">
        <v>13</v>
      </c>
      <c r="D4" s="1" t="s">
        <v>43</v>
      </c>
      <c r="E4" s="1" t="s">
        <v>13</v>
      </c>
    </row>
    <row r="6" spans="1:17" x14ac:dyDescent="0.25">
      <c r="A6" t="s">
        <v>103</v>
      </c>
      <c r="B6" s="1" t="s">
        <v>5</v>
      </c>
      <c r="C6" s="1" t="s">
        <v>13</v>
      </c>
      <c r="D6" s="1" t="s">
        <v>13</v>
      </c>
      <c r="E6" s="1" t="s">
        <v>13</v>
      </c>
      <c r="F6" s="1" t="s">
        <v>7</v>
      </c>
      <c r="G6" s="1" t="s">
        <v>23</v>
      </c>
      <c r="H6" s="1" t="s">
        <v>7</v>
      </c>
      <c r="I6" s="1" t="s">
        <v>106</v>
      </c>
      <c r="J6" s="1" t="s">
        <v>12</v>
      </c>
      <c r="K6" s="1" t="s">
        <v>7</v>
      </c>
      <c r="L6" s="1" t="s">
        <v>43</v>
      </c>
      <c r="M6" s="1" t="s">
        <v>107</v>
      </c>
      <c r="N6" s="1" t="s">
        <v>106</v>
      </c>
      <c r="O6" s="1" t="s">
        <v>109</v>
      </c>
      <c r="P6" s="1" t="s">
        <v>7</v>
      </c>
      <c r="Q6" s="1" t="s">
        <v>140</v>
      </c>
    </row>
    <row r="7" spans="1:17" x14ac:dyDescent="0.25">
      <c r="A7" t="s">
        <v>104</v>
      </c>
      <c r="B7" s="1" t="s">
        <v>107</v>
      </c>
      <c r="C7" s="1" t="s">
        <v>106</v>
      </c>
      <c r="D7" s="1" t="s">
        <v>141</v>
      </c>
      <c r="E7" s="1" t="s">
        <v>7</v>
      </c>
      <c r="F7" s="1" t="s">
        <v>106</v>
      </c>
      <c r="G7" s="1" t="s">
        <v>17</v>
      </c>
      <c r="H7" s="1" t="s">
        <v>7</v>
      </c>
      <c r="I7" s="1" t="s">
        <v>5</v>
      </c>
      <c r="J7" s="1" t="s">
        <v>18</v>
      </c>
      <c r="K7" s="1" t="s">
        <v>7</v>
      </c>
      <c r="L7" s="1" t="s">
        <v>13</v>
      </c>
      <c r="M7" s="1" t="s">
        <v>13</v>
      </c>
      <c r="N7" s="1" t="s">
        <v>13</v>
      </c>
      <c r="O7" s="1" t="s">
        <v>13</v>
      </c>
      <c r="P7" s="1" t="s">
        <v>13</v>
      </c>
      <c r="Q7" s="1" t="s">
        <v>112</v>
      </c>
    </row>
    <row r="8" spans="1:17" x14ac:dyDescent="0.25">
      <c r="A8" t="s">
        <v>105</v>
      </c>
      <c r="B8" s="1" t="s">
        <v>5</v>
      </c>
      <c r="C8" s="1" t="s">
        <v>5</v>
      </c>
      <c r="D8" s="1" t="s">
        <v>13</v>
      </c>
      <c r="E8" s="1" t="s">
        <v>23</v>
      </c>
    </row>
    <row r="10" spans="1:17" x14ac:dyDescent="0.25">
      <c r="A10" t="s">
        <v>0</v>
      </c>
      <c r="B10" s="1" t="s">
        <v>12</v>
      </c>
      <c r="C10" s="1" t="s">
        <v>4</v>
      </c>
      <c r="D10" s="1" t="s">
        <v>5</v>
      </c>
      <c r="E10" s="1" t="s">
        <v>6</v>
      </c>
      <c r="F10" s="1" t="s">
        <v>5</v>
      </c>
      <c r="G10" s="1" t="s">
        <v>5</v>
      </c>
      <c r="H10" s="1" t="s">
        <v>5</v>
      </c>
      <c r="I10" s="1" t="s">
        <v>12</v>
      </c>
      <c r="J10" s="1" t="s">
        <v>5</v>
      </c>
      <c r="K10" s="1" t="s">
        <v>13</v>
      </c>
      <c r="L10" s="1" t="s">
        <v>13</v>
      </c>
      <c r="M10" s="1" t="s">
        <v>13</v>
      </c>
      <c r="N10" s="1" t="s">
        <v>13</v>
      </c>
      <c r="O10" s="1" t="s">
        <v>14</v>
      </c>
      <c r="P10" s="1" t="s">
        <v>7</v>
      </c>
      <c r="Q10" s="1" t="s">
        <v>15</v>
      </c>
    </row>
    <row r="11" spans="1:17" x14ac:dyDescent="0.25">
      <c r="A11" t="s">
        <v>1</v>
      </c>
      <c r="B11" s="1" t="s">
        <v>7</v>
      </c>
      <c r="C11" s="1" t="s">
        <v>142</v>
      </c>
      <c r="D11" s="1" t="s">
        <v>7</v>
      </c>
      <c r="E11" s="1" t="s">
        <v>117</v>
      </c>
      <c r="F11" s="1" t="s">
        <v>7</v>
      </c>
      <c r="G11" s="1" t="s">
        <v>118</v>
      </c>
      <c r="H11" s="1" t="s">
        <v>7</v>
      </c>
      <c r="I11" s="1" t="s">
        <v>143</v>
      </c>
      <c r="J11" s="1" t="s">
        <v>7</v>
      </c>
      <c r="K11" s="1" t="s">
        <v>144</v>
      </c>
      <c r="L11" s="1" t="s">
        <v>7</v>
      </c>
      <c r="M11" s="1" t="s">
        <v>28</v>
      </c>
      <c r="N11" s="1" t="s">
        <v>7</v>
      </c>
      <c r="O11" s="1" t="s">
        <v>145</v>
      </c>
      <c r="P11" s="1" t="s">
        <v>7</v>
      </c>
      <c r="Q11" s="1" t="s">
        <v>22</v>
      </c>
    </row>
    <row r="12" spans="1:17" x14ac:dyDescent="0.25">
      <c r="A12" t="s">
        <v>2</v>
      </c>
      <c r="B12" s="1" t="s">
        <v>7</v>
      </c>
      <c r="C12" s="1" t="s">
        <v>92</v>
      </c>
      <c r="D12" s="1" t="s">
        <v>7</v>
      </c>
      <c r="E12" s="1" t="s">
        <v>4</v>
      </c>
      <c r="F12" s="1" t="s">
        <v>5</v>
      </c>
      <c r="G12" s="1" t="s">
        <v>6</v>
      </c>
      <c r="H12" s="1" t="s">
        <v>5</v>
      </c>
      <c r="I12" s="1" t="s">
        <v>10</v>
      </c>
      <c r="J12" s="1" t="s">
        <v>5</v>
      </c>
      <c r="K12" s="1" t="s">
        <v>11</v>
      </c>
      <c r="L12" s="1" t="s">
        <v>5</v>
      </c>
      <c r="M12" s="1" t="s">
        <v>13</v>
      </c>
      <c r="N12" s="1" t="s">
        <v>23</v>
      </c>
      <c r="O12" s="1" t="s">
        <v>23</v>
      </c>
      <c r="P12" s="1" t="s">
        <v>23</v>
      </c>
      <c r="Q12" s="1" t="s">
        <v>23</v>
      </c>
    </row>
    <row r="13" spans="1:17" x14ac:dyDescent="0.25">
      <c r="A13" t="s">
        <v>3</v>
      </c>
      <c r="B13" s="1" t="s">
        <v>23</v>
      </c>
      <c r="C13" s="1" t="s">
        <v>13</v>
      </c>
      <c r="D13" s="1" t="s">
        <v>7</v>
      </c>
      <c r="E13" s="1" t="s">
        <v>23</v>
      </c>
    </row>
    <row r="16" spans="1:17" x14ac:dyDescent="0.25">
      <c r="A16">
        <f>HEX2DEC(TRIM(A1))</f>
        <v>65484</v>
      </c>
      <c r="B16">
        <f t="shared" ref="B16:Q19" si="0">HEX2DEC(TRIM(B1))</f>
        <v>7</v>
      </c>
      <c r="C16">
        <f t="shared" si="0"/>
        <v>204</v>
      </c>
      <c r="D16">
        <f t="shared" si="0"/>
        <v>255</v>
      </c>
      <c r="E16">
        <f t="shared" si="0"/>
        <v>205</v>
      </c>
      <c r="F16">
        <f t="shared" si="0"/>
        <v>255</v>
      </c>
      <c r="G16">
        <f t="shared" si="0"/>
        <v>255</v>
      </c>
      <c r="H16">
        <f t="shared" si="0"/>
        <v>255</v>
      </c>
      <c r="I16">
        <f t="shared" si="0"/>
        <v>7</v>
      </c>
      <c r="J16">
        <f t="shared" si="0"/>
        <v>255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3</v>
      </c>
      <c r="P16">
        <f t="shared" si="0"/>
        <v>149</v>
      </c>
      <c r="Q16">
        <f t="shared" si="0"/>
        <v>31</v>
      </c>
    </row>
    <row r="17" spans="1:17" x14ac:dyDescent="0.25">
      <c r="A17">
        <f>HEX2DEC(TRIM(A2))</f>
        <v>65500</v>
      </c>
      <c r="B17">
        <f t="shared" ref="B17:P17" si="1">HEX2DEC(TRIM(B2))</f>
        <v>149</v>
      </c>
      <c r="C17">
        <f t="shared" si="1"/>
        <v>207</v>
      </c>
      <c r="D17">
        <f t="shared" si="1"/>
        <v>149</v>
      </c>
      <c r="E17">
        <f t="shared" si="1"/>
        <v>227</v>
      </c>
      <c r="F17">
        <f t="shared" si="1"/>
        <v>149</v>
      </c>
      <c r="G17">
        <f t="shared" si="1"/>
        <v>204</v>
      </c>
      <c r="H17">
        <f t="shared" si="1"/>
        <v>153</v>
      </c>
      <c r="I17">
        <f t="shared" si="1"/>
        <v>57</v>
      </c>
      <c r="J17">
        <f t="shared" si="1"/>
        <v>154</v>
      </c>
      <c r="K17">
        <f t="shared" si="1"/>
        <v>59</v>
      </c>
      <c r="L17">
        <f t="shared" si="1"/>
        <v>154</v>
      </c>
      <c r="M17">
        <f t="shared" si="1"/>
        <v>107</v>
      </c>
      <c r="N17">
        <f t="shared" si="1"/>
        <v>156</v>
      </c>
      <c r="O17">
        <f t="shared" si="1"/>
        <v>109</v>
      </c>
      <c r="P17">
        <f t="shared" si="1"/>
        <v>156</v>
      </c>
      <c r="Q17">
        <f t="shared" si="0"/>
        <v>113</v>
      </c>
    </row>
    <row r="18" spans="1:17" x14ac:dyDescent="0.25">
      <c r="A18">
        <f>HEX2DEC(TRIM(A3))</f>
        <v>65516</v>
      </c>
      <c r="B18">
        <f t="shared" si="0"/>
        <v>156</v>
      </c>
      <c r="C18">
        <f t="shared" si="0"/>
        <v>114</v>
      </c>
      <c r="D18">
        <f t="shared" si="0"/>
        <v>156</v>
      </c>
      <c r="E18">
        <f t="shared" si="0"/>
        <v>204</v>
      </c>
      <c r="F18">
        <f t="shared" si="0"/>
        <v>255</v>
      </c>
      <c r="G18">
        <f t="shared" si="0"/>
        <v>205</v>
      </c>
      <c r="H18">
        <f t="shared" si="0"/>
        <v>255</v>
      </c>
      <c r="I18">
        <f t="shared" si="0"/>
        <v>211</v>
      </c>
      <c r="J18">
        <f t="shared" si="0"/>
        <v>255</v>
      </c>
      <c r="K18">
        <f t="shared" si="0"/>
        <v>212</v>
      </c>
      <c r="L18">
        <f t="shared" si="0"/>
        <v>255</v>
      </c>
      <c r="M18">
        <f t="shared" si="0"/>
        <v>57</v>
      </c>
      <c r="N18">
        <f t="shared" si="0"/>
        <v>1</v>
      </c>
      <c r="O18">
        <f t="shared" si="0"/>
        <v>54</v>
      </c>
      <c r="P18">
        <f t="shared" si="0"/>
        <v>1</v>
      </c>
      <c r="Q18">
        <f t="shared" si="0"/>
        <v>1</v>
      </c>
    </row>
    <row r="19" spans="1:17" x14ac:dyDescent="0.25">
      <c r="A19">
        <f>HEX2DEC(TRIM(A4))</f>
        <v>65532</v>
      </c>
      <c r="B19">
        <f t="shared" si="0"/>
        <v>3</v>
      </c>
      <c r="C19">
        <f t="shared" si="0"/>
        <v>0</v>
      </c>
      <c r="D19">
        <f t="shared" si="0"/>
        <v>147</v>
      </c>
      <c r="E19">
        <f t="shared" si="0"/>
        <v>0</v>
      </c>
    </row>
    <row r="22" spans="1:17" x14ac:dyDescent="0.25">
      <c r="B22" s="27">
        <v>49152</v>
      </c>
      <c r="C22" s="27">
        <v>49153</v>
      </c>
      <c r="D22" s="27">
        <v>49154</v>
      </c>
      <c r="E22" s="27">
        <v>49155</v>
      </c>
      <c r="F22" s="27">
        <v>49156</v>
      </c>
      <c r="G22" s="27">
        <v>49157</v>
      </c>
      <c r="H22" s="27">
        <v>49158</v>
      </c>
      <c r="I22" s="27">
        <v>49159</v>
      </c>
      <c r="J22" s="27">
        <v>49160</v>
      </c>
      <c r="K22" s="27">
        <v>49161</v>
      </c>
      <c r="L22" s="27">
        <v>49162</v>
      </c>
      <c r="M22" s="27">
        <v>49163</v>
      </c>
      <c r="N22" s="27">
        <v>49164</v>
      </c>
      <c r="O22" s="27">
        <v>49165</v>
      </c>
      <c r="P22" s="27">
        <v>49166</v>
      </c>
      <c r="Q22" s="27">
        <v>49167</v>
      </c>
    </row>
    <row r="23" spans="1:17" x14ac:dyDescent="0.25">
      <c r="A23">
        <f t="shared" ref="A23:Q23" si="2">HEX2DEC(TRIM(A6))</f>
        <v>49152</v>
      </c>
      <c r="B23">
        <f t="shared" si="2"/>
        <v>255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192</v>
      </c>
      <c r="G23">
        <f t="shared" si="2"/>
        <v>1</v>
      </c>
      <c r="H23">
        <f t="shared" si="2"/>
        <v>192</v>
      </c>
      <c r="I23">
        <f t="shared" si="2"/>
        <v>224</v>
      </c>
      <c r="J23">
        <f t="shared" si="2"/>
        <v>7</v>
      </c>
      <c r="K23">
        <f t="shared" si="2"/>
        <v>192</v>
      </c>
      <c r="L23">
        <f t="shared" si="2"/>
        <v>147</v>
      </c>
      <c r="M23">
        <f t="shared" si="2"/>
        <v>206</v>
      </c>
      <c r="N23">
        <f t="shared" si="2"/>
        <v>224</v>
      </c>
      <c r="O23">
        <f t="shared" si="2"/>
        <v>10</v>
      </c>
      <c r="P23">
        <f t="shared" si="2"/>
        <v>192</v>
      </c>
      <c r="Q23">
        <f t="shared" si="2"/>
        <v>146</v>
      </c>
    </row>
    <row r="24" spans="1:17" x14ac:dyDescent="0.25">
      <c r="B24" s="27">
        <v>49168</v>
      </c>
      <c r="C24" s="27">
        <v>49169</v>
      </c>
      <c r="D24" s="27">
        <v>49170</v>
      </c>
      <c r="E24" s="27">
        <v>49171</v>
      </c>
      <c r="F24" s="27">
        <v>49172</v>
      </c>
      <c r="G24" s="27">
        <v>49173</v>
      </c>
      <c r="H24" s="27">
        <v>49174</v>
      </c>
      <c r="I24" s="27">
        <v>49175</v>
      </c>
      <c r="J24" s="27">
        <v>49176</v>
      </c>
      <c r="K24" s="27">
        <v>49177</v>
      </c>
      <c r="L24" s="27">
        <v>49178</v>
      </c>
      <c r="M24" s="27">
        <v>49179</v>
      </c>
      <c r="N24" s="27">
        <v>49180</v>
      </c>
      <c r="O24" s="27">
        <v>49181</v>
      </c>
      <c r="P24" s="27">
        <v>49182</v>
      </c>
      <c r="Q24" s="27">
        <v>49183</v>
      </c>
    </row>
    <row r="25" spans="1:17" x14ac:dyDescent="0.25">
      <c r="A25">
        <f t="shared" ref="A25:Q25" si="3">HEX2DEC(TRIM(A7))</f>
        <v>49168</v>
      </c>
      <c r="B25">
        <f t="shared" si="3"/>
        <v>206</v>
      </c>
      <c r="C25">
        <f t="shared" si="3"/>
        <v>224</v>
      </c>
      <c r="D25">
        <f t="shared" si="3"/>
        <v>15</v>
      </c>
      <c r="E25">
        <f t="shared" si="3"/>
        <v>192</v>
      </c>
      <c r="F25">
        <f t="shared" si="3"/>
        <v>224</v>
      </c>
      <c r="G25">
        <f t="shared" si="3"/>
        <v>20</v>
      </c>
      <c r="H25">
        <f t="shared" si="3"/>
        <v>192</v>
      </c>
      <c r="I25">
        <f t="shared" si="3"/>
        <v>255</v>
      </c>
      <c r="J25">
        <f t="shared" si="3"/>
        <v>23</v>
      </c>
      <c r="K25">
        <f t="shared" si="3"/>
        <v>192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252</v>
      </c>
    </row>
    <row r="26" spans="1:17" x14ac:dyDescent="0.25">
      <c r="B26" s="27">
        <v>49184</v>
      </c>
      <c r="C26" s="27">
        <v>49185</v>
      </c>
      <c r="D26" s="27">
        <v>49186</v>
      </c>
      <c r="E26" s="27">
        <v>49187</v>
      </c>
      <c r="F26" s="27">
        <v>49188</v>
      </c>
      <c r="G26" s="27">
        <v>49189</v>
      </c>
      <c r="H26" s="27">
        <v>49190</v>
      </c>
      <c r="I26" s="27">
        <v>49191</v>
      </c>
      <c r="J26" s="27">
        <v>49192</v>
      </c>
      <c r="K26" s="27">
        <v>49193</v>
      </c>
      <c r="L26" s="27">
        <v>49194</v>
      </c>
      <c r="M26" s="27">
        <v>49195</v>
      </c>
      <c r="N26" s="27">
        <v>49196</v>
      </c>
      <c r="O26" s="27">
        <v>49197</v>
      </c>
      <c r="P26" s="27">
        <v>49198</v>
      </c>
      <c r="Q26" s="27">
        <v>49199</v>
      </c>
    </row>
    <row r="27" spans="1:17" x14ac:dyDescent="0.25">
      <c r="A27">
        <f>HEX2DEC(TRIM(A8))</f>
        <v>49184</v>
      </c>
      <c r="B27">
        <f>HEX2DEC(TRIM(B8))</f>
        <v>255</v>
      </c>
      <c r="C27">
        <f>HEX2DEC(TRIM(C8))</f>
        <v>255</v>
      </c>
      <c r="D27">
        <f>HEX2DEC(TRIM(D8))</f>
        <v>0</v>
      </c>
      <c r="E27">
        <f>HEX2DEC(TRIM(E8))</f>
        <v>1</v>
      </c>
    </row>
    <row r="29" spans="1:17" x14ac:dyDescent="0.25">
      <c r="B29" s="27">
        <v>65484</v>
      </c>
      <c r="C29" s="27">
        <v>65485</v>
      </c>
      <c r="D29" s="27">
        <v>65486</v>
      </c>
      <c r="E29" s="27">
        <v>65487</v>
      </c>
      <c r="F29" s="27">
        <v>65488</v>
      </c>
      <c r="G29" s="27">
        <v>65489</v>
      </c>
      <c r="H29" s="27">
        <v>65490</v>
      </c>
      <c r="I29" s="27">
        <v>65491</v>
      </c>
      <c r="J29" s="27">
        <v>65492</v>
      </c>
      <c r="K29" s="27">
        <v>65493</v>
      </c>
      <c r="L29" s="27">
        <v>65494</v>
      </c>
      <c r="M29" s="27">
        <v>65495</v>
      </c>
      <c r="N29" s="27">
        <v>65496</v>
      </c>
      <c r="O29" s="27">
        <v>65497</v>
      </c>
      <c r="P29" s="27">
        <v>65498</v>
      </c>
      <c r="Q29" s="27">
        <v>65499</v>
      </c>
    </row>
    <row r="30" spans="1:17" x14ac:dyDescent="0.25">
      <c r="A30">
        <f t="shared" ref="A30:Q30" si="4">HEX2DEC(TRIM(A10))</f>
        <v>65484</v>
      </c>
      <c r="B30">
        <f t="shared" si="4"/>
        <v>7</v>
      </c>
      <c r="C30">
        <f t="shared" si="4"/>
        <v>204</v>
      </c>
      <c r="D30">
        <f t="shared" si="4"/>
        <v>255</v>
      </c>
      <c r="E30">
        <f t="shared" si="4"/>
        <v>205</v>
      </c>
      <c r="F30">
        <f t="shared" si="4"/>
        <v>255</v>
      </c>
      <c r="G30">
        <f t="shared" si="4"/>
        <v>255</v>
      </c>
      <c r="H30">
        <f t="shared" si="4"/>
        <v>255</v>
      </c>
      <c r="I30">
        <f t="shared" si="4"/>
        <v>7</v>
      </c>
      <c r="J30">
        <f t="shared" si="4"/>
        <v>255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5</v>
      </c>
      <c r="P30">
        <f t="shared" si="4"/>
        <v>192</v>
      </c>
      <c r="Q30">
        <f t="shared" si="4"/>
        <v>8</v>
      </c>
    </row>
    <row r="31" spans="1:17" x14ac:dyDescent="0.25">
      <c r="O31" s="4" t="s">
        <v>24</v>
      </c>
      <c r="P31" s="4"/>
      <c r="Q31" s="7" t="s">
        <v>25</v>
      </c>
    </row>
    <row r="32" spans="1:17" x14ac:dyDescent="0.25">
      <c r="B32" s="27">
        <v>65500</v>
      </c>
      <c r="C32" s="27">
        <v>65501</v>
      </c>
      <c r="D32" s="27">
        <v>65502</v>
      </c>
      <c r="E32" s="27">
        <v>65503</v>
      </c>
      <c r="F32" s="27">
        <v>65504</v>
      </c>
      <c r="G32" s="27">
        <v>65505</v>
      </c>
      <c r="H32" s="27">
        <v>65506</v>
      </c>
      <c r="I32" s="27">
        <v>65507</v>
      </c>
      <c r="J32" s="27">
        <v>65508</v>
      </c>
      <c r="K32" s="27">
        <v>65509</v>
      </c>
      <c r="L32" s="27">
        <v>65510</v>
      </c>
      <c r="M32" s="27">
        <v>65511</v>
      </c>
      <c r="N32" s="27">
        <v>65512</v>
      </c>
      <c r="O32" s="27">
        <v>65513</v>
      </c>
      <c r="P32" s="27">
        <v>65514</v>
      </c>
      <c r="Q32" s="27">
        <v>65515</v>
      </c>
    </row>
    <row r="33" spans="1:17" x14ac:dyDescent="0.25">
      <c r="A33">
        <f t="shared" ref="A33:Q33" si="5">HEX2DEC(TRIM(A11))</f>
        <v>65500</v>
      </c>
      <c r="B33">
        <f t="shared" si="5"/>
        <v>192</v>
      </c>
      <c r="C33">
        <f t="shared" si="5"/>
        <v>13</v>
      </c>
      <c r="D33">
        <f t="shared" si="5"/>
        <v>192</v>
      </c>
      <c r="E33">
        <f t="shared" si="5"/>
        <v>18</v>
      </c>
      <c r="F33">
        <f t="shared" si="5"/>
        <v>192</v>
      </c>
      <c r="G33">
        <f t="shared" si="5"/>
        <v>21</v>
      </c>
      <c r="H33">
        <f t="shared" si="5"/>
        <v>192</v>
      </c>
      <c r="I33">
        <f t="shared" si="5"/>
        <v>24</v>
      </c>
      <c r="J33">
        <f t="shared" si="5"/>
        <v>192</v>
      </c>
      <c r="K33">
        <f t="shared" si="5"/>
        <v>26</v>
      </c>
      <c r="L33">
        <f t="shared" si="5"/>
        <v>192</v>
      </c>
      <c r="M33">
        <f t="shared" si="5"/>
        <v>31</v>
      </c>
      <c r="N33">
        <f t="shared" si="5"/>
        <v>192</v>
      </c>
      <c r="O33">
        <f t="shared" si="5"/>
        <v>33</v>
      </c>
      <c r="P33">
        <f t="shared" si="5"/>
        <v>192</v>
      </c>
      <c r="Q33">
        <f t="shared" si="5"/>
        <v>35</v>
      </c>
    </row>
    <row r="34" spans="1:17" x14ac:dyDescent="0.25">
      <c r="C34" s="6" t="s">
        <v>51</v>
      </c>
      <c r="D34" s="4"/>
      <c r="E34" s="8" t="s">
        <v>50</v>
      </c>
      <c r="F34" s="4"/>
      <c r="G34" s="6" t="s">
        <v>52</v>
      </c>
      <c r="I34" s="9" t="s">
        <v>48</v>
      </c>
      <c r="J34" s="4"/>
      <c r="K34" s="12" t="s">
        <v>102</v>
      </c>
      <c r="L34" s="4"/>
      <c r="M34" s="9" t="s">
        <v>49</v>
      </c>
      <c r="N34" s="9"/>
      <c r="O34" s="26" t="s">
        <v>147</v>
      </c>
      <c r="P34" s="26"/>
    </row>
    <row r="35" spans="1:17" x14ac:dyDescent="0.25">
      <c r="B35" s="27">
        <v>65516</v>
      </c>
      <c r="C35" s="27">
        <v>65517</v>
      </c>
      <c r="D35" s="27">
        <v>65518</v>
      </c>
      <c r="E35" s="27">
        <v>65519</v>
      </c>
      <c r="F35" s="27">
        <v>65520</v>
      </c>
      <c r="G35" s="27">
        <v>65521</v>
      </c>
      <c r="H35" s="27">
        <v>65522</v>
      </c>
      <c r="I35" s="27">
        <v>65523</v>
      </c>
      <c r="J35" s="27">
        <v>65524</v>
      </c>
      <c r="K35" s="27">
        <v>65525</v>
      </c>
      <c r="L35" s="27">
        <v>65526</v>
      </c>
      <c r="M35" s="27">
        <v>65527</v>
      </c>
      <c r="N35" s="27">
        <v>65528</v>
      </c>
      <c r="O35" s="27">
        <v>65529</v>
      </c>
      <c r="P35" s="27">
        <v>65530</v>
      </c>
      <c r="Q35" s="27">
        <v>65531</v>
      </c>
    </row>
    <row r="36" spans="1:17" x14ac:dyDescent="0.25">
      <c r="A36">
        <f t="shared" ref="A36:Q36" si="6">HEX2DEC(TRIM(A12))</f>
        <v>65516</v>
      </c>
      <c r="B36">
        <f t="shared" si="6"/>
        <v>192</v>
      </c>
      <c r="C36">
        <f t="shared" si="6"/>
        <v>36</v>
      </c>
      <c r="D36">
        <f t="shared" si="6"/>
        <v>192</v>
      </c>
      <c r="E36">
        <f t="shared" si="6"/>
        <v>204</v>
      </c>
      <c r="F36">
        <f t="shared" si="6"/>
        <v>255</v>
      </c>
      <c r="G36">
        <f t="shared" si="6"/>
        <v>205</v>
      </c>
      <c r="H36">
        <f t="shared" si="6"/>
        <v>255</v>
      </c>
      <c r="I36">
        <f t="shared" si="6"/>
        <v>211</v>
      </c>
      <c r="J36">
        <f t="shared" si="6"/>
        <v>255</v>
      </c>
      <c r="K36">
        <f t="shared" si="6"/>
        <v>212</v>
      </c>
      <c r="L36">
        <f t="shared" si="6"/>
        <v>255</v>
      </c>
      <c r="M36">
        <f t="shared" si="6"/>
        <v>0</v>
      </c>
      <c r="N36">
        <f t="shared" si="6"/>
        <v>1</v>
      </c>
      <c r="O36">
        <f t="shared" si="6"/>
        <v>1</v>
      </c>
      <c r="P36">
        <f t="shared" si="6"/>
        <v>1</v>
      </c>
      <c r="Q36">
        <f t="shared" si="6"/>
        <v>1</v>
      </c>
    </row>
    <row r="38" spans="1:17" x14ac:dyDescent="0.25">
      <c r="B38" s="27">
        <v>65532</v>
      </c>
      <c r="C38" s="27">
        <v>65533</v>
      </c>
      <c r="D38" s="27">
        <v>65534</v>
      </c>
      <c r="E38" s="27">
        <v>65535</v>
      </c>
    </row>
    <row r="39" spans="1:17" x14ac:dyDescent="0.25">
      <c r="A39">
        <f>HEX2DEC(TRIM(A13))</f>
        <v>65532</v>
      </c>
      <c r="B39">
        <f>HEX2DEC(TRIM(B13))</f>
        <v>1</v>
      </c>
      <c r="C39">
        <f>HEX2DEC(TRIM(C13))</f>
        <v>0</v>
      </c>
      <c r="D39">
        <f>HEX2DEC(TRIM(D13))</f>
        <v>192</v>
      </c>
      <c r="E39">
        <f>HEX2DEC(TRIM(E13))</f>
        <v>1</v>
      </c>
    </row>
    <row r="41" spans="1:17" x14ac:dyDescent="0.25">
      <c r="B41" s="4">
        <v>0</v>
      </c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4">
        <v>13</v>
      </c>
      <c r="P41" s="4">
        <v>14</v>
      </c>
    </row>
    <row r="42" spans="1:17" x14ac:dyDescent="0.25">
      <c r="B42" s="4">
        <f>B41+(192*256)</f>
        <v>49152</v>
      </c>
      <c r="C42" s="4">
        <f t="shared" ref="C42:P42" si="7">C41+(192*256)</f>
        <v>49153</v>
      </c>
      <c r="D42" s="4">
        <f t="shared" si="7"/>
        <v>49154</v>
      </c>
      <c r="E42" s="4">
        <f t="shared" si="7"/>
        <v>49155</v>
      </c>
      <c r="F42" s="4">
        <f t="shared" si="7"/>
        <v>49156</v>
      </c>
      <c r="G42" s="4">
        <f t="shared" si="7"/>
        <v>49157</v>
      </c>
      <c r="H42" s="4">
        <f t="shared" si="7"/>
        <v>49158</v>
      </c>
      <c r="I42" s="4">
        <f t="shared" si="7"/>
        <v>49159</v>
      </c>
      <c r="J42" s="4">
        <f t="shared" si="7"/>
        <v>49160</v>
      </c>
      <c r="K42" s="4">
        <f t="shared" si="7"/>
        <v>49161</v>
      </c>
      <c r="L42" s="4">
        <f t="shared" si="7"/>
        <v>49162</v>
      </c>
      <c r="M42" s="4">
        <f t="shared" si="7"/>
        <v>49163</v>
      </c>
      <c r="N42" s="4">
        <f t="shared" si="7"/>
        <v>49164</v>
      </c>
      <c r="O42" s="4">
        <f t="shared" si="7"/>
        <v>49165</v>
      </c>
      <c r="P42" s="4">
        <f t="shared" si="7"/>
        <v>49166</v>
      </c>
    </row>
    <row r="43" spans="1:17" ht="7.5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7" x14ac:dyDescent="0.25">
      <c r="B44" s="4">
        <v>15</v>
      </c>
      <c r="C44" s="4">
        <v>16</v>
      </c>
      <c r="D44" s="4">
        <v>17</v>
      </c>
      <c r="E44" s="4">
        <v>18</v>
      </c>
      <c r="F44" s="4">
        <v>19</v>
      </c>
      <c r="G44" s="4">
        <v>20</v>
      </c>
      <c r="H44" s="4">
        <v>21</v>
      </c>
      <c r="I44" s="4">
        <v>22</v>
      </c>
      <c r="J44" s="9">
        <v>23</v>
      </c>
      <c r="K44" s="9">
        <v>24</v>
      </c>
      <c r="L44" s="4">
        <v>25</v>
      </c>
      <c r="M44" s="4">
        <v>26</v>
      </c>
      <c r="N44" s="4">
        <v>27</v>
      </c>
      <c r="O44" s="4">
        <v>28</v>
      </c>
      <c r="P44" s="4">
        <v>29</v>
      </c>
    </row>
    <row r="45" spans="1:17" x14ac:dyDescent="0.25">
      <c r="B45" s="4">
        <f t="shared" ref="B45:P45" si="8">B44+(192*256)</f>
        <v>49167</v>
      </c>
      <c r="C45" s="4">
        <f t="shared" si="8"/>
        <v>49168</v>
      </c>
      <c r="D45" s="4">
        <f t="shared" si="8"/>
        <v>49169</v>
      </c>
      <c r="E45" s="4">
        <f t="shared" si="8"/>
        <v>49170</v>
      </c>
      <c r="F45" s="4">
        <f t="shared" si="8"/>
        <v>49171</v>
      </c>
      <c r="G45" s="4">
        <f t="shared" si="8"/>
        <v>49172</v>
      </c>
      <c r="H45" s="4">
        <f t="shared" si="8"/>
        <v>49173</v>
      </c>
      <c r="I45" s="4">
        <f t="shared" si="8"/>
        <v>49174</v>
      </c>
      <c r="J45" s="4">
        <f t="shared" si="8"/>
        <v>49175</v>
      </c>
      <c r="K45" s="4">
        <f t="shared" si="8"/>
        <v>49176</v>
      </c>
      <c r="L45" s="4">
        <f t="shared" si="8"/>
        <v>49177</v>
      </c>
      <c r="M45" s="4">
        <f t="shared" si="8"/>
        <v>49178</v>
      </c>
      <c r="N45" s="4">
        <f t="shared" si="8"/>
        <v>49179</v>
      </c>
      <c r="O45" s="4">
        <f t="shared" si="8"/>
        <v>49180</v>
      </c>
      <c r="P45" s="4">
        <f t="shared" si="8"/>
        <v>49181</v>
      </c>
    </row>
    <row r="46" spans="1:17" ht="8.25" customHeight="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7" x14ac:dyDescent="0.25">
      <c r="B47" s="4">
        <v>30</v>
      </c>
      <c r="C47" s="4">
        <v>31</v>
      </c>
      <c r="D47" s="4">
        <v>32</v>
      </c>
      <c r="E47" s="4">
        <v>33</v>
      </c>
      <c r="F47" s="4">
        <v>34</v>
      </c>
      <c r="G47" s="4">
        <v>35</v>
      </c>
      <c r="H47" s="4"/>
      <c r="I47" s="4"/>
      <c r="J47" s="4"/>
      <c r="K47" s="4"/>
      <c r="L47" s="4"/>
      <c r="M47" s="4"/>
      <c r="N47" s="4"/>
      <c r="O47" s="4"/>
      <c r="P47" s="4"/>
    </row>
    <row r="48" spans="1:17" x14ac:dyDescent="0.25">
      <c r="B48" s="4">
        <f t="shared" ref="B48:G48" si="9">B47+(192*256)</f>
        <v>49182</v>
      </c>
      <c r="C48" s="4">
        <f t="shared" si="9"/>
        <v>49183</v>
      </c>
      <c r="D48" s="4">
        <f t="shared" si="9"/>
        <v>49184</v>
      </c>
      <c r="E48" s="4">
        <f t="shared" si="9"/>
        <v>49185</v>
      </c>
      <c r="F48" s="4">
        <f t="shared" si="9"/>
        <v>49186</v>
      </c>
      <c r="G48" s="4">
        <f t="shared" si="9"/>
        <v>49187</v>
      </c>
      <c r="H48" s="4"/>
      <c r="I48" s="4"/>
      <c r="J48" s="4"/>
      <c r="K48" s="4"/>
      <c r="L48" s="4"/>
      <c r="M48" s="4"/>
      <c r="N48" s="4"/>
      <c r="O48" s="4"/>
      <c r="P4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4E6E-D964-42DD-AB5D-DDDFAD911C9D}">
  <dimension ref="A1:R52"/>
  <sheetViews>
    <sheetView tabSelected="1" topLeftCell="A16" workbookViewId="0">
      <selection activeCell="B51" sqref="B51"/>
    </sheetView>
  </sheetViews>
  <sheetFormatPr defaultRowHeight="12.75" x14ac:dyDescent="0.2"/>
  <cols>
    <col min="1" max="16384" width="9.140625" style="29"/>
  </cols>
  <sheetData>
    <row r="1" spans="1:17" x14ac:dyDescent="0.2">
      <c r="A1" s="28" t="s">
        <v>148</v>
      </c>
      <c r="B1" s="28" t="s">
        <v>13</v>
      </c>
      <c r="C1" s="28" t="s">
        <v>13</v>
      </c>
      <c r="D1" s="28" t="s">
        <v>13</v>
      </c>
      <c r="E1" s="28" t="s">
        <v>13</v>
      </c>
      <c r="F1" s="28" t="s">
        <v>13</v>
      </c>
      <c r="G1" s="28" t="s">
        <v>13</v>
      </c>
      <c r="H1" s="28" t="s">
        <v>13</v>
      </c>
      <c r="I1" s="28" t="s">
        <v>5</v>
      </c>
      <c r="J1" s="28" t="s">
        <v>13</v>
      </c>
      <c r="K1" s="28" t="s">
        <v>13</v>
      </c>
      <c r="L1" s="28" t="s">
        <v>13</v>
      </c>
      <c r="M1" s="28" t="s">
        <v>13</v>
      </c>
      <c r="N1" s="28" t="s">
        <v>13</v>
      </c>
      <c r="O1" s="28" t="s">
        <v>13</v>
      </c>
      <c r="P1" s="28" t="s">
        <v>13</v>
      </c>
      <c r="Q1" s="28" t="s">
        <v>13</v>
      </c>
    </row>
    <row r="2" spans="1:17" x14ac:dyDescent="0.2">
      <c r="A2" s="28" t="s">
        <v>149</v>
      </c>
      <c r="B2" s="28" t="s">
        <v>13</v>
      </c>
      <c r="C2" s="28" t="s">
        <v>166</v>
      </c>
      <c r="D2" s="28" t="s">
        <v>143</v>
      </c>
      <c r="E2" s="28" t="s">
        <v>166</v>
      </c>
      <c r="F2" s="28" t="s">
        <v>167</v>
      </c>
      <c r="G2" s="28" t="s">
        <v>167</v>
      </c>
      <c r="H2" s="28" t="s">
        <v>166</v>
      </c>
      <c r="I2" s="28" t="s">
        <v>13</v>
      </c>
      <c r="J2" s="28" t="s">
        <v>70</v>
      </c>
      <c r="K2" s="28" t="s">
        <v>9</v>
      </c>
      <c r="L2" s="28" t="s">
        <v>168</v>
      </c>
      <c r="M2" s="28" t="s">
        <v>166</v>
      </c>
      <c r="N2" s="28" t="s">
        <v>169</v>
      </c>
      <c r="O2" s="28" t="s">
        <v>170</v>
      </c>
      <c r="P2" s="28" t="s">
        <v>171</v>
      </c>
      <c r="Q2" s="28" t="s">
        <v>13</v>
      </c>
    </row>
    <row r="3" spans="1:17" x14ac:dyDescent="0.2">
      <c r="A3" s="28" t="s">
        <v>150</v>
      </c>
      <c r="B3" s="28" t="s">
        <v>13</v>
      </c>
      <c r="C3" s="28" t="s">
        <v>13</v>
      </c>
      <c r="D3" s="28" t="s">
        <v>13</v>
      </c>
      <c r="E3" s="28" t="s">
        <v>13</v>
      </c>
      <c r="F3" s="28" t="s">
        <v>13</v>
      </c>
      <c r="G3" s="28" t="s">
        <v>13</v>
      </c>
      <c r="H3" s="28" t="s">
        <v>13</v>
      </c>
      <c r="I3" s="28" t="s">
        <v>172</v>
      </c>
      <c r="J3" s="28" t="s">
        <v>5</v>
      </c>
      <c r="K3" s="28" t="s">
        <v>62</v>
      </c>
      <c r="L3" s="28" t="s">
        <v>112</v>
      </c>
      <c r="M3" s="28" t="s">
        <v>173</v>
      </c>
      <c r="N3" s="28" t="s">
        <v>57</v>
      </c>
      <c r="O3" s="28" t="s">
        <v>106</v>
      </c>
      <c r="P3" s="28" t="s">
        <v>7</v>
      </c>
      <c r="Q3" s="28" t="s">
        <v>171</v>
      </c>
    </row>
    <row r="4" spans="1:17" x14ac:dyDescent="0.2">
      <c r="A4" s="28" t="s">
        <v>151</v>
      </c>
      <c r="B4" s="28" t="s">
        <v>5</v>
      </c>
      <c r="C4" s="28" t="s">
        <v>174</v>
      </c>
      <c r="D4" s="28" t="s">
        <v>132</v>
      </c>
      <c r="E4" s="28" t="s">
        <v>28</v>
      </c>
      <c r="F4" s="28" t="s">
        <v>141</v>
      </c>
      <c r="G4" s="28" t="s">
        <v>12</v>
      </c>
      <c r="H4" s="28" t="s">
        <v>36</v>
      </c>
      <c r="I4" s="28" t="s">
        <v>23</v>
      </c>
      <c r="J4" s="28" t="s">
        <v>23</v>
      </c>
      <c r="K4" s="28" t="s">
        <v>36</v>
      </c>
      <c r="L4" s="28" t="s">
        <v>12</v>
      </c>
      <c r="M4" s="28" t="s">
        <v>141</v>
      </c>
      <c r="N4" s="28" t="s">
        <v>28</v>
      </c>
      <c r="O4" s="28" t="s">
        <v>132</v>
      </c>
      <c r="P4" s="28" t="s">
        <v>174</v>
      </c>
      <c r="Q4" s="28" t="s">
        <v>5</v>
      </c>
    </row>
    <row r="5" spans="1:17" x14ac:dyDescent="0.2">
      <c r="A5" s="28" t="s">
        <v>152</v>
      </c>
      <c r="B5" s="28" t="s">
        <v>171</v>
      </c>
      <c r="C5" s="28" t="s">
        <v>7</v>
      </c>
      <c r="D5" s="28" t="s">
        <v>106</v>
      </c>
      <c r="E5" s="28" t="s">
        <v>57</v>
      </c>
      <c r="F5" s="28" t="s">
        <v>173</v>
      </c>
      <c r="G5" s="28" t="s">
        <v>112</v>
      </c>
      <c r="H5" s="28" t="s">
        <v>62</v>
      </c>
      <c r="I5" s="28" t="s">
        <v>5</v>
      </c>
      <c r="J5" s="28" t="s">
        <v>13</v>
      </c>
      <c r="K5" s="28" t="s">
        <v>13</v>
      </c>
      <c r="L5" s="28" t="s">
        <v>13</v>
      </c>
      <c r="M5" s="28" t="s">
        <v>141</v>
      </c>
      <c r="N5" s="28" t="s">
        <v>15</v>
      </c>
      <c r="O5" s="28" t="s">
        <v>15</v>
      </c>
      <c r="P5" s="28" t="s">
        <v>15</v>
      </c>
      <c r="Q5" s="28" t="s">
        <v>15</v>
      </c>
    </row>
    <row r="6" spans="1:17" x14ac:dyDescent="0.2">
      <c r="A6" s="28" t="s">
        <v>153</v>
      </c>
      <c r="B6" s="28" t="s">
        <v>13</v>
      </c>
      <c r="C6" s="28" t="s">
        <v>13</v>
      </c>
      <c r="D6" s="28" t="s">
        <v>13</v>
      </c>
      <c r="E6" s="28" t="s">
        <v>173</v>
      </c>
      <c r="F6" s="28" t="s">
        <v>15</v>
      </c>
      <c r="G6" s="28" t="s">
        <v>15</v>
      </c>
      <c r="H6" s="28" t="s">
        <v>15</v>
      </c>
      <c r="I6" s="28" t="s">
        <v>15</v>
      </c>
      <c r="J6" s="28" t="s">
        <v>15</v>
      </c>
      <c r="K6" s="28" t="s">
        <v>15</v>
      </c>
      <c r="L6" s="28" t="s">
        <v>15</v>
      </c>
      <c r="M6" s="28" t="s">
        <v>141</v>
      </c>
      <c r="N6" s="28" t="s">
        <v>13</v>
      </c>
      <c r="O6" s="28" t="s">
        <v>13</v>
      </c>
      <c r="P6" s="28" t="s">
        <v>13</v>
      </c>
      <c r="Q6" s="28" t="s">
        <v>13</v>
      </c>
    </row>
    <row r="7" spans="1:17" x14ac:dyDescent="0.2">
      <c r="A7" s="28" t="s">
        <v>154</v>
      </c>
      <c r="B7" s="28" t="s">
        <v>15</v>
      </c>
      <c r="C7" s="28" t="s">
        <v>15</v>
      </c>
      <c r="D7" s="28" t="s">
        <v>15</v>
      </c>
      <c r="E7" s="28" t="s">
        <v>173</v>
      </c>
      <c r="F7" s="28" t="s">
        <v>13</v>
      </c>
      <c r="G7" s="28" t="s">
        <v>13</v>
      </c>
      <c r="H7" s="28" t="s">
        <v>13</v>
      </c>
      <c r="I7" s="28" t="s">
        <v>13</v>
      </c>
      <c r="J7" s="28" t="s">
        <v>15</v>
      </c>
      <c r="K7" s="28" t="s">
        <v>15</v>
      </c>
      <c r="L7" s="28" t="s">
        <v>15</v>
      </c>
      <c r="M7" s="28" t="s">
        <v>15</v>
      </c>
      <c r="N7" s="28" t="s">
        <v>15</v>
      </c>
      <c r="O7" s="28" t="s">
        <v>15</v>
      </c>
      <c r="P7" s="28" t="s">
        <v>15</v>
      </c>
      <c r="Q7" s="28" t="s">
        <v>15</v>
      </c>
    </row>
    <row r="8" spans="1:17" x14ac:dyDescent="0.2">
      <c r="A8" s="28" t="s">
        <v>155</v>
      </c>
      <c r="B8" s="28" t="s">
        <v>13</v>
      </c>
      <c r="C8" s="28" t="s">
        <v>13</v>
      </c>
      <c r="D8" s="28" t="s">
        <v>13</v>
      </c>
      <c r="E8" s="28" t="s">
        <v>5</v>
      </c>
      <c r="F8" s="28" t="s">
        <v>13</v>
      </c>
      <c r="G8" s="28" t="s">
        <v>13</v>
      </c>
      <c r="H8" s="28" t="s">
        <v>13</v>
      </c>
      <c r="I8" s="28" t="s">
        <v>13</v>
      </c>
      <c r="J8" s="28" t="s">
        <v>13</v>
      </c>
      <c r="K8" s="28" t="s">
        <v>13</v>
      </c>
      <c r="L8" s="28" t="s">
        <v>13</v>
      </c>
      <c r="M8" s="28" t="s">
        <v>13</v>
      </c>
      <c r="N8" s="28" t="s">
        <v>13</v>
      </c>
      <c r="O8" s="28" t="s">
        <v>13</v>
      </c>
      <c r="P8" s="28" t="s">
        <v>175</v>
      </c>
      <c r="Q8" s="28" t="s">
        <v>176</v>
      </c>
    </row>
    <row r="9" spans="1:17" x14ac:dyDescent="0.2">
      <c r="A9" s="28" t="s">
        <v>156</v>
      </c>
      <c r="B9" s="28" t="s">
        <v>110</v>
      </c>
      <c r="C9" s="28" t="s">
        <v>15</v>
      </c>
      <c r="D9" s="28" t="s">
        <v>110</v>
      </c>
      <c r="E9" s="28" t="s">
        <v>15</v>
      </c>
      <c r="F9" s="28" t="s">
        <v>110</v>
      </c>
      <c r="G9" s="28" t="s">
        <v>15</v>
      </c>
      <c r="H9" s="28" t="s">
        <v>110</v>
      </c>
      <c r="I9" s="28" t="s">
        <v>15</v>
      </c>
      <c r="J9" s="28" t="s">
        <v>175</v>
      </c>
      <c r="K9" s="28" t="s">
        <v>176</v>
      </c>
      <c r="L9" s="28" t="s">
        <v>175</v>
      </c>
      <c r="M9" s="28" t="s">
        <v>176</v>
      </c>
      <c r="N9" s="28" t="s">
        <v>175</v>
      </c>
      <c r="O9" s="28" t="s">
        <v>176</v>
      </c>
      <c r="P9" s="28" t="s">
        <v>175</v>
      </c>
      <c r="Q9" s="28" t="s">
        <v>176</v>
      </c>
    </row>
    <row r="10" spans="1:17" x14ac:dyDescent="0.2">
      <c r="A10" s="28" t="s">
        <v>157</v>
      </c>
      <c r="B10" s="28" t="s">
        <v>5</v>
      </c>
      <c r="C10" s="28" t="s">
        <v>5</v>
      </c>
      <c r="D10" s="28" t="s">
        <v>5</v>
      </c>
      <c r="E10" s="28" t="s">
        <v>5</v>
      </c>
      <c r="F10" s="28" t="s">
        <v>5</v>
      </c>
      <c r="G10" s="28" t="s">
        <v>5</v>
      </c>
      <c r="H10" s="28" t="s">
        <v>5</v>
      </c>
      <c r="I10" s="28" t="s">
        <v>5</v>
      </c>
      <c r="J10" s="28" t="s">
        <v>175</v>
      </c>
      <c r="K10" s="28" t="s">
        <v>176</v>
      </c>
      <c r="L10" s="28" t="s">
        <v>175</v>
      </c>
      <c r="M10" s="28" t="s">
        <v>176</v>
      </c>
      <c r="N10" s="28" t="s">
        <v>175</v>
      </c>
      <c r="O10" s="28" t="s">
        <v>176</v>
      </c>
      <c r="P10" s="28" t="s">
        <v>175</v>
      </c>
      <c r="Q10" s="28" t="s">
        <v>176</v>
      </c>
    </row>
    <row r="11" spans="1:17" x14ac:dyDescent="0.2">
      <c r="A11" s="28" t="s">
        <v>158</v>
      </c>
      <c r="B11" s="28" t="s">
        <v>4</v>
      </c>
      <c r="C11" s="28" t="s">
        <v>177</v>
      </c>
      <c r="D11" s="28" t="s">
        <v>4</v>
      </c>
      <c r="E11" s="28" t="s">
        <v>177</v>
      </c>
      <c r="F11" s="28" t="s">
        <v>4</v>
      </c>
      <c r="G11" s="28" t="s">
        <v>177</v>
      </c>
      <c r="H11" s="28" t="s">
        <v>4</v>
      </c>
      <c r="I11" s="28" t="s">
        <v>177</v>
      </c>
      <c r="J11" s="28" t="s">
        <v>175</v>
      </c>
      <c r="K11" s="28" t="s">
        <v>175</v>
      </c>
      <c r="L11" s="28" t="s">
        <v>176</v>
      </c>
      <c r="M11" s="28" t="s">
        <v>176</v>
      </c>
      <c r="N11" s="28" t="s">
        <v>175</v>
      </c>
      <c r="O11" s="28" t="s">
        <v>175</v>
      </c>
      <c r="P11" s="28" t="s">
        <v>176</v>
      </c>
      <c r="Q11" s="28" t="s">
        <v>176</v>
      </c>
    </row>
    <row r="12" spans="1:17" x14ac:dyDescent="0.2">
      <c r="A12" s="28" t="s">
        <v>159</v>
      </c>
      <c r="B12" s="28" t="s">
        <v>178</v>
      </c>
      <c r="C12" s="28" t="s">
        <v>13</v>
      </c>
      <c r="D12" s="28" t="s">
        <v>96</v>
      </c>
      <c r="E12" s="28" t="s">
        <v>13</v>
      </c>
      <c r="F12" s="28" t="s">
        <v>178</v>
      </c>
      <c r="G12" s="28" t="s">
        <v>13</v>
      </c>
      <c r="H12" s="28" t="s">
        <v>20</v>
      </c>
      <c r="I12" s="28" t="s">
        <v>13</v>
      </c>
      <c r="J12" s="28" t="s">
        <v>13</v>
      </c>
      <c r="K12" s="28" t="s">
        <v>13</v>
      </c>
      <c r="L12" s="28" t="s">
        <v>20</v>
      </c>
      <c r="M12" s="28" t="s">
        <v>13</v>
      </c>
      <c r="N12" s="28" t="s">
        <v>13</v>
      </c>
      <c r="O12" s="28" t="s">
        <v>13</v>
      </c>
      <c r="P12" s="28" t="s">
        <v>96</v>
      </c>
      <c r="Q12" s="28" t="s">
        <v>13</v>
      </c>
    </row>
    <row r="13" spans="1:17" x14ac:dyDescent="0.2">
      <c r="A13" s="28" t="s">
        <v>160</v>
      </c>
      <c r="B13" s="28" t="s">
        <v>110</v>
      </c>
      <c r="C13" s="28" t="s">
        <v>110</v>
      </c>
      <c r="D13" s="28" t="s">
        <v>110</v>
      </c>
      <c r="E13" s="28" t="s">
        <v>110</v>
      </c>
      <c r="F13" s="28" t="s">
        <v>110</v>
      </c>
      <c r="G13" s="28" t="s">
        <v>110</v>
      </c>
      <c r="H13" s="28" t="s">
        <v>110</v>
      </c>
      <c r="I13" s="28" t="s">
        <v>110</v>
      </c>
      <c r="J13" s="28" t="s">
        <v>13</v>
      </c>
      <c r="K13" s="28" t="s">
        <v>13</v>
      </c>
      <c r="L13" s="28" t="s">
        <v>13</v>
      </c>
      <c r="M13" s="28" t="s">
        <v>5</v>
      </c>
      <c r="N13" s="28" t="s">
        <v>13</v>
      </c>
      <c r="O13" s="28" t="s">
        <v>13</v>
      </c>
      <c r="P13" s="28" t="s">
        <v>13</v>
      </c>
      <c r="Q13" s="28" t="s">
        <v>13</v>
      </c>
    </row>
    <row r="14" spans="1:17" x14ac:dyDescent="0.2">
      <c r="A14" s="28" t="s">
        <v>161</v>
      </c>
      <c r="B14" s="28" t="s">
        <v>73</v>
      </c>
      <c r="C14" s="28" t="s">
        <v>73</v>
      </c>
      <c r="D14" s="28" t="s">
        <v>73</v>
      </c>
      <c r="E14" s="28" t="s">
        <v>73</v>
      </c>
      <c r="F14" s="28" t="s">
        <v>73</v>
      </c>
      <c r="G14" s="28" t="s">
        <v>73</v>
      </c>
      <c r="H14" s="28" t="s">
        <v>73</v>
      </c>
      <c r="I14" s="28" t="s">
        <v>73</v>
      </c>
      <c r="J14" s="28" t="s">
        <v>13</v>
      </c>
      <c r="K14" s="28" t="s">
        <v>5</v>
      </c>
      <c r="L14" s="28" t="s">
        <v>13</v>
      </c>
      <c r="M14" s="28" t="s">
        <v>13</v>
      </c>
      <c r="N14" s="28" t="s">
        <v>13</v>
      </c>
      <c r="O14" s="28" t="s">
        <v>5</v>
      </c>
      <c r="P14" s="28" t="s">
        <v>13</v>
      </c>
      <c r="Q14" s="28" t="s">
        <v>13</v>
      </c>
    </row>
    <row r="15" spans="1:17" x14ac:dyDescent="0.2">
      <c r="A15" s="28" t="s">
        <v>162</v>
      </c>
      <c r="B15" s="28" t="s">
        <v>171</v>
      </c>
      <c r="C15" s="28" t="s">
        <v>179</v>
      </c>
      <c r="D15" s="28" t="s">
        <v>20</v>
      </c>
      <c r="E15" s="28" t="s">
        <v>110</v>
      </c>
      <c r="F15" s="28" t="s">
        <v>15</v>
      </c>
      <c r="G15" s="28" t="s">
        <v>115</v>
      </c>
      <c r="H15" s="28" t="s">
        <v>96</v>
      </c>
      <c r="I15" s="28" t="s">
        <v>23</v>
      </c>
      <c r="J15" s="28" t="s">
        <v>23</v>
      </c>
      <c r="K15" s="28" t="s">
        <v>96</v>
      </c>
      <c r="L15" s="28" t="s">
        <v>115</v>
      </c>
      <c r="M15" s="28" t="s">
        <v>15</v>
      </c>
      <c r="N15" s="28" t="s">
        <v>110</v>
      </c>
      <c r="O15" s="28" t="s">
        <v>20</v>
      </c>
      <c r="P15" s="28" t="s">
        <v>179</v>
      </c>
      <c r="Q15" s="28" t="s">
        <v>171</v>
      </c>
    </row>
    <row r="16" spans="1:17" x14ac:dyDescent="0.2">
      <c r="A16" s="28" t="s">
        <v>163</v>
      </c>
      <c r="B16" s="28" t="s">
        <v>21</v>
      </c>
      <c r="C16" s="28" t="s">
        <v>16</v>
      </c>
      <c r="D16" s="28" t="s">
        <v>178</v>
      </c>
      <c r="E16" s="28" t="s">
        <v>73</v>
      </c>
      <c r="F16" s="28" t="s">
        <v>21</v>
      </c>
      <c r="G16" s="28" t="s">
        <v>16</v>
      </c>
      <c r="H16" s="28" t="s">
        <v>178</v>
      </c>
      <c r="I16" s="28" t="s">
        <v>73</v>
      </c>
      <c r="J16" s="28" t="s">
        <v>73</v>
      </c>
      <c r="K16" s="28" t="s">
        <v>178</v>
      </c>
      <c r="L16" s="28" t="s">
        <v>16</v>
      </c>
      <c r="M16" s="28" t="s">
        <v>21</v>
      </c>
      <c r="N16" s="28" t="s">
        <v>73</v>
      </c>
      <c r="O16" s="28" t="s">
        <v>178</v>
      </c>
      <c r="P16" s="28" t="s">
        <v>16</v>
      </c>
      <c r="Q16" s="28" t="s">
        <v>21</v>
      </c>
    </row>
    <row r="17" spans="1:17" x14ac:dyDescent="0.2">
      <c r="A17" s="28" t="s">
        <v>164</v>
      </c>
      <c r="B17" s="28" t="s">
        <v>180</v>
      </c>
      <c r="C17" s="28" t="s">
        <v>166</v>
      </c>
      <c r="D17" s="28" t="s">
        <v>180</v>
      </c>
      <c r="E17" s="28" t="s">
        <v>166</v>
      </c>
      <c r="F17" s="28" t="s">
        <v>180</v>
      </c>
      <c r="G17" s="28" t="s">
        <v>166</v>
      </c>
      <c r="H17" s="28" t="s">
        <v>180</v>
      </c>
      <c r="I17" s="28" t="s">
        <v>166</v>
      </c>
      <c r="J17" s="28" t="s">
        <v>115</v>
      </c>
      <c r="K17" s="28" t="s">
        <v>115</v>
      </c>
      <c r="L17" s="28" t="s">
        <v>5</v>
      </c>
      <c r="M17" s="28" t="s">
        <v>179</v>
      </c>
      <c r="N17" s="28" t="s">
        <v>179</v>
      </c>
      <c r="O17" s="28" t="s">
        <v>179</v>
      </c>
      <c r="P17" s="28" t="s">
        <v>5</v>
      </c>
      <c r="Q17" s="28" t="s">
        <v>115</v>
      </c>
    </row>
    <row r="18" spans="1:17" x14ac:dyDescent="0.2">
      <c r="A18" s="28" t="s">
        <v>165</v>
      </c>
      <c r="B18" s="28" t="s">
        <v>23</v>
      </c>
      <c r="C18" s="28" t="s">
        <v>36</v>
      </c>
      <c r="D18" s="28" t="s">
        <v>70</v>
      </c>
      <c r="E18" s="28" t="s">
        <v>181</v>
      </c>
      <c r="F18" s="28" t="s">
        <v>143</v>
      </c>
      <c r="G18" s="28" t="s">
        <v>94</v>
      </c>
      <c r="H18" s="28" t="s">
        <v>170</v>
      </c>
      <c r="I18" s="28" t="s">
        <v>7</v>
      </c>
    </row>
    <row r="20" spans="1:17" x14ac:dyDescent="0.2">
      <c r="A20" s="29">
        <f t="shared" ref="A20:A37" si="0">HEX2DEC(TRIM(A1))</f>
        <v>37632</v>
      </c>
      <c r="B20" s="29">
        <f t="shared" ref="B20:Q35" si="1">HEX2DEC(TRIM(B1))</f>
        <v>0</v>
      </c>
      <c r="C20" s="29">
        <f t="shared" si="1"/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255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</row>
    <row r="21" spans="1:17" x14ac:dyDescent="0.2">
      <c r="A21" s="29">
        <f t="shared" si="0"/>
        <v>37648</v>
      </c>
      <c r="B21" s="29">
        <f t="shared" ref="B21:P21" si="2">HEX2DEC(TRIM(B2))</f>
        <v>0</v>
      </c>
      <c r="C21" s="29">
        <f t="shared" si="2"/>
        <v>60</v>
      </c>
      <c r="D21" s="29">
        <f t="shared" si="2"/>
        <v>24</v>
      </c>
      <c r="E21" s="29">
        <f t="shared" si="2"/>
        <v>60</v>
      </c>
      <c r="F21" s="29">
        <f t="shared" si="2"/>
        <v>126</v>
      </c>
      <c r="G21" s="29">
        <f t="shared" si="2"/>
        <v>126</v>
      </c>
      <c r="H21" s="29">
        <f t="shared" si="2"/>
        <v>60</v>
      </c>
      <c r="I21" s="29">
        <f t="shared" si="2"/>
        <v>0</v>
      </c>
      <c r="J21" s="29">
        <f t="shared" si="2"/>
        <v>6</v>
      </c>
      <c r="K21" s="29">
        <f t="shared" si="2"/>
        <v>30</v>
      </c>
      <c r="L21" s="29">
        <f t="shared" si="2"/>
        <v>28</v>
      </c>
      <c r="M21" s="29">
        <f t="shared" si="2"/>
        <v>60</v>
      </c>
      <c r="N21" s="29">
        <f t="shared" si="2"/>
        <v>112</v>
      </c>
      <c r="O21" s="29">
        <f t="shared" si="2"/>
        <v>96</v>
      </c>
      <c r="P21" s="29">
        <f t="shared" si="2"/>
        <v>128</v>
      </c>
      <c r="Q21" s="29">
        <f t="shared" si="1"/>
        <v>0</v>
      </c>
    </row>
    <row r="22" spans="1:17" x14ac:dyDescent="0.2">
      <c r="A22" s="29">
        <f t="shared" si="0"/>
        <v>37664</v>
      </c>
      <c r="B22" s="29">
        <f t="shared" si="1"/>
        <v>0</v>
      </c>
      <c r="C22" s="29">
        <f t="shared" si="1"/>
        <v>0</v>
      </c>
      <c r="D22" s="29">
        <f t="shared" si="1"/>
        <v>0</v>
      </c>
      <c r="E22" s="29">
        <f t="shared" si="1"/>
        <v>0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250</v>
      </c>
      <c r="J22" s="29">
        <f t="shared" si="1"/>
        <v>255</v>
      </c>
      <c r="K22" s="29">
        <f t="shared" si="1"/>
        <v>254</v>
      </c>
      <c r="L22" s="29">
        <f t="shared" si="1"/>
        <v>252</v>
      </c>
      <c r="M22" s="29">
        <f t="shared" si="1"/>
        <v>248</v>
      </c>
      <c r="N22" s="29">
        <f t="shared" si="1"/>
        <v>240</v>
      </c>
      <c r="O22" s="29">
        <f t="shared" si="1"/>
        <v>224</v>
      </c>
      <c r="P22" s="29">
        <f t="shared" si="1"/>
        <v>192</v>
      </c>
      <c r="Q22" s="29">
        <f t="shared" si="1"/>
        <v>128</v>
      </c>
    </row>
    <row r="23" spans="1:17" x14ac:dyDescent="0.2">
      <c r="A23" s="29">
        <f t="shared" si="0"/>
        <v>37680</v>
      </c>
      <c r="B23" s="29">
        <f t="shared" si="1"/>
        <v>255</v>
      </c>
      <c r="C23" s="29">
        <f t="shared" si="1"/>
        <v>127</v>
      </c>
      <c r="D23" s="29">
        <f t="shared" si="1"/>
        <v>63</v>
      </c>
      <c r="E23" s="29">
        <f t="shared" si="1"/>
        <v>31</v>
      </c>
      <c r="F23" s="29">
        <f t="shared" si="1"/>
        <v>15</v>
      </c>
      <c r="G23" s="29">
        <f t="shared" si="1"/>
        <v>7</v>
      </c>
      <c r="H23" s="29">
        <f t="shared" si="1"/>
        <v>3</v>
      </c>
      <c r="I23" s="29">
        <f t="shared" si="1"/>
        <v>1</v>
      </c>
      <c r="J23" s="29">
        <f t="shared" si="1"/>
        <v>1</v>
      </c>
      <c r="K23" s="29">
        <f t="shared" si="1"/>
        <v>3</v>
      </c>
      <c r="L23" s="29">
        <f t="shared" si="1"/>
        <v>7</v>
      </c>
      <c r="M23" s="29">
        <f t="shared" si="1"/>
        <v>15</v>
      </c>
      <c r="N23" s="29">
        <f t="shared" si="1"/>
        <v>31</v>
      </c>
      <c r="O23" s="29">
        <f t="shared" si="1"/>
        <v>63</v>
      </c>
      <c r="P23" s="29">
        <f t="shared" si="1"/>
        <v>127</v>
      </c>
      <c r="Q23" s="29">
        <f t="shared" si="1"/>
        <v>255</v>
      </c>
    </row>
    <row r="24" spans="1:17" x14ac:dyDescent="0.2">
      <c r="A24" s="29">
        <f t="shared" si="0"/>
        <v>37696</v>
      </c>
      <c r="B24" s="29">
        <f t="shared" si="1"/>
        <v>128</v>
      </c>
      <c r="C24" s="29">
        <f t="shared" si="1"/>
        <v>192</v>
      </c>
      <c r="D24" s="29">
        <f t="shared" si="1"/>
        <v>224</v>
      </c>
      <c r="E24" s="29">
        <f t="shared" si="1"/>
        <v>240</v>
      </c>
      <c r="F24" s="29">
        <f t="shared" si="1"/>
        <v>248</v>
      </c>
      <c r="G24" s="29">
        <f t="shared" si="1"/>
        <v>252</v>
      </c>
      <c r="H24" s="29">
        <f t="shared" si="1"/>
        <v>254</v>
      </c>
      <c r="I24" s="29">
        <f t="shared" si="1"/>
        <v>255</v>
      </c>
      <c r="J24" s="29">
        <f t="shared" si="1"/>
        <v>0</v>
      </c>
      <c r="K24" s="29">
        <f t="shared" si="1"/>
        <v>0</v>
      </c>
      <c r="L24" s="29">
        <f t="shared" si="1"/>
        <v>0</v>
      </c>
      <c r="M24" s="29">
        <f t="shared" si="1"/>
        <v>15</v>
      </c>
      <c r="N24" s="29">
        <f t="shared" si="1"/>
        <v>8</v>
      </c>
      <c r="O24" s="29">
        <f t="shared" si="1"/>
        <v>8</v>
      </c>
      <c r="P24" s="29">
        <f t="shared" si="1"/>
        <v>8</v>
      </c>
      <c r="Q24" s="29">
        <f t="shared" si="1"/>
        <v>8</v>
      </c>
    </row>
    <row r="25" spans="1:17" x14ac:dyDescent="0.2">
      <c r="A25" s="29">
        <f t="shared" si="0"/>
        <v>37712</v>
      </c>
      <c r="B25" s="29">
        <f t="shared" si="1"/>
        <v>0</v>
      </c>
      <c r="C25" s="29">
        <f t="shared" si="1"/>
        <v>0</v>
      </c>
      <c r="D25" s="29">
        <f t="shared" si="1"/>
        <v>0</v>
      </c>
      <c r="E25" s="29">
        <f t="shared" si="1"/>
        <v>248</v>
      </c>
      <c r="F25" s="29">
        <f t="shared" si="1"/>
        <v>8</v>
      </c>
      <c r="G25" s="29">
        <f t="shared" si="1"/>
        <v>8</v>
      </c>
      <c r="H25" s="29">
        <f t="shared" si="1"/>
        <v>8</v>
      </c>
      <c r="I25" s="29">
        <f t="shared" si="1"/>
        <v>8</v>
      </c>
      <c r="J25" s="29">
        <f t="shared" si="1"/>
        <v>8</v>
      </c>
      <c r="K25" s="29">
        <f t="shared" si="1"/>
        <v>8</v>
      </c>
      <c r="L25" s="29">
        <f t="shared" si="1"/>
        <v>8</v>
      </c>
      <c r="M25" s="29">
        <f t="shared" si="1"/>
        <v>15</v>
      </c>
      <c r="N25" s="29">
        <f t="shared" si="1"/>
        <v>0</v>
      </c>
      <c r="O25" s="29">
        <f t="shared" si="1"/>
        <v>0</v>
      </c>
      <c r="P25" s="29">
        <f t="shared" si="1"/>
        <v>0</v>
      </c>
      <c r="Q25" s="29">
        <f t="shared" si="1"/>
        <v>0</v>
      </c>
    </row>
    <row r="26" spans="1:17" x14ac:dyDescent="0.2">
      <c r="A26" s="29">
        <f t="shared" si="0"/>
        <v>37728</v>
      </c>
      <c r="B26" s="29">
        <f t="shared" si="1"/>
        <v>8</v>
      </c>
      <c r="C26" s="29">
        <f t="shared" si="1"/>
        <v>8</v>
      </c>
      <c r="D26" s="29">
        <f t="shared" si="1"/>
        <v>8</v>
      </c>
      <c r="E26" s="29">
        <f t="shared" si="1"/>
        <v>248</v>
      </c>
      <c r="F26" s="29">
        <f t="shared" si="1"/>
        <v>0</v>
      </c>
      <c r="G26" s="29">
        <f t="shared" si="1"/>
        <v>0</v>
      </c>
      <c r="H26" s="29">
        <f t="shared" si="1"/>
        <v>0</v>
      </c>
      <c r="I26" s="29">
        <f t="shared" si="1"/>
        <v>0</v>
      </c>
      <c r="J26" s="29">
        <f t="shared" si="1"/>
        <v>8</v>
      </c>
      <c r="K26" s="29">
        <f t="shared" si="1"/>
        <v>8</v>
      </c>
      <c r="L26" s="29">
        <f t="shared" si="1"/>
        <v>8</v>
      </c>
      <c r="M26" s="29">
        <f t="shared" si="1"/>
        <v>8</v>
      </c>
      <c r="N26" s="29">
        <f t="shared" si="1"/>
        <v>8</v>
      </c>
      <c r="O26" s="29">
        <f t="shared" si="1"/>
        <v>8</v>
      </c>
      <c r="P26" s="29">
        <f t="shared" si="1"/>
        <v>8</v>
      </c>
      <c r="Q26" s="29">
        <f t="shared" si="1"/>
        <v>8</v>
      </c>
    </row>
    <row r="27" spans="1:17" x14ac:dyDescent="0.2">
      <c r="A27" s="29">
        <f t="shared" si="0"/>
        <v>37744</v>
      </c>
      <c r="B27" s="29">
        <f t="shared" si="1"/>
        <v>0</v>
      </c>
      <c r="C27" s="29">
        <f t="shared" si="1"/>
        <v>0</v>
      </c>
      <c r="D27" s="29">
        <f t="shared" si="1"/>
        <v>0</v>
      </c>
      <c r="E27" s="29">
        <f t="shared" si="1"/>
        <v>255</v>
      </c>
      <c r="F27" s="29">
        <f t="shared" si="1"/>
        <v>0</v>
      </c>
      <c r="G27" s="29">
        <f t="shared" si="1"/>
        <v>0</v>
      </c>
      <c r="H27" s="29">
        <f t="shared" si="1"/>
        <v>0</v>
      </c>
      <c r="I27" s="29">
        <f t="shared" si="1"/>
        <v>0</v>
      </c>
      <c r="J27" s="29">
        <f t="shared" si="1"/>
        <v>0</v>
      </c>
      <c r="K27" s="29">
        <f t="shared" si="1"/>
        <v>0</v>
      </c>
      <c r="L27" s="29">
        <f t="shared" si="1"/>
        <v>0</v>
      </c>
      <c r="M27" s="29">
        <f t="shared" si="1"/>
        <v>0</v>
      </c>
      <c r="N27" s="29">
        <f t="shared" si="1"/>
        <v>0</v>
      </c>
      <c r="O27" s="29">
        <f t="shared" si="1"/>
        <v>0</v>
      </c>
      <c r="P27" s="29">
        <f t="shared" si="1"/>
        <v>170</v>
      </c>
      <c r="Q27" s="29">
        <f t="shared" si="1"/>
        <v>85</v>
      </c>
    </row>
    <row r="28" spans="1:17" x14ac:dyDescent="0.2">
      <c r="A28" s="29">
        <f t="shared" si="0"/>
        <v>37760</v>
      </c>
      <c r="B28" s="29">
        <f t="shared" si="1"/>
        <v>16</v>
      </c>
      <c r="C28" s="29">
        <f t="shared" si="1"/>
        <v>8</v>
      </c>
      <c r="D28" s="29">
        <f t="shared" si="1"/>
        <v>16</v>
      </c>
      <c r="E28" s="29">
        <f t="shared" si="1"/>
        <v>8</v>
      </c>
      <c r="F28" s="29">
        <f t="shared" si="1"/>
        <v>16</v>
      </c>
      <c r="G28" s="29">
        <f t="shared" si="1"/>
        <v>8</v>
      </c>
      <c r="H28" s="29">
        <f t="shared" si="1"/>
        <v>16</v>
      </c>
      <c r="I28" s="29">
        <f t="shared" si="1"/>
        <v>8</v>
      </c>
      <c r="J28" s="29">
        <f t="shared" si="1"/>
        <v>170</v>
      </c>
      <c r="K28" s="29">
        <f t="shared" si="1"/>
        <v>85</v>
      </c>
      <c r="L28" s="29">
        <f t="shared" si="1"/>
        <v>170</v>
      </c>
      <c r="M28" s="29">
        <f t="shared" si="1"/>
        <v>85</v>
      </c>
      <c r="N28" s="29">
        <f t="shared" si="1"/>
        <v>170</v>
      </c>
      <c r="O28" s="29">
        <f t="shared" si="1"/>
        <v>85</v>
      </c>
      <c r="P28" s="29">
        <f t="shared" si="1"/>
        <v>170</v>
      </c>
      <c r="Q28" s="29">
        <f t="shared" si="1"/>
        <v>85</v>
      </c>
    </row>
    <row r="29" spans="1:17" x14ac:dyDescent="0.2">
      <c r="A29" s="29">
        <f t="shared" si="0"/>
        <v>37776</v>
      </c>
      <c r="B29" s="29">
        <f t="shared" ref="B29:Q29" si="3">HEX2DEC(TRIM(B10))</f>
        <v>255</v>
      </c>
      <c r="C29" s="29">
        <f t="shared" si="3"/>
        <v>255</v>
      </c>
      <c r="D29" s="29">
        <f t="shared" si="3"/>
        <v>255</v>
      </c>
      <c r="E29" s="29">
        <f t="shared" si="3"/>
        <v>255</v>
      </c>
      <c r="F29" s="29">
        <f t="shared" si="3"/>
        <v>255</v>
      </c>
      <c r="G29" s="29">
        <f t="shared" si="3"/>
        <v>255</v>
      </c>
      <c r="H29" s="29">
        <f t="shared" si="3"/>
        <v>255</v>
      </c>
      <c r="I29" s="29">
        <f t="shared" si="3"/>
        <v>255</v>
      </c>
      <c r="J29" s="31">
        <f t="shared" si="3"/>
        <v>170</v>
      </c>
      <c r="K29" s="31">
        <f t="shared" si="3"/>
        <v>85</v>
      </c>
      <c r="L29" s="31">
        <f t="shared" si="3"/>
        <v>170</v>
      </c>
      <c r="M29" s="31">
        <f t="shared" si="3"/>
        <v>85</v>
      </c>
      <c r="N29" s="31">
        <f t="shared" si="3"/>
        <v>170</v>
      </c>
      <c r="O29" s="31">
        <f t="shared" si="3"/>
        <v>85</v>
      </c>
      <c r="P29" s="31">
        <f t="shared" si="3"/>
        <v>170</v>
      </c>
      <c r="Q29" s="31">
        <f t="shared" si="3"/>
        <v>85</v>
      </c>
    </row>
    <row r="30" spans="1:17" x14ac:dyDescent="0.2">
      <c r="A30" s="29">
        <f t="shared" si="0"/>
        <v>37792</v>
      </c>
      <c r="B30" s="31">
        <f t="shared" si="1"/>
        <v>204</v>
      </c>
      <c r="C30" s="31">
        <f t="shared" si="1"/>
        <v>51</v>
      </c>
      <c r="D30" s="31">
        <f t="shared" si="1"/>
        <v>204</v>
      </c>
      <c r="E30" s="31">
        <f t="shared" si="1"/>
        <v>51</v>
      </c>
      <c r="F30" s="31">
        <f t="shared" si="1"/>
        <v>204</v>
      </c>
      <c r="G30" s="31">
        <f t="shared" si="1"/>
        <v>51</v>
      </c>
      <c r="H30" s="31">
        <f t="shared" si="1"/>
        <v>204</v>
      </c>
      <c r="I30" s="31">
        <f t="shared" si="1"/>
        <v>51</v>
      </c>
      <c r="J30" s="30">
        <f t="shared" si="1"/>
        <v>170</v>
      </c>
      <c r="K30" s="30">
        <f t="shared" si="1"/>
        <v>170</v>
      </c>
      <c r="L30" s="30">
        <f t="shared" si="1"/>
        <v>85</v>
      </c>
      <c r="M30" s="30">
        <f t="shared" si="1"/>
        <v>85</v>
      </c>
      <c r="N30" s="30">
        <f t="shared" si="1"/>
        <v>170</v>
      </c>
      <c r="O30" s="30">
        <f t="shared" si="1"/>
        <v>170</v>
      </c>
      <c r="P30" s="30">
        <f t="shared" si="1"/>
        <v>85</v>
      </c>
      <c r="Q30" s="30">
        <f t="shared" si="1"/>
        <v>85</v>
      </c>
    </row>
    <row r="31" spans="1:17" x14ac:dyDescent="0.2">
      <c r="A31" s="29">
        <f t="shared" si="0"/>
        <v>37808</v>
      </c>
      <c r="B31" s="30">
        <f t="shared" si="1"/>
        <v>136</v>
      </c>
      <c r="C31" s="30">
        <f t="shared" si="1"/>
        <v>0</v>
      </c>
      <c r="D31" s="30">
        <f t="shared" si="1"/>
        <v>2</v>
      </c>
      <c r="E31" s="30">
        <f t="shared" si="1"/>
        <v>0</v>
      </c>
      <c r="F31" s="30">
        <f t="shared" si="1"/>
        <v>136</v>
      </c>
      <c r="G31" s="30">
        <f t="shared" si="1"/>
        <v>0</v>
      </c>
      <c r="H31" s="30">
        <f t="shared" si="1"/>
        <v>32</v>
      </c>
      <c r="I31" s="30">
        <f t="shared" si="1"/>
        <v>0</v>
      </c>
      <c r="J31" s="30">
        <f t="shared" si="1"/>
        <v>0</v>
      </c>
      <c r="K31" s="30">
        <f t="shared" si="1"/>
        <v>0</v>
      </c>
      <c r="L31" s="30">
        <f t="shared" si="1"/>
        <v>32</v>
      </c>
      <c r="M31" s="30">
        <f t="shared" si="1"/>
        <v>0</v>
      </c>
      <c r="N31" s="30">
        <f t="shared" si="1"/>
        <v>0</v>
      </c>
      <c r="O31" s="30">
        <f t="shared" si="1"/>
        <v>0</v>
      </c>
      <c r="P31" s="30">
        <f t="shared" si="1"/>
        <v>2</v>
      </c>
      <c r="Q31" s="30">
        <f t="shared" si="1"/>
        <v>0</v>
      </c>
    </row>
    <row r="32" spans="1:17" x14ac:dyDescent="0.2">
      <c r="A32" s="29">
        <f t="shared" si="0"/>
        <v>37824</v>
      </c>
      <c r="B32" s="30">
        <f t="shared" si="1"/>
        <v>16</v>
      </c>
      <c r="C32" s="30">
        <f t="shared" si="1"/>
        <v>16</v>
      </c>
      <c r="D32" s="30">
        <f t="shared" si="1"/>
        <v>16</v>
      </c>
      <c r="E32" s="30">
        <f t="shared" si="1"/>
        <v>16</v>
      </c>
      <c r="F32" s="30">
        <f t="shared" si="1"/>
        <v>16</v>
      </c>
      <c r="G32" s="30">
        <f t="shared" si="1"/>
        <v>16</v>
      </c>
      <c r="H32" s="30">
        <f t="shared" si="1"/>
        <v>16</v>
      </c>
      <c r="I32" s="30">
        <f t="shared" si="1"/>
        <v>16</v>
      </c>
      <c r="J32" s="30">
        <f t="shared" si="1"/>
        <v>0</v>
      </c>
      <c r="K32" s="30">
        <f t="shared" si="1"/>
        <v>0</v>
      </c>
      <c r="L32" s="30">
        <f t="shared" si="1"/>
        <v>0</v>
      </c>
      <c r="M32" s="30">
        <f t="shared" si="1"/>
        <v>255</v>
      </c>
      <c r="N32" s="30">
        <f t="shared" si="1"/>
        <v>0</v>
      </c>
      <c r="O32" s="30">
        <f t="shared" si="1"/>
        <v>0</v>
      </c>
      <c r="P32" s="30">
        <f t="shared" si="1"/>
        <v>0</v>
      </c>
      <c r="Q32" s="30">
        <f t="shared" si="1"/>
        <v>0</v>
      </c>
    </row>
    <row r="33" spans="1:18" x14ac:dyDescent="0.2">
      <c r="A33" s="29">
        <f t="shared" si="0"/>
        <v>37840</v>
      </c>
      <c r="B33" s="30">
        <f t="shared" si="1"/>
        <v>68</v>
      </c>
      <c r="C33" s="30">
        <f t="shared" si="1"/>
        <v>68</v>
      </c>
      <c r="D33" s="30">
        <f t="shared" si="1"/>
        <v>68</v>
      </c>
      <c r="E33" s="30">
        <f t="shared" si="1"/>
        <v>68</v>
      </c>
      <c r="F33" s="30">
        <f t="shared" si="1"/>
        <v>68</v>
      </c>
      <c r="G33" s="30">
        <f t="shared" si="1"/>
        <v>68</v>
      </c>
      <c r="H33" s="30">
        <f t="shared" si="1"/>
        <v>68</v>
      </c>
      <c r="I33" s="30">
        <f t="shared" si="1"/>
        <v>68</v>
      </c>
      <c r="J33" s="30">
        <f t="shared" si="1"/>
        <v>0</v>
      </c>
      <c r="K33" s="30">
        <f t="shared" si="1"/>
        <v>255</v>
      </c>
      <c r="L33" s="30">
        <f t="shared" si="1"/>
        <v>0</v>
      </c>
      <c r="M33" s="30">
        <f t="shared" si="1"/>
        <v>0</v>
      </c>
      <c r="N33" s="30">
        <f t="shared" si="1"/>
        <v>0</v>
      </c>
      <c r="O33" s="30">
        <f t="shared" si="1"/>
        <v>255</v>
      </c>
      <c r="P33" s="30">
        <f t="shared" si="1"/>
        <v>0</v>
      </c>
      <c r="Q33" s="30">
        <f t="shared" si="1"/>
        <v>0</v>
      </c>
    </row>
    <row r="34" spans="1:18" x14ac:dyDescent="0.2">
      <c r="A34" s="29">
        <f t="shared" si="0"/>
        <v>37856</v>
      </c>
      <c r="B34" s="30">
        <f t="shared" ref="B34:Q34" si="4">HEX2DEC(TRIM(B15))</f>
        <v>128</v>
      </c>
      <c r="C34" s="30">
        <f t="shared" si="4"/>
        <v>64</v>
      </c>
      <c r="D34" s="30">
        <f t="shared" si="4"/>
        <v>32</v>
      </c>
      <c r="E34" s="30">
        <f t="shared" si="4"/>
        <v>16</v>
      </c>
      <c r="F34" s="30">
        <f t="shared" si="4"/>
        <v>8</v>
      </c>
      <c r="G34" s="30">
        <f t="shared" si="4"/>
        <v>4</v>
      </c>
      <c r="H34" s="30">
        <f t="shared" si="4"/>
        <v>2</v>
      </c>
      <c r="I34" s="30">
        <f t="shared" si="4"/>
        <v>1</v>
      </c>
      <c r="J34" s="30">
        <f t="shared" si="4"/>
        <v>1</v>
      </c>
      <c r="K34" s="30">
        <f t="shared" si="4"/>
        <v>2</v>
      </c>
      <c r="L34" s="30">
        <f t="shared" si="4"/>
        <v>4</v>
      </c>
      <c r="M34" s="30">
        <f t="shared" si="4"/>
        <v>8</v>
      </c>
      <c r="N34" s="30">
        <f t="shared" si="4"/>
        <v>16</v>
      </c>
      <c r="O34" s="30">
        <f t="shared" si="4"/>
        <v>32</v>
      </c>
      <c r="P34" s="30">
        <f t="shared" si="4"/>
        <v>64</v>
      </c>
      <c r="Q34" s="30">
        <f t="shared" si="4"/>
        <v>128</v>
      </c>
    </row>
    <row r="35" spans="1:18" x14ac:dyDescent="0.2">
      <c r="A35" s="29">
        <f t="shared" si="0"/>
        <v>37872</v>
      </c>
      <c r="B35" s="30">
        <f t="shared" si="1"/>
        <v>34</v>
      </c>
      <c r="C35" s="30">
        <f t="shared" si="1"/>
        <v>17</v>
      </c>
      <c r="D35" s="30">
        <f t="shared" si="1"/>
        <v>136</v>
      </c>
      <c r="E35" s="30">
        <f t="shared" si="1"/>
        <v>68</v>
      </c>
      <c r="F35" s="30">
        <f t="shared" si="1"/>
        <v>34</v>
      </c>
      <c r="G35" s="30">
        <f t="shared" si="1"/>
        <v>17</v>
      </c>
      <c r="H35" s="30">
        <f t="shared" si="1"/>
        <v>136</v>
      </c>
      <c r="I35" s="30">
        <f t="shared" si="1"/>
        <v>68</v>
      </c>
      <c r="J35" s="30">
        <f t="shared" si="1"/>
        <v>68</v>
      </c>
      <c r="K35" s="30">
        <f t="shared" si="1"/>
        <v>136</v>
      </c>
      <c r="L35" s="30">
        <f t="shared" si="1"/>
        <v>17</v>
      </c>
      <c r="M35" s="30">
        <f t="shared" si="1"/>
        <v>34</v>
      </c>
      <c r="N35" s="30">
        <f t="shared" si="1"/>
        <v>68</v>
      </c>
      <c r="O35" s="30">
        <f t="shared" si="1"/>
        <v>136</v>
      </c>
      <c r="P35" s="30">
        <f t="shared" si="1"/>
        <v>17</v>
      </c>
      <c r="Q35" s="30">
        <f t="shared" si="1"/>
        <v>34</v>
      </c>
    </row>
    <row r="36" spans="1:18" x14ac:dyDescent="0.2">
      <c r="A36" s="29">
        <f t="shared" si="0"/>
        <v>37888</v>
      </c>
      <c r="B36" s="30">
        <f t="shared" ref="B36:Q37" si="5">HEX2DEC(TRIM(B17))</f>
        <v>195</v>
      </c>
      <c r="C36" s="30">
        <f t="shared" si="5"/>
        <v>60</v>
      </c>
      <c r="D36" s="30">
        <f t="shared" si="5"/>
        <v>195</v>
      </c>
      <c r="E36" s="30">
        <f t="shared" si="5"/>
        <v>60</v>
      </c>
      <c r="F36" s="30">
        <f t="shared" si="5"/>
        <v>195</v>
      </c>
      <c r="G36" s="30">
        <f t="shared" si="5"/>
        <v>60</v>
      </c>
      <c r="H36" s="30">
        <f t="shared" si="5"/>
        <v>195</v>
      </c>
      <c r="I36" s="30">
        <f t="shared" si="5"/>
        <v>60</v>
      </c>
      <c r="J36" s="30">
        <f t="shared" si="5"/>
        <v>4</v>
      </c>
      <c r="K36" s="30">
        <f t="shared" si="5"/>
        <v>4</v>
      </c>
      <c r="L36" s="30">
        <f t="shared" si="5"/>
        <v>255</v>
      </c>
      <c r="M36" s="30">
        <f t="shared" si="5"/>
        <v>64</v>
      </c>
      <c r="N36" s="30">
        <f t="shared" si="5"/>
        <v>64</v>
      </c>
      <c r="O36" s="30">
        <f t="shared" si="5"/>
        <v>64</v>
      </c>
      <c r="P36" s="30">
        <f t="shared" si="5"/>
        <v>255</v>
      </c>
      <c r="Q36" s="30">
        <f t="shared" si="5"/>
        <v>4</v>
      </c>
    </row>
    <row r="37" spans="1:18" x14ac:dyDescent="0.2">
      <c r="A37" s="29">
        <f t="shared" si="0"/>
        <v>37904</v>
      </c>
      <c r="B37" s="30">
        <f t="shared" si="5"/>
        <v>1</v>
      </c>
      <c r="C37" s="30">
        <f t="shared" si="5"/>
        <v>3</v>
      </c>
      <c r="D37" s="30">
        <f t="shared" si="5"/>
        <v>6</v>
      </c>
      <c r="E37" s="30">
        <f t="shared" si="5"/>
        <v>12</v>
      </c>
      <c r="F37" s="30">
        <f t="shared" si="5"/>
        <v>24</v>
      </c>
      <c r="G37" s="30">
        <f t="shared" si="5"/>
        <v>48</v>
      </c>
      <c r="H37" s="30">
        <f t="shared" si="5"/>
        <v>96</v>
      </c>
      <c r="I37" s="30">
        <f t="shared" si="5"/>
        <v>192</v>
      </c>
      <c r="J37" s="30">
        <f t="shared" si="5"/>
        <v>0</v>
      </c>
      <c r="K37" s="30">
        <f t="shared" si="5"/>
        <v>0</v>
      </c>
      <c r="L37" s="30">
        <f t="shared" si="5"/>
        <v>0</v>
      </c>
      <c r="M37" s="30">
        <f t="shared" si="5"/>
        <v>0</v>
      </c>
      <c r="N37" s="30">
        <f t="shared" si="5"/>
        <v>0</v>
      </c>
      <c r="O37" s="30">
        <f t="shared" si="5"/>
        <v>0</v>
      </c>
      <c r="P37" s="30">
        <f t="shared" si="5"/>
        <v>0</v>
      </c>
      <c r="Q37" s="30">
        <f t="shared" si="5"/>
        <v>0</v>
      </c>
    </row>
    <row r="40" spans="1:18" x14ac:dyDescent="0.2">
      <c r="B40" s="30" t="str">
        <f>J30 &amp; " , "</f>
        <v xml:space="preserve">170 , </v>
      </c>
      <c r="C40" s="30" t="str">
        <f t="shared" ref="C40:I40" si="6">K30 &amp; " , "</f>
        <v xml:space="preserve">170 , </v>
      </c>
      <c r="D40" s="30" t="str">
        <f t="shared" si="6"/>
        <v xml:space="preserve">85 , </v>
      </c>
      <c r="E40" s="30" t="str">
        <f t="shared" si="6"/>
        <v xml:space="preserve">85 , </v>
      </c>
      <c r="F40" s="30" t="str">
        <f t="shared" si="6"/>
        <v xml:space="preserve">170 , </v>
      </c>
      <c r="G40" s="30" t="str">
        <f t="shared" si="6"/>
        <v xml:space="preserve">170 , </v>
      </c>
      <c r="H40" s="30" t="str">
        <f t="shared" si="6"/>
        <v xml:space="preserve">85 , </v>
      </c>
      <c r="I40" s="30" t="str">
        <f t="shared" si="6"/>
        <v xml:space="preserve">85 , </v>
      </c>
      <c r="J40" s="30"/>
      <c r="K40" s="30"/>
      <c r="L40" s="30"/>
    </row>
    <row r="41" spans="1:18" x14ac:dyDescent="0.2">
      <c r="B41" s="30" t="str">
        <f>B31 &amp; " , "</f>
        <v xml:space="preserve">136 , </v>
      </c>
      <c r="C41" s="30" t="str">
        <f t="shared" ref="C41:Q41" si="7">C31 &amp; " , "</f>
        <v xml:space="preserve">0 , </v>
      </c>
      <c r="D41" s="30" t="str">
        <f t="shared" si="7"/>
        <v xml:space="preserve">2 , </v>
      </c>
      <c r="E41" s="30" t="str">
        <f t="shared" si="7"/>
        <v xml:space="preserve">0 , </v>
      </c>
      <c r="F41" s="30" t="str">
        <f t="shared" si="7"/>
        <v xml:space="preserve">136 , </v>
      </c>
      <c r="G41" s="30" t="str">
        <f t="shared" si="7"/>
        <v xml:space="preserve">0 , </v>
      </c>
      <c r="H41" s="30" t="str">
        <f t="shared" si="7"/>
        <v xml:space="preserve">32 , </v>
      </c>
      <c r="I41" s="30" t="str">
        <f t="shared" si="7"/>
        <v xml:space="preserve">0 , </v>
      </c>
      <c r="J41" s="30" t="str">
        <f t="shared" si="7"/>
        <v xml:space="preserve">0 , </v>
      </c>
      <c r="K41" s="30" t="str">
        <f t="shared" si="7"/>
        <v xml:space="preserve">0 , </v>
      </c>
      <c r="L41" s="30" t="str">
        <f t="shared" si="7"/>
        <v xml:space="preserve">32 , </v>
      </c>
      <c r="M41" s="30" t="str">
        <f t="shared" si="7"/>
        <v xml:space="preserve">0 , </v>
      </c>
      <c r="N41" s="30" t="str">
        <f t="shared" si="7"/>
        <v xml:space="preserve">0 , </v>
      </c>
      <c r="O41" s="30" t="str">
        <f t="shared" si="7"/>
        <v xml:space="preserve">0 , </v>
      </c>
      <c r="P41" s="30" t="str">
        <f t="shared" si="7"/>
        <v xml:space="preserve">2 , </v>
      </c>
      <c r="Q41" s="30" t="str">
        <f t="shared" si="7"/>
        <v xml:space="preserve">0 , </v>
      </c>
      <c r="R41" s="30"/>
    </row>
    <row r="42" spans="1:18" x14ac:dyDescent="0.2">
      <c r="B42" s="30" t="str">
        <f t="shared" ref="B42:Q42" si="8">B32 &amp; " , "</f>
        <v xml:space="preserve">16 , </v>
      </c>
      <c r="C42" s="30" t="str">
        <f t="shared" si="8"/>
        <v xml:space="preserve">16 , </v>
      </c>
      <c r="D42" s="30" t="str">
        <f t="shared" si="8"/>
        <v xml:space="preserve">16 , </v>
      </c>
      <c r="E42" s="30" t="str">
        <f t="shared" si="8"/>
        <v xml:space="preserve">16 , </v>
      </c>
      <c r="F42" s="30" t="str">
        <f t="shared" si="8"/>
        <v xml:space="preserve">16 , </v>
      </c>
      <c r="G42" s="30" t="str">
        <f t="shared" si="8"/>
        <v xml:space="preserve">16 , </v>
      </c>
      <c r="H42" s="30" t="str">
        <f t="shared" si="8"/>
        <v xml:space="preserve">16 , </v>
      </c>
      <c r="I42" s="30" t="str">
        <f t="shared" si="8"/>
        <v xml:space="preserve">16 , </v>
      </c>
      <c r="J42" s="30" t="str">
        <f t="shared" si="8"/>
        <v xml:space="preserve">0 , </v>
      </c>
      <c r="K42" s="30" t="str">
        <f t="shared" si="8"/>
        <v xml:space="preserve">0 , </v>
      </c>
      <c r="L42" s="30" t="str">
        <f t="shared" si="8"/>
        <v xml:space="preserve">0 , </v>
      </c>
      <c r="M42" s="30" t="str">
        <f t="shared" si="8"/>
        <v xml:space="preserve">255 , </v>
      </c>
      <c r="N42" s="30" t="str">
        <f t="shared" si="8"/>
        <v xml:space="preserve">0 , </v>
      </c>
      <c r="O42" s="30" t="str">
        <f t="shared" si="8"/>
        <v xml:space="preserve">0 , </v>
      </c>
      <c r="P42" s="30" t="str">
        <f t="shared" si="8"/>
        <v xml:space="preserve">0 , </v>
      </c>
      <c r="Q42" s="30" t="str">
        <f t="shared" si="8"/>
        <v xml:space="preserve">0 , </v>
      </c>
    </row>
    <row r="43" spans="1:18" x14ac:dyDescent="0.2">
      <c r="B43" s="30" t="str">
        <f t="shared" ref="B43:Q43" si="9">B33 &amp; " , "</f>
        <v xml:space="preserve">68 , </v>
      </c>
      <c r="C43" s="30" t="str">
        <f t="shared" si="9"/>
        <v xml:space="preserve">68 , </v>
      </c>
      <c r="D43" s="30" t="str">
        <f t="shared" si="9"/>
        <v xml:space="preserve">68 , </v>
      </c>
      <c r="E43" s="30" t="str">
        <f t="shared" si="9"/>
        <v xml:space="preserve">68 , </v>
      </c>
      <c r="F43" s="30" t="str">
        <f t="shared" si="9"/>
        <v xml:space="preserve">68 , </v>
      </c>
      <c r="G43" s="30" t="str">
        <f t="shared" si="9"/>
        <v xml:space="preserve">68 , </v>
      </c>
      <c r="H43" s="30" t="str">
        <f t="shared" si="9"/>
        <v xml:space="preserve">68 , </v>
      </c>
      <c r="I43" s="30" t="str">
        <f t="shared" si="9"/>
        <v xml:space="preserve">68 , </v>
      </c>
      <c r="J43" s="30" t="str">
        <f t="shared" si="9"/>
        <v xml:space="preserve">0 , </v>
      </c>
      <c r="K43" s="30" t="str">
        <f t="shared" si="9"/>
        <v xml:space="preserve">255 , </v>
      </c>
      <c r="L43" s="30" t="str">
        <f t="shared" si="9"/>
        <v xml:space="preserve">0 , </v>
      </c>
      <c r="M43" s="30" t="str">
        <f t="shared" si="9"/>
        <v xml:space="preserve">0 , </v>
      </c>
      <c r="N43" s="30" t="str">
        <f t="shared" si="9"/>
        <v xml:space="preserve">0 , </v>
      </c>
      <c r="O43" s="30" t="str">
        <f t="shared" si="9"/>
        <v xml:space="preserve">255 , </v>
      </c>
      <c r="P43" s="30" t="str">
        <f t="shared" si="9"/>
        <v xml:space="preserve">0 , </v>
      </c>
      <c r="Q43" s="30" t="str">
        <f t="shared" si="9"/>
        <v xml:space="preserve">0 , </v>
      </c>
    </row>
    <row r="44" spans="1:18" x14ac:dyDescent="0.2">
      <c r="B44" s="30" t="str">
        <f t="shared" ref="B44:Q44" si="10">B34 &amp; " , "</f>
        <v xml:space="preserve">128 , </v>
      </c>
      <c r="C44" s="30" t="str">
        <f t="shared" si="10"/>
        <v xml:space="preserve">64 , </v>
      </c>
      <c r="D44" s="30" t="str">
        <f t="shared" si="10"/>
        <v xml:space="preserve">32 , </v>
      </c>
      <c r="E44" s="30" t="str">
        <f t="shared" si="10"/>
        <v xml:space="preserve">16 , </v>
      </c>
      <c r="F44" s="30" t="str">
        <f t="shared" si="10"/>
        <v xml:space="preserve">8 , </v>
      </c>
      <c r="G44" s="30" t="str">
        <f t="shared" si="10"/>
        <v xml:space="preserve">4 , </v>
      </c>
      <c r="H44" s="30" t="str">
        <f t="shared" si="10"/>
        <v xml:space="preserve">2 , </v>
      </c>
      <c r="I44" s="30" t="str">
        <f t="shared" si="10"/>
        <v xml:space="preserve">1 , </v>
      </c>
      <c r="J44" s="30" t="str">
        <f t="shared" si="10"/>
        <v xml:space="preserve">1 , </v>
      </c>
      <c r="K44" s="30" t="str">
        <f t="shared" si="10"/>
        <v xml:space="preserve">2 , </v>
      </c>
      <c r="L44" s="30" t="str">
        <f t="shared" si="10"/>
        <v xml:space="preserve">4 , </v>
      </c>
      <c r="M44" s="30" t="str">
        <f t="shared" si="10"/>
        <v xml:space="preserve">8 , </v>
      </c>
      <c r="N44" s="30" t="str">
        <f t="shared" si="10"/>
        <v xml:space="preserve">16 , </v>
      </c>
      <c r="O44" s="30" t="str">
        <f t="shared" si="10"/>
        <v xml:space="preserve">32 , </v>
      </c>
      <c r="P44" s="30" t="str">
        <f t="shared" si="10"/>
        <v xml:space="preserve">64 , </v>
      </c>
      <c r="Q44" s="30" t="str">
        <f t="shared" si="10"/>
        <v xml:space="preserve">128 , </v>
      </c>
    </row>
    <row r="45" spans="1:18" x14ac:dyDescent="0.2">
      <c r="B45" s="30" t="str">
        <f t="shared" ref="B45:Q45" si="11">B35 &amp; " , "</f>
        <v xml:space="preserve">34 , </v>
      </c>
      <c r="C45" s="30" t="str">
        <f t="shared" si="11"/>
        <v xml:space="preserve">17 , </v>
      </c>
      <c r="D45" s="30" t="str">
        <f t="shared" si="11"/>
        <v xml:space="preserve">136 , </v>
      </c>
      <c r="E45" s="30" t="str">
        <f t="shared" si="11"/>
        <v xml:space="preserve">68 , </v>
      </c>
      <c r="F45" s="30" t="str">
        <f t="shared" si="11"/>
        <v xml:space="preserve">34 , </v>
      </c>
      <c r="G45" s="30" t="str">
        <f t="shared" si="11"/>
        <v xml:space="preserve">17 , </v>
      </c>
      <c r="H45" s="30" t="str">
        <f t="shared" si="11"/>
        <v xml:space="preserve">136 , </v>
      </c>
      <c r="I45" s="30" t="str">
        <f t="shared" si="11"/>
        <v xml:space="preserve">68 , </v>
      </c>
      <c r="J45" s="30" t="str">
        <f t="shared" si="11"/>
        <v xml:space="preserve">68 , </v>
      </c>
      <c r="K45" s="30" t="str">
        <f t="shared" si="11"/>
        <v xml:space="preserve">136 , </v>
      </c>
      <c r="L45" s="30" t="str">
        <f t="shared" si="11"/>
        <v xml:space="preserve">17 , </v>
      </c>
      <c r="M45" s="30" t="str">
        <f t="shared" si="11"/>
        <v xml:space="preserve">34 , </v>
      </c>
      <c r="N45" s="30" t="str">
        <f t="shared" si="11"/>
        <v xml:space="preserve">68 , </v>
      </c>
      <c r="O45" s="30" t="str">
        <f t="shared" si="11"/>
        <v xml:space="preserve">136 , </v>
      </c>
      <c r="P45" s="30" t="str">
        <f t="shared" si="11"/>
        <v xml:space="preserve">17 , </v>
      </c>
      <c r="Q45" s="30" t="str">
        <f t="shared" si="11"/>
        <v xml:space="preserve">34 , </v>
      </c>
    </row>
    <row r="46" spans="1:18" x14ac:dyDescent="0.2">
      <c r="B46" s="30" t="str">
        <f t="shared" ref="B46:Q46" si="12">B36 &amp; " , "</f>
        <v xml:space="preserve">195 , </v>
      </c>
      <c r="C46" s="30" t="str">
        <f t="shared" si="12"/>
        <v xml:space="preserve">60 , </v>
      </c>
      <c r="D46" s="30" t="str">
        <f t="shared" si="12"/>
        <v xml:space="preserve">195 , </v>
      </c>
      <c r="E46" s="30" t="str">
        <f t="shared" si="12"/>
        <v xml:space="preserve">60 , </v>
      </c>
      <c r="F46" s="30" t="str">
        <f t="shared" si="12"/>
        <v xml:space="preserve">195 , </v>
      </c>
      <c r="G46" s="30" t="str">
        <f t="shared" si="12"/>
        <v xml:space="preserve">60 , </v>
      </c>
      <c r="H46" s="30" t="str">
        <f t="shared" si="12"/>
        <v xml:space="preserve">195 , </v>
      </c>
      <c r="I46" s="30" t="str">
        <f t="shared" si="12"/>
        <v xml:space="preserve">60 , </v>
      </c>
      <c r="J46" s="30" t="str">
        <f t="shared" si="12"/>
        <v xml:space="preserve">4 , </v>
      </c>
      <c r="K46" s="30" t="str">
        <f t="shared" si="12"/>
        <v xml:space="preserve">4 , </v>
      </c>
      <c r="L46" s="30" t="str">
        <f t="shared" si="12"/>
        <v xml:space="preserve">255 , </v>
      </c>
      <c r="M46" s="30" t="str">
        <f t="shared" si="12"/>
        <v xml:space="preserve">64 , </v>
      </c>
      <c r="N46" s="30" t="str">
        <f t="shared" si="12"/>
        <v xml:space="preserve">64 , </v>
      </c>
      <c r="O46" s="30" t="str">
        <f t="shared" si="12"/>
        <v xml:space="preserve">64 , </v>
      </c>
      <c r="P46" s="30" t="str">
        <f t="shared" si="12"/>
        <v xml:space="preserve">255 , </v>
      </c>
      <c r="Q46" s="30" t="str">
        <f t="shared" si="12"/>
        <v xml:space="preserve">4 , </v>
      </c>
    </row>
    <row r="47" spans="1:18" x14ac:dyDescent="0.2">
      <c r="B47" s="30" t="str">
        <f t="shared" ref="B47:Q47" si="13">B37 &amp; " , "</f>
        <v xml:space="preserve">1 , </v>
      </c>
      <c r="C47" s="30" t="str">
        <f t="shared" si="13"/>
        <v xml:space="preserve">3 , </v>
      </c>
      <c r="D47" s="30" t="str">
        <f t="shared" si="13"/>
        <v xml:space="preserve">6 , </v>
      </c>
      <c r="E47" s="30" t="str">
        <f t="shared" si="13"/>
        <v xml:space="preserve">12 , </v>
      </c>
      <c r="F47" s="30" t="str">
        <f t="shared" si="13"/>
        <v xml:space="preserve">24 , </v>
      </c>
      <c r="G47" s="30" t="str">
        <f t="shared" si="13"/>
        <v xml:space="preserve">48 , </v>
      </c>
      <c r="H47" s="30" t="str">
        <f t="shared" si="13"/>
        <v xml:space="preserve">96 , </v>
      </c>
      <c r="I47" s="30" t="str">
        <f t="shared" si="13"/>
        <v xml:space="preserve">192 , </v>
      </c>
      <c r="J47" s="30" t="str">
        <f t="shared" si="13"/>
        <v xml:space="preserve">0 , </v>
      </c>
      <c r="K47" s="30" t="str">
        <f t="shared" si="13"/>
        <v xml:space="preserve">0 , </v>
      </c>
      <c r="L47" s="30" t="str">
        <f t="shared" si="13"/>
        <v xml:space="preserve">0 , </v>
      </c>
      <c r="M47" s="30" t="str">
        <f t="shared" si="13"/>
        <v xml:space="preserve">0 , </v>
      </c>
      <c r="N47" s="30" t="str">
        <f t="shared" si="13"/>
        <v xml:space="preserve">0 , </v>
      </c>
      <c r="O47" s="30" t="str">
        <f t="shared" si="13"/>
        <v xml:space="preserve">0 , </v>
      </c>
      <c r="P47" s="30" t="str">
        <f t="shared" si="13"/>
        <v xml:space="preserve">0 , </v>
      </c>
      <c r="Q47" s="30" t="str">
        <f t="shared" si="13"/>
        <v xml:space="preserve">0 , </v>
      </c>
    </row>
    <row r="48" spans="1:18" x14ac:dyDescent="0.2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2:17" x14ac:dyDescent="0.2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1" spans="2:17" x14ac:dyDescent="0.2">
      <c r="B51" s="29">
        <f>280/8</f>
        <v>35</v>
      </c>
      <c r="D51" s="29">
        <f>21*8</f>
        <v>168</v>
      </c>
    </row>
    <row r="52" spans="2:17" x14ac:dyDescent="0.2">
      <c r="D52" s="29">
        <f>14*8</f>
        <v>112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97DF-9D84-40AA-BD8D-964EED91AB0A}">
  <dimension ref="B1:Z53"/>
  <sheetViews>
    <sheetView topLeftCell="G1" workbookViewId="0">
      <selection activeCell="W14" sqref="W14:W37"/>
    </sheetView>
  </sheetViews>
  <sheetFormatPr defaultRowHeight="11.25" x14ac:dyDescent="0.2"/>
  <cols>
    <col min="1" max="7" width="9.140625" style="17"/>
    <col min="8" max="8" width="2.5703125" style="17" customWidth="1"/>
    <col min="9" max="14" width="9.140625" style="17"/>
    <col min="15" max="15" width="1.85546875" style="17" customWidth="1"/>
    <col min="16" max="16384" width="9.140625" style="17"/>
  </cols>
  <sheetData>
    <row r="1" spans="2:26" x14ac:dyDescent="0.2">
      <c r="P1" s="17" t="s">
        <v>146</v>
      </c>
    </row>
    <row r="2" spans="2:26" x14ac:dyDescent="0.2">
      <c r="B2" s="17">
        <v>49152</v>
      </c>
      <c r="C2" s="17">
        <v>255</v>
      </c>
      <c r="E2" s="17" t="str">
        <f>"SPBUFFER-&gt;bytePoke(" &amp; B2-40000 &amp; ", " &amp; C2 &amp;");"</f>
        <v>SPBUFFER-&gt;bytePoke(9152, 255);</v>
      </c>
      <c r="I2" s="17">
        <v>65484</v>
      </c>
      <c r="J2" s="17">
        <v>7</v>
      </c>
      <c r="L2" s="17" t="str">
        <f>"SPBUFFER-&gt;bytePoke(" &amp; I2-65000 &amp; ", " &amp; J2 &amp;");"</f>
        <v>SPBUFFER-&gt;bytePoke(484, 7);</v>
      </c>
      <c r="P2" s="17">
        <v>7</v>
      </c>
      <c r="R2" s="17" t="str">
        <f>"SPBUFFER-&gt;bytePoke(" &amp; I2-65000 &amp; ", " &amp; P2 &amp;");"</f>
        <v>SPBUFFER-&gt;bytePoke(484, 7);</v>
      </c>
      <c r="U2" s="17">
        <v>255</v>
      </c>
      <c r="W2" s="17" t="str">
        <f>"SPBUFFER-&gt;bytePoke(" &amp; B2-40000 &amp; ", " &amp; U2 &amp;");"</f>
        <v>SPBUFFER-&gt;bytePoke(9152, 255);</v>
      </c>
      <c r="Z2" s="17">
        <f>IF(W2&lt;&gt;E2,1,0)</f>
        <v>0</v>
      </c>
    </row>
    <row r="3" spans="2:26" x14ac:dyDescent="0.2">
      <c r="B3" s="17">
        <v>49153</v>
      </c>
      <c r="C3" s="17">
        <v>0</v>
      </c>
      <c r="E3" s="17" t="str">
        <f t="shared" ref="E3:E36" si="0">"SPBUFFER-&gt;bytePoke(" &amp; B3-40000 &amp; ", " &amp; C3 &amp;");"</f>
        <v>SPBUFFER-&gt;bytePoke(9153, 0);</v>
      </c>
      <c r="I3" s="17">
        <v>65485</v>
      </c>
      <c r="J3" s="17">
        <v>204</v>
      </c>
      <c r="L3" s="17" t="str">
        <f t="shared" ref="L3:L53" si="1">"SPBUFFER-&gt;bytePoke(" &amp; I3-65000 &amp; ", " &amp; J3 &amp;");"</f>
        <v>SPBUFFER-&gt;bytePoke(485, 204);</v>
      </c>
      <c r="P3" s="17">
        <v>204</v>
      </c>
      <c r="R3" s="17" t="str">
        <f t="shared" ref="R3:R53" si="2">"SPBUFFER-&gt;bytePoke(" &amp; I3-65000 &amp; ", " &amp; P3 &amp;");"</f>
        <v>SPBUFFER-&gt;bytePoke(485, 204);</v>
      </c>
      <c r="U3" s="17">
        <v>0</v>
      </c>
      <c r="W3" s="17" t="str">
        <f t="shared" ref="W3:W37" si="3">"SPBUFFER-&gt;bytePoke(" &amp; B3-40000 &amp; ", " &amp; U3 &amp;");"</f>
        <v>SPBUFFER-&gt;bytePoke(9153, 0);</v>
      </c>
      <c r="Z3" s="17">
        <f t="shared" ref="Z3:Z38" si="4">IF(W3&lt;&gt;E3,1,0)</f>
        <v>0</v>
      </c>
    </row>
    <row r="4" spans="2:26" x14ac:dyDescent="0.2">
      <c r="B4" s="17">
        <v>49154</v>
      </c>
      <c r="C4" s="17">
        <v>0</v>
      </c>
      <c r="E4" s="17" t="str">
        <f t="shared" si="0"/>
        <v>SPBUFFER-&gt;bytePoke(9154, 0);</v>
      </c>
      <c r="I4" s="17">
        <v>65486</v>
      </c>
      <c r="J4" s="17">
        <v>255</v>
      </c>
      <c r="L4" s="17" t="str">
        <f t="shared" si="1"/>
        <v>SPBUFFER-&gt;bytePoke(486, 255);</v>
      </c>
      <c r="P4" s="17">
        <v>255</v>
      </c>
      <c r="R4" s="17" t="str">
        <f t="shared" si="2"/>
        <v>SPBUFFER-&gt;bytePoke(486, 255);</v>
      </c>
      <c r="U4" s="17">
        <v>0</v>
      </c>
      <c r="W4" s="17" t="str">
        <f t="shared" si="3"/>
        <v>SPBUFFER-&gt;bytePoke(9154, 0);</v>
      </c>
      <c r="Z4" s="17">
        <f t="shared" si="4"/>
        <v>0</v>
      </c>
    </row>
    <row r="5" spans="2:26" x14ac:dyDescent="0.2">
      <c r="B5" s="17">
        <v>49155</v>
      </c>
      <c r="C5" s="17">
        <v>0</v>
      </c>
      <c r="E5" s="17" t="str">
        <f t="shared" si="0"/>
        <v>SPBUFFER-&gt;bytePoke(9155, 0);</v>
      </c>
      <c r="I5" s="17">
        <v>65487</v>
      </c>
      <c r="J5" s="17">
        <v>205</v>
      </c>
      <c r="L5" s="17" t="str">
        <f t="shared" si="1"/>
        <v>SPBUFFER-&gt;bytePoke(487, 205);</v>
      </c>
      <c r="P5" s="17">
        <v>205</v>
      </c>
      <c r="R5" s="17" t="str">
        <f t="shared" si="2"/>
        <v>SPBUFFER-&gt;bytePoke(487, 205);</v>
      </c>
      <c r="U5" s="17">
        <v>0</v>
      </c>
      <c r="W5" s="17" t="str">
        <f t="shared" si="3"/>
        <v>SPBUFFER-&gt;bytePoke(9155, 0);</v>
      </c>
      <c r="Z5" s="17">
        <f t="shared" si="4"/>
        <v>0</v>
      </c>
    </row>
    <row r="6" spans="2:26" x14ac:dyDescent="0.2">
      <c r="B6" s="17">
        <v>49156</v>
      </c>
      <c r="C6" s="17">
        <v>192</v>
      </c>
      <c r="E6" s="17" t="str">
        <f t="shared" si="0"/>
        <v>SPBUFFER-&gt;bytePoke(9156, 192);</v>
      </c>
      <c r="I6" s="17">
        <v>65488</v>
      </c>
      <c r="J6" s="17">
        <v>255</v>
      </c>
      <c r="L6" s="17" t="str">
        <f t="shared" si="1"/>
        <v>SPBUFFER-&gt;bytePoke(488, 255);</v>
      </c>
      <c r="P6" s="17">
        <v>255</v>
      </c>
      <c r="R6" s="17" t="str">
        <f t="shared" si="2"/>
        <v>SPBUFFER-&gt;bytePoke(488, 255);</v>
      </c>
      <c r="U6" s="17">
        <v>192</v>
      </c>
      <c r="W6" s="17" t="str">
        <f t="shared" si="3"/>
        <v>SPBUFFER-&gt;bytePoke(9156, 192);</v>
      </c>
      <c r="Z6" s="17">
        <f t="shared" si="4"/>
        <v>0</v>
      </c>
    </row>
    <row r="7" spans="2:26" x14ac:dyDescent="0.2">
      <c r="B7" s="17">
        <v>49157</v>
      </c>
      <c r="C7" s="17">
        <v>1</v>
      </c>
      <c r="E7" s="17" t="str">
        <f t="shared" si="0"/>
        <v>SPBUFFER-&gt;bytePoke(9157, 1);</v>
      </c>
      <c r="I7" s="17">
        <v>65489</v>
      </c>
      <c r="J7" s="17">
        <v>255</v>
      </c>
      <c r="L7" s="17" t="str">
        <f t="shared" si="1"/>
        <v>SPBUFFER-&gt;bytePoke(489, 255);</v>
      </c>
      <c r="P7" s="17">
        <v>255</v>
      </c>
      <c r="R7" s="17" t="str">
        <f t="shared" si="2"/>
        <v>SPBUFFER-&gt;bytePoke(489, 255);</v>
      </c>
      <c r="U7" s="17">
        <v>1</v>
      </c>
      <c r="W7" s="17" t="str">
        <f t="shared" si="3"/>
        <v>SPBUFFER-&gt;bytePoke(9157, 1);</v>
      </c>
      <c r="Z7" s="17">
        <f t="shared" si="4"/>
        <v>0</v>
      </c>
    </row>
    <row r="8" spans="2:26" x14ac:dyDescent="0.2">
      <c r="B8" s="17">
        <v>49158</v>
      </c>
      <c r="C8" s="17">
        <v>192</v>
      </c>
      <c r="E8" s="17" t="str">
        <f t="shared" si="0"/>
        <v>SPBUFFER-&gt;bytePoke(9158, 192);</v>
      </c>
      <c r="I8" s="17">
        <v>65490</v>
      </c>
      <c r="J8" s="17">
        <v>255</v>
      </c>
      <c r="L8" s="17" t="str">
        <f t="shared" si="1"/>
        <v>SPBUFFER-&gt;bytePoke(490, 255);</v>
      </c>
      <c r="P8" s="17">
        <v>255</v>
      </c>
      <c r="R8" s="17" t="str">
        <f t="shared" si="2"/>
        <v>SPBUFFER-&gt;bytePoke(490, 255);</v>
      </c>
      <c r="U8" s="17">
        <v>192</v>
      </c>
      <c r="W8" s="17" t="str">
        <f t="shared" si="3"/>
        <v>SPBUFFER-&gt;bytePoke(9158, 192);</v>
      </c>
      <c r="Z8" s="17">
        <f t="shared" si="4"/>
        <v>0</v>
      </c>
    </row>
    <row r="9" spans="2:26" x14ac:dyDescent="0.2">
      <c r="B9" s="17">
        <v>49159</v>
      </c>
      <c r="C9" s="17">
        <v>224</v>
      </c>
      <c r="E9" s="17" t="str">
        <f t="shared" si="0"/>
        <v>SPBUFFER-&gt;bytePoke(9159, 224);</v>
      </c>
      <c r="I9" s="17">
        <v>65491</v>
      </c>
      <c r="J9" s="18">
        <v>7</v>
      </c>
      <c r="L9" s="17" t="str">
        <f t="shared" si="1"/>
        <v>SPBUFFER-&gt;bytePoke(491, 7);</v>
      </c>
      <c r="P9" s="17">
        <v>7</v>
      </c>
      <c r="R9" s="17" t="str">
        <f t="shared" si="2"/>
        <v>SPBUFFER-&gt;bytePoke(491, 7);</v>
      </c>
      <c r="U9" s="17">
        <v>224</v>
      </c>
      <c r="W9" s="17" t="str">
        <f t="shared" si="3"/>
        <v>SPBUFFER-&gt;bytePoke(9159, 224);</v>
      </c>
      <c r="Z9" s="17">
        <f t="shared" si="4"/>
        <v>0</v>
      </c>
    </row>
    <row r="10" spans="2:26" x14ac:dyDescent="0.2">
      <c r="B10" s="17">
        <v>49160</v>
      </c>
      <c r="C10" s="17">
        <v>7</v>
      </c>
      <c r="E10" s="17" t="str">
        <f t="shared" si="0"/>
        <v>SPBUFFER-&gt;bytePoke(9160, 7);</v>
      </c>
      <c r="I10" s="17">
        <v>65492</v>
      </c>
      <c r="J10" s="18">
        <v>255</v>
      </c>
      <c r="L10" s="17" t="str">
        <f t="shared" si="1"/>
        <v>SPBUFFER-&gt;bytePoke(492, 255);</v>
      </c>
      <c r="P10" s="17">
        <v>255</v>
      </c>
      <c r="R10" s="17" t="str">
        <f t="shared" si="2"/>
        <v>SPBUFFER-&gt;bytePoke(492, 255);</v>
      </c>
      <c r="U10" s="17">
        <v>7</v>
      </c>
      <c r="W10" s="17" t="str">
        <f t="shared" si="3"/>
        <v>SPBUFFER-&gt;bytePoke(9160, 7);</v>
      </c>
      <c r="Z10" s="17">
        <f t="shared" si="4"/>
        <v>0</v>
      </c>
    </row>
    <row r="11" spans="2:26" x14ac:dyDescent="0.2">
      <c r="B11" s="17">
        <v>49161</v>
      </c>
      <c r="C11" s="17">
        <v>192</v>
      </c>
      <c r="E11" s="17" t="str">
        <f t="shared" si="0"/>
        <v>SPBUFFER-&gt;bytePoke(9161, 192);</v>
      </c>
      <c r="I11" s="17">
        <v>65493</v>
      </c>
      <c r="J11" s="17">
        <v>0</v>
      </c>
      <c r="L11" s="17" t="str">
        <f t="shared" si="1"/>
        <v>SPBUFFER-&gt;bytePoke(493, 0);</v>
      </c>
      <c r="P11" s="17">
        <v>0</v>
      </c>
      <c r="R11" s="17" t="str">
        <f t="shared" si="2"/>
        <v>SPBUFFER-&gt;bytePoke(493, 0);</v>
      </c>
      <c r="U11" s="17">
        <v>192</v>
      </c>
      <c r="W11" s="17" t="str">
        <f t="shared" si="3"/>
        <v>SPBUFFER-&gt;bytePoke(9161, 192);</v>
      </c>
      <c r="Z11" s="17">
        <f t="shared" si="4"/>
        <v>0</v>
      </c>
    </row>
    <row r="12" spans="2:26" x14ac:dyDescent="0.2">
      <c r="B12" s="17">
        <v>49162</v>
      </c>
      <c r="C12" s="17">
        <v>147</v>
      </c>
      <c r="E12" s="17" t="str">
        <f t="shared" si="0"/>
        <v>SPBUFFER-&gt;bytePoke(9162, 147);</v>
      </c>
      <c r="I12" s="17">
        <v>65494</v>
      </c>
      <c r="J12" s="17">
        <v>0</v>
      </c>
      <c r="L12" s="17" t="str">
        <f t="shared" si="1"/>
        <v>SPBUFFER-&gt;bytePoke(494, 0);</v>
      </c>
      <c r="P12" s="17">
        <v>0</v>
      </c>
      <c r="R12" s="17" t="str">
        <f t="shared" si="2"/>
        <v>SPBUFFER-&gt;bytePoke(494, 0);</v>
      </c>
      <c r="U12" s="17">
        <v>147</v>
      </c>
      <c r="W12" s="17" t="str">
        <f t="shared" si="3"/>
        <v>SPBUFFER-&gt;bytePoke(9162, 147);</v>
      </c>
      <c r="Z12" s="17">
        <f t="shared" si="4"/>
        <v>0</v>
      </c>
    </row>
    <row r="13" spans="2:26" x14ac:dyDescent="0.2">
      <c r="B13" s="17">
        <v>49163</v>
      </c>
      <c r="C13" s="17">
        <v>206</v>
      </c>
      <c r="E13" s="17" t="str">
        <f t="shared" si="0"/>
        <v>SPBUFFER-&gt;bytePoke(9163, 206);</v>
      </c>
      <c r="I13" s="17">
        <v>65495</v>
      </c>
      <c r="J13" s="17">
        <v>0</v>
      </c>
      <c r="L13" s="17" t="str">
        <f t="shared" si="1"/>
        <v>SPBUFFER-&gt;bytePoke(495, 0);</v>
      </c>
      <c r="P13" s="17">
        <v>0</v>
      </c>
      <c r="R13" s="17" t="str">
        <f t="shared" si="2"/>
        <v>SPBUFFER-&gt;bytePoke(495, 0);</v>
      </c>
      <c r="U13" s="17">
        <v>206</v>
      </c>
      <c r="W13" s="17" t="str">
        <f t="shared" si="3"/>
        <v>SPBUFFER-&gt;bytePoke(9163, 206);</v>
      </c>
      <c r="Z13" s="17">
        <f t="shared" si="4"/>
        <v>0</v>
      </c>
    </row>
    <row r="14" spans="2:26" x14ac:dyDescent="0.2">
      <c r="B14" s="17">
        <v>49164</v>
      </c>
      <c r="C14" s="17">
        <v>213</v>
      </c>
      <c r="E14" s="17" t="str">
        <f t="shared" si="0"/>
        <v>SPBUFFER-&gt;bytePoke(9164, 213);</v>
      </c>
      <c r="I14" s="17">
        <v>65496</v>
      </c>
      <c r="J14" s="17">
        <v>0</v>
      </c>
      <c r="L14" s="17" t="str">
        <f t="shared" si="1"/>
        <v>SPBUFFER-&gt;bytePoke(496, 0);</v>
      </c>
      <c r="P14" s="17">
        <v>0</v>
      </c>
      <c r="R14" s="17" t="str">
        <f t="shared" si="2"/>
        <v>SPBUFFER-&gt;bytePoke(496, 0);</v>
      </c>
      <c r="U14" s="17">
        <v>224</v>
      </c>
      <c r="W14" s="17" t="str">
        <f t="shared" si="3"/>
        <v>SPBUFFER-&gt;bytePoke(9164, 224);</v>
      </c>
      <c r="Z14" s="17">
        <f t="shared" si="4"/>
        <v>1</v>
      </c>
    </row>
    <row r="15" spans="2:26" x14ac:dyDescent="0.2">
      <c r="B15" s="17">
        <v>49165</v>
      </c>
      <c r="C15" s="17">
        <v>224</v>
      </c>
      <c r="E15" s="17" t="str">
        <f t="shared" si="0"/>
        <v>SPBUFFER-&gt;bytePoke(9165, 224);</v>
      </c>
      <c r="I15" s="17">
        <v>65497</v>
      </c>
      <c r="J15" s="19">
        <v>5</v>
      </c>
      <c r="L15" s="17" t="str">
        <f t="shared" si="1"/>
        <v>SPBUFFER-&gt;bytePoke(497, 5);</v>
      </c>
      <c r="P15" s="17">
        <v>5</v>
      </c>
      <c r="R15" s="17" t="str">
        <f t="shared" si="2"/>
        <v>SPBUFFER-&gt;bytePoke(497, 5);</v>
      </c>
      <c r="U15" s="17">
        <v>10</v>
      </c>
      <c r="W15" s="17" t="str">
        <f t="shared" si="3"/>
        <v>SPBUFFER-&gt;bytePoke(9165, 10);</v>
      </c>
      <c r="Z15" s="17">
        <f t="shared" si="4"/>
        <v>1</v>
      </c>
    </row>
    <row r="16" spans="2:26" x14ac:dyDescent="0.2">
      <c r="B16" s="17">
        <v>49166</v>
      </c>
      <c r="C16" s="20">
        <v>10</v>
      </c>
      <c r="E16" s="17" t="str">
        <f t="shared" si="0"/>
        <v>SPBUFFER-&gt;bytePoke(9166, 10);</v>
      </c>
      <c r="I16" s="17">
        <v>65498</v>
      </c>
      <c r="J16" s="19">
        <v>192</v>
      </c>
      <c r="L16" s="17" t="str">
        <f t="shared" si="1"/>
        <v>SPBUFFER-&gt;bytePoke(498, 192);</v>
      </c>
      <c r="P16" s="17">
        <v>192</v>
      </c>
      <c r="R16" s="17" t="str">
        <f t="shared" si="2"/>
        <v>SPBUFFER-&gt;bytePoke(498, 192);</v>
      </c>
      <c r="U16" s="17">
        <v>192</v>
      </c>
      <c r="W16" s="17" t="str">
        <f t="shared" si="3"/>
        <v>SPBUFFER-&gt;bytePoke(9166, 192);</v>
      </c>
      <c r="Z16" s="17">
        <f t="shared" si="4"/>
        <v>1</v>
      </c>
    </row>
    <row r="17" spans="2:26" x14ac:dyDescent="0.2">
      <c r="B17" s="17">
        <v>49167</v>
      </c>
      <c r="C17" s="20">
        <v>192</v>
      </c>
      <c r="E17" s="17" t="str">
        <f t="shared" si="0"/>
        <v>SPBUFFER-&gt;bytePoke(9167, 192);</v>
      </c>
      <c r="I17" s="17">
        <v>65499</v>
      </c>
      <c r="J17" s="21">
        <v>8</v>
      </c>
      <c r="L17" s="17" t="str">
        <f t="shared" si="1"/>
        <v>SPBUFFER-&gt;bytePoke(499, 8);</v>
      </c>
      <c r="P17" s="17">
        <v>8</v>
      </c>
      <c r="R17" s="17" t="str">
        <f t="shared" si="2"/>
        <v>SPBUFFER-&gt;bytePoke(499, 8);</v>
      </c>
      <c r="U17" s="17">
        <v>146</v>
      </c>
      <c r="W17" s="17" t="str">
        <f t="shared" si="3"/>
        <v>SPBUFFER-&gt;bytePoke(9167, 146);</v>
      </c>
      <c r="Z17" s="17">
        <f t="shared" si="4"/>
        <v>1</v>
      </c>
    </row>
    <row r="18" spans="2:26" x14ac:dyDescent="0.2">
      <c r="B18" s="17">
        <v>49168</v>
      </c>
      <c r="C18" s="17">
        <v>224</v>
      </c>
      <c r="E18" s="17" t="str">
        <f t="shared" si="0"/>
        <v>SPBUFFER-&gt;bytePoke(9168, 224);</v>
      </c>
      <c r="I18" s="17">
        <v>65500</v>
      </c>
      <c r="J18" s="21">
        <v>192</v>
      </c>
      <c r="L18" s="17" t="str">
        <f t="shared" si="1"/>
        <v>SPBUFFER-&gt;bytePoke(500, 192);</v>
      </c>
      <c r="P18" s="17">
        <v>192</v>
      </c>
      <c r="R18" s="17" t="str">
        <f t="shared" si="2"/>
        <v>SPBUFFER-&gt;bytePoke(500, 192);</v>
      </c>
      <c r="U18" s="17">
        <v>206</v>
      </c>
      <c r="W18" s="17" t="str">
        <f t="shared" si="3"/>
        <v>SPBUFFER-&gt;bytePoke(9168, 206);</v>
      </c>
      <c r="Z18" s="17">
        <f t="shared" si="4"/>
        <v>1</v>
      </c>
    </row>
    <row r="19" spans="2:26" x14ac:dyDescent="0.2">
      <c r="B19" s="17">
        <v>49169</v>
      </c>
      <c r="C19" s="17">
        <v>16</v>
      </c>
      <c r="E19" s="17" t="str">
        <f t="shared" si="0"/>
        <v>SPBUFFER-&gt;bytePoke(9169, 16);</v>
      </c>
      <c r="I19" s="17">
        <v>65501</v>
      </c>
      <c r="J19" s="19">
        <v>14</v>
      </c>
      <c r="L19" s="17" t="str">
        <f t="shared" si="1"/>
        <v>SPBUFFER-&gt;bytePoke(501, 14);</v>
      </c>
      <c r="P19" s="17">
        <v>13</v>
      </c>
      <c r="R19" s="17" t="str">
        <f t="shared" si="2"/>
        <v>SPBUFFER-&gt;bytePoke(501, 13);</v>
      </c>
      <c r="U19" s="17">
        <v>224</v>
      </c>
      <c r="W19" s="17" t="str">
        <f t="shared" si="3"/>
        <v>SPBUFFER-&gt;bytePoke(9169, 224);</v>
      </c>
      <c r="Z19" s="17">
        <f t="shared" si="4"/>
        <v>1</v>
      </c>
    </row>
    <row r="20" spans="2:26" x14ac:dyDescent="0.2">
      <c r="B20" s="17">
        <v>49170</v>
      </c>
      <c r="C20" s="17">
        <v>192</v>
      </c>
      <c r="E20" s="17" t="str">
        <f t="shared" si="0"/>
        <v>SPBUFFER-&gt;bytePoke(9170, 192);</v>
      </c>
      <c r="I20" s="17">
        <v>65502</v>
      </c>
      <c r="J20" s="19">
        <v>192</v>
      </c>
      <c r="L20" s="17" t="str">
        <f t="shared" si="1"/>
        <v>SPBUFFER-&gt;bytePoke(502, 192);</v>
      </c>
      <c r="P20" s="17">
        <v>192</v>
      </c>
      <c r="R20" s="17" t="str">
        <f t="shared" si="2"/>
        <v>SPBUFFER-&gt;bytePoke(502, 192);</v>
      </c>
      <c r="U20" s="17">
        <v>15</v>
      </c>
      <c r="W20" s="17" t="str">
        <f t="shared" si="3"/>
        <v>SPBUFFER-&gt;bytePoke(9170, 15);</v>
      </c>
      <c r="Z20" s="17">
        <f t="shared" si="4"/>
        <v>1</v>
      </c>
    </row>
    <row r="21" spans="2:26" x14ac:dyDescent="0.2">
      <c r="B21" s="17">
        <v>49171</v>
      </c>
      <c r="C21" s="17">
        <v>224</v>
      </c>
      <c r="E21" s="17" t="str">
        <f t="shared" si="0"/>
        <v>SPBUFFER-&gt;bytePoke(9171, 224);</v>
      </c>
      <c r="I21" s="17">
        <v>65503</v>
      </c>
      <c r="J21" s="22">
        <v>17</v>
      </c>
      <c r="L21" s="17" t="str">
        <f t="shared" si="1"/>
        <v>SPBUFFER-&gt;bytePoke(503, 17);</v>
      </c>
      <c r="P21" s="17">
        <v>18</v>
      </c>
      <c r="R21" s="17" t="str">
        <f t="shared" si="2"/>
        <v>SPBUFFER-&gt;bytePoke(503, 18);</v>
      </c>
      <c r="U21" s="17">
        <v>192</v>
      </c>
      <c r="W21" s="17" t="str">
        <f t="shared" si="3"/>
        <v>SPBUFFER-&gt;bytePoke(9171, 192);</v>
      </c>
      <c r="Z21" s="17">
        <f t="shared" si="4"/>
        <v>1</v>
      </c>
    </row>
    <row r="22" spans="2:26" x14ac:dyDescent="0.2">
      <c r="B22" s="17">
        <v>49172</v>
      </c>
      <c r="C22" s="17">
        <v>19</v>
      </c>
      <c r="E22" s="17" t="str">
        <f t="shared" si="0"/>
        <v>SPBUFFER-&gt;bytePoke(9172, 19);</v>
      </c>
      <c r="I22" s="17">
        <v>65504</v>
      </c>
      <c r="J22" s="22">
        <v>192</v>
      </c>
      <c r="L22" s="17" t="str">
        <f t="shared" si="1"/>
        <v>SPBUFFER-&gt;bytePoke(504, 192);</v>
      </c>
      <c r="P22" s="17">
        <v>192</v>
      </c>
      <c r="R22" s="17" t="str">
        <f t="shared" si="2"/>
        <v>SPBUFFER-&gt;bytePoke(504, 192);</v>
      </c>
      <c r="U22" s="17">
        <v>224</v>
      </c>
      <c r="W22" s="17" t="str">
        <f t="shared" si="3"/>
        <v>SPBUFFER-&gt;bytePoke(9172, 224);</v>
      </c>
      <c r="Z22" s="17">
        <f t="shared" si="4"/>
        <v>1</v>
      </c>
    </row>
    <row r="23" spans="2:26" x14ac:dyDescent="0.2">
      <c r="B23" s="17">
        <v>49173</v>
      </c>
      <c r="C23" s="17">
        <v>192</v>
      </c>
      <c r="E23" s="17" t="str">
        <f t="shared" si="0"/>
        <v>SPBUFFER-&gt;bytePoke(9173, 192);</v>
      </c>
      <c r="I23" s="17">
        <v>65505</v>
      </c>
      <c r="J23" s="19">
        <v>20</v>
      </c>
      <c r="L23" s="17" t="str">
        <f t="shared" si="1"/>
        <v>SPBUFFER-&gt;bytePoke(505, 20);</v>
      </c>
      <c r="P23" s="17">
        <v>21</v>
      </c>
      <c r="R23" s="17" t="str">
        <f t="shared" si="2"/>
        <v>SPBUFFER-&gt;bytePoke(505, 21);</v>
      </c>
      <c r="U23" s="17">
        <v>20</v>
      </c>
      <c r="W23" s="17" t="str">
        <f t="shared" si="3"/>
        <v>SPBUFFER-&gt;bytePoke(9173, 20);</v>
      </c>
      <c r="Z23" s="17">
        <f t="shared" si="4"/>
        <v>1</v>
      </c>
    </row>
    <row r="24" spans="2:26" x14ac:dyDescent="0.2">
      <c r="B24" s="17">
        <v>49174</v>
      </c>
      <c r="C24" s="17">
        <v>255</v>
      </c>
      <c r="E24" s="17" t="str">
        <f t="shared" si="0"/>
        <v>SPBUFFER-&gt;bytePoke(9174, 255);</v>
      </c>
      <c r="I24" s="17">
        <v>65506</v>
      </c>
      <c r="J24" s="19">
        <v>192</v>
      </c>
      <c r="L24" s="17" t="str">
        <f t="shared" si="1"/>
        <v>SPBUFFER-&gt;bytePoke(506, 192);</v>
      </c>
      <c r="P24" s="17">
        <v>192</v>
      </c>
      <c r="R24" s="17" t="str">
        <f t="shared" si="2"/>
        <v>SPBUFFER-&gt;bytePoke(506, 192);</v>
      </c>
      <c r="U24" s="17">
        <v>192</v>
      </c>
      <c r="W24" s="17" t="str">
        <f t="shared" si="3"/>
        <v>SPBUFFER-&gt;bytePoke(9174, 192);</v>
      </c>
      <c r="Z24" s="17">
        <f t="shared" si="4"/>
        <v>1</v>
      </c>
    </row>
    <row r="25" spans="2:26" x14ac:dyDescent="0.2">
      <c r="B25" s="17">
        <v>49175</v>
      </c>
      <c r="C25" s="17">
        <v>22</v>
      </c>
      <c r="E25" s="17" t="str">
        <f t="shared" si="0"/>
        <v>SPBUFFER-&gt;bytePoke(9175, 22);</v>
      </c>
      <c r="I25" s="17">
        <v>65507</v>
      </c>
      <c r="J25" s="23">
        <v>23</v>
      </c>
      <c r="L25" s="17" t="str">
        <f t="shared" si="1"/>
        <v>SPBUFFER-&gt;bytePoke(507, 23);</v>
      </c>
      <c r="P25" s="17">
        <v>24</v>
      </c>
      <c r="R25" s="17" t="str">
        <f t="shared" si="2"/>
        <v>SPBUFFER-&gt;bytePoke(507, 24);</v>
      </c>
      <c r="U25" s="17">
        <v>255</v>
      </c>
      <c r="W25" s="17" t="str">
        <f t="shared" si="3"/>
        <v>SPBUFFER-&gt;bytePoke(9175, 255);</v>
      </c>
      <c r="Z25" s="17">
        <f t="shared" si="4"/>
        <v>1</v>
      </c>
    </row>
    <row r="26" spans="2:26" x14ac:dyDescent="0.2">
      <c r="B26" s="17">
        <v>49176</v>
      </c>
      <c r="C26" s="17">
        <v>192</v>
      </c>
      <c r="E26" s="17" t="str">
        <f t="shared" si="0"/>
        <v>SPBUFFER-&gt;bytePoke(9176, 192);</v>
      </c>
      <c r="I26" s="17">
        <v>65508</v>
      </c>
      <c r="J26" s="23">
        <v>192</v>
      </c>
      <c r="L26" s="17" t="str">
        <f t="shared" si="1"/>
        <v>SPBUFFER-&gt;bytePoke(508, 192);</v>
      </c>
      <c r="P26" s="17">
        <v>192</v>
      </c>
      <c r="R26" s="17" t="str">
        <f t="shared" si="2"/>
        <v>SPBUFFER-&gt;bytePoke(508, 192);</v>
      </c>
      <c r="U26" s="17">
        <v>23</v>
      </c>
      <c r="W26" s="17" t="str">
        <f t="shared" si="3"/>
        <v>SPBUFFER-&gt;bytePoke(9176, 23);</v>
      </c>
      <c r="Z26" s="17">
        <f t="shared" si="4"/>
        <v>1</v>
      </c>
    </row>
    <row r="27" spans="2:26" x14ac:dyDescent="0.2">
      <c r="B27" s="17">
        <v>49177</v>
      </c>
      <c r="C27" s="17">
        <v>0</v>
      </c>
      <c r="E27" s="17" t="str">
        <f t="shared" si="0"/>
        <v>SPBUFFER-&gt;bytePoke(9177, 0);</v>
      </c>
      <c r="I27" s="17">
        <v>65509</v>
      </c>
      <c r="J27" s="24">
        <v>25</v>
      </c>
      <c r="L27" s="17" t="str">
        <f t="shared" si="1"/>
        <v>SPBUFFER-&gt;bytePoke(509, 25);</v>
      </c>
      <c r="P27" s="17">
        <v>26</v>
      </c>
      <c r="R27" s="17" t="str">
        <f t="shared" si="2"/>
        <v>SPBUFFER-&gt;bytePoke(509, 26);</v>
      </c>
      <c r="U27" s="17">
        <v>192</v>
      </c>
      <c r="W27" s="17" t="str">
        <f t="shared" si="3"/>
        <v>SPBUFFER-&gt;bytePoke(9177, 192);</v>
      </c>
      <c r="Z27" s="17">
        <f t="shared" si="4"/>
        <v>1</v>
      </c>
    </row>
    <row r="28" spans="2:26" x14ac:dyDescent="0.2">
      <c r="B28" s="17">
        <v>49178</v>
      </c>
      <c r="C28" s="17">
        <v>0</v>
      </c>
      <c r="E28" s="17" t="str">
        <f t="shared" si="0"/>
        <v>SPBUFFER-&gt;bytePoke(9178, 0);</v>
      </c>
      <c r="I28" s="17">
        <v>65510</v>
      </c>
      <c r="J28" s="24">
        <v>192</v>
      </c>
      <c r="L28" s="17" t="str">
        <f t="shared" si="1"/>
        <v>SPBUFFER-&gt;bytePoke(510, 192);</v>
      </c>
      <c r="P28" s="17">
        <v>192</v>
      </c>
      <c r="R28" s="17" t="str">
        <f t="shared" si="2"/>
        <v>SPBUFFER-&gt;bytePoke(510, 192);</v>
      </c>
      <c r="U28" s="17">
        <v>0</v>
      </c>
      <c r="W28" s="17" t="str">
        <f t="shared" si="3"/>
        <v>SPBUFFER-&gt;bytePoke(9178, 0);</v>
      </c>
      <c r="Z28" s="17">
        <f t="shared" si="4"/>
        <v>0</v>
      </c>
    </row>
    <row r="29" spans="2:26" x14ac:dyDescent="0.2">
      <c r="B29" s="17">
        <v>49179</v>
      </c>
      <c r="C29" s="17">
        <v>0</v>
      </c>
      <c r="E29" s="17" t="str">
        <f t="shared" si="0"/>
        <v>SPBUFFER-&gt;bytePoke(9179, 0);</v>
      </c>
      <c r="I29" s="17">
        <v>65511</v>
      </c>
      <c r="J29" s="23">
        <v>30</v>
      </c>
      <c r="L29" s="17" t="str">
        <f t="shared" si="1"/>
        <v>SPBUFFER-&gt;bytePoke(511, 30);</v>
      </c>
      <c r="P29" s="17">
        <v>31</v>
      </c>
      <c r="R29" s="17" t="str">
        <f t="shared" si="2"/>
        <v>SPBUFFER-&gt;bytePoke(511, 31);</v>
      </c>
      <c r="U29" s="17">
        <v>0</v>
      </c>
      <c r="W29" s="17" t="str">
        <f t="shared" si="3"/>
        <v>SPBUFFER-&gt;bytePoke(9179, 0);</v>
      </c>
      <c r="Z29" s="17">
        <f t="shared" si="4"/>
        <v>0</v>
      </c>
    </row>
    <row r="30" spans="2:26" x14ac:dyDescent="0.2">
      <c r="B30" s="17">
        <v>49180</v>
      </c>
      <c r="C30" s="17">
        <v>0</v>
      </c>
      <c r="E30" s="17" t="str">
        <f t="shared" si="0"/>
        <v>SPBUFFER-&gt;bytePoke(9180, 0);</v>
      </c>
      <c r="I30" s="17">
        <v>65512</v>
      </c>
      <c r="J30" s="23">
        <v>192</v>
      </c>
      <c r="L30" s="17" t="str">
        <f t="shared" si="1"/>
        <v>SPBUFFER-&gt;bytePoke(512, 192);</v>
      </c>
      <c r="P30" s="17">
        <v>192</v>
      </c>
      <c r="R30" s="17" t="str">
        <f t="shared" si="2"/>
        <v>SPBUFFER-&gt;bytePoke(512, 192);</v>
      </c>
      <c r="U30" s="17">
        <v>0</v>
      </c>
      <c r="W30" s="17" t="str">
        <f t="shared" si="3"/>
        <v>SPBUFFER-&gt;bytePoke(9180, 0);</v>
      </c>
      <c r="Z30" s="17">
        <f t="shared" si="4"/>
        <v>0</v>
      </c>
    </row>
    <row r="31" spans="2:26" x14ac:dyDescent="0.2">
      <c r="B31" s="17">
        <v>49181</v>
      </c>
      <c r="C31" s="17">
        <v>0</v>
      </c>
      <c r="E31" s="17" t="str">
        <f t="shared" si="0"/>
        <v>SPBUFFER-&gt;bytePoke(9181, 0);</v>
      </c>
      <c r="I31" s="17">
        <v>65513</v>
      </c>
      <c r="J31" s="17">
        <v>32</v>
      </c>
      <c r="L31" s="17" t="str">
        <f t="shared" si="1"/>
        <v>SPBUFFER-&gt;bytePoke(513, 32);</v>
      </c>
      <c r="P31" s="17">
        <v>33</v>
      </c>
      <c r="R31" s="17" t="str">
        <f t="shared" si="2"/>
        <v>SPBUFFER-&gt;bytePoke(513, 33);</v>
      </c>
      <c r="U31" s="17">
        <v>0</v>
      </c>
      <c r="W31" s="17" t="str">
        <f t="shared" si="3"/>
        <v>SPBUFFER-&gt;bytePoke(9181, 0);</v>
      </c>
      <c r="Z31" s="17">
        <f t="shared" si="4"/>
        <v>0</v>
      </c>
    </row>
    <row r="32" spans="2:26" x14ac:dyDescent="0.2">
      <c r="B32" s="17">
        <v>49182</v>
      </c>
      <c r="C32" s="17">
        <v>252</v>
      </c>
      <c r="E32" s="17" t="str">
        <f t="shared" si="0"/>
        <v>SPBUFFER-&gt;bytePoke(9182, 252);</v>
      </c>
      <c r="I32" s="17">
        <v>65514</v>
      </c>
      <c r="J32" s="17">
        <v>192</v>
      </c>
      <c r="L32" s="17" t="str">
        <f t="shared" si="1"/>
        <v>SPBUFFER-&gt;bytePoke(514, 192);</v>
      </c>
      <c r="P32" s="17">
        <v>192</v>
      </c>
      <c r="R32" s="17" t="str">
        <f t="shared" si="2"/>
        <v>SPBUFFER-&gt;bytePoke(514, 192);</v>
      </c>
      <c r="U32" s="17">
        <v>0</v>
      </c>
      <c r="W32" s="17" t="str">
        <f t="shared" si="3"/>
        <v>SPBUFFER-&gt;bytePoke(9182, 0);</v>
      </c>
      <c r="Z32" s="17">
        <f t="shared" si="4"/>
        <v>1</v>
      </c>
    </row>
    <row r="33" spans="2:26" x14ac:dyDescent="0.2">
      <c r="B33" s="17">
        <v>49183</v>
      </c>
      <c r="C33" s="17">
        <v>255</v>
      </c>
      <c r="E33" s="17" t="str">
        <f t="shared" si="0"/>
        <v>SPBUFFER-&gt;bytePoke(9183, 255);</v>
      </c>
      <c r="I33" s="17">
        <v>65515</v>
      </c>
      <c r="J33" s="17">
        <v>34</v>
      </c>
      <c r="L33" s="17" t="str">
        <f t="shared" si="1"/>
        <v>SPBUFFER-&gt;bytePoke(515, 34);</v>
      </c>
      <c r="P33" s="17">
        <v>35</v>
      </c>
      <c r="R33" s="17" t="str">
        <f t="shared" si="2"/>
        <v>SPBUFFER-&gt;bytePoke(515, 35);</v>
      </c>
      <c r="U33" s="17">
        <v>252</v>
      </c>
      <c r="W33" s="17" t="str">
        <f t="shared" si="3"/>
        <v>SPBUFFER-&gt;bytePoke(9183, 252);</v>
      </c>
      <c r="Z33" s="17">
        <f t="shared" si="4"/>
        <v>1</v>
      </c>
    </row>
    <row r="34" spans="2:26" x14ac:dyDescent="0.2">
      <c r="B34" s="17">
        <v>49184</v>
      </c>
      <c r="C34" s="17">
        <v>255</v>
      </c>
      <c r="E34" s="17" t="str">
        <f t="shared" si="0"/>
        <v>SPBUFFER-&gt;bytePoke(9184, 255);</v>
      </c>
      <c r="I34" s="17">
        <v>65516</v>
      </c>
      <c r="J34" s="17">
        <v>192</v>
      </c>
      <c r="L34" s="17" t="str">
        <f t="shared" si="1"/>
        <v>SPBUFFER-&gt;bytePoke(516, 192);</v>
      </c>
      <c r="P34" s="17">
        <v>192</v>
      </c>
      <c r="R34" s="17" t="str">
        <f t="shared" si="2"/>
        <v>SPBUFFER-&gt;bytePoke(516, 192);</v>
      </c>
      <c r="U34" s="17">
        <v>255</v>
      </c>
      <c r="W34" s="17" t="str">
        <f t="shared" si="3"/>
        <v>SPBUFFER-&gt;bytePoke(9184, 255);</v>
      </c>
      <c r="Z34" s="17">
        <f t="shared" si="4"/>
        <v>0</v>
      </c>
    </row>
    <row r="35" spans="2:26" x14ac:dyDescent="0.2">
      <c r="B35" s="17">
        <v>49185</v>
      </c>
      <c r="C35" s="17">
        <v>0</v>
      </c>
      <c r="E35" s="17" t="str">
        <f t="shared" si="0"/>
        <v>SPBUFFER-&gt;bytePoke(9185, 0);</v>
      </c>
      <c r="I35" s="17">
        <v>65517</v>
      </c>
      <c r="J35" s="17">
        <v>35</v>
      </c>
      <c r="L35" s="17" t="str">
        <f t="shared" si="1"/>
        <v>SPBUFFER-&gt;bytePoke(517, 35);</v>
      </c>
      <c r="P35" s="17">
        <v>36</v>
      </c>
      <c r="R35" s="17" t="str">
        <f t="shared" si="2"/>
        <v>SPBUFFER-&gt;bytePoke(517, 36);</v>
      </c>
      <c r="U35" s="17">
        <v>255</v>
      </c>
      <c r="W35" s="17" t="str">
        <f t="shared" si="3"/>
        <v>SPBUFFER-&gt;bytePoke(9185, 255);</v>
      </c>
      <c r="Z35" s="17">
        <f t="shared" si="4"/>
        <v>1</v>
      </c>
    </row>
    <row r="36" spans="2:26" x14ac:dyDescent="0.2">
      <c r="B36" s="17">
        <v>49186</v>
      </c>
      <c r="C36" s="17">
        <v>1</v>
      </c>
      <c r="E36" s="17" t="str">
        <f t="shared" si="0"/>
        <v>SPBUFFER-&gt;bytePoke(9186, 1);</v>
      </c>
      <c r="I36" s="17">
        <v>65518</v>
      </c>
      <c r="J36" s="17">
        <v>192</v>
      </c>
      <c r="L36" s="17" t="str">
        <f t="shared" si="1"/>
        <v>SPBUFFER-&gt;bytePoke(518, 192);</v>
      </c>
      <c r="P36" s="17">
        <v>192</v>
      </c>
      <c r="R36" s="17" t="str">
        <f t="shared" si="2"/>
        <v>SPBUFFER-&gt;bytePoke(518, 192);</v>
      </c>
      <c r="U36" s="17">
        <v>0</v>
      </c>
      <c r="W36" s="17" t="str">
        <f t="shared" si="3"/>
        <v>SPBUFFER-&gt;bytePoke(9186, 0);</v>
      </c>
      <c r="Z36" s="17">
        <f t="shared" si="4"/>
        <v>1</v>
      </c>
    </row>
    <row r="37" spans="2:26" x14ac:dyDescent="0.2">
      <c r="B37" s="17">
        <v>49187</v>
      </c>
      <c r="I37" s="17">
        <v>65519</v>
      </c>
      <c r="J37" s="17">
        <v>204</v>
      </c>
      <c r="L37" s="17" t="str">
        <f t="shared" si="1"/>
        <v>SPBUFFER-&gt;bytePoke(519, 204);</v>
      </c>
      <c r="P37" s="17">
        <v>204</v>
      </c>
      <c r="R37" s="17" t="str">
        <f t="shared" si="2"/>
        <v>SPBUFFER-&gt;bytePoke(519, 204);</v>
      </c>
      <c r="U37" s="17">
        <v>1</v>
      </c>
      <c r="W37" s="17" t="str">
        <f t="shared" si="3"/>
        <v>SPBUFFER-&gt;bytePoke(9187, 1);</v>
      </c>
      <c r="Z37" s="17">
        <f t="shared" si="4"/>
        <v>1</v>
      </c>
    </row>
    <row r="38" spans="2:26" x14ac:dyDescent="0.2">
      <c r="B38" s="17">
        <v>49188</v>
      </c>
      <c r="I38" s="17">
        <v>65520</v>
      </c>
      <c r="J38" s="17">
        <v>255</v>
      </c>
      <c r="L38" s="17" t="str">
        <f t="shared" si="1"/>
        <v>SPBUFFER-&gt;bytePoke(520, 255);</v>
      </c>
      <c r="P38" s="17">
        <v>255</v>
      </c>
      <c r="R38" s="17" t="str">
        <f t="shared" si="2"/>
        <v>SPBUFFER-&gt;bytePoke(520, 255);</v>
      </c>
      <c r="Z38" s="17">
        <f t="shared" si="4"/>
        <v>0</v>
      </c>
    </row>
    <row r="39" spans="2:26" x14ac:dyDescent="0.2">
      <c r="B39" s="17">
        <v>49189</v>
      </c>
      <c r="I39" s="17">
        <v>65521</v>
      </c>
      <c r="J39" s="17">
        <v>205</v>
      </c>
      <c r="L39" s="17" t="str">
        <f t="shared" si="1"/>
        <v>SPBUFFER-&gt;bytePoke(521, 205);</v>
      </c>
      <c r="P39" s="17">
        <v>205</v>
      </c>
      <c r="R39" s="17" t="str">
        <f t="shared" si="2"/>
        <v>SPBUFFER-&gt;bytePoke(521, 205);</v>
      </c>
    </row>
    <row r="40" spans="2:26" x14ac:dyDescent="0.2">
      <c r="B40" s="17">
        <v>49190</v>
      </c>
      <c r="I40" s="17">
        <v>65522</v>
      </c>
      <c r="J40" s="17">
        <v>255</v>
      </c>
      <c r="L40" s="17" t="str">
        <f t="shared" si="1"/>
        <v>SPBUFFER-&gt;bytePoke(522, 255);</v>
      </c>
      <c r="P40" s="17">
        <v>255</v>
      </c>
      <c r="R40" s="17" t="str">
        <f t="shared" si="2"/>
        <v>SPBUFFER-&gt;bytePoke(522, 255);</v>
      </c>
    </row>
    <row r="41" spans="2:26" x14ac:dyDescent="0.2">
      <c r="B41" s="17">
        <v>49191</v>
      </c>
      <c r="I41" s="17">
        <v>65523</v>
      </c>
      <c r="J41" s="17">
        <v>211</v>
      </c>
      <c r="L41" s="17" t="str">
        <f t="shared" si="1"/>
        <v>SPBUFFER-&gt;bytePoke(523, 211);</v>
      </c>
      <c r="P41" s="17">
        <v>211</v>
      </c>
      <c r="R41" s="17" t="str">
        <f t="shared" si="2"/>
        <v>SPBUFFER-&gt;bytePoke(523, 211);</v>
      </c>
    </row>
    <row r="42" spans="2:26" x14ac:dyDescent="0.2">
      <c r="I42" s="17">
        <v>65524</v>
      </c>
      <c r="J42" s="17">
        <v>255</v>
      </c>
      <c r="L42" s="17" t="str">
        <f t="shared" si="1"/>
        <v>SPBUFFER-&gt;bytePoke(524, 255);</v>
      </c>
      <c r="P42" s="17">
        <v>255</v>
      </c>
      <c r="R42" s="17" t="str">
        <f t="shared" si="2"/>
        <v>SPBUFFER-&gt;bytePoke(524, 255);</v>
      </c>
    </row>
    <row r="43" spans="2:26" x14ac:dyDescent="0.2">
      <c r="I43" s="17">
        <v>65525</v>
      </c>
      <c r="J43" s="17">
        <v>212</v>
      </c>
      <c r="L43" s="17" t="str">
        <f t="shared" si="1"/>
        <v>SPBUFFER-&gt;bytePoke(525, 212);</v>
      </c>
      <c r="P43" s="17">
        <v>212</v>
      </c>
      <c r="R43" s="17" t="str">
        <f t="shared" si="2"/>
        <v>SPBUFFER-&gt;bytePoke(525, 212);</v>
      </c>
    </row>
    <row r="44" spans="2:26" x14ac:dyDescent="0.2">
      <c r="I44" s="17">
        <v>65526</v>
      </c>
      <c r="J44" s="17">
        <v>255</v>
      </c>
      <c r="L44" s="17" t="str">
        <f t="shared" si="1"/>
        <v>SPBUFFER-&gt;bytePoke(526, 255);</v>
      </c>
      <c r="P44" s="17">
        <v>255</v>
      </c>
      <c r="R44" s="17" t="str">
        <f t="shared" si="2"/>
        <v>SPBUFFER-&gt;bytePoke(526, 255);</v>
      </c>
    </row>
    <row r="45" spans="2:26" x14ac:dyDescent="0.2">
      <c r="I45" s="17">
        <v>65527</v>
      </c>
      <c r="J45" s="18">
        <v>0</v>
      </c>
      <c r="L45" s="17" t="str">
        <f t="shared" si="1"/>
        <v>SPBUFFER-&gt;bytePoke(527, 0);</v>
      </c>
      <c r="P45" s="17">
        <v>0</v>
      </c>
      <c r="R45" s="17" t="str">
        <f t="shared" si="2"/>
        <v>SPBUFFER-&gt;bytePoke(527, 0);</v>
      </c>
    </row>
    <row r="46" spans="2:26" x14ac:dyDescent="0.2">
      <c r="I46" s="17">
        <v>65528</v>
      </c>
      <c r="J46" s="25">
        <v>0</v>
      </c>
      <c r="L46" s="17" t="str">
        <f t="shared" si="1"/>
        <v>SPBUFFER-&gt;bytePoke(528, 0);</v>
      </c>
      <c r="P46" s="17">
        <v>1</v>
      </c>
      <c r="R46" s="17" t="str">
        <f t="shared" si="2"/>
        <v>SPBUFFER-&gt;bytePoke(528, 1);</v>
      </c>
    </row>
    <row r="47" spans="2:26" x14ac:dyDescent="0.2">
      <c r="I47" s="17">
        <v>65529</v>
      </c>
      <c r="J47" s="17">
        <v>1</v>
      </c>
      <c r="L47" s="17" t="str">
        <f t="shared" si="1"/>
        <v>SPBUFFER-&gt;bytePoke(529, 1);</v>
      </c>
      <c r="P47" s="17">
        <v>1</v>
      </c>
      <c r="R47" s="17" t="str">
        <f t="shared" si="2"/>
        <v>SPBUFFER-&gt;bytePoke(529, 1);</v>
      </c>
    </row>
    <row r="48" spans="2:26" x14ac:dyDescent="0.2">
      <c r="I48" s="17">
        <v>65530</v>
      </c>
      <c r="J48" s="17">
        <v>1</v>
      </c>
      <c r="L48" s="17" t="str">
        <f t="shared" si="1"/>
        <v>SPBUFFER-&gt;bytePoke(530, 1);</v>
      </c>
      <c r="P48" s="17">
        <v>1</v>
      </c>
      <c r="R48" s="17" t="str">
        <f t="shared" si="2"/>
        <v>SPBUFFER-&gt;bytePoke(530, 1);</v>
      </c>
    </row>
    <row r="49" spans="9:18" x14ac:dyDescent="0.2">
      <c r="I49" s="17">
        <v>65531</v>
      </c>
      <c r="J49" s="17">
        <v>1</v>
      </c>
      <c r="L49" s="17" t="str">
        <f t="shared" si="1"/>
        <v>SPBUFFER-&gt;bytePoke(531, 1);</v>
      </c>
      <c r="P49" s="17">
        <v>1</v>
      </c>
      <c r="R49" s="17" t="str">
        <f t="shared" si="2"/>
        <v>SPBUFFER-&gt;bytePoke(531, 1);</v>
      </c>
    </row>
    <row r="50" spans="9:18" x14ac:dyDescent="0.2">
      <c r="I50" s="17">
        <v>65532</v>
      </c>
      <c r="J50" s="17">
        <v>1</v>
      </c>
      <c r="L50" s="17" t="str">
        <f t="shared" si="1"/>
        <v>SPBUFFER-&gt;bytePoke(532, 1);</v>
      </c>
      <c r="P50" s="17">
        <v>1</v>
      </c>
      <c r="R50" s="17" t="str">
        <f t="shared" si="2"/>
        <v>SPBUFFER-&gt;bytePoke(532, 1);</v>
      </c>
    </row>
    <row r="51" spans="9:18" x14ac:dyDescent="0.2">
      <c r="I51" s="17">
        <v>65533</v>
      </c>
      <c r="J51" s="19">
        <v>0</v>
      </c>
      <c r="L51" s="17" t="str">
        <f t="shared" si="1"/>
        <v>SPBUFFER-&gt;bytePoke(533, 0);</v>
      </c>
      <c r="P51" s="17">
        <v>0</v>
      </c>
      <c r="R51" s="17" t="str">
        <f t="shared" si="2"/>
        <v>SPBUFFER-&gt;bytePoke(533, 0);</v>
      </c>
    </row>
    <row r="52" spans="9:18" x14ac:dyDescent="0.2">
      <c r="I52" s="17">
        <v>65534</v>
      </c>
      <c r="J52" s="19">
        <v>192</v>
      </c>
      <c r="L52" s="17" t="str">
        <f t="shared" si="1"/>
        <v>SPBUFFER-&gt;bytePoke(534, 192);</v>
      </c>
      <c r="P52" s="17">
        <v>192</v>
      </c>
      <c r="R52" s="17" t="str">
        <f t="shared" si="2"/>
        <v>SPBUFFER-&gt;bytePoke(534, 192);</v>
      </c>
    </row>
    <row r="53" spans="9:18" x14ac:dyDescent="0.2">
      <c r="I53" s="17">
        <v>65535</v>
      </c>
      <c r="J53" s="17">
        <v>1</v>
      </c>
      <c r="L53" s="17" t="str">
        <f t="shared" si="1"/>
        <v>SPBUFFER-&gt;bytePoke(535, 1);</v>
      </c>
      <c r="P53" s="17">
        <v>1</v>
      </c>
      <c r="R53" s="17" t="str">
        <f t="shared" si="2"/>
        <v>SPBUFFER-&gt;bytePoke(535, 1);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6782-A337-4867-8A8E-4D20F355CB72}">
  <dimension ref="A1:Q20"/>
  <sheetViews>
    <sheetView workbookViewId="0">
      <selection activeCell="H12" sqref="H12"/>
    </sheetView>
  </sheetViews>
  <sheetFormatPr defaultRowHeight="15" x14ac:dyDescent="0.25"/>
  <cols>
    <col min="1" max="1" width="6" bestFit="1" customWidth="1"/>
    <col min="2" max="2" width="6.85546875" customWidth="1"/>
  </cols>
  <sheetData>
    <row r="1" spans="1:17" x14ac:dyDescent="0.25">
      <c r="A1">
        <v>9420</v>
      </c>
      <c r="B1" s="1" t="s">
        <v>5</v>
      </c>
      <c r="C1" s="1" t="s">
        <v>115</v>
      </c>
      <c r="D1" s="1" t="s">
        <v>5</v>
      </c>
      <c r="E1" s="1" t="s">
        <v>70</v>
      </c>
      <c r="F1" s="1" t="s">
        <v>5</v>
      </c>
      <c r="G1" s="1" t="s">
        <v>12</v>
      </c>
      <c r="H1" s="1" t="s">
        <v>5</v>
      </c>
      <c r="I1" s="1" t="s">
        <v>5</v>
      </c>
      <c r="J1" s="1" t="s">
        <v>13</v>
      </c>
      <c r="K1" s="1" t="s">
        <v>13</v>
      </c>
      <c r="L1" s="1" t="s">
        <v>5</v>
      </c>
      <c r="M1" s="1" t="s">
        <v>23</v>
      </c>
      <c r="N1" s="1" t="s">
        <v>5</v>
      </c>
      <c r="O1" s="1" t="s">
        <v>36</v>
      </c>
      <c r="P1" s="1" t="s">
        <v>5</v>
      </c>
      <c r="Q1" s="1" t="s">
        <v>115</v>
      </c>
    </row>
    <row r="2" spans="1:17" x14ac:dyDescent="0.25">
      <c r="A2">
        <v>9430</v>
      </c>
      <c r="B2" s="1" t="s">
        <v>5</v>
      </c>
      <c r="C2" s="1" t="s">
        <v>70</v>
      </c>
      <c r="D2" s="1" t="s">
        <v>5</v>
      </c>
      <c r="E2" s="1" t="s">
        <v>12</v>
      </c>
      <c r="F2" s="1" t="s">
        <v>5</v>
      </c>
      <c r="G2" s="1" t="s">
        <v>5</v>
      </c>
      <c r="H2" s="1" t="s">
        <v>13</v>
      </c>
      <c r="I2" s="1" t="s">
        <v>110</v>
      </c>
      <c r="J2" s="1" t="s">
        <v>116</v>
      </c>
      <c r="K2" s="1" t="s">
        <v>16</v>
      </c>
      <c r="L2" s="1" t="s">
        <v>13</v>
      </c>
      <c r="M2" s="1" t="s">
        <v>117</v>
      </c>
      <c r="N2" s="1" t="s">
        <v>13</v>
      </c>
      <c r="O2" s="1" t="s">
        <v>111</v>
      </c>
      <c r="P2" s="1" t="s">
        <v>13</v>
      </c>
      <c r="Q2" s="1" t="s">
        <v>17</v>
      </c>
    </row>
    <row r="3" spans="1:17" x14ac:dyDescent="0.25">
      <c r="A3">
        <v>9440</v>
      </c>
      <c r="B3" s="1" t="s">
        <v>13</v>
      </c>
      <c r="C3" s="1" t="s">
        <v>118</v>
      </c>
      <c r="D3" s="1" t="s">
        <v>13</v>
      </c>
      <c r="E3" s="1" t="s">
        <v>13</v>
      </c>
      <c r="F3" s="1" t="s">
        <v>23</v>
      </c>
      <c r="G3" s="1" t="s">
        <v>23</v>
      </c>
      <c r="H3" s="1" t="s">
        <v>23</v>
      </c>
      <c r="I3" s="1" t="s">
        <v>42</v>
      </c>
      <c r="J3" s="1" t="s">
        <v>36</v>
      </c>
      <c r="K3" s="1" t="s">
        <v>13</v>
      </c>
      <c r="L3" s="1" t="s">
        <v>119</v>
      </c>
      <c r="M3" s="1" t="s">
        <v>120</v>
      </c>
      <c r="N3" s="1" t="s">
        <v>119</v>
      </c>
      <c r="O3" s="1" t="s">
        <v>120</v>
      </c>
      <c r="P3" s="1" t="s">
        <v>5</v>
      </c>
      <c r="Q3" s="1" t="s">
        <v>117</v>
      </c>
    </row>
    <row r="5" spans="1:17" x14ac:dyDescent="0.25">
      <c r="A5">
        <v>9420</v>
      </c>
      <c r="B5" s="1" t="s">
        <v>5</v>
      </c>
      <c r="C5" s="1" t="s">
        <v>115</v>
      </c>
      <c r="D5" s="1" t="s">
        <v>5</v>
      </c>
      <c r="E5" s="1" t="s">
        <v>70</v>
      </c>
      <c r="F5" s="1" t="s">
        <v>5</v>
      </c>
      <c r="G5" s="1" t="s">
        <v>12</v>
      </c>
      <c r="H5" s="1" t="s">
        <v>5</v>
      </c>
      <c r="I5" s="1" t="s">
        <v>5</v>
      </c>
      <c r="J5" s="1" t="s">
        <v>13</v>
      </c>
      <c r="K5" s="1" t="s">
        <v>13</v>
      </c>
      <c r="L5" s="1" t="s">
        <v>23</v>
      </c>
      <c r="M5" s="1" t="s">
        <v>23</v>
      </c>
      <c r="N5" s="1" t="s">
        <v>5</v>
      </c>
      <c r="O5" s="1" t="s">
        <v>36</v>
      </c>
      <c r="P5" s="1" t="s">
        <v>5</v>
      </c>
      <c r="Q5" s="1" t="s">
        <v>115</v>
      </c>
    </row>
    <row r="6" spans="1:17" x14ac:dyDescent="0.25">
      <c r="A6">
        <v>9430</v>
      </c>
      <c r="B6" s="1" t="s">
        <v>5</v>
      </c>
      <c r="C6" s="1" t="s">
        <v>70</v>
      </c>
      <c r="D6" s="1" t="s">
        <v>5</v>
      </c>
      <c r="E6" s="1" t="s">
        <v>12</v>
      </c>
      <c r="F6" s="1" t="s">
        <v>5</v>
      </c>
      <c r="G6" s="1" t="s">
        <v>5</v>
      </c>
      <c r="H6" s="1" t="s">
        <v>13</v>
      </c>
      <c r="I6" s="1" t="s">
        <v>110</v>
      </c>
      <c r="J6" s="1" t="s">
        <v>116</v>
      </c>
      <c r="K6" s="1" t="s">
        <v>16</v>
      </c>
      <c r="L6" s="1" t="s">
        <v>13</v>
      </c>
      <c r="M6" s="1" t="s">
        <v>117</v>
      </c>
      <c r="N6" s="1" t="s">
        <v>13</v>
      </c>
      <c r="O6" s="1" t="s">
        <v>111</v>
      </c>
      <c r="P6" s="1" t="s">
        <v>13</v>
      </c>
      <c r="Q6" s="1" t="s">
        <v>17</v>
      </c>
    </row>
    <row r="7" spans="1:17" x14ac:dyDescent="0.25">
      <c r="A7">
        <v>9440</v>
      </c>
      <c r="B7" s="1" t="s">
        <v>13</v>
      </c>
      <c r="C7" s="1" t="s">
        <v>118</v>
      </c>
      <c r="D7" s="1" t="s">
        <v>13</v>
      </c>
      <c r="E7" s="1" t="s">
        <v>13</v>
      </c>
      <c r="F7" s="1" t="s">
        <v>23</v>
      </c>
      <c r="G7" s="1" t="s">
        <v>96</v>
      </c>
      <c r="H7" s="1" t="s">
        <v>23</v>
      </c>
      <c r="I7" s="1" t="s">
        <v>42</v>
      </c>
      <c r="J7" s="1" t="s">
        <v>36</v>
      </c>
      <c r="K7" s="1" t="s">
        <v>13</v>
      </c>
      <c r="L7" s="1" t="s">
        <v>119</v>
      </c>
      <c r="M7" s="1" t="s">
        <v>120</v>
      </c>
      <c r="N7" s="1" t="s">
        <v>119</v>
      </c>
      <c r="O7" s="1" t="s">
        <v>120</v>
      </c>
      <c r="P7" s="1" t="s">
        <v>5</v>
      </c>
      <c r="Q7" s="1" t="s">
        <v>117</v>
      </c>
    </row>
    <row r="9" spans="1:17" x14ac:dyDescent="0.25">
      <c r="A9" s="16" t="s">
        <v>121</v>
      </c>
      <c r="B9">
        <v>37920</v>
      </c>
      <c r="C9">
        <v>37921</v>
      </c>
      <c r="D9">
        <v>37922</v>
      </c>
      <c r="E9">
        <v>37923</v>
      </c>
      <c r="F9">
        <v>37924</v>
      </c>
      <c r="G9">
        <v>37925</v>
      </c>
      <c r="H9">
        <v>37926</v>
      </c>
      <c r="I9">
        <v>37927</v>
      </c>
      <c r="J9">
        <v>37928</v>
      </c>
      <c r="K9">
        <v>37929</v>
      </c>
      <c r="L9">
        <v>37930</v>
      </c>
      <c r="M9">
        <v>37931</v>
      </c>
      <c r="N9">
        <v>37932</v>
      </c>
      <c r="O9">
        <v>37933</v>
      </c>
      <c r="P9">
        <v>37934</v>
      </c>
      <c r="Q9">
        <v>37935</v>
      </c>
    </row>
    <row r="10" spans="1:17" x14ac:dyDescent="0.25">
      <c r="A10">
        <f>HEX2DEC(TRIM(A1))</f>
        <v>37920</v>
      </c>
      <c r="B10">
        <f t="shared" ref="B10:Q12" si="0">HEX2DEC(TRIM(B1))</f>
        <v>255</v>
      </c>
      <c r="C10">
        <f t="shared" si="0"/>
        <v>4</v>
      </c>
      <c r="D10">
        <f t="shared" si="0"/>
        <v>255</v>
      </c>
      <c r="E10">
        <f t="shared" si="0"/>
        <v>6</v>
      </c>
      <c r="F10">
        <f t="shared" si="0"/>
        <v>255</v>
      </c>
      <c r="G10">
        <f t="shared" si="0"/>
        <v>7</v>
      </c>
      <c r="H10">
        <f t="shared" si="0"/>
        <v>255</v>
      </c>
      <c r="I10">
        <f t="shared" si="0"/>
        <v>255</v>
      </c>
      <c r="J10">
        <f t="shared" si="0"/>
        <v>0</v>
      </c>
      <c r="K10">
        <f t="shared" si="0"/>
        <v>0</v>
      </c>
      <c r="L10" s="14">
        <f t="shared" si="0"/>
        <v>255</v>
      </c>
      <c r="M10">
        <f t="shared" si="0"/>
        <v>1</v>
      </c>
      <c r="N10">
        <f t="shared" si="0"/>
        <v>255</v>
      </c>
      <c r="O10">
        <f t="shared" si="0"/>
        <v>3</v>
      </c>
      <c r="P10">
        <f t="shared" si="0"/>
        <v>255</v>
      </c>
      <c r="Q10">
        <f t="shared" si="0"/>
        <v>4</v>
      </c>
    </row>
    <row r="11" spans="1:17" x14ac:dyDescent="0.25">
      <c r="A11">
        <f t="shared" ref="A11:P12" si="1">HEX2DEC(TRIM(A2))</f>
        <v>37936</v>
      </c>
      <c r="B11">
        <f t="shared" si="1"/>
        <v>255</v>
      </c>
      <c r="C11">
        <f t="shared" si="1"/>
        <v>6</v>
      </c>
      <c r="D11">
        <f t="shared" si="1"/>
        <v>255</v>
      </c>
      <c r="E11">
        <f t="shared" si="1"/>
        <v>7</v>
      </c>
      <c r="F11">
        <f t="shared" si="1"/>
        <v>255</v>
      </c>
      <c r="G11">
        <f t="shared" si="1"/>
        <v>255</v>
      </c>
      <c r="H11">
        <f t="shared" si="1"/>
        <v>0</v>
      </c>
      <c r="I11">
        <f t="shared" si="1"/>
        <v>16</v>
      </c>
      <c r="J11">
        <f t="shared" si="1"/>
        <v>9</v>
      </c>
      <c r="K11">
        <f t="shared" si="1"/>
        <v>17</v>
      </c>
      <c r="L11">
        <f t="shared" si="1"/>
        <v>0</v>
      </c>
      <c r="M11">
        <f t="shared" si="1"/>
        <v>18</v>
      </c>
      <c r="N11">
        <f t="shared" si="1"/>
        <v>0</v>
      </c>
      <c r="O11">
        <f t="shared" si="1"/>
        <v>19</v>
      </c>
      <c r="P11">
        <f t="shared" si="1"/>
        <v>0</v>
      </c>
      <c r="Q11">
        <f t="shared" si="0"/>
        <v>20</v>
      </c>
    </row>
    <row r="12" spans="1:17" x14ac:dyDescent="0.25">
      <c r="A12">
        <f t="shared" si="1"/>
        <v>37952</v>
      </c>
      <c r="B12">
        <f t="shared" si="0"/>
        <v>0</v>
      </c>
      <c r="C12">
        <f t="shared" si="0"/>
        <v>21</v>
      </c>
      <c r="D12">
        <f t="shared" si="0"/>
        <v>0</v>
      </c>
      <c r="E12">
        <f t="shared" si="0"/>
        <v>0</v>
      </c>
      <c r="F12">
        <f t="shared" si="0"/>
        <v>1</v>
      </c>
      <c r="G12" s="15">
        <f t="shared" si="0"/>
        <v>1</v>
      </c>
      <c r="H12" s="16">
        <f t="shared" si="0"/>
        <v>1</v>
      </c>
      <c r="I12">
        <f t="shared" si="0"/>
        <v>54</v>
      </c>
      <c r="J12">
        <f t="shared" si="0"/>
        <v>3</v>
      </c>
      <c r="K12">
        <f t="shared" si="0"/>
        <v>0</v>
      </c>
      <c r="L12">
        <f t="shared" si="0"/>
        <v>78</v>
      </c>
      <c r="M12">
        <f t="shared" si="0"/>
        <v>148</v>
      </c>
      <c r="N12">
        <f t="shared" si="0"/>
        <v>78</v>
      </c>
      <c r="O12">
        <f t="shared" si="0"/>
        <v>148</v>
      </c>
      <c r="P12">
        <f t="shared" si="0"/>
        <v>255</v>
      </c>
      <c r="Q12">
        <f t="shared" si="0"/>
        <v>18</v>
      </c>
    </row>
    <row r="13" spans="1:17" x14ac:dyDescent="0.25">
      <c r="B13">
        <v>37952</v>
      </c>
      <c r="C13">
        <v>37953</v>
      </c>
      <c r="D13">
        <v>37954</v>
      </c>
      <c r="E13">
        <v>37955</v>
      </c>
      <c r="F13">
        <v>37956</v>
      </c>
      <c r="G13">
        <v>37957</v>
      </c>
      <c r="H13">
        <v>37958</v>
      </c>
      <c r="I13">
        <v>37959</v>
      </c>
      <c r="J13">
        <v>37960</v>
      </c>
      <c r="K13">
        <v>37961</v>
      </c>
      <c r="L13">
        <v>37962</v>
      </c>
      <c r="M13">
        <v>37963</v>
      </c>
      <c r="N13">
        <v>37964</v>
      </c>
      <c r="O13">
        <v>37965</v>
      </c>
      <c r="P13">
        <v>37966</v>
      </c>
      <c r="Q13">
        <v>37967</v>
      </c>
    </row>
    <row r="16" spans="1:17" x14ac:dyDescent="0.25">
      <c r="A16" s="16" t="s">
        <v>122</v>
      </c>
      <c r="B16">
        <v>37920</v>
      </c>
      <c r="C16">
        <v>37921</v>
      </c>
      <c r="D16">
        <v>37922</v>
      </c>
      <c r="E16">
        <v>37923</v>
      </c>
      <c r="F16">
        <v>37924</v>
      </c>
      <c r="G16">
        <v>37925</v>
      </c>
      <c r="H16">
        <v>37926</v>
      </c>
      <c r="I16">
        <v>37927</v>
      </c>
      <c r="J16">
        <v>37928</v>
      </c>
      <c r="K16">
        <v>37929</v>
      </c>
      <c r="L16">
        <v>37930</v>
      </c>
      <c r="M16">
        <v>37931</v>
      </c>
      <c r="N16">
        <v>37932</v>
      </c>
      <c r="O16">
        <v>37933</v>
      </c>
      <c r="P16">
        <v>37934</v>
      </c>
      <c r="Q16">
        <v>37935</v>
      </c>
    </row>
    <row r="17" spans="1:17" x14ac:dyDescent="0.25">
      <c r="A17">
        <f t="shared" ref="A17:Q17" si="2">HEX2DEC(TRIM(A5))</f>
        <v>37920</v>
      </c>
      <c r="B17">
        <f t="shared" si="2"/>
        <v>255</v>
      </c>
      <c r="C17">
        <f t="shared" si="2"/>
        <v>4</v>
      </c>
      <c r="D17">
        <f t="shared" si="2"/>
        <v>255</v>
      </c>
      <c r="E17">
        <f t="shared" si="2"/>
        <v>6</v>
      </c>
      <c r="F17">
        <f t="shared" si="2"/>
        <v>255</v>
      </c>
      <c r="G17">
        <f t="shared" si="2"/>
        <v>7</v>
      </c>
      <c r="H17">
        <f t="shared" si="2"/>
        <v>255</v>
      </c>
      <c r="I17">
        <f t="shared" si="2"/>
        <v>255</v>
      </c>
      <c r="J17">
        <f t="shared" si="2"/>
        <v>0</v>
      </c>
      <c r="K17">
        <f t="shared" si="2"/>
        <v>0</v>
      </c>
      <c r="L17" s="14">
        <f t="shared" si="2"/>
        <v>1</v>
      </c>
      <c r="M17">
        <f t="shared" si="2"/>
        <v>1</v>
      </c>
      <c r="N17">
        <f t="shared" si="2"/>
        <v>255</v>
      </c>
      <c r="O17">
        <f t="shared" si="2"/>
        <v>3</v>
      </c>
      <c r="P17">
        <f t="shared" si="2"/>
        <v>255</v>
      </c>
      <c r="Q17">
        <f t="shared" si="2"/>
        <v>4</v>
      </c>
    </row>
    <row r="18" spans="1:17" x14ac:dyDescent="0.25">
      <c r="A18">
        <f t="shared" ref="A18:Q18" si="3">HEX2DEC(TRIM(A6))</f>
        <v>37936</v>
      </c>
      <c r="B18">
        <f t="shared" si="3"/>
        <v>255</v>
      </c>
      <c r="C18">
        <f t="shared" si="3"/>
        <v>6</v>
      </c>
      <c r="D18">
        <f t="shared" si="3"/>
        <v>255</v>
      </c>
      <c r="E18">
        <f t="shared" si="3"/>
        <v>7</v>
      </c>
      <c r="F18">
        <f t="shared" si="3"/>
        <v>255</v>
      </c>
      <c r="G18">
        <f t="shared" si="3"/>
        <v>255</v>
      </c>
      <c r="H18">
        <f t="shared" si="3"/>
        <v>0</v>
      </c>
      <c r="I18">
        <f t="shared" si="3"/>
        <v>16</v>
      </c>
      <c r="J18">
        <f t="shared" si="3"/>
        <v>9</v>
      </c>
      <c r="K18">
        <f t="shared" si="3"/>
        <v>17</v>
      </c>
      <c r="L18">
        <f t="shared" si="3"/>
        <v>0</v>
      </c>
      <c r="M18">
        <f t="shared" si="3"/>
        <v>18</v>
      </c>
      <c r="N18">
        <f t="shared" si="3"/>
        <v>0</v>
      </c>
      <c r="O18">
        <f t="shared" si="3"/>
        <v>19</v>
      </c>
      <c r="P18">
        <f t="shared" si="3"/>
        <v>0</v>
      </c>
      <c r="Q18">
        <f t="shared" si="3"/>
        <v>20</v>
      </c>
    </row>
    <row r="19" spans="1:17" x14ac:dyDescent="0.25">
      <c r="A19">
        <f t="shared" ref="A19:Q19" si="4">HEX2DEC(TRIM(A7))</f>
        <v>37952</v>
      </c>
      <c r="B19">
        <f t="shared" si="4"/>
        <v>0</v>
      </c>
      <c r="C19">
        <f t="shared" si="4"/>
        <v>21</v>
      </c>
      <c r="D19">
        <f t="shared" si="4"/>
        <v>0</v>
      </c>
      <c r="E19">
        <f t="shared" si="4"/>
        <v>0</v>
      </c>
      <c r="F19">
        <f t="shared" si="4"/>
        <v>1</v>
      </c>
      <c r="G19" s="15">
        <f t="shared" si="4"/>
        <v>2</v>
      </c>
      <c r="H19" s="16">
        <f t="shared" si="4"/>
        <v>1</v>
      </c>
      <c r="I19">
        <f t="shared" si="4"/>
        <v>54</v>
      </c>
      <c r="J19">
        <f t="shared" si="4"/>
        <v>3</v>
      </c>
      <c r="K19">
        <f t="shared" si="4"/>
        <v>0</v>
      </c>
      <c r="L19">
        <f t="shared" si="4"/>
        <v>78</v>
      </c>
      <c r="M19">
        <f t="shared" si="4"/>
        <v>148</v>
      </c>
      <c r="N19">
        <f t="shared" si="4"/>
        <v>78</v>
      </c>
      <c r="O19">
        <f t="shared" si="4"/>
        <v>148</v>
      </c>
      <c r="P19">
        <f t="shared" si="4"/>
        <v>255</v>
      </c>
      <c r="Q19">
        <f t="shared" si="4"/>
        <v>18</v>
      </c>
    </row>
    <row r="20" spans="1:17" x14ac:dyDescent="0.25">
      <c r="B20">
        <v>37952</v>
      </c>
      <c r="C20">
        <v>37953</v>
      </c>
      <c r="D20">
        <v>37954</v>
      </c>
      <c r="E20">
        <v>37955</v>
      </c>
      <c r="F20">
        <v>37956</v>
      </c>
      <c r="G20">
        <v>37957</v>
      </c>
      <c r="H20">
        <v>37958</v>
      </c>
      <c r="I20">
        <v>37959</v>
      </c>
      <c r="J20">
        <v>37960</v>
      </c>
      <c r="K20">
        <v>37961</v>
      </c>
      <c r="L20">
        <v>37962</v>
      </c>
      <c r="M20">
        <v>37963</v>
      </c>
      <c r="N20">
        <v>37964</v>
      </c>
      <c r="O20">
        <v>37965</v>
      </c>
      <c r="P20">
        <v>37966</v>
      </c>
      <c r="Q20">
        <v>37967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7BF6-1CEA-41AD-83BB-89222A7D3086}">
  <dimension ref="A1:Q10"/>
  <sheetViews>
    <sheetView workbookViewId="0">
      <selection activeCell="A7" sqref="A7"/>
    </sheetView>
  </sheetViews>
  <sheetFormatPr defaultRowHeight="15" x14ac:dyDescent="0.25"/>
  <sheetData>
    <row r="1" spans="1:17" x14ac:dyDescent="0.25">
      <c r="A1" s="1" t="s">
        <v>88</v>
      </c>
      <c r="B1" s="1" t="s">
        <v>12</v>
      </c>
      <c r="C1" s="1" t="s">
        <v>12</v>
      </c>
      <c r="D1" s="1" t="s">
        <v>81</v>
      </c>
      <c r="E1" s="1" t="s">
        <v>5</v>
      </c>
      <c r="F1" s="1" t="s">
        <v>82</v>
      </c>
      <c r="G1" s="1" t="s">
        <v>5</v>
      </c>
      <c r="H1" s="1" t="s">
        <v>83</v>
      </c>
      <c r="I1" s="1" t="s">
        <v>5</v>
      </c>
      <c r="J1" s="1" t="s">
        <v>5</v>
      </c>
      <c r="K1" s="1" t="s">
        <v>5</v>
      </c>
      <c r="L1" s="1" t="s">
        <v>12</v>
      </c>
      <c r="M1" s="1" t="s">
        <v>12</v>
      </c>
      <c r="N1" s="1" t="s">
        <v>5</v>
      </c>
      <c r="O1" s="1" t="s">
        <v>13</v>
      </c>
      <c r="P1" s="1" t="s">
        <v>13</v>
      </c>
      <c r="Q1" s="1" t="s">
        <v>13</v>
      </c>
    </row>
    <row r="2" spans="1:17" x14ac:dyDescent="0.25">
      <c r="A2" s="1" t="s">
        <v>89</v>
      </c>
      <c r="B2" s="1" t="s">
        <v>13</v>
      </c>
      <c r="C2" s="1" t="s">
        <v>14</v>
      </c>
      <c r="D2" s="1" t="s">
        <v>7</v>
      </c>
      <c r="E2" s="1" t="s">
        <v>15</v>
      </c>
      <c r="F2" s="1" t="s">
        <v>7</v>
      </c>
      <c r="G2" s="1" t="s">
        <v>92</v>
      </c>
      <c r="H2" s="1" t="s">
        <v>7</v>
      </c>
      <c r="I2" s="1" t="s">
        <v>93</v>
      </c>
      <c r="J2" s="1" t="s">
        <v>7</v>
      </c>
      <c r="K2" s="1" t="s">
        <v>84</v>
      </c>
      <c r="L2" s="1" t="s">
        <v>7</v>
      </c>
      <c r="M2" s="1" t="s">
        <v>94</v>
      </c>
      <c r="N2" s="1" t="s">
        <v>7</v>
      </c>
      <c r="O2" s="1" t="s">
        <v>95</v>
      </c>
      <c r="P2" s="1" t="s">
        <v>7</v>
      </c>
      <c r="Q2" s="1" t="s">
        <v>39</v>
      </c>
    </row>
    <row r="3" spans="1:17" x14ac:dyDescent="0.25">
      <c r="A3" s="1" t="s">
        <v>90</v>
      </c>
      <c r="B3" s="1" t="s">
        <v>7</v>
      </c>
      <c r="C3" s="1" t="s">
        <v>32</v>
      </c>
      <c r="D3" s="1" t="s">
        <v>7</v>
      </c>
      <c r="E3" s="1" t="s">
        <v>85</v>
      </c>
      <c r="F3" s="1" t="s">
        <v>7</v>
      </c>
      <c r="G3" s="1" t="s">
        <v>86</v>
      </c>
      <c r="H3" s="1" t="s">
        <v>7</v>
      </c>
      <c r="I3" s="1" t="s">
        <v>81</v>
      </c>
      <c r="J3" s="1" t="s">
        <v>5</v>
      </c>
      <c r="K3" s="1" t="s">
        <v>83</v>
      </c>
      <c r="L3" s="1" t="s">
        <v>5</v>
      </c>
      <c r="M3" s="1" t="s">
        <v>87</v>
      </c>
      <c r="N3" s="1" t="s">
        <v>5</v>
      </c>
      <c r="O3" s="1" t="s">
        <v>11</v>
      </c>
      <c r="P3" s="1" t="s">
        <v>5</v>
      </c>
      <c r="Q3" s="1" t="s">
        <v>13</v>
      </c>
    </row>
    <row r="4" spans="1:17" x14ac:dyDescent="0.25">
      <c r="A4" s="1" t="s">
        <v>91</v>
      </c>
      <c r="B4" s="1" t="s">
        <v>23</v>
      </c>
      <c r="C4" s="1" t="s">
        <v>23</v>
      </c>
      <c r="D4" s="1" t="s">
        <v>23</v>
      </c>
      <c r="E4" s="1" t="s">
        <v>96</v>
      </c>
      <c r="F4" s="1" t="s">
        <v>23</v>
      </c>
      <c r="G4" s="1" t="s">
        <v>13</v>
      </c>
      <c r="H4" s="1" t="s">
        <v>7</v>
      </c>
      <c r="I4" s="1" t="s">
        <v>23</v>
      </c>
    </row>
    <row r="6" spans="1:17" x14ac:dyDescent="0.25">
      <c r="B6">
        <v>65480</v>
      </c>
      <c r="C6">
        <f>B6+1</f>
        <v>65481</v>
      </c>
      <c r="D6">
        <f t="shared" ref="D6:Q6" si="0">C6+1</f>
        <v>65482</v>
      </c>
      <c r="E6">
        <f t="shared" si="0"/>
        <v>65483</v>
      </c>
      <c r="F6">
        <f t="shared" si="0"/>
        <v>65484</v>
      </c>
      <c r="G6">
        <f t="shared" si="0"/>
        <v>65485</v>
      </c>
      <c r="H6">
        <f t="shared" si="0"/>
        <v>65486</v>
      </c>
      <c r="I6">
        <f t="shared" si="0"/>
        <v>65487</v>
      </c>
      <c r="J6">
        <f t="shared" si="0"/>
        <v>65488</v>
      </c>
      <c r="K6">
        <f t="shared" si="0"/>
        <v>65489</v>
      </c>
      <c r="L6">
        <f t="shared" si="0"/>
        <v>65490</v>
      </c>
      <c r="M6">
        <f t="shared" si="0"/>
        <v>65491</v>
      </c>
      <c r="N6">
        <f t="shared" si="0"/>
        <v>65492</v>
      </c>
      <c r="O6">
        <f t="shared" si="0"/>
        <v>65493</v>
      </c>
      <c r="P6">
        <f t="shared" si="0"/>
        <v>65494</v>
      </c>
      <c r="Q6">
        <f t="shared" si="0"/>
        <v>65495</v>
      </c>
    </row>
    <row r="7" spans="1:17" x14ac:dyDescent="0.25">
      <c r="A7">
        <f t="shared" ref="A7:L7" si="1">HEX2DEC(TRIM(A1))</f>
        <v>65480</v>
      </c>
      <c r="B7">
        <f t="shared" si="1"/>
        <v>7</v>
      </c>
      <c r="C7">
        <f t="shared" si="1"/>
        <v>7</v>
      </c>
      <c r="D7">
        <f t="shared" si="1"/>
        <v>200</v>
      </c>
      <c r="E7">
        <f t="shared" si="1"/>
        <v>255</v>
      </c>
      <c r="F7">
        <f t="shared" si="1"/>
        <v>201</v>
      </c>
      <c r="G7">
        <f t="shared" si="1"/>
        <v>255</v>
      </c>
      <c r="H7">
        <f t="shared" si="1"/>
        <v>202</v>
      </c>
      <c r="I7">
        <f t="shared" si="1"/>
        <v>255</v>
      </c>
      <c r="J7">
        <f t="shared" si="1"/>
        <v>255</v>
      </c>
      <c r="K7">
        <f t="shared" si="1"/>
        <v>255</v>
      </c>
      <c r="L7">
        <f t="shared" si="1"/>
        <v>7</v>
      </c>
    </row>
    <row r="8" spans="1:17" x14ac:dyDescent="0.25">
      <c r="A8">
        <f>HEX2DEC(TRIM(A2))</f>
        <v>65496</v>
      </c>
    </row>
    <row r="9" spans="1:17" x14ac:dyDescent="0.25">
      <c r="A9">
        <f>HEX2DEC(TRIM(A3))</f>
        <v>65512</v>
      </c>
    </row>
    <row r="10" spans="1:17" x14ac:dyDescent="0.25">
      <c r="A10">
        <f>HEX2DEC(TRIM(A4))</f>
        <v>65528</v>
      </c>
      <c r="J10">
        <f t="shared" ref="J10:Q10" si="2">HEX2DEC(TRIM(J4))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1669-C5FB-4CAA-95A5-9880DA6B5E47}">
  <dimension ref="A1:Q7"/>
  <sheetViews>
    <sheetView workbookViewId="0">
      <selection activeCell="A5" sqref="A5:Q7"/>
    </sheetView>
  </sheetViews>
  <sheetFormatPr defaultRowHeight="15" x14ac:dyDescent="0.25"/>
  <cols>
    <col min="2" max="17" width="4.7109375" customWidth="1"/>
  </cols>
  <sheetData>
    <row r="1" spans="1:17" x14ac:dyDescent="0.25">
      <c r="A1" s="1" t="s">
        <v>103</v>
      </c>
      <c r="B1" s="1" t="s">
        <v>5</v>
      </c>
      <c r="C1" s="1" t="s">
        <v>13</v>
      </c>
      <c r="D1" s="1" t="s">
        <v>13</v>
      </c>
      <c r="E1" s="1" t="s">
        <v>13</v>
      </c>
      <c r="F1" s="1" t="s">
        <v>7</v>
      </c>
      <c r="G1" s="1" t="s">
        <v>23</v>
      </c>
      <c r="H1" s="1" t="s">
        <v>7</v>
      </c>
      <c r="I1" s="1" t="s">
        <v>106</v>
      </c>
      <c r="J1" s="1" t="s">
        <v>12</v>
      </c>
      <c r="K1" s="1" t="s">
        <v>7</v>
      </c>
      <c r="L1" s="1" t="s">
        <v>43</v>
      </c>
      <c r="M1" s="1" t="s">
        <v>107</v>
      </c>
      <c r="N1" s="1" t="s">
        <v>108</v>
      </c>
      <c r="O1" s="1" t="s">
        <v>106</v>
      </c>
      <c r="P1" s="1" t="s">
        <v>109</v>
      </c>
      <c r="Q1" s="1" t="s">
        <v>7</v>
      </c>
    </row>
    <row r="2" spans="1:17" x14ac:dyDescent="0.25">
      <c r="A2" s="1" t="s">
        <v>104</v>
      </c>
      <c r="B2" s="1" t="s">
        <v>106</v>
      </c>
      <c r="C2" s="1" t="s">
        <v>110</v>
      </c>
      <c r="D2" s="1" t="s">
        <v>7</v>
      </c>
      <c r="E2" s="1" t="s">
        <v>106</v>
      </c>
      <c r="F2" s="1" t="s">
        <v>111</v>
      </c>
      <c r="G2" s="1" t="s">
        <v>7</v>
      </c>
      <c r="H2" s="1" t="s">
        <v>5</v>
      </c>
      <c r="I2" s="1" t="s">
        <v>74</v>
      </c>
      <c r="J2" s="1" t="s">
        <v>7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112</v>
      </c>
      <c r="Q2" s="1" t="s">
        <v>5</v>
      </c>
    </row>
    <row r="3" spans="1:17" x14ac:dyDescent="0.25">
      <c r="A3" s="1" t="s">
        <v>105</v>
      </c>
      <c r="B3" s="1" t="s">
        <v>5</v>
      </c>
      <c r="C3" s="1" t="s">
        <v>13</v>
      </c>
      <c r="D3" s="1" t="s">
        <v>23</v>
      </c>
    </row>
    <row r="5" spans="1:17" x14ac:dyDescent="0.25">
      <c r="A5">
        <f>HEX2DEC(TRIM(A1))</f>
        <v>49152</v>
      </c>
      <c r="B5">
        <f t="shared" ref="B5:Q7" si="0">HEX2DEC(TRIM(B1))</f>
        <v>255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192</v>
      </c>
      <c r="G5">
        <f t="shared" si="0"/>
        <v>1</v>
      </c>
      <c r="H5">
        <f t="shared" si="0"/>
        <v>192</v>
      </c>
      <c r="I5">
        <f t="shared" si="0"/>
        <v>224</v>
      </c>
      <c r="J5">
        <f t="shared" si="0"/>
        <v>7</v>
      </c>
      <c r="K5">
        <f t="shared" si="0"/>
        <v>192</v>
      </c>
      <c r="L5">
        <f t="shared" si="0"/>
        <v>147</v>
      </c>
      <c r="M5">
        <f t="shared" si="0"/>
        <v>206</v>
      </c>
      <c r="N5">
        <f t="shared" si="0"/>
        <v>213</v>
      </c>
      <c r="O5">
        <f t="shared" si="0"/>
        <v>224</v>
      </c>
      <c r="P5">
        <f t="shared" si="0"/>
        <v>10</v>
      </c>
      <c r="Q5">
        <f t="shared" si="0"/>
        <v>192</v>
      </c>
    </row>
    <row r="6" spans="1:17" x14ac:dyDescent="0.25">
      <c r="A6">
        <f t="shared" ref="A6:P7" si="1">HEX2DEC(TRIM(A2))</f>
        <v>49168</v>
      </c>
      <c r="B6">
        <f t="shared" si="1"/>
        <v>224</v>
      </c>
      <c r="C6">
        <f t="shared" si="1"/>
        <v>16</v>
      </c>
      <c r="D6">
        <f t="shared" si="1"/>
        <v>192</v>
      </c>
      <c r="E6">
        <f t="shared" si="1"/>
        <v>224</v>
      </c>
      <c r="F6">
        <f t="shared" si="1"/>
        <v>19</v>
      </c>
      <c r="G6">
        <f t="shared" si="1"/>
        <v>192</v>
      </c>
      <c r="H6">
        <f t="shared" si="1"/>
        <v>255</v>
      </c>
      <c r="I6">
        <f t="shared" si="1"/>
        <v>22</v>
      </c>
      <c r="J6">
        <f t="shared" si="1"/>
        <v>192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252</v>
      </c>
      <c r="Q6">
        <f t="shared" si="0"/>
        <v>255</v>
      </c>
    </row>
    <row r="7" spans="1:17" x14ac:dyDescent="0.25">
      <c r="A7">
        <f t="shared" si="1"/>
        <v>49184</v>
      </c>
      <c r="B7">
        <f t="shared" si="0"/>
        <v>255</v>
      </c>
      <c r="C7">
        <f t="shared" si="0"/>
        <v>0</v>
      </c>
      <c r="D7">
        <f t="shared" si="0"/>
        <v>1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BF71-03A9-4548-BD51-000632673778}">
  <dimension ref="A1:Q16"/>
  <sheetViews>
    <sheetView workbookViewId="0">
      <selection activeCell="A7" sqref="A7"/>
    </sheetView>
  </sheetViews>
  <sheetFormatPr defaultRowHeight="15" x14ac:dyDescent="0.25"/>
  <cols>
    <col min="1" max="1" width="5.85546875" bestFit="1" customWidth="1"/>
    <col min="2" max="2" width="7" customWidth="1"/>
  </cols>
  <sheetData>
    <row r="1" spans="1:17" x14ac:dyDescent="0.25">
      <c r="A1" t="s">
        <v>0</v>
      </c>
      <c r="B1" s="1" t="s">
        <v>12</v>
      </c>
      <c r="C1" s="1" t="s">
        <v>4</v>
      </c>
      <c r="D1" s="1" t="s">
        <v>5</v>
      </c>
      <c r="E1" s="1" t="s">
        <v>6</v>
      </c>
      <c r="F1" s="1" t="s">
        <v>5</v>
      </c>
      <c r="G1" s="1" t="s">
        <v>5</v>
      </c>
      <c r="H1" s="1" t="s">
        <v>5</v>
      </c>
      <c r="I1" s="1" t="s">
        <v>12</v>
      </c>
      <c r="J1" s="1" t="s">
        <v>5</v>
      </c>
      <c r="K1" s="1" t="s">
        <v>13</v>
      </c>
      <c r="L1" s="1" t="s">
        <v>13</v>
      </c>
      <c r="M1" s="1" t="s">
        <v>13</v>
      </c>
      <c r="N1" s="1" t="s">
        <v>13</v>
      </c>
      <c r="O1" s="1" t="s">
        <v>36</v>
      </c>
      <c r="P1" s="1" t="s">
        <v>37</v>
      </c>
      <c r="Q1" s="1" t="s">
        <v>28</v>
      </c>
    </row>
    <row r="2" spans="1:17" x14ac:dyDescent="0.25">
      <c r="A2" t="s">
        <v>1</v>
      </c>
      <c r="B2" s="1" t="s">
        <v>37</v>
      </c>
      <c r="C2" s="1" t="s">
        <v>29</v>
      </c>
      <c r="D2" s="1" t="s">
        <v>37</v>
      </c>
      <c r="E2" s="1" t="s">
        <v>30</v>
      </c>
      <c r="F2" s="1" t="s">
        <v>37</v>
      </c>
      <c r="G2" s="1" t="s">
        <v>4</v>
      </c>
      <c r="H2" s="1" t="s">
        <v>38</v>
      </c>
      <c r="I2" s="1" t="s">
        <v>39</v>
      </c>
      <c r="J2" s="1" t="s">
        <v>31</v>
      </c>
      <c r="K2" s="1" t="s">
        <v>32</v>
      </c>
      <c r="L2" s="1" t="s">
        <v>31</v>
      </c>
      <c r="M2" s="1" t="s">
        <v>33</v>
      </c>
      <c r="N2" s="1" t="s">
        <v>34</v>
      </c>
      <c r="O2" s="1" t="s">
        <v>35</v>
      </c>
      <c r="P2" s="1" t="s">
        <v>34</v>
      </c>
      <c r="Q2" s="1" t="s">
        <v>40</v>
      </c>
    </row>
    <row r="3" spans="1:17" x14ac:dyDescent="0.25">
      <c r="A3" t="s">
        <v>2</v>
      </c>
      <c r="B3" s="1" t="s">
        <v>34</v>
      </c>
      <c r="C3" s="1" t="s">
        <v>41</v>
      </c>
      <c r="D3" s="1" t="s">
        <v>34</v>
      </c>
      <c r="E3" s="1" t="s">
        <v>4</v>
      </c>
      <c r="F3" s="1" t="s">
        <v>5</v>
      </c>
      <c r="G3" s="1" t="s">
        <v>6</v>
      </c>
      <c r="H3" s="1" t="s">
        <v>5</v>
      </c>
      <c r="I3" s="1" t="s">
        <v>10</v>
      </c>
      <c r="J3" s="1" t="s">
        <v>5</v>
      </c>
      <c r="K3" s="1" t="s">
        <v>11</v>
      </c>
      <c r="L3" s="1" t="s">
        <v>5</v>
      </c>
      <c r="M3" s="1" t="s">
        <v>39</v>
      </c>
      <c r="N3" s="1" t="s">
        <v>23</v>
      </c>
      <c r="O3" s="1" t="s">
        <v>42</v>
      </c>
      <c r="P3" s="1" t="s">
        <v>23</v>
      </c>
      <c r="Q3" s="1" t="s">
        <v>23</v>
      </c>
    </row>
    <row r="4" spans="1:17" x14ac:dyDescent="0.25">
      <c r="A4" t="s">
        <v>3</v>
      </c>
      <c r="B4" s="1" t="s">
        <v>36</v>
      </c>
      <c r="C4" s="1" t="s">
        <v>13</v>
      </c>
      <c r="D4" s="1" t="s">
        <v>43</v>
      </c>
      <c r="E4" s="1" t="s">
        <v>13</v>
      </c>
    </row>
    <row r="6" spans="1:17" x14ac:dyDescent="0.25">
      <c r="C6">
        <f>A7+1</f>
        <v>65485</v>
      </c>
      <c r="D6">
        <f t="shared" ref="D6:Q6" si="0">C6+1</f>
        <v>65486</v>
      </c>
      <c r="E6">
        <f t="shared" si="0"/>
        <v>65487</v>
      </c>
      <c r="F6">
        <f t="shared" si="0"/>
        <v>65488</v>
      </c>
      <c r="G6">
        <f t="shared" si="0"/>
        <v>65489</v>
      </c>
      <c r="H6">
        <f t="shared" si="0"/>
        <v>65490</v>
      </c>
      <c r="I6">
        <f t="shared" si="0"/>
        <v>65491</v>
      </c>
      <c r="J6">
        <f t="shared" si="0"/>
        <v>65492</v>
      </c>
      <c r="K6">
        <f t="shared" si="0"/>
        <v>65493</v>
      </c>
      <c r="L6">
        <f t="shared" si="0"/>
        <v>65494</v>
      </c>
      <c r="M6">
        <f t="shared" si="0"/>
        <v>65495</v>
      </c>
      <c r="N6">
        <f t="shared" si="0"/>
        <v>65496</v>
      </c>
      <c r="O6">
        <f t="shared" si="0"/>
        <v>65497</v>
      </c>
      <c r="P6">
        <f t="shared" si="0"/>
        <v>65498</v>
      </c>
      <c r="Q6">
        <f t="shared" si="0"/>
        <v>65499</v>
      </c>
    </row>
    <row r="7" spans="1:17" x14ac:dyDescent="0.25">
      <c r="A7">
        <f>HEX2DEC(TRIM(A1))</f>
        <v>65484</v>
      </c>
      <c r="B7">
        <f>HEX2DEC(TRIM(B1))</f>
        <v>7</v>
      </c>
      <c r="C7">
        <f t="shared" ref="C7:K7" si="1">HEX2DEC(TRIM(C1))</f>
        <v>204</v>
      </c>
      <c r="D7">
        <f t="shared" si="1"/>
        <v>255</v>
      </c>
      <c r="E7">
        <f t="shared" si="1"/>
        <v>205</v>
      </c>
      <c r="F7">
        <f t="shared" si="1"/>
        <v>255</v>
      </c>
      <c r="G7">
        <f t="shared" si="1"/>
        <v>255</v>
      </c>
      <c r="H7">
        <f t="shared" si="1"/>
        <v>255</v>
      </c>
      <c r="I7">
        <f t="shared" si="1"/>
        <v>7</v>
      </c>
      <c r="J7">
        <f t="shared" si="1"/>
        <v>255</v>
      </c>
      <c r="K7">
        <f t="shared" si="1"/>
        <v>0</v>
      </c>
      <c r="L7">
        <f t="shared" ref="L7:Q7" si="2">HEX2DEC(TRIM(L1))</f>
        <v>0</v>
      </c>
      <c r="M7">
        <f t="shared" si="2"/>
        <v>0</v>
      </c>
      <c r="N7">
        <f t="shared" si="2"/>
        <v>0</v>
      </c>
      <c r="O7">
        <f t="shared" si="2"/>
        <v>3</v>
      </c>
      <c r="P7">
        <f t="shared" si="2"/>
        <v>149</v>
      </c>
      <c r="Q7">
        <f t="shared" si="2"/>
        <v>31</v>
      </c>
    </row>
    <row r="8" spans="1:17" x14ac:dyDescent="0.25">
      <c r="O8" t="s">
        <v>24</v>
      </c>
      <c r="Q8" t="s">
        <v>25</v>
      </c>
    </row>
    <row r="9" spans="1:17" x14ac:dyDescent="0.25">
      <c r="C9">
        <f>A10+1</f>
        <v>65501</v>
      </c>
      <c r="D9">
        <f t="shared" ref="D9:Q9" si="3">C9+1</f>
        <v>65502</v>
      </c>
      <c r="E9">
        <f t="shared" si="3"/>
        <v>65503</v>
      </c>
      <c r="F9">
        <f t="shared" si="3"/>
        <v>65504</v>
      </c>
      <c r="G9">
        <f t="shared" si="3"/>
        <v>65505</v>
      </c>
      <c r="H9">
        <f t="shared" si="3"/>
        <v>65506</v>
      </c>
      <c r="I9">
        <f t="shared" si="3"/>
        <v>65507</v>
      </c>
      <c r="J9">
        <f t="shared" si="3"/>
        <v>65508</v>
      </c>
      <c r="K9">
        <f t="shared" si="3"/>
        <v>65509</v>
      </c>
      <c r="L9">
        <f t="shared" si="3"/>
        <v>65510</v>
      </c>
      <c r="M9">
        <f t="shared" si="3"/>
        <v>65511</v>
      </c>
      <c r="N9">
        <f t="shared" si="3"/>
        <v>65512</v>
      </c>
      <c r="O9">
        <f t="shared" si="3"/>
        <v>65513</v>
      </c>
      <c r="P9">
        <f t="shared" si="3"/>
        <v>65514</v>
      </c>
      <c r="Q9">
        <f t="shared" si="3"/>
        <v>65515</v>
      </c>
    </row>
    <row r="10" spans="1:17" x14ac:dyDescent="0.25">
      <c r="A10">
        <f t="shared" ref="A10:P10" si="4">HEX2DEC(TRIM(A2))</f>
        <v>65500</v>
      </c>
      <c r="B10">
        <f t="shared" si="4"/>
        <v>149</v>
      </c>
      <c r="C10">
        <f t="shared" si="4"/>
        <v>207</v>
      </c>
      <c r="D10">
        <f t="shared" si="4"/>
        <v>149</v>
      </c>
      <c r="E10">
        <f t="shared" si="4"/>
        <v>227</v>
      </c>
      <c r="F10">
        <f t="shared" si="4"/>
        <v>149</v>
      </c>
      <c r="G10">
        <f t="shared" si="4"/>
        <v>204</v>
      </c>
      <c r="H10">
        <f t="shared" si="4"/>
        <v>153</v>
      </c>
      <c r="I10">
        <f t="shared" si="4"/>
        <v>57</v>
      </c>
      <c r="J10">
        <f t="shared" si="4"/>
        <v>154</v>
      </c>
      <c r="K10">
        <f t="shared" si="4"/>
        <v>59</v>
      </c>
      <c r="L10">
        <f t="shared" si="4"/>
        <v>154</v>
      </c>
      <c r="M10">
        <f t="shared" si="4"/>
        <v>107</v>
      </c>
      <c r="N10">
        <f t="shared" si="4"/>
        <v>156</v>
      </c>
      <c r="O10">
        <f t="shared" si="4"/>
        <v>109</v>
      </c>
      <c r="P10">
        <f t="shared" si="4"/>
        <v>156</v>
      </c>
      <c r="Q10">
        <f>HEX2DEC(TRIM(Q2))</f>
        <v>113</v>
      </c>
    </row>
    <row r="12" spans="1:17" x14ac:dyDescent="0.25">
      <c r="C12">
        <f>A13+1</f>
        <v>65517</v>
      </c>
      <c r="D12">
        <f t="shared" ref="D12:Q12" si="5">C12+1</f>
        <v>65518</v>
      </c>
      <c r="E12">
        <f t="shared" si="5"/>
        <v>65519</v>
      </c>
      <c r="F12">
        <f t="shared" si="5"/>
        <v>65520</v>
      </c>
      <c r="G12">
        <f t="shared" si="5"/>
        <v>65521</v>
      </c>
      <c r="H12">
        <f t="shared" si="5"/>
        <v>65522</v>
      </c>
      <c r="I12">
        <f t="shared" si="5"/>
        <v>65523</v>
      </c>
      <c r="J12">
        <f t="shared" si="5"/>
        <v>65524</v>
      </c>
      <c r="K12">
        <f t="shared" si="5"/>
        <v>65525</v>
      </c>
      <c r="L12">
        <f t="shared" si="5"/>
        <v>65526</v>
      </c>
      <c r="M12">
        <f t="shared" si="5"/>
        <v>65527</v>
      </c>
      <c r="N12">
        <f t="shared" si="5"/>
        <v>65528</v>
      </c>
      <c r="O12">
        <f t="shared" si="5"/>
        <v>65529</v>
      </c>
      <c r="P12">
        <f t="shared" si="5"/>
        <v>65530</v>
      </c>
      <c r="Q12">
        <f t="shared" si="5"/>
        <v>65531</v>
      </c>
    </row>
    <row r="13" spans="1:17" x14ac:dyDescent="0.25">
      <c r="A13">
        <f t="shared" ref="A13:P13" si="6">HEX2DEC(TRIM(A3))</f>
        <v>65516</v>
      </c>
      <c r="B13">
        <f t="shared" si="6"/>
        <v>156</v>
      </c>
      <c r="C13">
        <f t="shared" si="6"/>
        <v>114</v>
      </c>
      <c r="D13">
        <f t="shared" si="6"/>
        <v>156</v>
      </c>
      <c r="E13">
        <f t="shared" si="6"/>
        <v>204</v>
      </c>
      <c r="F13">
        <f t="shared" si="6"/>
        <v>255</v>
      </c>
      <c r="G13">
        <f t="shared" si="6"/>
        <v>205</v>
      </c>
      <c r="H13">
        <f t="shared" si="6"/>
        <v>255</v>
      </c>
      <c r="I13">
        <f t="shared" si="6"/>
        <v>211</v>
      </c>
      <c r="J13">
        <f t="shared" si="6"/>
        <v>255</v>
      </c>
      <c r="K13">
        <f t="shared" si="6"/>
        <v>212</v>
      </c>
      <c r="L13">
        <f t="shared" si="6"/>
        <v>255</v>
      </c>
      <c r="M13">
        <f t="shared" si="6"/>
        <v>57</v>
      </c>
      <c r="N13">
        <f t="shared" si="6"/>
        <v>1</v>
      </c>
      <c r="O13">
        <f t="shared" si="6"/>
        <v>54</v>
      </c>
      <c r="P13">
        <f t="shared" si="6"/>
        <v>1</v>
      </c>
      <c r="Q13">
        <f>HEX2DEC(TRIM(Q3))</f>
        <v>1</v>
      </c>
    </row>
    <row r="14" spans="1:17" x14ac:dyDescent="0.25">
      <c r="G14" t="s">
        <v>26</v>
      </c>
      <c r="I14" t="s">
        <v>27</v>
      </c>
    </row>
    <row r="15" spans="1:17" x14ac:dyDescent="0.25">
      <c r="C15">
        <f>A16+1</f>
        <v>65533</v>
      </c>
      <c r="D15">
        <f>C15+1</f>
        <v>65534</v>
      </c>
      <c r="E15">
        <f>D15+1</f>
        <v>65535</v>
      </c>
    </row>
    <row r="16" spans="1:17" x14ac:dyDescent="0.25">
      <c r="A16">
        <f>HEX2DEC(TRIM(A4))</f>
        <v>65532</v>
      </c>
      <c r="B16">
        <f>HEX2DEC(TRIM(B4))</f>
        <v>3</v>
      </c>
      <c r="C16">
        <f>HEX2DEC(TRIM(C4))</f>
        <v>0</v>
      </c>
      <c r="D16">
        <f>HEX2DEC(TRIM(D4))</f>
        <v>147</v>
      </c>
      <c r="E16">
        <f>HEX2DEC(TRIM(E4))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lenny2_4 lenny 2_8</vt:lpstr>
      <vt:lpstr>revised small adv with m1 l1 p1</vt:lpstr>
      <vt:lpstr>udgs</vt:lpstr>
      <vt:lpstr>Poking output</vt:lpstr>
      <vt:lpstr>pre  post</vt:lpstr>
      <vt:lpstr>Sheet4</vt:lpstr>
      <vt:lpstr>Actual Data Block C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mchale</dc:creator>
  <cp:lastModifiedBy>jason mchale</cp:lastModifiedBy>
  <dcterms:created xsi:type="dcterms:W3CDTF">2019-04-15T13:53:03Z</dcterms:created>
  <dcterms:modified xsi:type="dcterms:W3CDTF">2019-04-25T21:20:02Z</dcterms:modified>
</cp:coreProperties>
</file>