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53ccf942e2b/Documents/10Alytics/basiratu/"/>
    </mc:Choice>
  </mc:AlternateContent>
  <xr:revisionPtr revIDLastSave="0" documentId="8_{35E93096-24BB-4416-B8E6-87EA91072E69}" xr6:coauthVersionLast="47" xr6:coauthVersionMax="47" xr10:uidLastSave="{00000000-0000-0000-0000-000000000000}"/>
  <bookViews>
    <workbookView xWindow="-108" yWindow="-108" windowWidth="23256" windowHeight="13896" activeTab="3"/>
  </bookViews>
  <sheets>
    <sheet name="Redbull (1)" sheetId="1" r:id="rId1"/>
    <sheet name="Sheet1" sheetId="2" r:id="rId2"/>
    <sheet name="Sheet3" sheetId="4" r:id="rId3"/>
    <sheet name="Redbull dashboard" sheetId="5" r:id="rId4"/>
  </sheets>
  <definedNames>
    <definedName name="_xlchart.v1.0" hidden="1">Sheet1!$O$2:$O$121</definedName>
    <definedName name="_xlchart.v1.1" hidden="1">Sheet1!$O$2:$O$121</definedName>
    <definedName name="changes">Table1[[#Headers],[changes]]</definedName>
    <definedName name="diff">Table1[[#Headers],[% diff]]</definedName>
  </definedNames>
  <calcPr calcId="0"/>
  <pivotCaches>
    <pivotCache cacheId="14" r:id="rId5"/>
  </pivotCaches>
</workbook>
</file>

<file path=xl/calcChain.xml><?xml version="1.0" encoding="utf-8"?>
<calcChain xmlns="http://schemas.openxmlformats.org/spreadsheetml/2006/main">
  <c r="Q2" i="2" l="1" a="1"/>
  <c r="Q2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O2" i="2"/>
  <c r="P2" i="2" s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1" i="2"/>
  <c r="P81" i="2" s="1"/>
  <c r="O82" i="2"/>
  <c r="P82" i="2" s="1"/>
  <c r="O83" i="2"/>
  <c r="P83" i="2" s="1"/>
  <c r="O84" i="2"/>
  <c r="P84" i="2" s="1"/>
  <c r="O85" i="2"/>
  <c r="P85" i="2" s="1"/>
  <c r="O86" i="2"/>
  <c r="P86" i="2" s="1"/>
  <c r="O87" i="2"/>
  <c r="P87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94" i="2"/>
  <c r="P94" i="2" s="1"/>
  <c r="O95" i="2"/>
  <c r="P95" i="2" s="1"/>
  <c r="O96" i="2"/>
  <c r="P96" i="2" s="1"/>
  <c r="O97" i="2"/>
  <c r="P97" i="2" s="1"/>
  <c r="O98" i="2"/>
  <c r="P98" i="2" s="1"/>
  <c r="O99" i="2"/>
  <c r="P99" i="2" s="1"/>
  <c r="O100" i="2"/>
  <c r="P100" i="2" s="1"/>
  <c r="O101" i="2"/>
  <c r="P101" i="2" s="1"/>
  <c r="O102" i="2"/>
  <c r="P102" i="2" s="1"/>
  <c r="O103" i="2"/>
  <c r="P103" i="2" s="1"/>
  <c r="O104" i="2"/>
  <c r="P104" i="2" s="1"/>
  <c r="O105" i="2"/>
  <c r="P105" i="2" s="1"/>
  <c r="O106" i="2"/>
  <c r="P106" i="2" s="1"/>
  <c r="O107" i="2"/>
  <c r="P107" i="2" s="1"/>
  <c r="O108" i="2"/>
  <c r="P108" i="2" s="1"/>
  <c r="O109" i="2"/>
  <c r="P109" i="2" s="1"/>
  <c r="O110" i="2"/>
  <c r="P110" i="2" s="1"/>
  <c r="O111" i="2"/>
  <c r="P111" i="2" s="1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<sst xmlns="http://schemas.openxmlformats.org/spreadsheetml/2006/main" count="528" uniqueCount="152">
  <si>
    <t>Volunteer_ID,sex,agegrp,bp_before,bp_after,</t>
  </si>
  <si>
    <t>1,Male,30-45,143,153,</t>
  </si>
  <si>
    <t>2,Male,30-45,163,170,</t>
  </si>
  <si>
    <t>3,Male,30-45,153,168,</t>
  </si>
  <si>
    <t>4,Male,30-45,153,168,</t>
  </si>
  <si>
    <t>5,Male,30-45,146,161,</t>
  </si>
  <si>
    <t>6,Male,30-45,150,165,</t>
  </si>
  <si>
    <t>7,Male,30-45,148,163,</t>
  </si>
  <si>
    <t>8,Male,30-45,153,168,</t>
  </si>
  <si>
    <t>9,Male,30-45,153,168,</t>
  </si>
  <si>
    <t>10,Male,30-45,158,174,</t>
  </si>
  <si>
    <t>11,Male,30-45,149,164,</t>
  </si>
  <si>
    <t>12,Male,30-45,173,190,</t>
  </si>
  <si>
    <t>13,Male,30-45,165,182,</t>
  </si>
  <si>
    <t>14,Male,30-45,145,159,</t>
  </si>
  <si>
    <t>15,Male,30-45,143,153,</t>
  </si>
  <si>
    <t>16,Male,30-45,152,167,</t>
  </si>
  <si>
    <t>17,Male,30-45,141,162,</t>
  </si>
  <si>
    <t>18,Male,30-45,176,194,</t>
  </si>
  <si>
    <t>19,Male,30-45,143,157,</t>
  </si>
  <si>
    <t>20,Male,30-45,162,178,</t>
  </si>
  <si>
    <t>21,Male,46-59,149,168,</t>
  </si>
  <si>
    <t>22,Male,46-59,156,172,</t>
  </si>
  <si>
    <t>23,Male,46-59,151,166,</t>
  </si>
  <si>
    <t>24,Male,46-59,159,175,</t>
  </si>
  <si>
    <t>25,Male,46-59,164,180,</t>
  </si>
  <si>
    <t>26,Male,46-59,154,160,</t>
  </si>
  <si>
    <t>27,Male,46-59,152,167,</t>
  </si>
  <si>
    <t>28,Male,46-59,142,183,</t>
  </si>
  <si>
    <t>29,Male,46-59,162,178,</t>
  </si>
  <si>
    <t>30,Male,46-59,155,162,</t>
  </si>
  <si>
    <t>31,Male,46-59,175,193,</t>
  </si>
  <si>
    <t>32,Male,46-59,184,202,</t>
  </si>
  <si>
    <t>33,Male,46-59,167,175,</t>
  </si>
  <si>
    <t>34,Male,46-59,148,184,</t>
  </si>
  <si>
    <t>35,Male,46-59,170,187,</t>
  </si>
  <si>
    <t>36,Male,46-59,159,171,</t>
  </si>
  <si>
    <t>37,Male,46-59,149,157,</t>
  </si>
  <si>
    <t>38,Male,46-59,140,159,</t>
  </si>
  <si>
    <t>39,Male,46-59,185,204,</t>
  </si>
  <si>
    <t>40,Male,46-59,160,174,</t>
  </si>
  <si>
    <t>41,Male,60+,157,167,</t>
  </si>
  <si>
    <t>42,Male,60+,158,158,</t>
  </si>
  <si>
    <t>43,Male,60+,162,168,</t>
  </si>
  <si>
    <t>44,Male,60+,160,176,</t>
  </si>
  <si>
    <t>45,Male,60+,180,198,</t>
  </si>
  <si>
    <t>46,Male,60+,155,164,</t>
  </si>
  <si>
    <t>47,Male,60+,172,189,</t>
  </si>
  <si>
    <t>48,Male,60+,157,173,</t>
  </si>
  <si>
    <t>49,Male,60+,171,185,</t>
  </si>
  <si>
    <t>50,Male,60+,170,187,</t>
  </si>
  <si>
    <t>51,Male,60+,175,193,</t>
  </si>
  <si>
    <t>52,Male,60+,175,193,</t>
  </si>
  <si>
    <t>53,Male,60+,172,175,</t>
  </si>
  <si>
    <t>54,Male,60+,173,190,</t>
  </si>
  <si>
    <t>55,Male,60+,170,185,</t>
  </si>
  <si>
    <t>56,Male,60+,164,180,</t>
  </si>
  <si>
    <t>57,Male,60+,147,176,</t>
  </si>
  <si>
    <t>58,Male,60+,154,169,</t>
  </si>
  <si>
    <t>59,Male,60+,172,189,</t>
  </si>
  <si>
    <t>60,Male,60+,162,164,</t>
  </si>
  <si>
    <t>61,Female,30-45,152,167,</t>
  </si>
  <si>
    <t>62,Female,30-45,147,162,</t>
  </si>
  <si>
    <t>63,Female,30-45,144,146,</t>
  </si>
  <si>
    <t>64,Female,30-45,144,158,</t>
  </si>
  <si>
    <t>65,Female,30-45,158,174,</t>
  </si>
  <si>
    <t>66,Female,30-45,147,162,</t>
  </si>
  <si>
    <t>67,Female,30-45,154,169,</t>
  </si>
  <si>
    <t>68,Female,30-45,151,166,</t>
  </si>
  <si>
    <t>69,Female,30-45,149,164,</t>
  </si>
  <si>
    <t>70,Female,30-45,138,152,</t>
  </si>
  <si>
    <t>71,Female,30-45,162,178,</t>
  </si>
  <si>
    <t>72,Female,30-45,157,173,</t>
  </si>
  <si>
    <t>73,Female,30-45,141,168,</t>
  </si>
  <si>
    <t>74,Female,30-45,167,184,</t>
  </si>
  <si>
    <t>75,Female,30-45,147,147,</t>
  </si>
  <si>
    <t>76,Female,30-45,143,151,</t>
  </si>
  <si>
    <t>77,Female,30-45,142,149,</t>
  </si>
  <si>
    <t>78,Female,30-45,166,183,</t>
  </si>
  <si>
    <t>79,Female,30-45,147,149,</t>
  </si>
  <si>
    <t>80,Female,30-45,142,156,</t>
  </si>
  <si>
    <t>81,Female,46-59,157,173,</t>
  </si>
  <si>
    <t>82,Female,46-59,170,187,</t>
  </si>
  <si>
    <t>83,Female,46-59,150,165,</t>
  </si>
  <si>
    <t>84,Female,46-59,150,165,</t>
  </si>
  <si>
    <t>85,Female,46-59,167,184,</t>
  </si>
  <si>
    <t>86,Female,46-59,154,169,</t>
  </si>
  <si>
    <t>87,Female,46-59,143,148,</t>
  </si>
  <si>
    <t>88,Female,46-59,157,173,</t>
  </si>
  <si>
    <t>89,Female,46-59,149,164,</t>
  </si>
  <si>
    <t>90,Female,46-59,161,177,</t>
  </si>
  <si>
    <t>91,Female,46-59,142,145,</t>
  </si>
  <si>
    <t>92,Female,46-59,162,178,</t>
  </si>
  <si>
    <t>93,Female,46-59,144,157,</t>
  </si>
  <si>
    <t>94,Female,46-59,142,156,</t>
  </si>
  <si>
    <t>95,Female,46-59,159,175,</t>
  </si>
  <si>
    <t>96,Female,46-59,140,154,</t>
  </si>
  <si>
    <t>97,Female,46-59,144,169,</t>
  </si>
  <si>
    <t>98,Female,46-59,142,145,</t>
  </si>
  <si>
    <t>99,Female,46-59,145,160,</t>
  </si>
  <si>
    <t>100,Female,46-59,145,160,</t>
  </si>
  <si>
    <t>101,Female,60+,168,178,</t>
  </si>
  <si>
    <t>102,Female,60+,142,156,</t>
  </si>
  <si>
    <t>103,Female,60+,147,149,</t>
  </si>
  <si>
    <t>104,Female,60+,148,148,</t>
  </si>
  <si>
    <t>105,Female,60+,162,178,</t>
  </si>
  <si>
    <t>106,Female,60+,170,187,</t>
  </si>
  <si>
    <t>107,Female,60+,173,190,</t>
  </si>
  <si>
    <t>108,Female,60+,151,158,</t>
  </si>
  <si>
    <t>109,Female,60+,155,171,</t>
  </si>
  <si>
    <t>110,Female,60+,163,179,</t>
  </si>
  <si>
    <t>111,Female,60+,183,201,</t>
  </si>
  <si>
    <t>112,Female,60+,159,175,</t>
  </si>
  <si>
    <t>113,Female,60+,148,159,</t>
  </si>
  <si>
    <t>114,Female,60+,151,177,</t>
  </si>
  <si>
    <t>115,Female,60+,165,182,</t>
  </si>
  <si>
    <t>116,Female,60+,152,152,</t>
  </si>
  <si>
    <t>117,Female,60+,161,177,</t>
  </si>
  <si>
    <t>118,Female,60+,165,174,</t>
  </si>
  <si>
    <t>119,Female,60+,149,151,</t>
  </si>
  <si>
    <t>120,Female,60+,185,204,</t>
  </si>
  <si>
    <t>Volunteer_ID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</si>
  <si>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</si>
  <si>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</si>
  <si>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</si>
  <si>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</si>
  <si>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</si>
  <si>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</si>
  <si>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</si>
  <si>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</si>
  <si>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</si>
  <si>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% diff</t>
  </si>
  <si>
    <t>changes</t>
  </si>
  <si>
    <t>Threshold</t>
  </si>
  <si>
    <t>Row Labels</t>
  </si>
  <si>
    <t>Grand Total</t>
  </si>
  <si>
    <t>Count of sex</t>
  </si>
  <si>
    <t>Average of bp_before</t>
  </si>
  <si>
    <t>Average of bp_after</t>
  </si>
  <si>
    <t>Average of % diff</t>
  </si>
  <si>
    <t>Exteremely High Increase</t>
  </si>
  <si>
    <t>Low Increase</t>
  </si>
  <si>
    <t>Normal Increase</t>
  </si>
  <si>
    <t>Column Labels</t>
  </si>
  <si>
    <t>increase</t>
  </si>
  <si>
    <t>No increase</t>
  </si>
  <si>
    <t>Count of Threshold</t>
  </si>
  <si>
    <t>Count of changes</t>
  </si>
  <si>
    <t>Total Survey Volunteers</t>
  </si>
  <si>
    <t>Max of BP % difference</t>
  </si>
  <si>
    <t>Min of BP % difference</t>
  </si>
  <si>
    <t>Bp Change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</si>
</sst>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Font="1" applyFill="1"/>
    <xf numFmtId="0" fontId="18" fillId="0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font>
        <b val="0"/>
      </font>
    </dxf>
    <dxf>
      <font>
        <color auto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2"/>
      </font>
    </dxf>
    <dxf>
      <fill>
        <patternFill>
          <bgColor theme="0"/>
        </patternFill>
      </fill>
    </dxf>
    <dxf>
      <font>
        <color theme="0"/>
      </font>
    </dxf>
    <dxf>
      <fill>
        <patternFill patternType="solid">
          <bgColor theme="0"/>
        </patternFill>
      </fill>
    </dxf>
    <dxf>
      <font>
        <b/>
      </font>
    </dxf>
    <dxf>
      <font>
        <color rgb="FFFF0000"/>
      </font>
    </dxf>
    <dxf>
      <numFmt numFmtId="14" formatCode="0.00\ %"/>
    </dxf>
    <dxf>
      <numFmt numFmtId="14" formatCode="0.00\ %"/>
    </dxf>
    <dxf>
      <numFmt numFmtId="14" formatCode="0.00\ %"/>
    </dxf>
    <dxf>
      <numFmt numFmtId="14" formatCode="0.00\ %"/>
    </dxf>
    <dxf>
      <numFmt numFmtId="14" formatCode="0.00\ %"/>
    </dxf>
    <dxf>
      <numFmt numFmtId="13" formatCode="0\ %"/>
    </dxf>
    <dxf>
      <numFmt numFmtId="13" formatCode="0\ %"/>
    </dxf>
    <dxf>
      <numFmt numFmtId="0" formatCode="General"/>
    </dxf>
    <dxf>
      <numFmt numFmtId="0" formatCode="General"/>
    </dxf>
    <dxf>
      <numFmt numFmtId="14" formatCode="0.00\ 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Sheet3!$B$5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Sheet3!$B$6:$B$8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3-4BC3-8CD0-05E8625391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Sheet3!$B$21:$B$22</c:f>
              <c:strCache>
                <c:ptCount val="1"/>
                <c:pt idx="0">
                  <c:v>Exteremely High Increase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Sheet3!$B$23:$B$25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94-4B18-8FD8-72F7689BBD8F}"/>
            </c:ext>
          </c:extLst>
        </c:ser>
        <c:ser>
          <c:idx val="1"/>
          <c:order val="1"/>
          <c:tx>
            <c:strRef>
              <c:f>Sheet3!$C$21:$C$22</c:f>
              <c:strCache>
                <c:ptCount val="1"/>
                <c:pt idx="0">
                  <c:v>Low Increase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Sheet3!$C$23:$C$25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94-4B18-8FD8-72F7689BBD8F}"/>
            </c:ext>
          </c:extLst>
        </c:ser>
        <c:ser>
          <c:idx val="2"/>
          <c:order val="2"/>
          <c:tx>
            <c:strRef>
              <c:f>Sheet3!$D$21:$D$22</c:f>
              <c:strCache>
                <c:ptCount val="1"/>
                <c:pt idx="0">
                  <c:v>Normal 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Sheet3!$D$23:$D$25</c:f>
              <c:numCache>
                <c:formatCode>General</c:formatCode>
                <c:ptCount val="2"/>
                <c:pt idx="0">
                  <c:v>47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94-4B18-8FD8-72F7689B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1797888"/>
        <c:axId val="359942608"/>
        <c:axId val="0"/>
      </c:bar3DChart>
      <c:catAx>
        <c:axId val="5517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59942608"/>
        <c:crosses val="autoZero"/>
        <c:auto val="1"/>
        <c:lblAlgn val="ctr"/>
        <c:lblOffset val="100"/>
        <c:noMultiLvlLbl val="0"/>
      </c:catAx>
      <c:valAx>
        <c:axId val="3599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5517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Sheet3!$B$40</c:f>
              <c:strCache>
                <c:ptCount val="1"/>
                <c:pt idx="0">
                  <c:v>Average of bp_before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Sheet3!$A$41:$A$44</c:f>
              <c:strCache>
                <c:ptCount val="3"/>
                <c:pt idx="0">
                  <c:v>30-45</c:v>
                </c:pt>
                <c:pt idx="1">
                  <c:v>46-59</c:v>
                </c:pt>
                <c:pt idx="2">
                  <c:v>60+</c:v>
                </c:pt>
              </c:strCache>
            </c:strRef>
          </c:cat>
          <c:val>
            <c:numRef>
              <c:f>Sheet3!$B$41:$B$44</c:f>
              <c:numCache>
                <c:formatCode>General</c:formatCode>
                <c:ptCount val="3"/>
                <c:pt idx="0">
                  <c:v>151.67500000000001</c:v>
                </c:pt>
                <c:pt idx="1">
                  <c:v>155.1</c:v>
                </c:pt>
                <c:pt idx="2">
                  <c:v>162.57499999999999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B-4BAC-902F-103C9D09FA5E}"/>
            </c:ext>
          </c:extLst>
        </c:ser>
        <c:ser>
          <c:idx val="1"/>
          <c:order val="1"/>
          <c:tx>
            <c:strRef>
              <c:f>Sheet3!$C$40</c:f>
              <c:strCache>
                <c:ptCount val="1"/>
                <c:pt idx="0">
                  <c:v>Average of bp_after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Sheet3!$A$41:$A$44</c:f>
              <c:strCache>
                <c:ptCount val="3"/>
                <c:pt idx="0">
                  <c:v>30-45</c:v>
                </c:pt>
                <c:pt idx="1">
                  <c:v>46-59</c:v>
                </c:pt>
                <c:pt idx="2">
                  <c:v>60+</c:v>
                </c:pt>
              </c:strCache>
            </c:strRef>
          </c:cat>
          <c:val>
            <c:numRef>
              <c:f>Sheet3!$C$41:$C$44</c:f>
              <c:numCache>
                <c:formatCode>General</c:formatCode>
                <c:ptCount val="3"/>
                <c:pt idx="0">
                  <c:v>165.55</c:v>
                </c:pt>
                <c:pt idx="1">
                  <c:v>170.52500000000001</c:v>
                </c:pt>
                <c:pt idx="2">
                  <c:v>175.625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BB-4BAC-902F-103C9D09F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688464"/>
        <c:axId val="1455983039"/>
      </c:barChart>
      <c:lineChart>
        <c:grouping val="standard"/>
        <c:varyColors val="0"/>
        <c:ser>
          <c:idx val="2"/>
          <c:order val="2"/>
          <c:tx>
            <c:strRef>
              <c:f>Sheet3!$D$40</c:f>
              <c:strCache>
                <c:ptCount val="1"/>
                <c:pt idx="0">
                  <c:v>Average of % diff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Sheet3!$A$41:$A$44</c:f>
              <c:strCache>
                <c:ptCount val="3"/>
                <c:pt idx="0">
                  <c:v>30-45</c:v>
                </c:pt>
                <c:pt idx="1">
                  <c:v>46-59</c:v>
                </c:pt>
                <c:pt idx="2">
                  <c:v>60+</c:v>
                </c:pt>
              </c:strCache>
            </c:strRef>
          </c:cat>
          <c:val>
            <c:numRef>
              <c:f>Sheet3!$D$41:$D$44</c:f>
              <c:numCache>
                <c:formatCode>0.00%</c:formatCode>
                <c:ptCount val="3"/>
                <c:pt idx="0">
                  <c:v>9.1330260471852956E-2</c:v>
                </c:pt>
                <c:pt idx="1">
                  <c:v>9.9847103024730308E-2</c:v>
                </c:pt>
                <c:pt idx="2">
                  <c:v>7.9739311879494415E-2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B-4BAC-902F-103C9D09F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8984799"/>
        <c:axId val="1982840591"/>
      </c:lineChart>
      <c:catAx>
        <c:axId val="3276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55983039"/>
        <c:crosses val="autoZero"/>
        <c:auto val="1"/>
        <c:lblAlgn val="ctr"/>
        <c:lblOffset val="100"/>
        <c:noMultiLvlLbl val="0"/>
      </c:catAx>
      <c:valAx>
        <c:axId val="14559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27688464"/>
        <c:crosses val="autoZero"/>
        <c:crossBetween val="between"/>
      </c:valAx>
      <c:valAx>
        <c:axId val="19828405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08984799"/>
        <c:crosses val="max"/>
        <c:crossBetween val="between"/>
      </c:valAx>
      <c:catAx>
        <c:axId val="1808984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28405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Sheet3!$B$56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Sheet3!$A$57:$A$59</c:f>
              <c:strCache>
                <c:ptCount val="2"/>
                <c:pt idx="0">
                  <c:v>increase</c:v>
                </c:pt>
                <c:pt idx="1">
                  <c:v>No increase</c:v>
                </c:pt>
              </c:strCache>
            </c:strRef>
          </c:cat>
          <c:val>
            <c:numRef>
              <c:f>Sheet3!$B$57:$B$59</c:f>
              <c:numCache>
                <c:formatCode>General</c:formatCode>
                <c:ptCount val="2"/>
                <c:pt idx="0">
                  <c:v>116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B-4FE6-A0A5-9CB97C6217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Sheet3!$B$11</c:f>
              <c:strCache>
                <c:ptCount val="1"/>
                <c:pt idx="0">
                  <c:v>Average of bp_before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Sheet3!$A$12:$A$14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Sheet3!$B$12:$B$14</c:f>
              <c:numCache>
                <c:formatCode>General</c:formatCode>
                <c:ptCount val="2"/>
                <c:pt idx="0">
                  <c:v>153.63333333333333</c:v>
                </c:pt>
                <c:pt idx="1">
                  <c:v>159.26666666666668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2-4E25-848F-884266D1DC3B}"/>
            </c:ext>
          </c:extLst>
        </c:ser>
        <c:ser>
          <c:idx val="1"/>
          <c:order val="1"/>
          <c:tx>
            <c:strRef>
              <c:f>Sheet3!$C$11</c:f>
              <c:strCache>
                <c:ptCount val="1"/>
                <c:pt idx="0">
                  <c:v>Average of bp_after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Sheet3!$A$12:$A$14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Sheet3!$C$12:$C$14</c:f>
              <c:numCache>
                <c:formatCode>General</c:formatCode>
                <c:ptCount val="2"/>
                <c:pt idx="0">
                  <c:v>166.8</c:v>
                </c:pt>
                <c:pt idx="1">
                  <c:v>174.33333333333334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2-4E25-848F-884266D1D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263392"/>
        <c:axId val="349517456"/>
      </c:barChart>
      <c:lineChart>
        <c:grouping val="standard"/>
        <c:varyColors val="0"/>
        <c:ser>
          <c:idx val="2"/>
          <c:order val="2"/>
          <c:tx>
            <c:strRef>
              <c:f>Sheet3!$D$11</c:f>
              <c:strCache>
                <c:ptCount val="1"/>
                <c:pt idx="0">
                  <c:v>Average of % diff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Sheet3!$A$12:$A$14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Sheet3!$D$12:$D$14</c:f>
              <c:numCache>
                <c:formatCode>0.00%</c:formatCode>
                <c:ptCount val="2"/>
                <c:pt idx="0">
                  <c:v>8.5199119737276716E-2</c:v>
                </c:pt>
                <c:pt idx="1">
                  <c:v>9.5411997180108413E-2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2-4E25-848F-884266D1D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859631"/>
        <c:axId val="544208896"/>
      </c:lineChart>
      <c:catAx>
        <c:axId val="66026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49517456"/>
        <c:crosses val="autoZero"/>
        <c:auto val="1"/>
        <c:lblAlgn val="ctr"/>
        <c:lblOffset val="100"/>
        <c:noMultiLvlLbl val="0"/>
      </c:catAx>
      <c:valAx>
        <c:axId val="3495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60263392"/>
        <c:crosses val="autoZero"/>
        <c:crossBetween val="between"/>
      </c:valAx>
      <c:valAx>
        <c:axId val="5442088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2073859631"/>
        <c:crosses val="max"/>
        <c:crossBetween val="between"/>
      </c:valAx>
      <c:catAx>
        <c:axId val="2073859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42088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dashboard.xlsx]Sheet3!PivotTable4</c:name>
    <c:fmtId val="2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CA-4E1E-9550-15EE2679C2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CA-4E1E-9550-15EE2679C2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Sheet3!$B$6:$B$8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CA-4E1E-9550-15EE2679C2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  <a:effectLst>
          <a:glow rad="127000">
            <a:schemeClr val="accent1">
              <a:alpha val="99000"/>
            </a:schemeClr>
          </a:glow>
          <a:outerShdw blurRad="50800" dist="2540000" dir="5400000" sx="200000" sy="200000" algn="ctr" rotWithShape="0">
            <a:srgbClr val="000000">
              <a:alpha val="43137"/>
            </a:srgbClr>
          </a:out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dashboard.xlsx]Sheet3!PivotTable5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Sheet3!$B$11</c:f>
              <c:strCache>
                <c:ptCount val="1"/>
                <c:pt idx="0">
                  <c:v>Average of bp_before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Sheet3!$A$12:$A$14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Sheet3!$B$12:$B$14</c:f>
              <c:numCache>
                <c:formatCode>General</c:formatCode>
                <c:ptCount val="2"/>
                <c:pt idx="0">
                  <c:v>153.63333333333333</c:v>
                </c:pt>
                <c:pt idx="1">
                  <c:v>159.26666666666668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5-416C-A639-3AB3E09CC727}"/>
            </c:ext>
          </c:extLst>
        </c:ser>
        <c:ser>
          <c:idx val="1"/>
          <c:order val="1"/>
          <c:tx>
            <c:strRef>
              <c:f>Sheet3!$C$11</c:f>
              <c:strCache>
                <c:ptCount val="1"/>
                <c:pt idx="0">
                  <c:v>Average of bp_after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Sheet3!$A$12:$A$14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Sheet3!$C$12:$C$14</c:f>
              <c:numCache>
                <c:formatCode>General</c:formatCode>
                <c:ptCount val="2"/>
                <c:pt idx="0">
                  <c:v>166.8</c:v>
                </c:pt>
                <c:pt idx="1">
                  <c:v>174.33333333333334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5-416C-A639-3AB3E09CC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263392"/>
        <c:axId val="349517456"/>
      </c:barChart>
      <c:lineChart>
        <c:grouping val="standard"/>
        <c:varyColors val="0"/>
        <c:ser>
          <c:idx val="2"/>
          <c:order val="2"/>
          <c:tx>
            <c:strRef>
              <c:f>Sheet3!$D$11</c:f>
              <c:strCache>
                <c:ptCount val="1"/>
                <c:pt idx="0">
                  <c:v>Average of % diff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Sheet3!$A$12:$A$14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Sheet3!$D$12:$D$14</c:f>
              <c:numCache>
                <c:formatCode>0.00%</c:formatCode>
                <c:ptCount val="2"/>
                <c:pt idx="0">
                  <c:v>8.5199119737276716E-2</c:v>
                </c:pt>
                <c:pt idx="1">
                  <c:v>9.5411997180108413E-2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35-416C-A639-3AB3E09CC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859631"/>
        <c:axId val="544208896"/>
      </c:lineChart>
      <c:catAx>
        <c:axId val="66026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49517456"/>
        <c:crosses val="autoZero"/>
        <c:auto val="1"/>
        <c:lblAlgn val="ctr"/>
        <c:lblOffset val="100"/>
        <c:noMultiLvlLbl val="0"/>
      </c:catAx>
      <c:valAx>
        <c:axId val="3495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60263392"/>
        <c:crosses val="autoZero"/>
        <c:crossBetween val="between"/>
      </c:valAx>
      <c:valAx>
        <c:axId val="54420889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2073859631"/>
        <c:crosses val="max"/>
        <c:crossBetween val="between"/>
      </c:valAx>
      <c:catAx>
        <c:axId val="2073859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4208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dashboard.xlsx]Sheet3!PivotTable7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Sheet3!$B$21:$B$22</c:f>
              <c:strCache>
                <c:ptCount val="1"/>
                <c:pt idx="0">
                  <c:v>Exteremely High Increase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Sheet3!$B$23:$B$25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0-4CD7-BA7E-765BFB2E56E1}"/>
            </c:ext>
          </c:extLst>
        </c:ser>
        <c:ser>
          <c:idx val="1"/>
          <c:order val="1"/>
          <c:tx>
            <c:strRef>
              <c:f>Sheet3!$C$21:$C$22</c:f>
              <c:strCache>
                <c:ptCount val="1"/>
                <c:pt idx="0">
                  <c:v>Low Increase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Sheet3!$C$23:$C$25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0-4CD7-BA7E-765BFB2E56E1}"/>
            </c:ext>
          </c:extLst>
        </c:ser>
        <c:ser>
          <c:idx val="2"/>
          <c:order val="2"/>
          <c:tx>
            <c:strRef>
              <c:f>Sheet3!$D$21:$D$22</c:f>
              <c:strCache>
                <c:ptCount val="1"/>
                <c:pt idx="0">
                  <c:v>Normal Increase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Sheet3!$A$23:$A$25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Sheet3!$D$23:$D$25</c:f>
              <c:numCache>
                <c:formatCode>General</c:formatCode>
                <c:ptCount val="2"/>
                <c:pt idx="0">
                  <c:v>47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0-4CD7-BA7E-765BFB2E56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51797888"/>
        <c:axId val="359942608"/>
        <c:axId val="0"/>
      </c:bar3DChart>
      <c:catAx>
        <c:axId val="5517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59942608"/>
        <c:crosses val="autoZero"/>
        <c:auto val="1"/>
        <c:lblAlgn val="ctr"/>
        <c:lblOffset val="100"/>
        <c:noMultiLvlLbl val="0"/>
      </c:catAx>
      <c:valAx>
        <c:axId val="3599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5517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dashboard.xlsx]Sheet3!PivotTable8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Sheet3!$B$40</c:f>
              <c:strCache>
                <c:ptCount val="1"/>
                <c:pt idx="0">
                  <c:v>Average of bp_before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Sheet3!$A$41:$A$44</c:f>
              <c:strCache>
                <c:ptCount val="3"/>
                <c:pt idx="0">
                  <c:v>30-45</c:v>
                </c:pt>
                <c:pt idx="1">
                  <c:v>46-59</c:v>
                </c:pt>
                <c:pt idx="2">
                  <c:v>60+</c:v>
                </c:pt>
              </c:strCache>
            </c:strRef>
          </c:cat>
          <c:val>
            <c:numRef>
              <c:f>Sheet3!$B$41:$B$44</c:f>
              <c:numCache>
                <c:formatCode>General</c:formatCode>
                <c:ptCount val="3"/>
                <c:pt idx="0">
                  <c:v>151.67500000000001</c:v>
                </c:pt>
                <c:pt idx="1">
                  <c:v>155.1</c:v>
                </c:pt>
                <c:pt idx="2">
                  <c:v>162.57499999999999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1-41D4-ABE9-976AEA502C58}"/>
            </c:ext>
          </c:extLst>
        </c:ser>
        <c:ser>
          <c:idx val="1"/>
          <c:order val="1"/>
          <c:tx>
            <c:strRef>
              <c:f>Sheet3!$C$40</c:f>
              <c:strCache>
                <c:ptCount val="1"/>
                <c:pt idx="0">
                  <c:v>Average of bp_after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Sheet3!$A$41:$A$44</c:f>
              <c:strCache>
                <c:ptCount val="3"/>
                <c:pt idx="0">
                  <c:v>30-45</c:v>
                </c:pt>
                <c:pt idx="1">
                  <c:v>46-59</c:v>
                </c:pt>
                <c:pt idx="2">
                  <c:v>60+</c:v>
                </c:pt>
              </c:strCache>
            </c:strRef>
          </c:cat>
          <c:val>
            <c:numRef>
              <c:f>Sheet3!$C$41:$C$44</c:f>
              <c:numCache>
                <c:formatCode>General</c:formatCode>
                <c:ptCount val="3"/>
                <c:pt idx="0">
                  <c:v>165.55</c:v>
                </c:pt>
                <c:pt idx="1">
                  <c:v>170.52500000000001</c:v>
                </c:pt>
                <c:pt idx="2">
                  <c:v>175.625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1-41D4-ABE9-976AEA502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688464"/>
        <c:axId val="1455983039"/>
      </c:barChart>
      <c:lineChart>
        <c:grouping val="standard"/>
        <c:varyColors val="0"/>
        <c:ser>
          <c:idx val="2"/>
          <c:order val="2"/>
          <c:tx>
            <c:strRef>
              <c:f>Sheet3!$D$40</c:f>
              <c:strCache>
                <c:ptCount val="1"/>
                <c:pt idx="0">
                  <c:v>Average of % diff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Sheet3!$A$41:$A$44</c:f>
              <c:strCache>
                <c:ptCount val="3"/>
                <c:pt idx="0">
                  <c:v>30-45</c:v>
                </c:pt>
                <c:pt idx="1">
                  <c:v>46-59</c:v>
                </c:pt>
                <c:pt idx="2">
                  <c:v>60+</c:v>
                </c:pt>
              </c:strCache>
            </c:strRef>
          </c:cat>
          <c:val>
            <c:numRef>
              <c:f>Sheet3!$D$41:$D$44</c:f>
              <c:numCache>
                <c:formatCode>0.00%</c:formatCode>
                <c:ptCount val="3"/>
                <c:pt idx="0">
                  <c:v>9.1330260471852956E-2</c:v>
                </c:pt>
                <c:pt idx="1">
                  <c:v>9.9847103024730308E-2</c:v>
                </c:pt>
                <c:pt idx="2">
                  <c:v>7.9739311879494415E-2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01-41D4-ABE9-976AEA502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8984799"/>
        <c:axId val="1982840591"/>
      </c:lineChart>
      <c:catAx>
        <c:axId val="3276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55983039"/>
        <c:crosses val="autoZero"/>
        <c:auto val="1"/>
        <c:lblAlgn val="ctr"/>
        <c:lblOffset val="100"/>
        <c:noMultiLvlLbl val="0"/>
      </c:catAx>
      <c:valAx>
        <c:axId val="14559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27688464"/>
        <c:crosses val="autoZero"/>
        <c:crossBetween val="between"/>
      </c:valAx>
      <c:valAx>
        <c:axId val="198284059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08984799"/>
        <c:crosses val="max"/>
        <c:crossBetween val="between"/>
      </c:valAx>
      <c:catAx>
        <c:axId val="1808984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2840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13541666666663"/>
          <c:y val="0.24979019080295214"/>
          <c:w val="0.33333333333333331"/>
          <c:h val="0.51086852779766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[Redbull dashboard.xlsx]Sheet3!PivotTable9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BP</a:t>
            </a:r>
            <a:r>
              <a:rPr lang="en-US" baseline="0"/>
              <a:t> Changes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Sheet3!$B$56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C5-499B-9207-20F0E8556A1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C5-499B-9207-20F0E8556A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Sheet3!$A$57:$A$59</c:f>
              <c:strCache>
                <c:ptCount val="2"/>
                <c:pt idx="0">
                  <c:v>increase</c:v>
                </c:pt>
                <c:pt idx="1">
                  <c:v>No increase</c:v>
                </c:pt>
              </c:strCache>
            </c:strRef>
          </c:cat>
          <c:val>
            <c:numRef>
              <c:f>Sheet3!$B$57:$B$59</c:f>
              <c:numCache>
                <c:formatCode>General</c:formatCode>
                <c:ptCount val="2"/>
                <c:pt idx="0">
                  <c:v>116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C5-499B-9207-20F0E8556A1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7E7882AD-FBAD-415A-BD46-BF38C761C58E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image" Target="../media/image3.emf"/><Relationship Id="rId7" Type="http://schemas.openxmlformats.org/officeDocument/2006/relationships/chart" Target="../charts/chart8.xml"/><Relationship Id="rId2" Type="http://schemas.openxmlformats.org/officeDocument/2006/relationships/image" Target="../media/image2.emf"/><Relationship Id="rId1" Type="http://schemas.openxmlformats.org/officeDocument/2006/relationships/image" Target="../media/image1.jpg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image" Target="../media/image4.emf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</xdr:colOff>
      <xdr:row>0</xdr:row>
      <xdr:rowOff>91440</xdr:rowOff>
    </xdr:from>
    <xdr:to>
      <xdr:col>26</xdr:col>
      <xdr:colOff>160020</xdr:colOff>
      <xdr:row>30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5485FB-0E52-924A-BAEE-78BF8313FC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120" y="91440"/>
              <a:ext cx="4572000" cy="5494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FI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0</xdr:row>
      <xdr:rowOff>179070</xdr:rowOff>
    </xdr:from>
    <xdr:to>
      <xdr:col>10</xdr:col>
      <xdr:colOff>7620</xdr:colOff>
      <xdr:row>10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9DFAD-937E-F466-6462-CC8DFFCBC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144780</xdr:colOff>
      <xdr:row>23</xdr:row>
      <xdr:rowOff>60960</xdr:rowOff>
    </xdr:from>
    <xdr:to>
      <xdr:col>10</xdr:col>
      <xdr:colOff>30480</xdr:colOff>
      <xdr:row>36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75B026-0EEA-405B-0B5F-D582BA37A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137160</xdr:colOff>
      <xdr:row>36</xdr:row>
      <xdr:rowOff>125730</xdr:rowOff>
    </xdr:from>
    <xdr:to>
      <xdr:col>10</xdr:col>
      <xdr:colOff>22860</xdr:colOff>
      <xdr:row>51</xdr:row>
      <xdr:rowOff>125730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81E484-09E2-D7C1-2574-AF309AE89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129540</xdr:colOff>
      <xdr:row>53</xdr:row>
      <xdr:rowOff>171450</xdr:rowOff>
    </xdr:from>
    <xdr:to>
      <xdr:col>10</xdr:col>
      <xdr:colOff>7620</xdr:colOff>
      <xdr:row>63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BA9235-D628-80D0-C527-35C46B875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182880</xdr:colOff>
      <xdr:row>11</xdr:row>
      <xdr:rowOff>3810</xdr:rowOff>
    </xdr:from>
    <xdr:to>
      <xdr:col>12</xdr:col>
      <xdr:colOff>480060</xdr:colOff>
      <xdr:row>25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DC1F2B-457A-6D62-DDE2-B023FE2BB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152400</xdr:colOff>
      <xdr:row>30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CAC0BB-47E5-471E-BDFD-36C2A02DC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25200" cy="563118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18</xdr:col>
      <xdr:colOff>198120</xdr:colOff>
      <xdr:row>2</xdr:row>
      <xdr:rowOff>137160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6CB1085-15F6-6AA5-1569-26E559406688}"/>
            </a:ext>
          </a:extLst>
        </xdr:cNvPr>
        <xdr:cNvSpPr/>
      </xdr:nvSpPr>
      <xdr:spPr>
        <a:xfrm>
          <a:off x="0" y="0"/>
          <a:ext cx="11170920" cy="502920"/>
        </a:xfrm>
        <a:prstGeom prst="roundRect">
          <a:avLst/>
        </a:prstGeom>
        <a:solidFill>
          <a:schemeClr val="accent5">
            <a:alpha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rgbClr val="FF0000"/>
              </a:solidFill>
            </a:rPr>
            <a:t>Survey</a:t>
          </a:r>
          <a:r>
            <a:rPr lang="en-US" sz="2800" b="1" baseline="0">
              <a:solidFill>
                <a:srgbClr val="FF0000"/>
              </a:solidFill>
            </a:rPr>
            <a:t> on Effect of Redbull On Blood Pressure</a:t>
          </a:r>
          <a:endParaRPr lang="en-FI" sz="28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106680</xdr:colOff>
      <xdr:row>3</xdr:row>
      <xdr:rowOff>106680</xdr:rowOff>
    </xdr:from>
    <xdr:to>
      <xdr:col>3</xdr:col>
      <xdr:colOff>45720</xdr:colOff>
      <xdr:row>5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64C418-01C9-C080-9A57-AF0D0A270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655320"/>
          <a:ext cx="1767840" cy="373380"/>
        </a:xfrm>
        <a:prstGeom prst="rect">
          <a:avLst/>
        </a:prstGeom>
        <a:solidFill>
          <a:srgbClr val="C00000"/>
        </a:solidFill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0</xdr:col>
      <xdr:colOff>106680</xdr:colOff>
      <xdr:row>6</xdr:row>
      <xdr:rowOff>91440</xdr:rowOff>
    </xdr:from>
    <xdr:to>
      <xdr:col>3</xdr:col>
      <xdr:colOff>45720</xdr:colOff>
      <xdr:row>8</xdr:row>
      <xdr:rowOff>99060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CE3351-2CBE-C497-9641-7C313637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188720"/>
          <a:ext cx="1767840" cy="373380"/>
        </a:xfrm>
        <a:prstGeom prst="rect">
          <a:avLst/>
        </a:prstGeom>
        <a:solidFill>
          <a:srgbClr val="C00000"/>
        </a:solidFill>
      </xdr:spPr>
    </xdr:pic>
    <xdr:clientData/>
  </xdr:twoCellAnchor>
  <xdr:twoCellAnchor editAs="oneCell">
    <xdr:from>
      <xdr:col>0</xdr:col>
      <xdr:colOff>106680</xdr:colOff>
      <xdr:row>9</xdr:row>
      <xdr:rowOff>91440</xdr:rowOff>
    </xdr:from>
    <xdr:to>
      <xdr:col>3</xdr:col>
      <xdr:colOff>15240</xdr:colOff>
      <xdr:row>11</xdr:row>
      <xdr:rowOff>99060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97BB73-A634-35A2-26EF-C1FE1507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737360"/>
          <a:ext cx="1737360" cy="373380"/>
        </a:xfrm>
        <a:prstGeom prst="rect">
          <a:avLst/>
        </a:prstGeom>
        <a:solidFill>
          <a:srgbClr val="C00000"/>
        </a:solidFill>
      </xdr:spPr>
    </xdr:pic>
    <xdr:clientData/>
  </xdr:twoCellAnchor>
  <xdr:twoCellAnchor>
    <xdr:from>
      <xdr:col>0</xdr:col>
      <xdr:colOff>129540</xdr:colOff>
      <xdr:row>14</xdr:row>
      <xdr:rowOff>0</xdr:rowOff>
    </xdr:from>
    <xdr:to>
      <xdr:col>4</xdr:col>
      <xdr:colOff>22860</xdr:colOff>
      <xdr:row>30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9EDFAB2-E050-455F-84B8-6E4E7AE00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30480</xdr:colOff>
      <xdr:row>3</xdr:row>
      <xdr:rowOff>68580</xdr:rowOff>
    </xdr:from>
    <xdr:to>
      <xdr:col>11</xdr:col>
      <xdr:colOff>198120</xdr:colOff>
      <xdr:row>16</xdr:row>
      <xdr:rowOff>91440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B9419A-2F3A-497B-B3B2-9CD7C387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38100</xdr:colOff>
      <xdr:row>16</xdr:row>
      <xdr:rowOff>167640</xdr:rowOff>
    </xdr:from>
    <xdr:to>
      <xdr:col>11</xdr:col>
      <xdr:colOff>198120</xdr:colOff>
      <xdr:row>30</xdr:row>
      <xdr:rowOff>30480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C7FD773-6B24-4149-A93B-A2EE741F1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236220</xdr:colOff>
      <xdr:row>3</xdr:row>
      <xdr:rowOff>60960</xdr:rowOff>
    </xdr:from>
    <xdr:to>
      <xdr:col>18</xdr:col>
      <xdr:colOff>38100</xdr:colOff>
      <xdr:row>16</xdr:row>
      <xdr:rowOff>91440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FE4BF-E7E2-4773-8A4F-0B43A3625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228600</xdr:colOff>
      <xdr:row>16</xdr:row>
      <xdr:rowOff>175260</xdr:rowOff>
    </xdr:from>
    <xdr:to>
      <xdr:col>18</xdr:col>
      <xdr:colOff>15240</xdr:colOff>
      <xdr:row>30</xdr:row>
      <xdr:rowOff>15240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722C472-3916-404A-BF76-1CF6ADB77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siratu ibrahim" refreshedDate="45172.068395949071" createdVersion="8" refreshedVersion="8" minRefreshableVersion="3" recordCount="120">
  <cacheSource type="worksheet">
    <worksheetSource name="table1"/>
  </cacheSource>
  <cacheFields count="8">
    <cacheField name="Volunteer_ID" numFmtId="0">
      <sharedItems containsSemiMixedTypes="0" containsString="0" containsNumber="1" containsInteger="1" minValue="1" maxValue="120"/>
    </cacheField>
    <cacheField name="sex" numFmtId="0">
      <sharedItems count="2">
        <s v="Male"/>
        <s v="Female"/>
      </sharedItems>
    </cacheField>
    <cacheField name="agegrp" numFmtId="0">
      <sharedItems count="3">
        <s v="30-45"/>
        <s v="46-59"/>
        <s v="60+"/>
      </sharedItems>
    </cacheField>
    <cacheField name="bp_before" numFmtId="0">
      <sharedItems containsSemiMixedTypes="0" containsString="0" containsNumber="1" containsInteger="1" minValue="138" maxValue="185"/>
    </cacheField>
    <cacheField name="bp_after" numFmtId="0">
      <sharedItems containsSemiMixedTypes="0" containsString="0" containsNumber="1" containsInteger="1" minValue="145" maxValue="204"/>
    </cacheField>
    <cacheField name="% diff" numFmtId="10">
      <sharedItems containsSemiMixedTypes="0" containsString="0" containsNumber="1" minValue="0" maxValue="0.28873239436619719"/>
    </cacheField>
    <cacheField name="changes" numFmtId="0">
      <sharedItems count="2">
        <s v="increase"/>
        <s v="No increase"/>
      </sharedItems>
    </cacheField>
    <cacheField name="Threshold" numFmtId="0">
      <sharedItems count="3">
        <s v="Normal Increase"/>
        <s v="Exteremely High Increase"/>
        <s v="Low Incre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n v="1"/>
    <x v="0"/>
    <x v="0"/>
    <n v="143"/>
    <n v="153"/>
    <n v="6.9930069930069935E-2"/>
    <x v="0"/>
    <x v="0"/>
  </r>
  <r>
    <n v="2"/>
    <x v="0"/>
    <x v="0"/>
    <n v="163"/>
    <n v="170"/>
    <n v="4.2944785276073622E-2"/>
    <x v="0"/>
    <x v="0"/>
  </r>
  <r>
    <n v="3"/>
    <x v="0"/>
    <x v="0"/>
    <n v="153"/>
    <n v="168"/>
    <n v="9.8039215686274508E-2"/>
    <x v="0"/>
    <x v="0"/>
  </r>
  <r>
    <n v="4"/>
    <x v="0"/>
    <x v="0"/>
    <n v="153"/>
    <n v="168"/>
    <n v="9.8039215686274508E-2"/>
    <x v="0"/>
    <x v="0"/>
  </r>
  <r>
    <n v="5"/>
    <x v="0"/>
    <x v="0"/>
    <n v="146"/>
    <n v="161"/>
    <n v="0.10273972602739725"/>
    <x v="0"/>
    <x v="0"/>
  </r>
  <r>
    <n v="6"/>
    <x v="0"/>
    <x v="0"/>
    <n v="150"/>
    <n v="165"/>
    <n v="0.1"/>
    <x v="0"/>
    <x v="0"/>
  </r>
  <r>
    <n v="7"/>
    <x v="0"/>
    <x v="0"/>
    <n v="148"/>
    <n v="163"/>
    <n v="0.10135135135135136"/>
    <x v="0"/>
    <x v="0"/>
  </r>
  <r>
    <n v="8"/>
    <x v="0"/>
    <x v="0"/>
    <n v="153"/>
    <n v="168"/>
    <n v="9.8039215686274508E-2"/>
    <x v="0"/>
    <x v="0"/>
  </r>
  <r>
    <n v="9"/>
    <x v="0"/>
    <x v="0"/>
    <n v="153"/>
    <n v="168"/>
    <n v="9.8039215686274508E-2"/>
    <x v="0"/>
    <x v="0"/>
  </r>
  <r>
    <n v="10"/>
    <x v="0"/>
    <x v="0"/>
    <n v="158"/>
    <n v="174"/>
    <n v="0.10126582278481013"/>
    <x v="0"/>
    <x v="0"/>
  </r>
  <r>
    <n v="11"/>
    <x v="0"/>
    <x v="0"/>
    <n v="149"/>
    <n v="164"/>
    <n v="0.10067114093959731"/>
    <x v="0"/>
    <x v="0"/>
  </r>
  <r>
    <n v="12"/>
    <x v="0"/>
    <x v="0"/>
    <n v="173"/>
    <n v="190"/>
    <n v="9.8265895953757232E-2"/>
    <x v="0"/>
    <x v="0"/>
  </r>
  <r>
    <n v="13"/>
    <x v="0"/>
    <x v="0"/>
    <n v="165"/>
    <n v="182"/>
    <n v="0.10303030303030303"/>
    <x v="0"/>
    <x v="0"/>
  </r>
  <r>
    <n v="14"/>
    <x v="0"/>
    <x v="0"/>
    <n v="145"/>
    <n v="159"/>
    <n v="9.6551724137931033E-2"/>
    <x v="0"/>
    <x v="0"/>
  </r>
  <r>
    <n v="15"/>
    <x v="0"/>
    <x v="0"/>
    <n v="143"/>
    <n v="153"/>
    <n v="6.9930069930069935E-2"/>
    <x v="0"/>
    <x v="0"/>
  </r>
  <r>
    <n v="16"/>
    <x v="0"/>
    <x v="0"/>
    <n v="152"/>
    <n v="167"/>
    <n v="9.8684210526315791E-2"/>
    <x v="0"/>
    <x v="0"/>
  </r>
  <r>
    <n v="17"/>
    <x v="0"/>
    <x v="0"/>
    <n v="141"/>
    <n v="162"/>
    <n v="0.14893617021276595"/>
    <x v="0"/>
    <x v="1"/>
  </r>
  <r>
    <n v="18"/>
    <x v="0"/>
    <x v="0"/>
    <n v="176"/>
    <n v="194"/>
    <n v="0.10227272727272728"/>
    <x v="0"/>
    <x v="0"/>
  </r>
  <r>
    <n v="19"/>
    <x v="0"/>
    <x v="0"/>
    <n v="143"/>
    <n v="157"/>
    <n v="9.7902097902097904E-2"/>
    <x v="0"/>
    <x v="0"/>
  </r>
  <r>
    <n v="20"/>
    <x v="0"/>
    <x v="0"/>
    <n v="162"/>
    <n v="178"/>
    <n v="9.8765432098765427E-2"/>
    <x v="0"/>
    <x v="0"/>
  </r>
  <r>
    <n v="21"/>
    <x v="0"/>
    <x v="1"/>
    <n v="149"/>
    <n v="168"/>
    <n v="0.12751677852348994"/>
    <x v="0"/>
    <x v="0"/>
  </r>
  <r>
    <n v="22"/>
    <x v="0"/>
    <x v="1"/>
    <n v="156"/>
    <n v="172"/>
    <n v="0.10256410256410256"/>
    <x v="0"/>
    <x v="0"/>
  </r>
  <r>
    <n v="23"/>
    <x v="0"/>
    <x v="1"/>
    <n v="151"/>
    <n v="166"/>
    <n v="9.9337748344370855E-2"/>
    <x v="0"/>
    <x v="0"/>
  </r>
  <r>
    <n v="24"/>
    <x v="0"/>
    <x v="1"/>
    <n v="159"/>
    <n v="175"/>
    <n v="0.10062893081761007"/>
    <x v="0"/>
    <x v="0"/>
  </r>
  <r>
    <n v="25"/>
    <x v="0"/>
    <x v="1"/>
    <n v="164"/>
    <n v="180"/>
    <n v="9.7560975609756101E-2"/>
    <x v="0"/>
    <x v="0"/>
  </r>
  <r>
    <n v="26"/>
    <x v="0"/>
    <x v="1"/>
    <n v="154"/>
    <n v="160"/>
    <n v="3.896103896103896E-2"/>
    <x v="0"/>
    <x v="2"/>
  </r>
  <r>
    <n v="27"/>
    <x v="0"/>
    <x v="1"/>
    <n v="152"/>
    <n v="167"/>
    <n v="9.8684210526315791E-2"/>
    <x v="0"/>
    <x v="0"/>
  </r>
  <r>
    <n v="28"/>
    <x v="0"/>
    <x v="1"/>
    <n v="142"/>
    <n v="183"/>
    <n v="0.28873239436619719"/>
    <x v="0"/>
    <x v="1"/>
  </r>
  <r>
    <n v="29"/>
    <x v="0"/>
    <x v="1"/>
    <n v="162"/>
    <n v="178"/>
    <n v="9.8765432098765427E-2"/>
    <x v="0"/>
    <x v="0"/>
  </r>
  <r>
    <n v="30"/>
    <x v="0"/>
    <x v="1"/>
    <n v="155"/>
    <n v="162"/>
    <n v="4.5161290322580643E-2"/>
    <x v="0"/>
    <x v="0"/>
  </r>
  <r>
    <n v="31"/>
    <x v="0"/>
    <x v="1"/>
    <n v="175"/>
    <n v="193"/>
    <n v="0.10285714285714286"/>
    <x v="0"/>
    <x v="0"/>
  </r>
  <r>
    <n v="32"/>
    <x v="0"/>
    <x v="1"/>
    <n v="184"/>
    <n v="202"/>
    <n v="9.7826086956521743E-2"/>
    <x v="0"/>
    <x v="0"/>
  </r>
  <r>
    <n v="33"/>
    <x v="0"/>
    <x v="1"/>
    <n v="167"/>
    <n v="175"/>
    <n v="4.790419161676647E-2"/>
    <x v="0"/>
    <x v="0"/>
  </r>
  <r>
    <n v="34"/>
    <x v="0"/>
    <x v="1"/>
    <n v="148"/>
    <n v="184"/>
    <n v="0.24324324324324326"/>
    <x v="0"/>
    <x v="1"/>
  </r>
  <r>
    <n v="35"/>
    <x v="0"/>
    <x v="1"/>
    <n v="170"/>
    <n v="187"/>
    <n v="0.1"/>
    <x v="0"/>
    <x v="0"/>
  </r>
  <r>
    <n v="36"/>
    <x v="0"/>
    <x v="1"/>
    <n v="159"/>
    <n v="171"/>
    <n v="7.5471698113207544E-2"/>
    <x v="0"/>
    <x v="0"/>
  </r>
  <r>
    <n v="37"/>
    <x v="0"/>
    <x v="1"/>
    <n v="149"/>
    <n v="157"/>
    <n v="5.3691275167785234E-2"/>
    <x v="0"/>
    <x v="0"/>
  </r>
  <r>
    <n v="38"/>
    <x v="0"/>
    <x v="1"/>
    <n v="140"/>
    <n v="159"/>
    <n v="0.1357142857142857"/>
    <x v="0"/>
    <x v="0"/>
  </r>
  <r>
    <n v="39"/>
    <x v="0"/>
    <x v="1"/>
    <n v="185"/>
    <n v="204"/>
    <n v="0.10270270270270271"/>
    <x v="0"/>
    <x v="0"/>
  </r>
  <r>
    <n v="40"/>
    <x v="0"/>
    <x v="1"/>
    <n v="160"/>
    <n v="174"/>
    <n v="8.7499999999999994E-2"/>
    <x v="0"/>
    <x v="0"/>
  </r>
  <r>
    <n v="41"/>
    <x v="0"/>
    <x v="2"/>
    <n v="157"/>
    <n v="167"/>
    <n v="6.3694267515923567E-2"/>
    <x v="0"/>
    <x v="0"/>
  </r>
  <r>
    <n v="42"/>
    <x v="0"/>
    <x v="2"/>
    <n v="158"/>
    <n v="158"/>
    <n v="0"/>
    <x v="1"/>
    <x v="2"/>
  </r>
  <r>
    <n v="43"/>
    <x v="0"/>
    <x v="2"/>
    <n v="162"/>
    <n v="168"/>
    <n v="3.7037037037037035E-2"/>
    <x v="0"/>
    <x v="2"/>
  </r>
  <r>
    <n v="44"/>
    <x v="0"/>
    <x v="2"/>
    <n v="160"/>
    <n v="176"/>
    <n v="0.1"/>
    <x v="0"/>
    <x v="0"/>
  </r>
  <r>
    <n v="45"/>
    <x v="0"/>
    <x v="2"/>
    <n v="180"/>
    <n v="198"/>
    <n v="0.1"/>
    <x v="0"/>
    <x v="0"/>
  </r>
  <r>
    <n v="46"/>
    <x v="0"/>
    <x v="2"/>
    <n v="155"/>
    <n v="164"/>
    <n v="5.8064516129032261E-2"/>
    <x v="0"/>
    <x v="0"/>
  </r>
  <r>
    <n v="47"/>
    <x v="0"/>
    <x v="2"/>
    <n v="172"/>
    <n v="189"/>
    <n v="9.8837209302325577E-2"/>
    <x v="0"/>
    <x v="0"/>
  </r>
  <r>
    <n v="48"/>
    <x v="0"/>
    <x v="2"/>
    <n v="157"/>
    <n v="173"/>
    <n v="0.10191082802547771"/>
    <x v="0"/>
    <x v="0"/>
  </r>
  <r>
    <n v="49"/>
    <x v="0"/>
    <x v="2"/>
    <n v="171"/>
    <n v="185"/>
    <n v="8.1871345029239762E-2"/>
    <x v="0"/>
    <x v="0"/>
  </r>
  <r>
    <n v="50"/>
    <x v="0"/>
    <x v="2"/>
    <n v="170"/>
    <n v="187"/>
    <n v="0.1"/>
    <x v="0"/>
    <x v="0"/>
  </r>
  <r>
    <n v="51"/>
    <x v="0"/>
    <x v="2"/>
    <n v="175"/>
    <n v="193"/>
    <n v="0.10285714285714286"/>
    <x v="0"/>
    <x v="0"/>
  </r>
  <r>
    <n v="52"/>
    <x v="0"/>
    <x v="2"/>
    <n v="175"/>
    <n v="193"/>
    <n v="0.10285714285714286"/>
    <x v="0"/>
    <x v="0"/>
  </r>
  <r>
    <n v="53"/>
    <x v="0"/>
    <x v="2"/>
    <n v="172"/>
    <n v="175"/>
    <n v="1.7441860465116279E-2"/>
    <x v="0"/>
    <x v="2"/>
  </r>
  <r>
    <n v="54"/>
    <x v="0"/>
    <x v="2"/>
    <n v="173"/>
    <n v="190"/>
    <n v="9.8265895953757232E-2"/>
    <x v="0"/>
    <x v="0"/>
  </r>
  <r>
    <n v="55"/>
    <x v="0"/>
    <x v="2"/>
    <n v="170"/>
    <n v="185"/>
    <n v="8.8235294117647065E-2"/>
    <x v="0"/>
    <x v="0"/>
  </r>
  <r>
    <n v="56"/>
    <x v="0"/>
    <x v="2"/>
    <n v="164"/>
    <n v="180"/>
    <n v="9.7560975609756101E-2"/>
    <x v="0"/>
    <x v="0"/>
  </r>
  <r>
    <n v="57"/>
    <x v="0"/>
    <x v="2"/>
    <n v="147"/>
    <n v="176"/>
    <n v="0.19727891156462585"/>
    <x v="0"/>
    <x v="1"/>
  </r>
  <r>
    <n v="58"/>
    <x v="0"/>
    <x v="2"/>
    <n v="154"/>
    <n v="169"/>
    <n v="9.7402597402597407E-2"/>
    <x v="0"/>
    <x v="0"/>
  </r>
  <r>
    <n v="59"/>
    <x v="0"/>
    <x v="2"/>
    <n v="172"/>
    <n v="189"/>
    <n v="9.8837209302325577E-2"/>
    <x v="0"/>
    <x v="0"/>
  </r>
  <r>
    <n v="60"/>
    <x v="0"/>
    <x v="2"/>
    <n v="162"/>
    <n v="164"/>
    <n v="1.2345679012345678E-2"/>
    <x v="0"/>
    <x v="2"/>
  </r>
  <r>
    <n v="61"/>
    <x v="1"/>
    <x v="0"/>
    <n v="152"/>
    <n v="167"/>
    <n v="9.8684210526315791E-2"/>
    <x v="0"/>
    <x v="0"/>
  </r>
  <r>
    <n v="62"/>
    <x v="1"/>
    <x v="0"/>
    <n v="147"/>
    <n v="162"/>
    <n v="0.10204081632653061"/>
    <x v="0"/>
    <x v="0"/>
  </r>
  <r>
    <n v="63"/>
    <x v="1"/>
    <x v="0"/>
    <n v="144"/>
    <n v="146"/>
    <n v="1.3888888888888888E-2"/>
    <x v="0"/>
    <x v="2"/>
  </r>
  <r>
    <n v="64"/>
    <x v="1"/>
    <x v="0"/>
    <n v="144"/>
    <n v="158"/>
    <n v="9.7222222222222224E-2"/>
    <x v="0"/>
    <x v="0"/>
  </r>
  <r>
    <n v="65"/>
    <x v="1"/>
    <x v="0"/>
    <n v="158"/>
    <n v="174"/>
    <n v="0.10126582278481013"/>
    <x v="0"/>
    <x v="0"/>
  </r>
  <r>
    <n v="66"/>
    <x v="1"/>
    <x v="0"/>
    <n v="147"/>
    <n v="162"/>
    <n v="0.10204081632653061"/>
    <x v="0"/>
    <x v="0"/>
  </r>
  <r>
    <n v="67"/>
    <x v="1"/>
    <x v="0"/>
    <n v="154"/>
    <n v="169"/>
    <n v="9.7402597402597407E-2"/>
    <x v="0"/>
    <x v="0"/>
  </r>
  <r>
    <n v="68"/>
    <x v="1"/>
    <x v="0"/>
    <n v="151"/>
    <n v="166"/>
    <n v="9.9337748344370855E-2"/>
    <x v="0"/>
    <x v="0"/>
  </r>
  <r>
    <n v="69"/>
    <x v="1"/>
    <x v="0"/>
    <n v="149"/>
    <n v="164"/>
    <n v="0.10067114093959731"/>
    <x v="0"/>
    <x v="0"/>
  </r>
  <r>
    <n v="70"/>
    <x v="1"/>
    <x v="0"/>
    <n v="138"/>
    <n v="152"/>
    <n v="0.10144927536231885"/>
    <x v="0"/>
    <x v="0"/>
  </r>
  <r>
    <n v="71"/>
    <x v="1"/>
    <x v="0"/>
    <n v="162"/>
    <n v="178"/>
    <n v="9.8765432098765427E-2"/>
    <x v="0"/>
    <x v="0"/>
  </r>
  <r>
    <n v="72"/>
    <x v="1"/>
    <x v="0"/>
    <n v="157"/>
    <n v="173"/>
    <n v="0.10191082802547771"/>
    <x v="0"/>
    <x v="0"/>
  </r>
  <r>
    <n v="73"/>
    <x v="1"/>
    <x v="0"/>
    <n v="141"/>
    <n v="168"/>
    <n v="0.19148936170212766"/>
    <x v="0"/>
    <x v="1"/>
  </r>
  <r>
    <n v="74"/>
    <x v="1"/>
    <x v="0"/>
    <n v="167"/>
    <n v="184"/>
    <n v="0.10179640718562874"/>
    <x v="0"/>
    <x v="0"/>
  </r>
  <r>
    <n v="75"/>
    <x v="1"/>
    <x v="0"/>
    <n v="147"/>
    <n v="147"/>
    <n v="0"/>
    <x v="1"/>
    <x v="2"/>
  </r>
  <r>
    <n v="76"/>
    <x v="1"/>
    <x v="0"/>
    <n v="143"/>
    <n v="151"/>
    <n v="5.5944055944055944E-2"/>
    <x v="0"/>
    <x v="0"/>
  </r>
  <r>
    <n v="77"/>
    <x v="1"/>
    <x v="0"/>
    <n v="142"/>
    <n v="149"/>
    <n v="4.9295774647887321E-2"/>
    <x v="0"/>
    <x v="0"/>
  </r>
  <r>
    <n v="78"/>
    <x v="1"/>
    <x v="0"/>
    <n v="166"/>
    <n v="183"/>
    <n v="0.10240963855421686"/>
    <x v="0"/>
    <x v="0"/>
  </r>
  <r>
    <n v="79"/>
    <x v="1"/>
    <x v="0"/>
    <n v="147"/>
    <n v="149"/>
    <n v="1.3605442176870748E-2"/>
    <x v="0"/>
    <x v="2"/>
  </r>
  <r>
    <n v="80"/>
    <x v="1"/>
    <x v="0"/>
    <n v="142"/>
    <n v="156"/>
    <n v="9.8591549295774641E-2"/>
    <x v="0"/>
    <x v="0"/>
  </r>
  <r>
    <n v="81"/>
    <x v="1"/>
    <x v="1"/>
    <n v="157"/>
    <n v="173"/>
    <n v="0.10191082802547771"/>
    <x v="0"/>
    <x v="0"/>
  </r>
  <r>
    <n v="82"/>
    <x v="1"/>
    <x v="1"/>
    <n v="170"/>
    <n v="187"/>
    <n v="0.1"/>
    <x v="0"/>
    <x v="0"/>
  </r>
  <r>
    <n v="83"/>
    <x v="1"/>
    <x v="1"/>
    <n v="150"/>
    <n v="165"/>
    <n v="0.1"/>
    <x v="0"/>
    <x v="0"/>
  </r>
  <r>
    <n v="84"/>
    <x v="1"/>
    <x v="1"/>
    <n v="150"/>
    <n v="165"/>
    <n v="0.1"/>
    <x v="0"/>
    <x v="0"/>
  </r>
  <r>
    <n v="85"/>
    <x v="1"/>
    <x v="1"/>
    <n v="167"/>
    <n v="184"/>
    <n v="0.10179640718562874"/>
    <x v="0"/>
    <x v="0"/>
  </r>
  <r>
    <n v="86"/>
    <x v="1"/>
    <x v="1"/>
    <n v="154"/>
    <n v="169"/>
    <n v="9.7402597402597407E-2"/>
    <x v="0"/>
    <x v="0"/>
  </r>
  <r>
    <n v="87"/>
    <x v="1"/>
    <x v="1"/>
    <n v="143"/>
    <n v="148"/>
    <n v="3.4965034965034968E-2"/>
    <x v="0"/>
    <x v="2"/>
  </r>
  <r>
    <n v="88"/>
    <x v="1"/>
    <x v="1"/>
    <n v="157"/>
    <n v="173"/>
    <n v="0.10191082802547771"/>
    <x v="0"/>
    <x v="0"/>
  </r>
  <r>
    <n v="89"/>
    <x v="1"/>
    <x v="1"/>
    <n v="149"/>
    <n v="164"/>
    <n v="0.10067114093959731"/>
    <x v="0"/>
    <x v="0"/>
  </r>
  <r>
    <n v="90"/>
    <x v="1"/>
    <x v="1"/>
    <n v="161"/>
    <n v="177"/>
    <n v="9.9378881987577633E-2"/>
    <x v="0"/>
    <x v="0"/>
  </r>
  <r>
    <n v="91"/>
    <x v="1"/>
    <x v="1"/>
    <n v="142"/>
    <n v="145"/>
    <n v="2.1126760563380281E-2"/>
    <x v="0"/>
    <x v="2"/>
  </r>
  <r>
    <n v="92"/>
    <x v="1"/>
    <x v="1"/>
    <n v="162"/>
    <n v="178"/>
    <n v="9.8765432098765427E-2"/>
    <x v="0"/>
    <x v="0"/>
  </r>
  <r>
    <n v="93"/>
    <x v="1"/>
    <x v="1"/>
    <n v="144"/>
    <n v="157"/>
    <n v="9.0277777777777776E-2"/>
    <x v="0"/>
    <x v="0"/>
  </r>
  <r>
    <n v="94"/>
    <x v="1"/>
    <x v="1"/>
    <n v="142"/>
    <n v="156"/>
    <n v="9.8591549295774641E-2"/>
    <x v="0"/>
    <x v="0"/>
  </r>
  <r>
    <n v="95"/>
    <x v="1"/>
    <x v="1"/>
    <n v="159"/>
    <n v="175"/>
    <n v="0.10062893081761007"/>
    <x v="0"/>
    <x v="0"/>
  </r>
  <r>
    <n v="96"/>
    <x v="1"/>
    <x v="1"/>
    <n v="140"/>
    <n v="154"/>
    <n v="0.1"/>
    <x v="0"/>
    <x v="0"/>
  </r>
  <r>
    <n v="97"/>
    <x v="1"/>
    <x v="1"/>
    <n v="144"/>
    <n v="169"/>
    <n v="0.1736111111111111"/>
    <x v="0"/>
    <x v="1"/>
  </r>
  <r>
    <n v="98"/>
    <x v="1"/>
    <x v="1"/>
    <n v="142"/>
    <n v="145"/>
    <n v="2.1126760563380281E-2"/>
    <x v="0"/>
    <x v="2"/>
  </r>
  <r>
    <n v="99"/>
    <x v="1"/>
    <x v="1"/>
    <n v="145"/>
    <n v="160"/>
    <n v="0.10344827586206896"/>
    <x v="0"/>
    <x v="0"/>
  </r>
  <r>
    <n v="100"/>
    <x v="1"/>
    <x v="1"/>
    <n v="145"/>
    <n v="160"/>
    <n v="0.10344827586206896"/>
    <x v="0"/>
    <x v="0"/>
  </r>
  <r>
    <n v="101"/>
    <x v="1"/>
    <x v="2"/>
    <n v="168"/>
    <n v="178"/>
    <n v="5.9523809523809521E-2"/>
    <x v="0"/>
    <x v="0"/>
  </r>
  <r>
    <n v="102"/>
    <x v="1"/>
    <x v="2"/>
    <n v="142"/>
    <n v="156"/>
    <n v="9.8591549295774641E-2"/>
    <x v="0"/>
    <x v="0"/>
  </r>
  <r>
    <n v="103"/>
    <x v="1"/>
    <x v="2"/>
    <n v="147"/>
    <n v="149"/>
    <n v="1.3605442176870748E-2"/>
    <x v="0"/>
    <x v="2"/>
  </r>
  <r>
    <n v="104"/>
    <x v="1"/>
    <x v="2"/>
    <n v="148"/>
    <n v="148"/>
    <n v="0"/>
    <x v="1"/>
    <x v="2"/>
  </r>
  <r>
    <n v="105"/>
    <x v="1"/>
    <x v="2"/>
    <n v="162"/>
    <n v="178"/>
    <n v="9.8765432098765427E-2"/>
    <x v="0"/>
    <x v="0"/>
  </r>
  <r>
    <n v="106"/>
    <x v="1"/>
    <x v="2"/>
    <n v="170"/>
    <n v="187"/>
    <n v="0.1"/>
    <x v="0"/>
    <x v="0"/>
  </r>
  <r>
    <n v="107"/>
    <x v="1"/>
    <x v="2"/>
    <n v="173"/>
    <n v="190"/>
    <n v="9.8265895953757232E-2"/>
    <x v="0"/>
    <x v="0"/>
  </r>
  <r>
    <n v="108"/>
    <x v="1"/>
    <x v="2"/>
    <n v="151"/>
    <n v="158"/>
    <n v="4.6357615894039736E-2"/>
    <x v="0"/>
    <x v="0"/>
  </r>
  <r>
    <n v="109"/>
    <x v="1"/>
    <x v="2"/>
    <n v="155"/>
    <n v="171"/>
    <n v="0.1032258064516129"/>
    <x v="0"/>
    <x v="0"/>
  </r>
  <r>
    <n v="110"/>
    <x v="1"/>
    <x v="2"/>
    <n v="163"/>
    <n v="179"/>
    <n v="9.815950920245399E-2"/>
    <x v="0"/>
    <x v="0"/>
  </r>
  <r>
    <n v="111"/>
    <x v="1"/>
    <x v="2"/>
    <n v="183"/>
    <n v="201"/>
    <n v="9.8360655737704916E-2"/>
    <x v="0"/>
    <x v="0"/>
  </r>
  <r>
    <n v="112"/>
    <x v="1"/>
    <x v="2"/>
    <n v="159"/>
    <n v="175"/>
    <n v="0.10062893081761007"/>
    <x v="0"/>
    <x v="0"/>
  </r>
  <r>
    <n v="113"/>
    <x v="1"/>
    <x v="2"/>
    <n v="148"/>
    <n v="159"/>
    <n v="7.4324324324324328E-2"/>
    <x v="0"/>
    <x v="0"/>
  </r>
  <r>
    <n v="114"/>
    <x v="1"/>
    <x v="2"/>
    <n v="151"/>
    <n v="177"/>
    <n v="0.17218543046357615"/>
    <x v="0"/>
    <x v="1"/>
  </r>
  <r>
    <n v="115"/>
    <x v="1"/>
    <x v="2"/>
    <n v="165"/>
    <n v="182"/>
    <n v="0.10303030303030303"/>
    <x v="0"/>
    <x v="0"/>
  </r>
  <r>
    <n v="116"/>
    <x v="1"/>
    <x v="2"/>
    <n v="152"/>
    <n v="152"/>
    <n v="0"/>
    <x v="1"/>
    <x v="2"/>
  </r>
  <r>
    <n v="117"/>
    <x v="1"/>
    <x v="2"/>
    <n v="161"/>
    <n v="177"/>
    <n v="9.9378881987577633E-2"/>
    <x v="0"/>
    <x v="0"/>
  </r>
  <r>
    <n v="118"/>
    <x v="1"/>
    <x v="2"/>
    <n v="165"/>
    <n v="174"/>
    <n v="5.4545454545454543E-2"/>
    <x v="0"/>
    <x v="0"/>
  </r>
  <r>
    <n v="119"/>
    <x v="1"/>
    <x v="2"/>
    <n v="149"/>
    <n v="151"/>
    <n v="1.3422818791946308E-2"/>
    <x v="0"/>
    <x v="2"/>
  </r>
  <r>
    <n v="120"/>
    <x v="1"/>
    <x v="2"/>
    <n v="185"/>
    <n v="204"/>
    <n v="0.1027027027027027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Bp Change Level">
  <location ref="A56:B59" firstHeaderRow="1" firstDataRow="1" firstDataCol="1"/>
  <pivotFields count="8">
    <pivotField showAll="0"/>
    <pivotField showAll="0"/>
    <pivotField showAll="0"/>
    <pivotField showAll="0"/>
    <pivotField showAll="0"/>
    <pivotField numFmtId="10" showAll="0"/>
    <pivotField axis="axisRow" dataField="1" showAll="0">
      <items count="3">
        <item x="0"/>
        <item x="1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changes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0:D44" firstHeaderRow="0" firstDataRow="1" firstDataCol="1"/>
  <pivotFields count="8"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numFmtId="10"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p_before" fld="3" subtotal="average" baseField="2" baseItem="0"/>
    <dataField name="Average of bp_after" fld="4" subtotal="average" baseField="2" baseItem="0"/>
    <dataField name="Average of % diff" fld="5" subtotal="average" baseField="2" baseItem="0"/>
  </dataFields>
  <formats count="3">
    <format dxfId="13">
      <pivotArea collapsedLevelsAreSubtotals="1" fieldPosition="0">
        <references count="2">
          <reference field="4294967294" count="1" selected="0">
            <x v="2"/>
          </reference>
          <reference field="2" count="1">
            <x v="0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2"/>
          </reference>
          <reference field="2" count="1">
            <x v="1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2"/>
          </reference>
          <reference field="2" count="1"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1:E25" firstHeaderRow="1" firstDataRow="2" firstDataCol="1"/>
  <pivotFields count="8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numFmtId="10" showAll="0"/>
    <pivotField showAll="0"/>
    <pivotField axis="axisCol" dataField="1" showAll="0">
      <items count="4">
        <item x="1"/>
        <item x="2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Threshold" fld="7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1:D14" firstHeaderRow="0" firstDataRow="1" firstDataCol="1"/>
  <pivotFields count="8"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  <pivotField dataField="1" showAll="0"/>
    <pivotField dataField="1" numFmtId="10"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p_before" fld="3" subtotal="average" baseField="1" baseItem="0"/>
    <dataField name="Average of bp_after" fld="4" subtotal="average" baseField="1" baseItem="0"/>
    <dataField name="Average of % diff" fld="5" subtotal="average" baseField="1" baseItem="0"/>
  </dataFields>
  <formats count="2">
    <format dxfId="15">
      <pivotArea collapsedLevelsAreSubtotals="1" fieldPosition="0">
        <references count="2">
          <reference field="4294967294" count="1" selected="0">
            <x v="2"/>
          </reference>
          <reference field="1" count="1">
            <x v="1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2"/>
          </reference>
          <reference field="1" count="1">
            <x v="0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B8" firstHeaderRow="1" firstDataRow="1" firstDataCol="1"/>
  <pivotFields count="8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numFmtId="10"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sex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E2" firstHeaderRow="1" firstDataRow="1" firstDataCol="0"/>
  <pivotFields count="8">
    <pivotField showAll="0"/>
    <pivotField showAll="0"/>
    <pivotField showAll="0"/>
    <pivotField showAll="0"/>
    <pivotField showAll="0"/>
    <pivotField dataField="1" numFmtId="10" showAll="0"/>
    <pivotField showAll="0"/>
    <pivotField showAll="0"/>
  </pivotFields>
  <rowItems count="1">
    <i/>
  </rowItems>
  <colItems count="1">
    <i/>
  </colItems>
  <dataFields count="1">
    <dataField name="Min of BP % difference" fld="5" subtotal="min" baseField="0" baseItem="0" numFmtId="9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C2" firstHeaderRow="1" firstDataRow="1" firstDataCol="0"/>
  <pivotFields count="8">
    <pivotField showAll="0"/>
    <pivotField showAll="0"/>
    <pivotField showAll="0"/>
    <pivotField showAll="0"/>
    <pivotField showAll="0"/>
    <pivotField dataField="1" numFmtId="10" showAll="0"/>
    <pivotField showAll="0"/>
    <pivotField showAll="0"/>
  </pivotFields>
  <rowItems count="1">
    <i/>
  </rowItems>
  <colItems count="1">
    <i/>
  </colItems>
  <dataFields count="1">
    <dataField name="Max of BP % difference" fld="5" subtotal="max" baseField="0" baseItem="662781696" numFmtId="9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2" firstHeaderRow="1" firstDataRow="1" firstDataCol="0"/>
  <pivotFields count="8">
    <pivotField dataField="1" showAll="0"/>
    <pivotField showAll="0"/>
    <pivotField showAll="0"/>
    <pivotField showAll="0"/>
    <pivotField showAll="0"/>
    <pivotField numFmtId="10" showAll="0"/>
    <pivotField showAll="0"/>
    <pivotField showAll="0"/>
  </pivotFields>
  <rowItems count="1">
    <i/>
  </rowItems>
  <colItems count="1">
    <i/>
  </colItems>
  <dataFields count="1">
    <dataField name="Total Survey Volunteers" fld="0" subtotal="count" baseField="0" baseItem="309921536"/>
  </dataFields>
  <formats count="11">
    <format dxfId="10">
      <pivotArea dataOnly="0" labelOnly="1" outline="0" axis="axisValues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J1:Q121" totalsRowShown="0">
  <autoFilter ref="J1:Q121"/>
  <tableColumns count="8">
    <tableColumn id="1" name="Volunteer_ID"/>
    <tableColumn id="2" name="sex"/>
    <tableColumn id="3" name="agegrp"/>
    <tableColumn id="4" name="bp_before"/>
    <tableColumn id="5" name="bp_after"/>
    <tableColumn id="6" name="% diff" dataDxfId="20" dataCellStyle="Percent">
      <calculatedColumnFormula>(Table1[[#This Row],[bp_after]]-Table1[[#This Row],[bp_before]])/Table1[[#This Row],[bp_before]]</calculatedColumnFormula>
    </tableColumn>
    <tableColumn id="7" name="changes" dataDxfId="19">
      <calculatedColumnFormula>IF(Table1[[#This Row],[% diff]]&gt;0,"increase","No increase")</calculatedColumnFormula>
    </tableColumn>
    <tableColumn id="8" name="Threshold" dataDxfId="18">
      <calculatedColumnFormula array="1">_xlfn.IFS(Table1[[#This Row],[% diff]] &lt;=4%,"Low Increase",Table1[[#This Row],[% diff]] &lt;=13.6%,"Normal Increase",Table1[[#This Row],[% diff]] &gt;13.6%, "Exteremely High Increase")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opLeftCell="A94" workbookViewId="0">
      <selection activeCell="G101" sqref="G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opLeftCell="F1" workbookViewId="0">
      <selection activeCell="J1" sqref="J1:Q1"/>
    </sheetView>
  </sheetViews>
  <sheetFormatPr defaultRowHeight="14.4" x14ac:dyDescent="0.3"/>
  <cols>
    <col min="10" max="10" width="14.33203125" bestFit="1" customWidth="1"/>
    <col min="12" max="12" width="9" bestFit="1" customWidth="1"/>
    <col min="13" max="13" width="11.33203125" customWidth="1"/>
    <col min="14" max="14" width="10.44140625" bestFit="1" customWidth="1"/>
    <col min="15" max="15" width="8.88671875" style="1"/>
    <col min="16" max="16" width="10.6640625" bestFit="1" customWidth="1"/>
    <col min="17" max="17" width="21.77734375" bestFit="1" customWidth="1"/>
    <col min="25" max="25" width="11.44140625" bestFit="1" customWidth="1"/>
  </cols>
  <sheetData>
    <row r="1" spans="1:25" x14ac:dyDescent="0.3">
      <c r="A1" t="s">
        <v>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s="1" t="s">
        <v>131</v>
      </c>
      <c r="P1" t="s">
        <v>132</v>
      </c>
      <c r="Q1" t="s">
        <v>133</v>
      </c>
    </row>
    <row r="2" spans="1:25" x14ac:dyDescent="0.3">
      <c r="A2" t="s">
        <v>1</v>
      </c>
      <c r="J2">
        <v>1</v>
      </c>
      <c r="K2" t="s">
        <v>126</v>
      </c>
      <c r="L2" t="s">
        <v>127</v>
      </c>
      <c r="M2">
        <v>143</v>
      </c>
      <c r="N2">
        <v>153</v>
      </c>
      <c r="O2" s="1">
        <f>(Table1[[#This Row],[bp_after]]-Table1[[#This Row],[bp_before]])/Table1[[#This Row],[bp_before]]</f>
        <v>6.9930069930069935E-2</v>
      </c>
      <c r="P2" t="str">
        <f>IF(Table1[[#This Row],[% diff]]&gt;0,"increase","No increase")</f>
        <v>increase</v>
      </c>
      <c r="Q2" t="str" cm="1">
        <f t="array" ref="Q2">_xlfn.IFS(Table1[[#This Row],[% diff]] &lt;=4%,"Low Increase",Table1[[#This Row],[% diff]] &lt;=13.6%,"Normal Increase",Table1[[#This Row],[% diff]] &gt;13.6%, "Exteremely High Increase")</f>
        <v>Normal Increase</v>
      </c>
      <c r="Y2" s="1"/>
    </row>
    <row r="3" spans="1:25" x14ac:dyDescent="0.3">
      <c r="A3" t="s">
        <v>2</v>
      </c>
      <c r="J3">
        <v>2</v>
      </c>
      <c r="K3" t="s">
        <v>126</v>
      </c>
      <c r="L3" t="s">
        <v>127</v>
      </c>
      <c r="M3">
        <v>163</v>
      </c>
      <c r="N3">
        <v>170</v>
      </c>
      <c r="O3" s="1">
        <f>(Table1[[#This Row],[bp_after]]-Table1[[#This Row],[bp_before]])/Table1[[#This Row],[bp_before]]</f>
        <v>4.2944785276073622E-2</v>
      </c>
      <c r="P3" t="str">
        <f>IF(Table1[[#This Row],[% diff]]&gt;0,"increase","No increase")</f>
        <v>increase</v>
      </c>
      <c r="Q3" t="str" cm="1">
        <f t="array" ref="Q3">_xlfn.IFS(Table1[[#This Row],[% diff]] &lt;=4%,"Low Increase",Table1[[#This Row],[% diff]] &lt;=13.6%,"Normal Increase",Table1[[#This Row],[% diff]] &gt;13.6%, "Exteremely High Increase")</f>
        <v>Normal Increase</v>
      </c>
      <c r="Y3" s="1"/>
    </row>
    <row r="4" spans="1:25" x14ac:dyDescent="0.3">
      <c r="A4" t="s">
        <v>3</v>
      </c>
      <c r="J4">
        <v>3</v>
      </c>
      <c r="K4" t="s">
        <v>126</v>
      </c>
      <c r="L4" t="s">
        <v>127</v>
      </c>
      <c r="M4">
        <v>153</v>
      </c>
      <c r="N4">
        <v>168</v>
      </c>
      <c r="O4" s="1">
        <f>(Table1[[#This Row],[bp_after]]-Table1[[#This Row],[bp_before]])/Table1[[#This Row],[bp_before]]</f>
        <v>9.8039215686274508E-2</v>
      </c>
      <c r="P4" t="str">
        <f>IF(Table1[[#This Row],[% diff]]&gt;0,"increase","No increase")</f>
        <v>increase</v>
      </c>
      <c r="Q4" t="str" cm="1">
        <f t="array" ref="Q4">_xlfn.IFS(Table1[[#This Row],[% diff]] &lt;=4%,"Low Increase",Table1[[#This Row],[% diff]] &lt;=13.6%,"Normal Increase",Table1[[#This Row],[% diff]] &gt;13.6%, "Exteremely High Increase")</f>
        <v>Normal Increase</v>
      </c>
      <c r="Y4" s="1"/>
    </row>
    <row r="5" spans="1:25" x14ac:dyDescent="0.3">
      <c r="A5" t="s">
        <v>4</v>
      </c>
      <c r="J5">
        <v>4</v>
      </c>
      <c r="K5" t="s">
        <v>126</v>
      </c>
      <c r="L5" t="s">
        <v>127</v>
      </c>
      <c r="M5">
        <v>153</v>
      </c>
      <c r="N5">
        <v>168</v>
      </c>
      <c r="O5" s="1">
        <f>(Table1[[#This Row],[bp_after]]-Table1[[#This Row],[bp_before]])/Table1[[#This Row],[bp_before]]</f>
        <v>9.8039215686274508E-2</v>
      </c>
      <c r="P5" t="str">
        <f>IF(Table1[[#This Row],[% diff]]&gt;0,"increase","No increase")</f>
        <v>increase</v>
      </c>
      <c r="Q5" t="str" cm="1">
        <f t="array" ref="Q5">_xlfn.IFS(Table1[[#This Row],[% diff]] &lt;=4%,"Low Increase",Table1[[#This Row],[% diff]] &lt;=13.6%,"Normal Increase",Table1[[#This Row],[% diff]] &gt;13.6%, "Exteremely High Increase")</f>
        <v>Normal Increase</v>
      </c>
      <c r="Y5" s="1"/>
    </row>
    <row r="6" spans="1:25" x14ac:dyDescent="0.3">
      <c r="A6" t="s">
        <v>5</v>
      </c>
      <c r="J6">
        <v>5</v>
      </c>
      <c r="K6" t="s">
        <v>126</v>
      </c>
      <c r="L6" t="s">
        <v>127</v>
      </c>
      <c r="M6">
        <v>146</v>
      </c>
      <c r="N6">
        <v>161</v>
      </c>
      <c r="O6" s="1">
        <f>(Table1[[#This Row],[bp_after]]-Table1[[#This Row],[bp_before]])/Table1[[#This Row],[bp_before]]</f>
        <v>0.10273972602739725</v>
      </c>
      <c r="P6" t="str">
        <f>IF(Table1[[#This Row],[% diff]]&gt;0,"increase","No increase")</f>
        <v>increase</v>
      </c>
      <c r="Q6" t="str" cm="1">
        <f t="array" ref="Q6">_xlfn.IFS(Table1[[#This Row],[% diff]] &lt;=4%,"Low Increase",Table1[[#This Row],[% diff]] &lt;=13.6%,"Normal Increase",Table1[[#This Row],[% diff]] &gt;13.6%, "Exteremely High Increase")</f>
        <v>Normal Increase</v>
      </c>
      <c r="Y6" s="1"/>
    </row>
    <row r="7" spans="1:25" x14ac:dyDescent="0.3">
      <c r="A7" t="s">
        <v>6</v>
      </c>
      <c r="J7">
        <v>6</v>
      </c>
      <c r="K7" t="s">
        <v>126</v>
      </c>
      <c r="L7" t="s">
        <v>127</v>
      </c>
      <c r="M7">
        <v>150</v>
      </c>
      <c r="N7">
        <v>165</v>
      </c>
      <c r="O7" s="1">
        <f>(Table1[[#This Row],[bp_after]]-Table1[[#This Row],[bp_before]])/Table1[[#This Row],[bp_before]]</f>
        <v>0.1</v>
      </c>
      <c r="P7" t="str">
        <f>IF(Table1[[#This Row],[% diff]]&gt;0,"increase","No increase")</f>
        <v>increase</v>
      </c>
      <c r="Q7" t="str" cm="1">
        <f t="array" ref="Q7">_xlfn.IFS(Table1[[#This Row],[% diff]] &lt;=4%,"Low Increase",Table1[[#This Row],[% diff]] &lt;=13.6%,"Normal Increase",Table1[[#This Row],[% diff]] &gt;13.6%, "Exteremely High Increase")</f>
        <v>Normal Increase</v>
      </c>
      <c r="Y7" s="1"/>
    </row>
    <row r="8" spans="1:25" x14ac:dyDescent="0.3">
      <c r="A8" t="s">
        <v>7</v>
      </c>
      <c r="J8">
        <v>7</v>
      </c>
      <c r="K8" t="s">
        <v>126</v>
      </c>
      <c r="L8" t="s">
        <v>127</v>
      </c>
      <c r="M8">
        <v>148</v>
      </c>
      <c r="N8">
        <v>163</v>
      </c>
      <c r="O8" s="1">
        <f>(Table1[[#This Row],[bp_after]]-Table1[[#This Row],[bp_before]])/Table1[[#This Row],[bp_before]]</f>
        <v>0.10135135135135136</v>
      </c>
      <c r="P8" t="str">
        <f>IF(Table1[[#This Row],[% diff]]&gt;0,"increase","No increase")</f>
        <v>increase</v>
      </c>
      <c r="Q8" t="str" cm="1">
        <f t="array" ref="Q8">_xlfn.IFS(Table1[[#This Row],[% diff]] &lt;=4%,"Low Increase",Table1[[#This Row],[% diff]] &lt;=13.6%,"Normal Increase",Table1[[#This Row],[% diff]] &gt;13.6%, "Exteremely High Increase")</f>
        <v>Normal Increase</v>
      </c>
      <c r="Y8" s="1"/>
    </row>
    <row r="9" spans="1:25" x14ac:dyDescent="0.3">
      <c r="A9" t="s">
        <v>8</v>
      </c>
      <c r="J9">
        <v>8</v>
      </c>
      <c r="K9" t="s">
        <v>126</v>
      </c>
      <c r="L9" t="s">
        <v>127</v>
      </c>
      <c r="M9">
        <v>153</v>
      </c>
      <c r="N9">
        <v>168</v>
      </c>
      <c r="O9" s="1">
        <f>(Table1[[#This Row],[bp_after]]-Table1[[#This Row],[bp_before]])/Table1[[#This Row],[bp_before]]</f>
        <v>9.8039215686274508E-2</v>
      </c>
      <c r="P9" t="str">
        <f>IF(Table1[[#This Row],[% diff]]&gt;0,"increase","No increase")</f>
        <v>increase</v>
      </c>
      <c r="Q9" t="str" cm="1">
        <f t="array" ref="Q9">_xlfn.IFS(Table1[[#This Row],[% diff]] &lt;=4%,"Low Increase",Table1[[#This Row],[% diff]] &lt;=13.6%,"Normal Increase",Table1[[#This Row],[% diff]] &gt;13.6%, "Exteremely High Increase")</f>
        <v>Normal Increase</v>
      </c>
      <c r="Y9" s="1"/>
    </row>
    <row r="10" spans="1:25" x14ac:dyDescent="0.3">
      <c r="A10" t="s">
        <v>9</v>
      </c>
      <c r="J10">
        <v>9</v>
      </c>
      <c r="K10" t="s">
        <v>126</v>
      </c>
      <c r="L10" t="s">
        <v>127</v>
      </c>
      <c r="M10">
        <v>153</v>
      </c>
      <c r="N10">
        <v>168</v>
      </c>
      <c r="O10" s="1">
        <f>(Table1[[#This Row],[bp_after]]-Table1[[#This Row],[bp_before]])/Table1[[#This Row],[bp_before]]</f>
        <v>9.8039215686274508E-2</v>
      </c>
      <c r="P10" t="str">
        <f>IF(Table1[[#This Row],[% diff]]&gt;0,"increase","No increase")</f>
        <v>increase</v>
      </c>
      <c r="Q10" t="str" cm="1">
        <f t="array" ref="Q10">_xlfn.IFS(Table1[[#This Row],[% diff]] &lt;=4%,"Low Increase",Table1[[#This Row],[% diff]] &lt;=13.6%,"Normal Increase",Table1[[#This Row],[% diff]] &gt;13.6%, "Exteremely High Increase")</f>
        <v>Normal Increase</v>
      </c>
      <c r="Y10" s="1"/>
    </row>
    <row r="11" spans="1:25" x14ac:dyDescent="0.3">
      <c r="A11" t="s">
        <v>10</v>
      </c>
      <c r="J11">
        <v>10</v>
      </c>
      <c r="K11" t="s">
        <v>126</v>
      </c>
      <c r="L11" t="s">
        <v>127</v>
      </c>
      <c r="M11">
        <v>158</v>
      </c>
      <c r="N11">
        <v>174</v>
      </c>
      <c r="O11" s="1">
        <f>(Table1[[#This Row],[bp_after]]-Table1[[#This Row],[bp_before]])/Table1[[#This Row],[bp_before]]</f>
        <v>0.10126582278481013</v>
      </c>
      <c r="P11" t="str">
        <f>IF(Table1[[#This Row],[% diff]]&gt;0,"increase","No increase")</f>
        <v>increase</v>
      </c>
      <c r="Q11" t="str" cm="1">
        <f t="array" ref="Q11">_xlfn.IFS(Table1[[#This Row],[% diff]] &lt;=4%,"Low Increase",Table1[[#This Row],[% diff]] &lt;=13.6%,"Normal Increase",Table1[[#This Row],[% diff]] &gt;13.6%, "Exteremely High Increase")</f>
        <v>Normal Increase</v>
      </c>
      <c r="Y11" s="1"/>
    </row>
    <row r="12" spans="1:25" x14ac:dyDescent="0.3">
      <c r="A12" t="s">
        <v>11</v>
      </c>
      <c r="J12">
        <v>11</v>
      </c>
      <c r="K12" t="s">
        <v>126</v>
      </c>
      <c r="L12" t="s">
        <v>127</v>
      </c>
      <c r="M12">
        <v>149</v>
      </c>
      <c r="N12">
        <v>164</v>
      </c>
      <c r="O12" s="1">
        <f>(Table1[[#This Row],[bp_after]]-Table1[[#This Row],[bp_before]])/Table1[[#This Row],[bp_before]]</f>
        <v>0.10067114093959731</v>
      </c>
      <c r="P12" t="str">
        <f>IF(Table1[[#This Row],[% diff]]&gt;0,"increase","No increase")</f>
        <v>increase</v>
      </c>
      <c r="Q12" t="str" cm="1">
        <f t="array" ref="Q12">_xlfn.IFS(Table1[[#This Row],[% diff]] &lt;=4%,"Low Increase",Table1[[#This Row],[% diff]] &lt;=13.6%,"Normal Increase",Table1[[#This Row],[% diff]] &gt;13.6%, "Exteremely High Increase")</f>
        <v>Normal Increase</v>
      </c>
      <c r="Y12" s="1"/>
    </row>
    <row r="13" spans="1:25" x14ac:dyDescent="0.3">
      <c r="A13" t="s">
        <v>12</v>
      </c>
      <c r="J13">
        <v>12</v>
      </c>
      <c r="K13" t="s">
        <v>126</v>
      </c>
      <c r="L13" t="s">
        <v>127</v>
      </c>
      <c r="M13">
        <v>173</v>
      </c>
      <c r="N13">
        <v>190</v>
      </c>
      <c r="O13" s="1">
        <f>(Table1[[#This Row],[bp_after]]-Table1[[#This Row],[bp_before]])/Table1[[#This Row],[bp_before]]</f>
        <v>9.8265895953757232E-2</v>
      </c>
      <c r="P13" t="str">
        <f>IF(Table1[[#This Row],[% diff]]&gt;0,"increase","No increase")</f>
        <v>increase</v>
      </c>
      <c r="Q13" t="str" cm="1">
        <f t="array" ref="Q13">_xlfn.IFS(Table1[[#This Row],[% diff]] &lt;=4%,"Low Increase",Table1[[#This Row],[% diff]] &lt;=13.6%,"Normal Increase",Table1[[#This Row],[% diff]] &gt;13.6%, "Exteremely High Increase")</f>
        <v>Normal Increase</v>
      </c>
      <c r="Y13" s="1"/>
    </row>
    <row r="14" spans="1:25" x14ac:dyDescent="0.3">
      <c r="A14" t="s">
        <v>13</v>
      </c>
      <c r="J14">
        <v>13</v>
      </c>
      <c r="K14" t="s">
        <v>126</v>
      </c>
      <c r="L14" t="s">
        <v>127</v>
      </c>
      <c r="M14">
        <v>165</v>
      </c>
      <c r="N14">
        <v>182</v>
      </c>
      <c r="O14" s="1">
        <f>(Table1[[#This Row],[bp_after]]-Table1[[#This Row],[bp_before]])/Table1[[#This Row],[bp_before]]</f>
        <v>0.10303030303030303</v>
      </c>
      <c r="P14" t="str">
        <f>IF(Table1[[#This Row],[% diff]]&gt;0,"increase","No increase")</f>
        <v>increase</v>
      </c>
      <c r="Q14" t="str" cm="1">
        <f t="array" ref="Q14">_xlfn.IFS(Table1[[#This Row],[% diff]] &lt;=4%,"Low Increase",Table1[[#This Row],[% diff]] &lt;=13.6%,"Normal Increase",Table1[[#This Row],[% diff]] &gt;13.6%, "Exteremely High Increase")</f>
        <v>Normal Increase</v>
      </c>
      <c r="Y14" s="1"/>
    </row>
    <row r="15" spans="1:25" x14ac:dyDescent="0.3">
      <c r="A15" t="s">
        <v>14</v>
      </c>
      <c r="J15">
        <v>14</v>
      </c>
      <c r="K15" t="s">
        <v>126</v>
      </c>
      <c r="L15" t="s">
        <v>127</v>
      </c>
      <c r="M15">
        <v>145</v>
      </c>
      <c r="N15">
        <v>159</v>
      </c>
      <c r="O15" s="1">
        <f>(Table1[[#This Row],[bp_after]]-Table1[[#This Row],[bp_before]])/Table1[[#This Row],[bp_before]]</f>
        <v>9.6551724137931033E-2</v>
      </c>
      <c r="P15" t="str">
        <f>IF(Table1[[#This Row],[% diff]]&gt;0,"increase","No increase")</f>
        <v>increase</v>
      </c>
      <c r="Q15" t="str" cm="1">
        <f t="array" ref="Q15">_xlfn.IFS(Table1[[#This Row],[% diff]] &lt;=4%,"Low Increase",Table1[[#This Row],[% diff]] &lt;=13.6%,"Normal Increase",Table1[[#This Row],[% diff]] &gt;13.6%, "Exteremely High Increase")</f>
        <v>Normal Increase</v>
      </c>
      <c r="Y15" s="1"/>
    </row>
    <row r="16" spans="1:25" x14ac:dyDescent="0.3">
      <c r="A16" t="s">
        <v>15</v>
      </c>
      <c r="J16">
        <v>15</v>
      </c>
      <c r="K16" t="s">
        <v>126</v>
      </c>
      <c r="L16" t="s">
        <v>127</v>
      </c>
      <c r="M16">
        <v>143</v>
      </c>
      <c r="N16">
        <v>153</v>
      </c>
      <c r="O16" s="1">
        <f>(Table1[[#This Row],[bp_after]]-Table1[[#This Row],[bp_before]])/Table1[[#This Row],[bp_before]]</f>
        <v>6.9930069930069935E-2</v>
      </c>
      <c r="P16" t="str">
        <f>IF(Table1[[#This Row],[% diff]]&gt;0,"increase","No increase")</f>
        <v>increase</v>
      </c>
      <c r="Q16" t="str" cm="1">
        <f t="array" ref="Q16">_xlfn.IFS(Table1[[#This Row],[% diff]] &lt;=4%,"Low Increase",Table1[[#This Row],[% diff]] &lt;=13.6%,"Normal Increase",Table1[[#This Row],[% diff]] &gt;13.6%, "Exteremely High Increase")</f>
        <v>Normal Increase</v>
      </c>
      <c r="Y16" s="1"/>
    </row>
    <row r="17" spans="1:25" x14ac:dyDescent="0.3">
      <c r="A17" t="s">
        <v>16</v>
      </c>
      <c r="J17">
        <v>16</v>
      </c>
      <c r="K17" t="s">
        <v>126</v>
      </c>
      <c r="L17" t="s">
        <v>127</v>
      </c>
      <c r="M17">
        <v>152</v>
      </c>
      <c r="N17">
        <v>167</v>
      </c>
      <c r="O17" s="1">
        <f>(Table1[[#This Row],[bp_after]]-Table1[[#This Row],[bp_before]])/Table1[[#This Row],[bp_before]]</f>
        <v>9.8684210526315791E-2</v>
      </c>
      <c r="P17" t="str">
        <f>IF(Table1[[#This Row],[% diff]]&gt;0,"increase","No increase")</f>
        <v>increase</v>
      </c>
      <c r="Q17" t="str" cm="1">
        <f t="array" ref="Q17">_xlfn.IFS(Table1[[#This Row],[% diff]] &lt;=4%,"Low Increase",Table1[[#This Row],[% diff]] &lt;=13.6%,"Normal Increase",Table1[[#This Row],[% diff]] &gt;13.6%, "Exteremely High Increase")</f>
        <v>Normal Increase</v>
      </c>
      <c r="Y17" s="1"/>
    </row>
    <row r="18" spans="1:25" x14ac:dyDescent="0.3">
      <c r="A18" t="s">
        <v>17</v>
      </c>
      <c r="J18">
        <v>17</v>
      </c>
      <c r="K18" t="s">
        <v>126</v>
      </c>
      <c r="L18" t="s">
        <v>127</v>
      </c>
      <c r="M18">
        <v>141</v>
      </c>
      <c r="N18">
        <v>162</v>
      </c>
      <c r="O18" s="1">
        <f>(Table1[[#This Row],[bp_after]]-Table1[[#This Row],[bp_before]])/Table1[[#This Row],[bp_before]]</f>
        <v>0.14893617021276595</v>
      </c>
      <c r="P18" t="str">
        <f>IF(Table1[[#This Row],[% diff]]&gt;0,"increase","No increase")</f>
        <v>increase</v>
      </c>
      <c r="Q18" t="str" cm="1">
        <f t="array" ref="Q18">_xlfn.IFS(Table1[[#This Row],[% diff]] &lt;=4%,"Low Increase",Table1[[#This Row],[% diff]] &lt;=13.6%,"Normal Increase",Table1[[#This Row],[% diff]] &gt;13.6%, "Exteremely High Increase")</f>
        <v>Exteremely High Increase</v>
      </c>
      <c r="Y18" s="1"/>
    </row>
    <row r="19" spans="1:25" x14ac:dyDescent="0.3">
      <c r="A19" t="s">
        <v>18</v>
      </c>
      <c r="J19">
        <v>18</v>
      </c>
      <c r="K19" t="s">
        <v>126</v>
      </c>
      <c r="L19" t="s">
        <v>127</v>
      </c>
      <c r="M19">
        <v>176</v>
      </c>
      <c r="N19">
        <v>194</v>
      </c>
      <c r="O19" s="1">
        <f>(Table1[[#This Row],[bp_after]]-Table1[[#This Row],[bp_before]])/Table1[[#This Row],[bp_before]]</f>
        <v>0.10227272727272728</v>
      </c>
      <c r="P19" t="str">
        <f>IF(Table1[[#This Row],[% diff]]&gt;0,"increase","No increase")</f>
        <v>increase</v>
      </c>
      <c r="Q19" t="str" cm="1">
        <f t="array" ref="Q19">_xlfn.IFS(Table1[[#This Row],[% diff]] &lt;=4%,"Low Increase",Table1[[#This Row],[% diff]] &lt;=13.6%,"Normal Increase",Table1[[#This Row],[% diff]] &gt;13.6%, "Exteremely High Increase")</f>
        <v>Normal Increase</v>
      </c>
      <c r="Y19" s="1"/>
    </row>
    <row r="20" spans="1:25" x14ac:dyDescent="0.3">
      <c r="A20" t="s">
        <v>19</v>
      </c>
      <c r="J20">
        <v>19</v>
      </c>
      <c r="K20" t="s">
        <v>126</v>
      </c>
      <c r="L20" t="s">
        <v>127</v>
      </c>
      <c r="M20">
        <v>143</v>
      </c>
      <c r="N20">
        <v>157</v>
      </c>
      <c r="O20" s="1">
        <f>(Table1[[#This Row],[bp_after]]-Table1[[#This Row],[bp_before]])/Table1[[#This Row],[bp_before]]</f>
        <v>9.7902097902097904E-2</v>
      </c>
      <c r="P20" t="str">
        <f>IF(Table1[[#This Row],[% diff]]&gt;0,"increase","No increase")</f>
        <v>increase</v>
      </c>
      <c r="Q20" t="str" cm="1">
        <f t="array" ref="Q20">_xlfn.IFS(Table1[[#This Row],[% diff]] &lt;=4%,"Low Increase",Table1[[#This Row],[% diff]] &lt;=13.6%,"Normal Increase",Table1[[#This Row],[% diff]] &gt;13.6%, "Exteremely High Increase")</f>
        <v>Normal Increase</v>
      </c>
      <c r="Y20" s="1"/>
    </row>
    <row r="21" spans="1:25" x14ac:dyDescent="0.3">
      <c r="A21" t="s">
        <v>20</v>
      </c>
      <c r="J21">
        <v>20</v>
      </c>
      <c r="K21" t="s">
        <v>126</v>
      </c>
      <c r="L21" t="s">
        <v>127</v>
      </c>
      <c r="M21">
        <v>162</v>
      </c>
      <c r="N21">
        <v>178</v>
      </c>
      <c r="O21" s="1">
        <f>(Table1[[#This Row],[bp_after]]-Table1[[#This Row],[bp_before]])/Table1[[#This Row],[bp_before]]</f>
        <v>9.8765432098765427E-2</v>
      </c>
      <c r="P21" t="str">
        <f>IF(Table1[[#This Row],[% diff]]&gt;0,"increase","No increase")</f>
        <v>increase</v>
      </c>
      <c r="Q21" t="str" cm="1">
        <f t="array" ref="Q21">_xlfn.IFS(Table1[[#This Row],[% diff]] &lt;=4%,"Low Increase",Table1[[#This Row],[% diff]] &lt;=13.6%,"Normal Increase",Table1[[#This Row],[% diff]] &gt;13.6%, "Exteremely High Increase")</f>
        <v>Normal Increase</v>
      </c>
      <c r="Y21" s="1"/>
    </row>
    <row r="22" spans="1:25" x14ac:dyDescent="0.3">
      <c r="A22" t="s">
        <v>21</v>
      </c>
      <c r="J22">
        <v>21</v>
      </c>
      <c r="K22" t="s">
        <v>126</v>
      </c>
      <c r="L22" t="s">
        <v>128</v>
      </c>
      <c r="M22">
        <v>149</v>
      </c>
      <c r="N22">
        <v>168</v>
      </c>
      <c r="O22" s="1">
        <f>(Table1[[#This Row],[bp_after]]-Table1[[#This Row],[bp_before]])/Table1[[#This Row],[bp_before]]</f>
        <v>0.12751677852348994</v>
      </c>
      <c r="P22" t="str">
        <f>IF(Table1[[#This Row],[% diff]]&gt;0,"increase","No increase")</f>
        <v>increase</v>
      </c>
      <c r="Q22" t="str" cm="1">
        <f t="array" ref="Q22">_xlfn.IFS(Table1[[#This Row],[% diff]] &lt;=4%,"Low Increase",Table1[[#This Row],[% diff]] &lt;=13.6%,"Normal Increase",Table1[[#This Row],[% diff]] &gt;13.6%, "Exteremely High Increase")</f>
        <v>Normal Increase</v>
      </c>
      <c r="Y22" s="1"/>
    </row>
    <row r="23" spans="1:25" x14ac:dyDescent="0.3">
      <c r="A23" t="s">
        <v>22</v>
      </c>
      <c r="J23">
        <v>22</v>
      </c>
      <c r="K23" t="s">
        <v>126</v>
      </c>
      <c r="L23" t="s">
        <v>128</v>
      </c>
      <c r="M23">
        <v>156</v>
      </c>
      <c r="N23">
        <v>172</v>
      </c>
      <c r="O23" s="1">
        <f>(Table1[[#This Row],[bp_after]]-Table1[[#This Row],[bp_before]])/Table1[[#This Row],[bp_before]]</f>
        <v>0.10256410256410256</v>
      </c>
      <c r="P23" t="str">
        <f>IF(Table1[[#This Row],[% diff]]&gt;0,"increase","No increase")</f>
        <v>increase</v>
      </c>
      <c r="Q23" t="str" cm="1">
        <f t="array" ref="Q23">_xlfn.IFS(Table1[[#This Row],[% diff]] &lt;=4%,"Low Increase",Table1[[#This Row],[% diff]] &lt;=13.6%,"Normal Increase",Table1[[#This Row],[% diff]] &gt;13.6%, "Exteremely High Increase")</f>
        <v>Normal Increase</v>
      </c>
      <c r="Y23" s="1"/>
    </row>
    <row r="24" spans="1:25" x14ac:dyDescent="0.3">
      <c r="A24" t="s">
        <v>23</v>
      </c>
      <c r="J24">
        <v>23</v>
      </c>
      <c r="K24" t="s">
        <v>126</v>
      </c>
      <c r="L24" t="s">
        <v>128</v>
      </c>
      <c r="M24">
        <v>151</v>
      </c>
      <c r="N24">
        <v>166</v>
      </c>
      <c r="O24" s="1">
        <f>(Table1[[#This Row],[bp_after]]-Table1[[#This Row],[bp_before]])/Table1[[#This Row],[bp_before]]</f>
        <v>9.9337748344370855E-2</v>
      </c>
      <c r="P24" t="str">
        <f>IF(Table1[[#This Row],[% diff]]&gt;0,"increase","No increase")</f>
        <v>increase</v>
      </c>
      <c r="Q24" t="str" cm="1">
        <f t="array" ref="Q24">_xlfn.IFS(Table1[[#This Row],[% diff]] &lt;=4%,"Low Increase",Table1[[#This Row],[% diff]] &lt;=13.6%,"Normal Increase",Table1[[#This Row],[% diff]] &gt;13.6%, "Exteremely High Increase")</f>
        <v>Normal Increase</v>
      </c>
      <c r="Y24" s="1"/>
    </row>
    <row r="25" spans="1:25" x14ac:dyDescent="0.3">
      <c r="A25" t="s">
        <v>24</v>
      </c>
      <c r="J25">
        <v>24</v>
      </c>
      <c r="K25" t="s">
        <v>126</v>
      </c>
      <c r="L25" t="s">
        <v>128</v>
      </c>
      <c r="M25">
        <v>159</v>
      </c>
      <c r="N25">
        <v>175</v>
      </c>
      <c r="O25" s="1">
        <f>(Table1[[#This Row],[bp_after]]-Table1[[#This Row],[bp_before]])/Table1[[#This Row],[bp_before]]</f>
        <v>0.10062893081761007</v>
      </c>
      <c r="P25" t="str">
        <f>IF(Table1[[#This Row],[% diff]]&gt;0,"increase","No increase")</f>
        <v>increase</v>
      </c>
      <c r="Q25" t="str" cm="1">
        <f t="array" ref="Q25">_xlfn.IFS(Table1[[#This Row],[% diff]] &lt;=4%,"Low Increase",Table1[[#This Row],[% diff]] &lt;=13.6%,"Normal Increase",Table1[[#This Row],[% diff]] &gt;13.6%, "Exteremely High Increase")</f>
        <v>Normal Increase</v>
      </c>
      <c r="Y25" s="1"/>
    </row>
    <row r="26" spans="1:25" x14ac:dyDescent="0.3">
      <c r="A26" t="s">
        <v>25</v>
      </c>
      <c r="J26">
        <v>25</v>
      </c>
      <c r="K26" t="s">
        <v>126</v>
      </c>
      <c r="L26" t="s">
        <v>128</v>
      </c>
      <c r="M26">
        <v>164</v>
      </c>
      <c r="N26">
        <v>180</v>
      </c>
      <c r="O26" s="1">
        <f>(Table1[[#This Row],[bp_after]]-Table1[[#This Row],[bp_before]])/Table1[[#This Row],[bp_before]]</f>
        <v>9.7560975609756101E-2</v>
      </c>
      <c r="P26" t="str">
        <f>IF(Table1[[#This Row],[% diff]]&gt;0,"increase","No increase")</f>
        <v>increase</v>
      </c>
      <c r="Q26" t="str" cm="1">
        <f t="array" ref="Q26">_xlfn.IFS(Table1[[#This Row],[% diff]] &lt;=4%,"Low Increase",Table1[[#This Row],[% diff]] &lt;=13.6%,"Normal Increase",Table1[[#This Row],[% diff]] &gt;13.6%, "Exteremely High Increase")</f>
        <v>Normal Increase</v>
      </c>
      <c r="Y26" s="1"/>
    </row>
    <row r="27" spans="1:25" x14ac:dyDescent="0.3">
      <c r="A27" t="s">
        <v>26</v>
      </c>
      <c r="J27">
        <v>26</v>
      </c>
      <c r="K27" t="s">
        <v>126</v>
      </c>
      <c r="L27" t="s">
        <v>128</v>
      </c>
      <c r="M27">
        <v>154</v>
      </c>
      <c r="N27">
        <v>160</v>
      </c>
      <c r="O27" s="1">
        <f>(Table1[[#This Row],[bp_after]]-Table1[[#This Row],[bp_before]])/Table1[[#This Row],[bp_before]]</f>
        <v>3.896103896103896E-2</v>
      </c>
      <c r="P27" t="str">
        <f>IF(Table1[[#This Row],[% diff]]&gt;0,"increase","No increase")</f>
        <v>increase</v>
      </c>
      <c r="Q27" t="str" cm="1">
        <f t="array" ref="Q27">_xlfn.IFS(Table1[[#This Row],[% diff]] &lt;=4%,"Low Increase",Table1[[#This Row],[% diff]] &lt;=13.6%,"Normal Increase",Table1[[#This Row],[% diff]] &gt;13.6%, "Exteremely High Increase")</f>
        <v>Low Increase</v>
      </c>
      <c r="Y27" s="1"/>
    </row>
    <row r="28" spans="1:25" x14ac:dyDescent="0.3">
      <c r="A28" t="s">
        <v>27</v>
      </c>
      <c r="J28">
        <v>27</v>
      </c>
      <c r="K28" t="s">
        <v>126</v>
      </c>
      <c r="L28" t="s">
        <v>128</v>
      </c>
      <c r="M28">
        <v>152</v>
      </c>
      <c r="N28">
        <v>167</v>
      </c>
      <c r="O28" s="1">
        <f>(Table1[[#This Row],[bp_after]]-Table1[[#This Row],[bp_before]])/Table1[[#This Row],[bp_before]]</f>
        <v>9.8684210526315791E-2</v>
      </c>
      <c r="P28" t="str">
        <f>IF(Table1[[#This Row],[% diff]]&gt;0,"increase","No increase")</f>
        <v>increase</v>
      </c>
      <c r="Q28" t="str" cm="1">
        <f t="array" ref="Q28">_xlfn.IFS(Table1[[#This Row],[% diff]] &lt;=4%,"Low Increase",Table1[[#This Row],[% diff]] &lt;=13.6%,"Normal Increase",Table1[[#This Row],[% diff]] &gt;13.6%, "Exteremely High Increase")</f>
        <v>Normal Increase</v>
      </c>
      <c r="Y28" s="1"/>
    </row>
    <row r="29" spans="1:25" x14ac:dyDescent="0.3">
      <c r="A29" t="s">
        <v>28</v>
      </c>
      <c r="J29">
        <v>28</v>
      </c>
      <c r="K29" t="s">
        <v>126</v>
      </c>
      <c r="L29" t="s">
        <v>128</v>
      </c>
      <c r="M29">
        <v>142</v>
      </c>
      <c r="N29">
        <v>183</v>
      </c>
      <c r="O29" s="1">
        <f>(Table1[[#This Row],[bp_after]]-Table1[[#This Row],[bp_before]])/Table1[[#This Row],[bp_before]]</f>
        <v>0.28873239436619719</v>
      </c>
      <c r="P29" t="str">
        <f>IF(Table1[[#This Row],[% diff]]&gt;0,"increase","No increase")</f>
        <v>increase</v>
      </c>
      <c r="Q29" t="str" cm="1">
        <f t="array" ref="Q29">_xlfn.IFS(Table1[[#This Row],[% diff]] &lt;=4%,"Low Increase",Table1[[#This Row],[% diff]] &lt;=13.6%,"Normal Increase",Table1[[#This Row],[% diff]] &gt;13.6%, "Exteremely High Increase")</f>
        <v>Exteremely High Increase</v>
      </c>
      <c r="Y29" s="1"/>
    </row>
    <row r="30" spans="1:25" x14ac:dyDescent="0.3">
      <c r="A30" t="s">
        <v>29</v>
      </c>
      <c r="J30">
        <v>29</v>
      </c>
      <c r="K30" t="s">
        <v>126</v>
      </c>
      <c r="L30" t="s">
        <v>128</v>
      </c>
      <c r="M30">
        <v>162</v>
      </c>
      <c r="N30">
        <v>178</v>
      </c>
      <c r="O30" s="1">
        <f>(Table1[[#This Row],[bp_after]]-Table1[[#This Row],[bp_before]])/Table1[[#This Row],[bp_before]]</f>
        <v>9.8765432098765427E-2</v>
      </c>
      <c r="P30" t="str">
        <f>IF(Table1[[#This Row],[% diff]]&gt;0,"increase","No increase")</f>
        <v>increase</v>
      </c>
      <c r="Q30" t="str" cm="1">
        <f t="array" ref="Q30">_xlfn.IFS(Table1[[#This Row],[% diff]] &lt;=4%,"Low Increase",Table1[[#This Row],[% diff]] &lt;=13.6%,"Normal Increase",Table1[[#This Row],[% diff]] &gt;13.6%, "Exteremely High Increase")</f>
        <v>Normal Increase</v>
      </c>
      <c r="Y30" s="1"/>
    </row>
    <row r="31" spans="1:25" x14ac:dyDescent="0.3">
      <c r="A31" t="s">
        <v>30</v>
      </c>
      <c r="J31">
        <v>30</v>
      </c>
      <c r="K31" t="s">
        <v>126</v>
      </c>
      <c r="L31" t="s">
        <v>128</v>
      </c>
      <c r="M31">
        <v>155</v>
      </c>
      <c r="N31">
        <v>162</v>
      </c>
      <c r="O31" s="1">
        <f>(Table1[[#This Row],[bp_after]]-Table1[[#This Row],[bp_before]])/Table1[[#This Row],[bp_before]]</f>
        <v>4.5161290322580643E-2</v>
      </c>
      <c r="P31" t="str">
        <f>IF(Table1[[#This Row],[% diff]]&gt;0,"increase","No increase")</f>
        <v>increase</v>
      </c>
      <c r="Q31" t="str" cm="1">
        <f t="array" ref="Q31">_xlfn.IFS(Table1[[#This Row],[% diff]] &lt;=4%,"Low Increase",Table1[[#This Row],[% diff]] &lt;=13.6%,"Normal Increase",Table1[[#This Row],[% diff]] &gt;13.6%, "Exteremely High Increase")</f>
        <v>Normal Increase</v>
      </c>
      <c r="Y31" s="1"/>
    </row>
    <row r="32" spans="1:25" x14ac:dyDescent="0.3">
      <c r="A32" t="s">
        <v>31</v>
      </c>
      <c r="J32">
        <v>31</v>
      </c>
      <c r="K32" t="s">
        <v>126</v>
      </c>
      <c r="L32" t="s">
        <v>128</v>
      </c>
      <c r="M32">
        <v>175</v>
      </c>
      <c r="N32">
        <v>193</v>
      </c>
      <c r="O32" s="1">
        <f>(Table1[[#This Row],[bp_after]]-Table1[[#This Row],[bp_before]])/Table1[[#This Row],[bp_before]]</f>
        <v>0.10285714285714286</v>
      </c>
      <c r="P32" t="str">
        <f>IF(Table1[[#This Row],[% diff]]&gt;0,"increase","No increase")</f>
        <v>increase</v>
      </c>
      <c r="Q32" t="str" cm="1">
        <f t="array" ref="Q32">_xlfn.IFS(Table1[[#This Row],[% diff]] &lt;=4%,"Low Increase",Table1[[#This Row],[% diff]] &lt;=13.6%,"Normal Increase",Table1[[#This Row],[% diff]] &gt;13.6%, "Exteremely High Increase")</f>
        <v>Normal Increase</v>
      </c>
      <c r="Y32" s="1"/>
    </row>
    <row r="33" spans="1:25" x14ac:dyDescent="0.3">
      <c r="A33" t="s">
        <v>32</v>
      </c>
      <c r="J33">
        <v>32</v>
      </c>
      <c r="K33" t="s">
        <v>126</v>
      </c>
      <c r="L33" t="s">
        <v>128</v>
      </c>
      <c r="M33">
        <v>184</v>
      </c>
      <c r="N33">
        <v>202</v>
      </c>
      <c r="O33" s="1">
        <f>(Table1[[#This Row],[bp_after]]-Table1[[#This Row],[bp_before]])/Table1[[#This Row],[bp_before]]</f>
        <v>9.7826086956521743E-2</v>
      </c>
      <c r="P33" t="str">
        <f>IF(Table1[[#This Row],[% diff]]&gt;0,"increase","No increase")</f>
        <v>increase</v>
      </c>
      <c r="Q33" t="str" cm="1">
        <f t="array" ref="Q33">_xlfn.IFS(Table1[[#This Row],[% diff]] &lt;=4%,"Low Increase",Table1[[#This Row],[% diff]] &lt;=13.6%,"Normal Increase",Table1[[#This Row],[% diff]] &gt;13.6%, "Exteremely High Increase")</f>
        <v>Normal Increase</v>
      </c>
      <c r="Y33" s="1"/>
    </row>
    <row r="34" spans="1:25" x14ac:dyDescent="0.3">
      <c r="A34" t="s">
        <v>33</v>
      </c>
      <c r="J34">
        <v>33</v>
      </c>
      <c r="K34" t="s">
        <v>126</v>
      </c>
      <c r="L34" t="s">
        <v>128</v>
      </c>
      <c r="M34">
        <v>167</v>
      </c>
      <c r="N34">
        <v>175</v>
      </c>
      <c r="O34" s="1">
        <f>(Table1[[#This Row],[bp_after]]-Table1[[#This Row],[bp_before]])/Table1[[#This Row],[bp_before]]</f>
        <v>4.790419161676647E-2</v>
      </c>
      <c r="P34" t="str">
        <f>IF(Table1[[#This Row],[% diff]]&gt;0,"increase","No increase")</f>
        <v>increase</v>
      </c>
      <c r="Q34" t="str" cm="1">
        <f t="array" ref="Q34">_xlfn.IFS(Table1[[#This Row],[% diff]] &lt;=4%,"Low Increase",Table1[[#This Row],[% diff]] &lt;=13.6%,"Normal Increase",Table1[[#This Row],[% diff]] &gt;13.6%, "Exteremely High Increase")</f>
        <v>Normal Increase</v>
      </c>
      <c r="Y34" s="1"/>
    </row>
    <row r="35" spans="1:25" x14ac:dyDescent="0.3">
      <c r="A35" t="s">
        <v>34</v>
      </c>
      <c r="J35">
        <v>34</v>
      </c>
      <c r="K35" t="s">
        <v>126</v>
      </c>
      <c r="L35" t="s">
        <v>128</v>
      </c>
      <c r="M35">
        <v>148</v>
      </c>
      <c r="N35">
        <v>184</v>
      </c>
      <c r="O35" s="1">
        <f>(Table1[[#This Row],[bp_after]]-Table1[[#This Row],[bp_before]])/Table1[[#This Row],[bp_before]]</f>
        <v>0.24324324324324326</v>
      </c>
      <c r="P35" t="str">
        <f>IF(Table1[[#This Row],[% diff]]&gt;0,"increase","No increase")</f>
        <v>increase</v>
      </c>
      <c r="Q35" t="str" cm="1">
        <f t="array" ref="Q35">_xlfn.IFS(Table1[[#This Row],[% diff]] &lt;=4%,"Low Increase",Table1[[#This Row],[% diff]] &lt;=13.6%,"Normal Increase",Table1[[#This Row],[% diff]] &gt;13.6%, "Exteremely High Increase")</f>
        <v>Exteremely High Increase</v>
      </c>
      <c r="Y35" s="1"/>
    </row>
    <row r="36" spans="1:25" x14ac:dyDescent="0.3">
      <c r="A36" t="s">
        <v>35</v>
      </c>
      <c r="J36">
        <v>35</v>
      </c>
      <c r="K36" t="s">
        <v>126</v>
      </c>
      <c r="L36" t="s">
        <v>128</v>
      </c>
      <c r="M36">
        <v>170</v>
      </c>
      <c r="N36">
        <v>187</v>
      </c>
      <c r="O36" s="1">
        <f>(Table1[[#This Row],[bp_after]]-Table1[[#This Row],[bp_before]])/Table1[[#This Row],[bp_before]]</f>
        <v>0.1</v>
      </c>
      <c r="P36" t="str">
        <f>IF(Table1[[#This Row],[% diff]]&gt;0,"increase","No increase")</f>
        <v>increase</v>
      </c>
      <c r="Q36" t="str" cm="1">
        <f t="array" ref="Q36">_xlfn.IFS(Table1[[#This Row],[% diff]] &lt;=4%,"Low Increase",Table1[[#This Row],[% diff]] &lt;=13.6%,"Normal Increase",Table1[[#This Row],[% diff]] &gt;13.6%, "Exteremely High Increase")</f>
        <v>Normal Increase</v>
      </c>
      <c r="Y36" s="1"/>
    </row>
    <row r="37" spans="1:25" x14ac:dyDescent="0.3">
      <c r="A37" t="s">
        <v>36</v>
      </c>
      <c r="J37">
        <v>36</v>
      </c>
      <c r="K37" t="s">
        <v>126</v>
      </c>
      <c r="L37" t="s">
        <v>128</v>
      </c>
      <c r="M37">
        <v>159</v>
      </c>
      <c r="N37">
        <v>171</v>
      </c>
      <c r="O37" s="1">
        <f>(Table1[[#This Row],[bp_after]]-Table1[[#This Row],[bp_before]])/Table1[[#This Row],[bp_before]]</f>
        <v>7.5471698113207544E-2</v>
      </c>
      <c r="P37" t="str">
        <f>IF(Table1[[#This Row],[% diff]]&gt;0,"increase","No increase")</f>
        <v>increase</v>
      </c>
      <c r="Q37" t="str" cm="1">
        <f t="array" ref="Q37">_xlfn.IFS(Table1[[#This Row],[% diff]] &lt;=4%,"Low Increase",Table1[[#This Row],[% diff]] &lt;=13.6%,"Normal Increase",Table1[[#This Row],[% diff]] &gt;13.6%, "Exteremely High Increase")</f>
        <v>Normal Increase</v>
      </c>
      <c r="Y37" s="1"/>
    </row>
    <row r="38" spans="1:25" x14ac:dyDescent="0.3">
      <c r="A38" t="s">
        <v>37</v>
      </c>
      <c r="J38">
        <v>37</v>
      </c>
      <c r="K38" t="s">
        <v>126</v>
      </c>
      <c r="L38" t="s">
        <v>128</v>
      </c>
      <c r="M38">
        <v>149</v>
      </c>
      <c r="N38">
        <v>157</v>
      </c>
      <c r="O38" s="1">
        <f>(Table1[[#This Row],[bp_after]]-Table1[[#This Row],[bp_before]])/Table1[[#This Row],[bp_before]]</f>
        <v>5.3691275167785234E-2</v>
      </c>
      <c r="P38" t="str">
        <f>IF(Table1[[#This Row],[% diff]]&gt;0,"increase","No increase")</f>
        <v>increase</v>
      </c>
      <c r="Q38" t="str" cm="1">
        <f t="array" ref="Q38">_xlfn.IFS(Table1[[#This Row],[% diff]] &lt;=4%,"Low Increase",Table1[[#This Row],[% diff]] &lt;=13.6%,"Normal Increase",Table1[[#This Row],[% diff]] &gt;13.6%, "Exteremely High Increase")</f>
        <v>Normal Increase</v>
      </c>
      <c r="Y38" s="1"/>
    </row>
    <row r="39" spans="1:25" x14ac:dyDescent="0.3">
      <c r="A39" t="s">
        <v>38</v>
      </c>
      <c r="J39">
        <v>38</v>
      </c>
      <c r="K39" t="s">
        <v>126</v>
      </c>
      <c r="L39" t="s">
        <v>128</v>
      </c>
      <c r="M39">
        <v>140</v>
      </c>
      <c r="N39">
        <v>159</v>
      </c>
      <c r="O39" s="1">
        <f>(Table1[[#This Row],[bp_after]]-Table1[[#This Row],[bp_before]])/Table1[[#This Row],[bp_before]]</f>
        <v>0.1357142857142857</v>
      </c>
      <c r="P39" t="str">
        <f>IF(Table1[[#This Row],[% diff]]&gt;0,"increase","No increase")</f>
        <v>increase</v>
      </c>
      <c r="Q39" t="str" cm="1">
        <f t="array" ref="Q39">_xlfn.IFS(Table1[[#This Row],[% diff]] &lt;=4%,"Low Increase",Table1[[#This Row],[% diff]] &lt;=13.6%,"Normal Increase",Table1[[#This Row],[% diff]] &gt;13.6%, "Exteremely High Increase")</f>
        <v>Normal Increase</v>
      </c>
      <c r="Y39" s="1"/>
    </row>
    <row r="40" spans="1:25" x14ac:dyDescent="0.3">
      <c r="A40" t="s">
        <v>39</v>
      </c>
      <c r="J40">
        <v>39</v>
      </c>
      <c r="K40" t="s">
        <v>126</v>
      </c>
      <c r="L40" t="s">
        <v>128</v>
      </c>
      <c r="M40">
        <v>185</v>
      </c>
      <c r="N40">
        <v>204</v>
      </c>
      <c r="O40" s="1">
        <f>(Table1[[#This Row],[bp_after]]-Table1[[#This Row],[bp_before]])/Table1[[#This Row],[bp_before]]</f>
        <v>0.10270270270270271</v>
      </c>
      <c r="P40" t="str">
        <f>IF(Table1[[#This Row],[% diff]]&gt;0,"increase","No increase")</f>
        <v>increase</v>
      </c>
      <c r="Q40" t="str" cm="1">
        <f t="array" ref="Q40">_xlfn.IFS(Table1[[#This Row],[% diff]] &lt;=4%,"Low Increase",Table1[[#This Row],[% diff]] &lt;=13.6%,"Normal Increase",Table1[[#This Row],[% diff]] &gt;13.6%, "Exteremely High Increase")</f>
        <v>Normal Increase</v>
      </c>
      <c r="Y40" s="1"/>
    </row>
    <row r="41" spans="1:25" x14ac:dyDescent="0.3">
      <c r="A41" t="s">
        <v>40</v>
      </c>
      <c r="J41">
        <v>40</v>
      </c>
      <c r="K41" t="s">
        <v>126</v>
      </c>
      <c r="L41" t="s">
        <v>128</v>
      </c>
      <c r="M41">
        <v>160</v>
      </c>
      <c r="N41">
        <v>174</v>
      </c>
      <c r="O41" s="1">
        <f>(Table1[[#This Row],[bp_after]]-Table1[[#This Row],[bp_before]])/Table1[[#This Row],[bp_before]]</f>
        <v>8.7499999999999994E-2</v>
      </c>
      <c r="P41" t="str">
        <f>IF(Table1[[#This Row],[% diff]]&gt;0,"increase","No increase")</f>
        <v>increase</v>
      </c>
      <c r="Q41" t="str" cm="1">
        <f t="array" ref="Q41">_xlfn.IFS(Table1[[#This Row],[% diff]] &lt;=4%,"Low Increase",Table1[[#This Row],[% diff]] &lt;=13.6%,"Normal Increase",Table1[[#This Row],[% diff]] &gt;13.6%, "Exteremely High Increase")</f>
        <v>Normal Increase</v>
      </c>
      <c r="Y41" s="1"/>
    </row>
    <row r="42" spans="1:25" x14ac:dyDescent="0.3">
      <c r="A42" t="s">
        <v>41</v>
      </c>
      <c r="J42">
        <v>41</v>
      </c>
      <c r="K42" t="s">
        <v>126</v>
      </c>
      <c r="L42" t="s">
        <v>129</v>
      </c>
      <c r="M42">
        <v>157</v>
      </c>
      <c r="N42">
        <v>167</v>
      </c>
      <c r="O42" s="1">
        <f>(Table1[[#This Row],[bp_after]]-Table1[[#This Row],[bp_before]])/Table1[[#This Row],[bp_before]]</f>
        <v>6.3694267515923567E-2</v>
      </c>
      <c r="P42" t="str">
        <f>IF(Table1[[#This Row],[% diff]]&gt;0,"increase","No increase")</f>
        <v>increase</v>
      </c>
      <c r="Q42" t="str" cm="1">
        <f t="array" ref="Q42">_xlfn.IFS(Table1[[#This Row],[% diff]] &lt;=4%,"Low Increase",Table1[[#This Row],[% diff]] &lt;=13.6%,"Normal Increase",Table1[[#This Row],[% diff]] &gt;13.6%, "Exteremely High Increase")</f>
        <v>Normal Increase</v>
      </c>
      <c r="Y42" s="1"/>
    </row>
    <row r="43" spans="1:25" x14ac:dyDescent="0.3">
      <c r="A43" t="s">
        <v>42</v>
      </c>
      <c r="J43">
        <v>42</v>
      </c>
      <c r="K43" t="s">
        <v>126</v>
      </c>
      <c r="L43" t="s">
        <v>129</v>
      </c>
      <c r="M43">
        <v>158</v>
      </c>
      <c r="N43">
        <v>158</v>
      </c>
      <c r="O43" s="1">
        <f>(Table1[[#This Row],[bp_after]]-Table1[[#This Row],[bp_before]])/Table1[[#This Row],[bp_before]]</f>
        <v>0</v>
      </c>
      <c r="P43" t="str">
        <f>IF(Table1[[#This Row],[% diff]]&gt;0,"increase","No increase")</f>
        <v>No increase</v>
      </c>
      <c r="Q43" t="str" cm="1">
        <f t="array" ref="Q43">_xlfn.IFS(Table1[[#This Row],[% diff]] &lt;=4%,"Low Increase",Table1[[#This Row],[% diff]] &lt;=13.6%,"Normal Increase",Table1[[#This Row],[% diff]] &gt;13.6%, "Exteremely High Increase")</f>
        <v>Low Increase</v>
      </c>
      <c r="Y43" s="1"/>
    </row>
    <row r="44" spans="1:25" x14ac:dyDescent="0.3">
      <c r="A44" t="s">
        <v>43</v>
      </c>
      <c r="J44">
        <v>43</v>
      </c>
      <c r="K44" t="s">
        <v>126</v>
      </c>
      <c r="L44" t="s">
        <v>129</v>
      </c>
      <c r="M44">
        <v>162</v>
      </c>
      <c r="N44">
        <v>168</v>
      </c>
      <c r="O44" s="1">
        <f>(Table1[[#This Row],[bp_after]]-Table1[[#This Row],[bp_before]])/Table1[[#This Row],[bp_before]]</f>
        <v>3.7037037037037035E-2</v>
      </c>
      <c r="P44" t="str">
        <f>IF(Table1[[#This Row],[% diff]]&gt;0,"increase","No increase")</f>
        <v>increase</v>
      </c>
      <c r="Q44" t="str" cm="1">
        <f t="array" ref="Q44">_xlfn.IFS(Table1[[#This Row],[% diff]] &lt;=4%,"Low Increase",Table1[[#This Row],[% diff]] &lt;=13.6%,"Normal Increase",Table1[[#This Row],[% diff]] &gt;13.6%, "Exteremely High Increase")</f>
        <v>Low Increase</v>
      </c>
      <c r="Y44" s="1"/>
    </row>
    <row r="45" spans="1:25" x14ac:dyDescent="0.3">
      <c r="A45" t="s">
        <v>44</v>
      </c>
      <c r="J45">
        <v>44</v>
      </c>
      <c r="K45" t="s">
        <v>126</v>
      </c>
      <c r="L45" t="s">
        <v>129</v>
      </c>
      <c r="M45">
        <v>160</v>
      </c>
      <c r="N45">
        <v>176</v>
      </c>
      <c r="O45" s="1">
        <f>(Table1[[#This Row],[bp_after]]-Table1[[#This Row],[bp_before]])/Table1[[#This Row],[bp_before]]</f>
        <v>0.1</v>
      </c>
      <c r="P45" t="str">
        <f>IF(Table1[[#This Row],[% diff]]&gt;0,"increase","No increase")</f>
        <v>increase</v>
      </c>
      <c r="Q45" t="str" cm="1">
        <f t="array" ref="Q45">_xlfn.IFS(Table1[[#This Row],[% diff]] &lt;=4%,"Low Increase",Table1[[#This Row],[% diff]] &lt;=13.6%,"Normal Increase",Table1[[#This Row],[% diff]] &gt;13.6%, "Exteremely High Increase")</f>
        <v>Normal Increase</v>
      </c>
      <c r="Y45" s="1"/>
    </row>
    <row r="46" spans="1:25" x14ac:dyDescent="0.3">
      <c r="A46" t="s">
        <v>45</v>
      </c>
      <c r="J46">
        <v>45</v>
      </c>
      <c r="K46" t="s">
        <v>126</v>
      </c>
      <c r="L46" t="s">
        <v>129</v>
      </c>
      <c r="M46">
        <v>180</v>
      </c>
      <c r="N46">
        <v>198</v>
      </c>
      <c r="O46" s="1">
        <f>(Table1[[#This Row],[bp_after]]-Table1[[#This Row],[bp_before]])/Table1[[#This Row],[bp_before]]</f>
        <v>0.1</v>
      </c>
      <c r="P46" t="str">
        <f>IF(Table1[[#This Row],[% diff]]&gt;0,"increase","No increase")</f>
        <v>increase</v>
      </c>
      <c r="Q46" t="str" cm="1">
        <f t="array" ref="Q46">_xlfn.IFS(Table1[[#This Row],[% diff]] &lt;=4%,"Low Increase",Table1[[#This Row],[% diff]] &lt;=13.6%,"Normal Increase",Table1[[#This Row],[% diff]] &gt;13.6%, "Exteremely High Increase")</f>
        <v>Normal Increase</v>
      </c>
      <c r="Y46" s="1"/>
    </row>
    <row r="47" spans="1:25" x14ac:dyDescent="0.3">
      <c r="A47" t="s">
        <v>46</v>
      </c>
      <c r="J47">
        <v>46</v>
      </c>
      <c r="K47" t="s">
        <v>126</v>
      </c>
      <c r="L47" t="s">
        <v>129</v>
      </c>
      <c r="M47">
        <v>155</v>
      </c>
      <c r="N47">
        <v>164</v>
      </c>
      <c r="O47" s="1">
        <f>(Table1[[#This Row],[bp_after]]-Table1[[#This Row],[bp_before]])/Table1[[#This Row],[bp_before]]</f>
        <v>5.8064516129032261E-2</v>
      </c>
      <c r="P47" t="str">
        <f>IF(Table1[[#This Row],[% diff]]&gt;0,"increase","No increase")</f>
        <v>increase</v>
      </c>
      <c r="Q47" t="str" cm="1">
        <f t="array" ref="Q47">_xlfn.IFS(Table1[[#This Row],[% diff]] &lt;=4%,"Low Increase",Table1[[#This Row],[% diff]] &lt;=13.6%,"Normal Increase",Table1[[#This Row],[% diff]] &gt;13.6%, "Exteremely High Increase")</f>
        <v>Normal Increase</v>
      </c>
      <c r="Y47" s="1"/>
    </row>
    <row r="48" spans="1:25" x14ac:dyDescent="0.3">
      <c r="A48" t="s">
        <v>47</v>
      </c>
      <c r="J48">
        <v>47</v>
      </c>
      <c r="K48" t="s">
        <v>126</v>
      </c>
      <c r="L48" t="s">
        <v>129</v>
      </c>
      <c r="M48">
        <v>172</v>
      </c>
      <c r="N48">
        <v>189</v>
      </c>
      <c r="O48" s="1">
        <f>(Table1[[#This Row],[bp_after]]-Table1[[#This Row],[bp_before]])/Table1[[#This Row],[bp_before]]</f>
        <v>9.8837209302325577E-2</v>
      </c>
      <c r="P48" t="str">
        <f>IF(Table1[[#This Row],[% diff]]&gt;0,"increase","No increase")</f>
        <v>increase</v>
      </c>
      <c r="Q48" t="str" cm="1">
        <f t="array" ref="Q48">_xlfn.IFS(Table1[[#This Row],[% diff]] &lt;=4%,"Low Increase",Table1[[#This Row],[% diff]] &lt;=13.6%,"Normal Increase",Table1[[#This Row],[% diff]] &gt;13.6%, "Exteremely High Increase")</f>
        <v>Normal Increase</v>
      </c>
      <c r="Y48" s="1"/>
    </row>
    <row r="49" spans="1:25" x14ac:dyDescent="0.3">
      <c r="A49" t="s">
        <v>48</v>
      </c>
      <c r="J49">
        <v>48</v>
      </c>
      <c r="K49" t="s">
        <v>126</v>
      </c>
      <c r="L49" t="s">
        <v>129</v>
      </c>
      <c r="M49">
        <v>157</v>
      </c>
      <c r="N49">
        <v>173</v>
      </c>
      <c r="O49" s="1">
        <f>(Table1[[#This Row],[bp_after]]-Table1[[#This Row],[bp_before]])/Table1[[#This Row],[bp_before]]</f>
        <v>0.10191082802547771</v>
      </c>
      <c r="P49" t="str">
        <f>IF(Table1[[#This Row],[% diff]]&gt;0,"increase","No increase")</f>
        <v>increase</v>
      </c>
      <c r="Q49" t="str" cm="1">
        <f t="array" ref="Q49">_xlfn.IFS(Table1[[#This Row],[% diff]] &lt;=4%,"Low Increase",Table1[[#This Row],[% diff]] &lt;=13.6%,"Normal Increase",Table1[[#This Row],[% diff]] &gt;13.6%, "Exteremely High Increase")</f>
        <v>Normal Increase</v>
      </c>
      <c r="Y49" s="1"/>
    </row>
    <row r="50" spans="1:25" x14ac:dyDescent="0.3">
      <c r="A50" t="s">
        <v>49</v>
      </c>
      <c r="J50">
        <v>49</v>
      </c>
      <c r="K50" t="s">
        <v>126</v>
      </c>
      <c r="L50" t="s">
        <v>129</v>
      </c>
      <c r="M50">
        <v>171</v>
      </c>
      <c r="N50">
        <v>185</v>
      </c>
      <c r="O50" s="1">
        <f>(Table1[[#This Row],[bp_after]]-Table1[[#This Row],[bp_before]])/Table1[[#This Row],[bp_before]]</f>
        <v>8.1871345029239762E-2</v>
      </c>
      <c r="P50" t="str">
        <f>IF(Table1[[#This Row],[% diff]]&gt;0,"increase","No increase")</f>
        <v>increase</v>
      </c>
      <c r="Q50" t="str" cm="1">
        <f t="array" ref="Q50">_xlfn.IFS(Table1[[#This Row],[% diff]] &lt;=4%,"Low Increase",Table1[[#This Row],[% diff]] &lt;=13.6%,"Normal Increase",Table1[[#This Row],[% diff]] &gt;13.6%, "Exteremely High Increase")</f>
        <v>Normal Increase</v>
      </c>
      <c r="Y50" s="1"/>
    </row>
    <row r="51" spans="1:25" x14ac:dyDescent="0.3">
      <c r="A51" t="s">
        <v>50</v>
      </c>
      <c r="J51">
        <v>50</v>
      </c>
      <c r="K51" t="s">
        <v>126</v>
      </c>
      <c r="L51" t="s">
        <v>129</v>
      </c>
      <c r="M51">
        <v>170</v>
      </c>
      <c r="N51">
        <v>187</v>
      </c>
      <c r="O51" s="1">
        <f>(Table1[[#This Row],[bp_after]]-Table1[[#This Row],[bp_before]])/Table1[[#This Row],[bp_before]]</f>
        <v>0.1</v>
      </c>
      <c r="P51" t="str">
        <f>IF(Table1[[#This Row],[% diff]]&gt;0,"increase","No increase")</f>
        <v>increase</v>
      </c>
      <c r="Q51" t="str" cm="1">
        <f t="array" ref="Q51">_xlfn.IFS(Table1[[#This Row],[% diff]] &lt;=4%,"Low Increase",Table1[[#This Row],[% diff]] &lt;=13.6%,"Normal Increase",Table1[[#This Row],[% diff]] &gt;13.6%, "Exteremely High Increase")</f>
        <v>Normal Increase</v>
      </c>
      <c r="Y51" s="1"/>
    </row>
    <row r="52" spans="1:25" x14ac:dyDescent="0.3">
      <c r="A52" t="s">
        <v>51</v>
      </c>
      <c r="J52">
        <v>51</v>
      </c>
      <c r="K52" t="s">
        <v>126</v>
      </c>
      <c r="L52" t="s">
        <v>129</v>
      </c>
      <c r="M52">
        <v>175</v>
      </c>
      <c r="N52">
        <v>193</v>
      </c>
      <c r="O52" s="1">
        <f>(Table1[[#This Row],[bp_after]]-Table1[[#This Row],[bp_before]])/Table1[[#This Row],[bp_before]]</f>
        <v>0.10285714285714286</v>
      </c>
      <c r="P52" t="str">
        <f>IF(Table1[[#This Row],[% diff]]&gt;0,"increase","No increase")</f>
        <v>increase</v>
      </c>
      <c r="Q52" t="str" cm="1">
        <f t="array" ref="Q52">_xlfn.IFS(Table1[[#This Row],[% diff]] &lt;=4%,"Low Increase",Table1[[#This Row],[% diff]] &lt;=13.6%,"Normal Increase",Table1[[#This Row],[% diff]] &gt;13.6%, "Exteremely High Increase")</f>
        <v>Normal Increase</v>
      </c>
      <c r="Y52" s="1"/>
    </row>
    <row r="53" spans="1:25" x14ac:dyDescent="0.3">
      <c r="A53" t="s">
        <v>52</v>
      </c>
      <c r="J53">
        <v>52</v>
      </c>
      <c r="K53" t="s">
        <v>126</v>
      </c>
      <c r="L53" t="s">
        <v>129</v>
      </c>
      <c r="M53">
        <v>175</v>
      </c>
      <c r="N53">
        <v>193</v>
      </c>
      <c r="O53" s="1">
        <f>(Table1[[#This Row],[bp_after]]-Table1[[#This Row],[bp_before]])/Table1[[#This Row],[bp_before]]</f>
        <v>0.10285714285714286</v>
      </c>
      <c r="P53" t="str">
        <f>IF(Table1[[#This Row],[% diff]]&gt;0,"increase","No increase")</f>
        <v>increase</v>
      </c>
      <c r="Q53" t="str" cm="1">
        <f t="array" ref="Q53">_xlfn.IFS(Table1[[#This Row],[% diff]] &lt;=4%,"Low Increase",Table1[[#This Row],[% diff]] &lt;=13.6%,"Normal Increase",Table1[[#This Row],[% diff]] &gt;13.6%, "Exteremely High Increase")</f>
        <v>Normal Increase</v>
      </c>
      <c r="Y53" s="1"/>
    </row>
    <row r="54" spans="1:25" x14ac:dyDescent="0.3">
      <c r="A54" t="s">
        <v>53</v>
      </c>
      <c r="J54">
        <v>53</v>
      </c>
      <c r="K54" t="s">
        <v>126</v>
      </c>
      <c r="L54" t="s">
        <v>129</v>
      </c>
      <c r="M54">
        <v>172</v>
      </c>
      <c r="N54">
        <v>175</v>
      </c>
      <c r="O54" s="1">
        <f>(Table1[[#This Row],[bp_after]]-Table1[[#This Row],[bp_before]])/Table1[[#This Row],[bp_before]]</f>
        <v>1.7441860465116279E-2</v>
      </c>
      <c r="P54" t="str">
        <f>IF(Table1[[#This Row],[% diff]]&gt;0,"increase","No increase")</f>
        <v>increase</v>
      </c>
      <c r="Q54" t="str" cm="1">
        <f t="array" ref="Q54">_xlfn.IFS(Table1[[#This Row],[% diff]] &lt;=4%,"Low Increase",Table1[[#This Row],[% diff]] &lt;=13.6%,"Normal Increase",Table1[[#This Row],[% diff]] &gt;13.6%, "Exteremely High Increase")</f>
        <v>Low Increase</v>
      </c>
      <c r="Y54" s="1"/>
    </row>
    <row r="55" spans="1:25" x14ac:dyDescent="0.3">
      <c r="A55" t="s">
        <v>54</v>
      </c>
      <c r="J55">
        <v>54</v>
      </c>
      <c r="K55" t="s">
        <v>126</v>
      </c>
      <c r="L55" t="s">
        <v>129</v>
      </c>
      <c r="M55">
        <v>173</v>
      </c>
      <c r="N55">
        <v>190</v>
      </c>
      <c r="O55" s="1">
        <f>(Table1[[#This Row],[bp_after]]-Table1[[#This Row],[bp_before]])/Table1[[#This Row],[bp_before]]</f>
        <v>9.8265895953757232E-2</v>
      </c>
      <c r="P55" t="str">
        <f>IF(Table1[[#This Row],[% diff]]&gt;0,"increase","No increase")</f>
        <v>increase</v>
      </c>
      <c r="Q55" t="str" cm="1">
        <f t="array" ref="Q55">_xlfn.IFS(Table1[[#This Row],[% diff]] &lt;=4%,"Low Increase",Table1[[#This Row],[% diff]] &lt;=13.6%,"Normal Increase",Table1[[#This Row],[% diff]] &gt;13.6%, "Exteremely High Increase")</f>
        <v>Normal Increase</v>
      </c>
      <c r="Y55" s="1"/>
    </row>
    <row r="56" spans="1:25" x14ac:dyDescent="0.3">
      <c r="A56" t="s">
        <v>55</v>
      </c>
      <c r="J56">
        <v>55</v>
      </c>
      <c r="K56" t="s">
        <v>126</v>
      </c>
      <c r="L56" t="s">
        <v>129</v>
      </c>
      <c r="M56">
        <v>170</v>
      </c>
      <c r="N56">
        <v>185</v>
      </c>
      <c r="O56" s="1">
        <f>(Table1[[#This Row],[bp_after]]-Table1[[#This Row],[bp_before]])/Table1[[#This Row],[bp_before]]</f>
        <v>8.8235294117647065E-2</v>
      </c>
      <c r="P56" t="str">
        <f>IF(Table1[[#This Row],[% diff]]&gt;0,"increase","No increase")</f>
        <v>increase</v>
      </c>
      <c r="Q56" t="str" cm="1">
        <f t="array" ref="Q56">_xlfn.IFS(Table1[[#This Row],[% diff]] &lt;=4%,"Low Increase",Table1[[#This Row],[% diff]] &lt;=13.6%,"Normal Increase",Table1[[#This Row],[% diff]] &gt;13.6%, "Exteremely High Increase")</f>
        <v>Normal Increase</v>
      </c>
      <c r="Y56" s="1"/>
    </row>
    <row r="57" spans="1:25" x14ac:dyDescent="0.3">
      <c r="A57" t="s">
        <v>56</v>
      </c>
      <c r="J57">
        <v>56</v>
      </c>
      <c r="K57" t="s">
        <v>126</v>
      </c>
      <c r="L57" t="s">
        <v>129</v>
      </c>
      <c r="M57">
        <v>164</v>
      </c>
      <c r="N57">
        <v>180</v>
      </c>
      <c r="O57" s="1">
        <f>(Table1[[#This Row],[bp_after]]-Table1[[#This Row],[bp_before]])/Table1[[#This Row],[bp_before]]</f>
        <v>9.7560975609756101E-2</v>
      </c>
      <c r="P57" t="str">
        <f>IF(Table1[[#This Row],[% diff]]&gt;0,"increase","No increase")</f>
        <v>increase</v>
      </c>
      <c r="Q57" t="str" cm="1">
        <f t="array" ref="Q57">_xlfn.IFS(Table1[[#This Row],[% diff]] &lt;=4%,"Low Increase",Table1[[#This Row],[% diff]] &lt;=13.6%,"Normal Increase",Table1[[#This Row],[% diff]] &gt;13.6%, "Exteremely High Increase")</f>
        <v>Normal Increase</v>
      </c>
      <c r="Y57" s="1"/>
    </row>
    <row r="58" spans="1:25" x14ac:dyDescent="0.3">
      <c r="A58" t="s">
        <v>57</v>
      </c>
      <c r="J58">
        <v>57</v>
      </c>
      <c r="K58" t="s">
        <v>126</v>
      </c>
      <c r="L58" t="s">
        <v>129</v>
      </c>
      <c r="M58">
        <v>147</v>
      </c>
      <c r="N58">
        <v>176</v>
      </c>
      <c r="O58" s="1">
        <f>(Table1[[#This Row],[bp_after]]-Table1[[#This Row],[bp_before]])/Table1[[#This Row],[bp_before]]</f>
        <v>0.19727891156462585</v>
      </c>
      <c r="P58" t="str">
        <f>IF(Table1[[#This Row],[% diff]]&gt;0,"increase","No increase")</f>
        <v>increase</v>
      </c>
      <c r="Q58" t="str" cm="1">
        <f t="array" ref="Q58">_xlfn.IFS(Table1[[#This Row],[% diff]] &lt;=4%,"Low Increase",Table1[[#This Row],[% diff]] &lt;=13.6%,"Normal Increase",Table1[[#This Row],[% diff]] &gt;13.6%, "Exteremely High Increase")</f>
        <v>Exteremely High Increase</v>
      </c>
      <c r="Y58" s="1"/>
    </row>
    <row r="59" spans="1:25" x14ac:dyDescent="0.3">
      <c r="A59" t="s">
        <v>58</v>
      </c>
      <c r="J59">
        <v>58</v>
      </c>
      <c r="K59" t="s">
        <v>126</v>
      </c>
      <c r="L59" t="s">
        <v>129</v>
      </c>
      <c r="M59">
        <v>154</v>
      </c>
      <c r="N59">
        <v>169</v>
      </c>
      <c r="O59" s="1">
        <f>(Table1[[#This Row],[bp_after]]-Table1[[#This Row],[bp_before]])/Table1[[#This Row],[bp_before]]</f>
        <v>9.7402597402597407E-2</v>
      </c>
      <c r="P59" t="str">
        <f>IF(Table1[[#This Row],[% diff]]&gt;0,"increase","No increase")</f>
        <v>increase</v>
      </c>
      <c r="Q59" t="str" cm="1">
        <f t="array" ref="Q59">_xlfn.IFS(Table1[[#This Row],[% diff]] &lt;=4%,"Low Increase",Table1[[#This Row],[% diff]] &lt;=13.6%,"Normal Increase",Table1[[#This Row],[% diff]] &gt;13.6%, "Exteremely High Increase")</f>
        <v>Normal Increase</v>
      </c>
      <c r="Y59" s="1"/>
    </row>
    <row r="60" spans="1:25" x14ac:dyDescent="0.3">
      <c r="A60" t="s">
        <v>59</v>
      </c>
      <c r="J60">
        <v>59</v>
      </c>
      <c r="K60" t="s">
        <v>126</v>
      </c>
      <c r="L60" t="s">
        <v>129</v>
      </c>
      <c r="M60">
        <v>172</v>
      </c>
      <c r="N60">
        <v>189</v>
      </c>
      <c r="O60" s="1">
        <f>(Table1[[#This Row],[bp_after]]-Table1[[#This Row],[bp_before]])/Table1[[#This Row],[bp_before]]</f>
        <v>9.8837209302325577E-2</v>
      </c>
      <c r="P60" t="str">
        <f>IF(Table1[[#This Row],[% diff]]&gt;0,"increase","No increase")</f>
        <v>increase</v>
      </c>
      <c r="Q60" t="str" cm="1">
        <f t="array" ref="Q60">_xlfn.IFS(Table1[[#This Row],[% diff]] &lt;=4%,"Low Increase",Table1[[#This Row],[% diff]] &lt;=13.6%,"Normal Increase",Table1[[#This Row],[% diff]] &gt;13.6%, "Exteremely High Increase")</f>
        <v>Normal Increase</v>
      </c>
      <c r="Y60" s="1"/>
    </row>
    <row r="61" spans="1:25" x14ac:dyDescent="0.3">
      <c r="A61" t="s">
        <v>60</v>
      </c>
      <c r="J61">
        <v>60</v>
      </c>
      <c r="K61" t="s">
        <v>126</v>
      </c>
      <c r="L61" t="s">
        <v>129</v>
      </c>
      <c r="M61">
        <v>162</v>
      </c>
      <c r="N61">
        <v>164</v>
      </c>
      <c r="O61" s="1">
        <f>(Table1[[#This Row],[bp_after]]-Table1[[#This Row],[bp_before]])/Table1[[#This Row],[bp_before]]</f>
        <v>1.2345679012345678E-2</v>
      </c>
      <c r="P61" t="str">
        <f>IF(Table1[[#This Row],[% diff]]&gt;0,"increase","No increase")</f>
        <v>increase</v>
      </c>
      <c r="Q61" t="str" cm="1">
        <f t="array" ref="Q61">_xlfn.IFS(Table1[[#This Row],[% diff]] &lt;=4%,"Low Increase",Table1[[#This Row],[% diff]] &lt;=13.6%,"Normal Increase",Table1[[#This Row],[% diff]] &gt;13.6%, "Exteremely High Increase")</f>
        <v>Low Increase</v>
      </c>
      <c r="Y61" s="1"/>
    </row>
    <row r="62" spans="1:25" x14ac:dyDescent="0.3">
      <c r="A62" t="s">
        <v>61</v>
      </c>
      <c r="J62">
        <v>61</v>
      </c>
      <c r="K62" t="s">
        <v>130</v>
      </c>
      <c r="L62" t="s">
        <v>127</v>
      </c>
      <c r="M62">
        <v>152</v>
      </c>
      <c r="N62">
        <v>167</v>
      </c>
      <c r="O62" s="1">
        <f>(Table1[[#This Row],[bp_after]]-Table1[[#This Row],[bp_before]])/Table1[[#This Row],[bp_before]]</f>
        <v>9.8684210526315791E-2</v>
      </c>
      <c r="P62" t="str">
        <f>IF(Table1[[#This Row],[% diff]]&gt;0,"increase","No increase")</f>
        <v>increase</v>
      </c>
      <c r="Q62" t="str" cm="1">
        <f t="array" ref="Q62">_xlfn.IFS(Table1[[#This Row],[% diff]] &lt;=4%,"Low Increase",Table1[[#This Row],[% diff]] &lt;=13.6%,"Normal Increase",Table1[[#This Row],[% diff]] &gt;13.6%, "Exteremely High Increase")</f>
        <v>Normal Increase</v>
      </c>
      <c r="Y62" s="1"/>
    </row>
    <row r="63" spans="1:25" x14ac:dyDescent="0.3">
      <c r="A63" t="s">
        <v>62</v>
      </c>
      <c r="J63">
        <v>62</v>
      </c>
      <c r="K63" t="s">
        <v>130</v>
      </c>
      <c r="L63" t="s">
        <v>127</v>
      </c>
      <c r="M63">
        <v>147</v>
      </c>
      <c r="N63">
        <v>162</v>
      </c>
      <c r="O63" s="1">
        <f>(Table1[[#This Row],[bp_after]]-Table1[[#This Row],[bp_before]])/Table1[[#This Row],[bp_before]]</f>
        <v>0.10204081632653061</v>
      </c>
      <c r="P63" t="str">
        <f>IF(Table1[[#This Row],[% diff]]&gt;0,"increase","No increase")</f>
        <v>increase</v>
      </c>
      <c r="Q63" t="str" cm="1">
        <f t="array" ref="Q63">_xlfn.IFS(Table1[[#This Row],[% diff]] &lt;=4%,"Low Increase",Table1[[#This Row],[% diff]] &lt;=13.6%,"Normal Increase",Table1[[#This Row],[% diff]] &gt;13.6%, "Exteremely High Increase")</f>
        <v>Normal Increase</v>
      </c>
      <c r="Y63" s="1"/>
    </row>
    <row r="64" spans="1:25" x14ac:dyDescent="0.3">
      <c r="A64" t="s">
        <v>63</v>
      </c>
      <c r="J64">
        <v>63</v>
      </c>
      <c r="K64" t="s">
        <v>130</v>
      </c>
      <c r="L64" t="s">
        <v>127</v>
      </c>
      <c r="M64">
        <v>144</v>
      </c>
      <c r="N64">
        <v>146</v>
      </c>
      <c r="O64" s="1">
        <f>(Table1[[#This Row],[bp_after]]-Table1[[#This Row],[bp_before]])/Table1[[#This Row],[bp_before]]</f>
        <v>1.3888888888888888E-2</v>
      </c>
      <c r="P64" t="str">
        <f>IF(Table1[[#This Row],[% diff]]&gt;0,"increase","No increase")</f>
        <v>increase</v>
      </c>
      <c r="Q64" t="str" cm="1">
        <f t="array" ref="Q64">_xlfn.IFS(Table1[[#This Row],[% diff]] &lt;=4%,"Low Increase",Table1[[#This Row],[% diff]] &lt;=13.6%,"Normal Increase",Table1[[#This Row],[% diff]] &gt;13.6%, "Exteremely High Increase")</f>
        <v>Low Increase</v>
      </c>
      <c r="Y64" s="1"/>
    </row>
    <row r="65" spans="1:25" x14ac:dyDescent="0.3">
      <c r="A65" t="s">
        <v>64</v>
      </c>
      <c r="J65">
        <v>64</v>
      </c>
      <c r="K65" t="s">
        <v>130</v>
      </c>
      <c r="L65" t="s">
        <v>127</v>
      </c>
      <c r="M65">
        <v>144</v>
      </c>
      <c r="N65">
        <v>158</v>
      </c>
      <c r="O65" s="1">
        <f>(Table1[[#This Row],[bp_after]]-Table1[[#This Row],[bp_before]])/Table1[[#This Row],[bp_before]]</f>
        <v>9.7222222222222224E-2</v>
      </c>
      <c r="P65" t="str">
        <f>IF(Table1[[#This Row],[% diff]]&gt;0,"increase","No increase")</f>
        <v>increase</v>
      </c>
      <c r="Q65" t="str" cm="1">
        <f t="array" ref="Q65">_xlfn.IFS(Table1[[#This Row],[% diff]] &lt;=4%,"Low Increase",Table1[[#This Row],[% diff]] &lt;=13.6%,"Normal Increase",Table1[[#This Row],[% diff]] &gt;13.6%, "Exteremely High Increase")</f>
        <v>Normal Increase</v>
      </c>
      <c r="Y65" s="1"/>
    </row>
    <row r="66" spans="1:25" x14ac:dyDescent="0.3">
      <c r="A66" t="s">
        <v>65</v>
      </c>
      <c r="J66">
        <v>65</v>
      </c>
      <c r="K66" t="s">
        <v>130</v>
      </c>
      <c r="L66" t="s">
        <v>127</v>
      </c>
      <c r="M66">
        <v>158</v>
      </c>
      <c r="N66">
        <v>174</v>
      </c>
      <c r="O66" s="1">
        <f>(Table1[[#This Row],[bp_after]]-Table1[[#This Row],[bp_before]])/Table1[[#This Row],[bp_before]]</f>
        <v>0.10126582278481013</v>
      </c>
      <c r="P66" t="str">
        <f>IF(Table1[[#This Row],[% diff]]&gt;0,"increase","No increase")</f>
        <v>increase</v>
      </c>
      <c r="Q66" t="str" cm="1">
        <f t="array" ref="Q66">_xlfn.IFS(Table1[[#This Row],[% diff]] &lt;=4%,"Low Increase",Table1[[#This Row],[% diff]] &lt;=13.6%,"Normal Increase",Table1[[#This Row],[% diff]] &gt;13.6%, "Exteremely High Increase")</f>
        <v>Normal Increase</v>
      </c>
      <c r="Y66" s="1"/>
    </row>
    <row r="67" spans="1:25" x14ac:dyDescent="0.3">
      <c r="A67" t="s">
        <v>66</v>
      </c>
      <c r="J67">
        <v>66</v>
      </c>
      <c r="K67" t="s">
        <v>130</v>
      </c>
      <c r="L67" t="s">
        <v>127</v>
      </c>
      <c r="M67">
        <v>147</v>
      </c>
      <c r="N67">
        <v>162</v>
      </c>
      <c r="O67" s="1">
        <f>(Table1[[#This Row],[bp_after]]-Table1[[#This Row],[bp_before]])/Table1[[#This Row],[bp_before]]</f>
        <v>0.10204081632653061</v>
      </c>
      <c r="P67" t="str">
        <f>IF(Table1[[#This Row],[% diff]]&gt;0,"increase","No increase")</f>
        <v>increase</v>
      </c>
      <c r="Q67" t="str" cm="1">
        <f t="array" ref="Q67">_xlfn.IFS(Table1[[#This Row],[% diff]] &lt;=4%,"Low Increase",Table1[[#This Row],[% diff]] &lt;=13.6%,"Normal Increase",Table1[[#This Row],[% diff]] &gt;13.6%, "Exteremely High Increase")</f>
        <v>Normal Increase</v>
      </c>
      <c r="Y67" s="1"/>
    </row>
    <row r="68" spans="1:25" x14ac:dyDescent="0.3">
      <c r="A68" t="s">
        <v>67</v>
      </c>
      <c r="J68">
        <v>67</v>
      </c>
      <c r="K68" t="s">
        <v>130</v>
      </c>
      <c r="L68" t="s">
        <v>127</v>
      </c>
      <c r="M68">
        <v>154</v>
      </c>
      <c r="N68">
        <v>169</v>
      </c>
      <c r="O68" s="1">
        <f>(Table1[[#This Row],[bp_after]]-Table1[[#This Row],[bp_before]])/Table1[[#This Row],[bp_before]]</f>
        <v>9.7402597402597407E-2</v>
      </c>
      <c r="P68" t="str">
        <f>IF(Table1[[#This Row],[% diff]]&gt;0,"increase","No increase")</f>
        <v>increase</v>
      </c>
      <c r="Q68" t="str" cm="1">
        <f t="array" ref="Q68">_xlfn.IFS(Table1[[#This Row],[% diff]] &lt;=4%,"Low Increase",Table1[[#This Row],[% diff]] &lt;=13.6%,"Normal Increase",Table1[[#This Row],[% diff]] &gt;13.6%, "Exteremely High Increase")</f>
        <v>Normal Increase</v>
      </c>
      <c r="Y68" s="1"/>
    </row>
    <row r="69" spans="1:25" x14ac:dyDescent="0.3">
      <c r="A69" t="s">
        <v>68</v>
      </c>
      <c r="J69">
        <v>68</v>
      </c>
      <c r="K69" t="s">
        <v>130</v>
      </c>
      <c r="L69" t="s">
        <v>127</v>
      </c>
      <c r="M69">
        <v>151</v>
      </c>
      <c r="N69">
        <v>166</v>
      </c>
      <c r="O69" s="1">
        <f>(Table1[[#This Row],[bp_after]]-Table1[[#This Row],[bp_before]])/Table1[[#This Row],[bp_before]]</f>
        <v>9.9337748344370855E-2</v>
      </c>
      <c r="P69" t="str">
        <f>IF(Table1[[#This Row],[% diff]]&gt;0,"increase","No increase")</f>
        <v>increase</v>
      </c>
      <c r="Q69" t="str" cm="1">
        <f t="array" ref="Q69">_xlfn.IFS(Table1[[#This Row],[% diff]] &lt;=4%,"Low Increase",Table1[[#This Row],[% diff]] &lt;=13.6%,"Normal Increase",Table1[[#This Row],[% diff]] &gt;13.6%, "Exteremely High Increase")</f>
        <v>Normal Increase</v>
      </c>
      <c r="Y69" s="1"/>
    </row>
    <row r="70" spans="1:25" x14ac:dyDescent="0.3">
      <c r="A70" t="s">
        <v>69</v>
      </c>
      <c r="J70">
        <v>69</v>
      </c>
      <c r="K70" t="s">
        <v>130</v>
      </c>
      <c r="L70" t="s">
        <v>127</v>
      </c>
      <c r="M70">
        <v>149</v>
      </c>
      <c r="N70">
        <v>164</v>
      </c>
      <c r="O70" s="1">
        <f>(Table1[[#This Row],[bp_after]]-Table1[[#This Row],[bp_before]])/Table1[[#This Row],[bp_before]]</f>
        <v>0.10067114093959731</v>
      </c>
      <c r="P70" t="str">
        <f>IF(Table1[[#This Row],[% diff]]&gt;0,"increase","No increase")</f>
        <v>increase</v>
      </c>
      <c r="Q70" t="str" cm="1">
        <f t="array" ref="Q70">_xlfn.IFS(Table1[[#This Row],[% diff]] &lt;=4%,"Low Increase",Table1[[#This Row],[% diff]] &lt;=13.6%,"Normal Increase",Table1[[#This Row],[% diff]] &gt;13.6%, "Exteremely High Increase")</f>
        <v>Normal Increase</v>
      </c>
      <c r="Y70" s="1"/>
    </row>
    <row r="71" spans="1:25" x14ac:dyDescent="0.3">
      <c r="A71" t="s">
        <v>70</v>
      </c>
      <c r="J71">
        <v>70</v>
      </c>
      <c r="K71" t="s">
        <v>130</v>
      </c>
      <c r="L71" t="s">
        <v>127</v>
      </c>
      <c r="M71">
        <v>138</v>
      </c>
      <c r="N71">
        <v>152</v>
      </c>
      <c r="O71" s="1">
        <f>(Table1[[#This Row],[bp_after]]-Table1[[#This Row],[bp_before]])/Table1[[#This Row],[bp_before]]</f>
        <v>0.10144927536231885</v>
      </c>
      <c r="P71" t="str">
        <f>IF(Table1[[#This Row],[% diff]]&gt;0,"increase","No increase")</f>
        <v>increase</v>
      </c>
      <c r="Q71" t="str" cm="1">
        <f t="array" ref="Q71">_xlfn.IFS(Table1[[#This Row],[% diff]] &lt;=4%,"Low Increase",Table1[[#This Row],[% diff]] &lt;=13.6%,"Normal Increase",Table1[[#This Row],[% diff]] &gt;13.6%, "Exteremely High Increase")</f>
        <v>Normal Increase</v>
      </c>
      <c r="Y71" s="1"/>
    </row>
    <row r="72" spans="1:25" x14ac:dyDescent="0.3">
      <c r="A72" t="s">
        <v>71</v>
      </c>
      <c r="J72">
        <v>71</v>
      </c>
      <c r="K72" t="s">
        <v>130</v>
      </c>
      <c r="L72" t="s">
        <v>127</v>
      </c>
      <c r="M72">
        <v>162</v>
      </c>
      <c r="N72">
        <v>178</v>
      </c>
      <c r="O72" s="1">
        <f>(Table1[[#This Row],[bp_after]]-Table1[[#This Row],[bp_before]])/Table1[[#This Row],[bp_before]]</f>
        <v>9.8765432098765427E-2</v>
      </c>
      <c r="P72" t="str">
        <f>IF(Table1[[#This Row],[% diff]]&gt;0,"increase","No increase")</f>
        <v>increase</v>
      </c>
      <c r="Q72" t="str" cm="1">
        <f t="array" ref="Q72">_xlfn.IFS(Table1[[#This Row],[% diff]] &lt;=4%,"Low Increase",Table1[[#This Row],[% diff]] &lt;=13.6%,"Normal Increase",Table1[[#This Row],[% diff]] &gt;13.6%, "Exteremely High Increase")</f>
        <v>Normal Increase</v>
      </c>
      <c r="Y72" s="1"/>
    </row>
    <row r="73" spans="1:25" x14ac:dyDescent="0.3">
      <c r="A73" t="s">
        <v>72</v>
      </c>
      <c r="J73">
        <v>72</v>
      </c>
      <c r="K73" t="s">
        <v>130</v>
      </c>
      <c r="L73" t="s">
        <v>127</v>
      </c>
      <c r="M73">
        <v>157</v>
      </c>
      <c r="N73">
        <v>173</v>
      </c>
      <c r="O73" s="1">
        <f>(Table1[[#This Row],[bp_after]]-Table1[[#This Row],[bp_before]])/Table1[[#This Row],[bp_before]]</f>
        <v>0.10191082802547771</v>
      </c>
      <c r="P73" t="str">
        <f>IF(Table1[[#This Row],[% diff]]&gt;0,"increase","No increase")</f>
        <v>increase</v>
      </c>
      <c r="Q73" t="str" cm="1">
        <f t="array" ref="Q73">_xlfn.IFS(Table1[[#This Row],[% diff]] &lt;=4%,"Low Increase",Table1[[#This Row],[% diff]] &lt;=13.6%,"Normal Increase",Table1[[#This Row],[% diff]] &gt;13.6%, "Exteremely High Increase")</f>
        <v>Normal Increase</v>
      </c>
      <c r="Y73" s="1"/>
    </row>
    <row r="74" spans="1:25" x14ac:dyDescent="0.3">
      <c r="A74" t="s">
        <v>73</v>
      </c>
      <c r="J74">
        <v>73</v>
      </c>
      <c r="K74" t="s">
        <v>130</v>
      </c>
      <c r="L74" t="s">
        <v>127</v>
      </c>
      <c r="M74">
        <v>141</v>
      </c>
      <c r="N74">
        <v>168</v>
      </c>
      <c r="O74" s="1">
        <f>(Table1[[#This Row],[bp_after]]-Table1[[#This Row],[bp_before]])/Table1[[#This Row],[bp_before]]</f>
        <v>0.19148936170212766</v>
      </c>
      <c r="P74" t="str">
        <f>IF(Table1[[#This Row],[% diff]]&gt;0,"increase","No increase")</f>
        <v>increase</v>
      </c>
      <c r="Q74" t="str" cm="1">
        <f t="array" ref="Q74">_xlfn.IFS(Table1[[#This Row],[% diff]] &lt;=4%,"Low Increase",Table1[[#This Row],[% diff]] &lt;=13.6%,"Normal Increase",Table1[[#This Row],[% diff]] &gt;13.6%, "Exteremely High Increase")</f>
        <v>Exteremely High Increase</v>
      </c>
      <c r="Y74" s="1"/>
    </row>
    <row r="75" spans="1:25" x14ac:dyDescent="0.3">
      <c r="A75" t="s">
        <v>74</v>
      </c>
      <c r="J75">
        <v>74</v>
      </c>
      <c r="K75" t="s">
        <v>130</v>
      </c>
      <c r="L75" t="s">
        <v>127</v>
      </c>
      <c r="M75">
        <v>167</v>
      </c>
      <c r="N75">
        <v>184</v>
      </c>
      <c r="O75" s="1">
        <f>(Table1[[#This Row],[bp_after]]-Table1[[#This Row],[bp_before]])/Table1[[#This Row],[bp_before]]</f>
        <v>0.10179640718562874</v>
      </c>
      <c r="P75" t="str">
        <f>IF(Table1[[#This Row],[% diff]]&gt;0,"increase","No increase")</f>
        <v>increase</v>
      </c>
      <c r="Q75" t="str" cm="1">
        <f t="array" ref="Q75">_xlfn.IFS(Table1[[#This Row],[% diff]] &lt;=4%,"Low Increase",Table1[[#This Row],[% diff]] &lt;=13.6%,"Normal Increase",Table1[[#This Row],[% diff]] &gt;13.6%, "Exteremely High Increase")</f>
        <v>Normal Increase</v>
      </c>
      <c r="Y75" s="1"/>
    </row>
    <row r="76" spans="1:25" x14ac:dyDescent="0.3">
      <c r="A76" t="s">
        <v>75</v>
      </c>
      <c r="J76">
        <v>75</v>
      </c>
      <c r="K76" t="s">
        <v>130</v>
      </c>
      <c r="L76" t="s">
        <v>127</v>
      </c>
      <c r="M76">
        <v>147</v>
      </c>
      <c r="N76">
        <v>147</v>
      </c>
      <c r="O76" s="1">
        <f>(Table1[[#This Row],[bp_after]]-Table1[[#This Row],[bp_before]])/Table1[[#This Row],[bp_before]]</f>
        <v>0</v>
      </c>
      <c r="P76" t="str">
        <f>IF(Table1[[#This Row],[% diff]]&gt;0,"increase","No increase")</f>
        <v>No increase</v>
      </c>
      <c r="Q76" t="str" cm="1">
        <f t="array" ref="Q76">_xlfn.IFS(Table1[[#This Row],[% diff]] &lt;=4%,"Low Increase",Table1[[#This Row],[% diff]] &lt;=13.6%,"Normal Increase",Table1[[#This Row],[% diff]] &gt;13.6%, "Exteremely High Increase")</f>
        <v>Low Increase</v>
      </c>
      <c r="Y76" s="1"/>
    </row>
    <row r="77" spans="1:25" x14ac:dyDescent="0.3">
      <c r="A77" t="s">
        <v>76</v>
      </c>
      <c r="J77">
        <v>76</v>
      </c>
      <c r="K77" t="s">
        <v>130</v>
      </c>
      <c r="L77" t="s">
        <v>127</v>
      </c>
      <c r="M77">
        <v>143</v>
      </c>
      <c r="N77">
        <v>151</v>
      </c>
      <c r="O77" s="1">
        <f>(Table1[[#This Row],[bp_after]]-Table1[[#This Row],[bp_before]])/Table1[[#This Row],[bp_before]]</f>
        <v>5.5944055944055944E-2</v>
      </c>
      <c r="P77" t="str">
        <f>IF(Table1[[#This Row],[% diff]]&gt;0,"increase","No increase")</f>
        <v>increase</v>
      </c>
      <c r="Q77" t="str" cm="1">
        <f t="array" ref="Q77">_xlfn.IFS(Table1[[#This Row],[% diff]] &lt;=4%,"Low Increase",Table1[[#This Row],[% diff]] &lt;=13.6%,"Normal Increase",Table1[[#This Row],[% diff]] &gt;13.6%, "Exteremely High Increase")</f>
        <v>Normal Increase</v>
      </c>
      <c r="Y77" s="1"/>
    </row>
    <row r="78" spans="1:25" x14ac:dyDescent="0.3">
      <c r="A78" t="s">
        <v>77</v>
      </c>
      <c r="J78">
        <v>77</v>
      </c>
      <c r="K78" t="s">
        <v>130</v>
      </c>
      <c r="L78" t="s">
        <v>127</v>
      </c>
      <c r="M78">
        <v>142</v>
      </c>
      <c r="N78">
        <v>149</v>
      </c>
      <c r="O78" s="1">
        <f>(Table1[[#This Row],[bp_after]]-Table1[[#This Row],[bp_before]])/Table1[[#This Row],[bp_before]]</f>
        <v>4.9295774647887321E-2</v>
      </c>
      <c r="P78" t="str">
        <f>IF(Table1[[#This Row],[% diff]]&gt;0,"increase","No increase")</f>
        <v>increase</v>
      </c>
      <c r="Q78" t="str" cm="1">
        <f t="array" ref="Q78">_xlfn.IFS(Table1[[#This Row],[% diff]] &lt;=4%,"Low Increase",Table1[[#This Row],[% diff]] &lt;=13.6%,"Normal Increase",Table1[[#This Row],[% diff]] &gt;13.6%, "Exteremely High Increase")</f>
        <v>Normal Increase</v>
      </c>
      <c r="Y78" s="1"/>
    </row>
    <row r="79" spans="1:25" x14ac:dyDescent="0.3">
      <c r="A79" t="s">
        <v>78</v>
      </c>
      <c r="J79">
        <v>78</v>
      </c>
      <c r="K79" t="s">
        <v>130</v>
      </c>
      <c r="L79" t="s">
        <v>127</v>
      </c>
      <c r="M79">
        <v>166</v>
      </c>
      <c r="N79">
        <v>183</v>
      </c>
      <c r="O79" s="1">
        <f>(Table1[[#This Row],[bp_after]]-Table1[[#This Row],[bp_before]])/Table1[[#This Row],[bp_before]]</f>
        <v>0.10240963855421686</v>
      </c>
      <c r="P79" t="str">
        <f>IF(Table1[[#This Row],[% diff]]&gt;0,"increase","No increase")</f>
        <v>increase</v>
      </c>
      <c r="Q79" t="str" cm="1">
        <f t="array" ref="Q79">_xlfn.IFS(Table1[[#This Row],[% diff]] &lt;=4%,"Low Increase",Table1[[#This Row],[% diff]] &lt;=13.6%,"Normal Increase",Table1[[#This Row],[% diff]] &gt;13.6%, "Exteremely High Increase")</f>
        <v>Normal Increase</v>
      </c>
      <c r="Y79" s="1"/>
    </row>
    <row r="80" spans="1:25" x14ac:dyDescent="0.3">
      <c r="A80" t="s">
        <v>79</v>
      </c>
      <c r="J80">
        <v>79</v>
      </c>
      <c r="K80" t="s">
        <v>130</v>
      </c>
      <c r="L80" t="s">
        <v>127</v>
      </c>
      <c r="M80">
        <v>147</v>
      </c>
      <c r="N80">
        <v>149</v>
      </c>
      <c r="O80" s="1">
        <f>(Table1[[#This Row],[bp_after]]-Table1[[#This Row],[bp_before]])/Table1[[#This Row],[bp_before]]</f>
        <v>1.3605442176870748E-2</v>
      </c>
      <c r="P80" t="str">
        <f>IF(Table1[[#This Row],[% diff]]&gt;0,"increase","No increase")</f>
        <v>increase</v>
      </c>
      <c r="Q80" t="str" cm="1">
        <f t="array" ref="Q80">_xlfn.IFS(Table1[[#This Row],[% diff]] &lt;=4%,"Low Increase",Table1[[#This Row],[% diff]] &lt;=13.6%,"Normal Increase",Table1[[#This Row],[% diff]] &gt;13.6%, "Exteremely High Increase")</f>
        <v>Low Increase</v>
      </c>
      <c r="Y80" s="1"/>
    </row>
    <row r="81" spans="1:25" x14ac:dyDescent="0.3">
      <c r="A81" t="s">
        <v>80</v>
      </c>
      <c r="J81">
        <v>80</v>
      </c>
      <c r="K81" t="s">
        <v>130</v>
      </c>
      <c r="L81" t="s">
        <v>127</v>
      </c>
      <c r="M81">
        <v>142</v>
      </c>
      <c r="N81">
        <v>156</v>
      </c>
      <c r="O81" s="1">
        <f>(Table1[[#This Row],[bp_after]]-Table1[[#This Row],[bp_before]])/Table1[[#This Row],[bp_before]]</f>
        <v>9.8591549295774641E-2</v>
      </c>
      <c r="P81" t="str">
        <f>IF(Table1[[#This Row],[% diff]]&gt;0,"increase","No increase")</f>
        <v>increase</v>
      </c>
      <c r="Q81" t="str" cm="1">
        <f t="array" ref="Q81">_xlfn.IFS(Table1[[#This Row],[% diff]] &lt;=4%,"Low Increase",Table1[[#This Row],[% diff]] &lt;=13.6%,"Normal Increase",Table1[[#This Row],[% diff]] &gt;13.6%, "Exteremely High Increase")</f>
        <v>Normal Increase</v>
      </c>
      <c r="Y81" s="1"/>
    </row>
    <row r="82" spans="1:25" x14ac:dyDescent="0.3">
      <c r="A82" t="s">
        <v>81</v>
      </c>
      <c r="J82">
        <v>81</v>
      </c>
      <c r="K82" t="s">
        <v>130</v>
      </c>
      <c r="L82" t="s">
        <v>128</v>
      </c>
      <c r="M82">
        <v>157</v>
      </c>
      <c r="N82">
        <v>173</v>
      </c>
      <c r="O82" s="1">
        <f>(Table1[[#This Row],[bp_after]]-Table1[[#This Row],[bp_before]])/Table1[[#This Row],[bp_before]]</f>
        <v>0.10191082802547771</v>
      </c>
      <c r="P82" t="str">
        <f>IF(Table1[[#This Row],[% diff]]&gt;0,"increase","No increase")</f>
        <v>increase</v>
      </c>
      <c r="Q82" t="str" cm="1">
        <f t="array" ref="Q82">_xlfn.IFS(Table1[[#This Row],[% diff]] &lt;=4%,"Low Increase",Table1[[#This Row],[% diff]] &lt;=13.6%,"Normal Increase",Table1[[#This Row],[% diff]] &gt;13.6%, "Exteremely High Increase")</f>
        <v>Normal Increase</v>
      </c>
      <c r="Y82" s="1"/>
    </row>
    <row r="83" spans="1:25" x14ac:dyDescent="0.3">
      <c r="A83" t="s">
        <v>82</v>
      </c>
      <c r="J83">
        <v>82</v>
      </c>
      <c r="K83" t="s">
        <v>130</v>
      </c>
      <c r="L83" t="s">
        <v>128</v>
      </c>
      <c r="M83">
        <v>170</v>
      </c>
      <c r="N83">
        <v>187</v>
      </c>
      <c r="O83" s="1">
        <f>(Table1[[#This Row],[bp_after]]-Table1[[#This Row],[bp_before]])/Table1[[#This Row],[bp_before]]</f>
        <v>0.1</v>
      </c>
      <c r="P83" t="str">
        <f>IF(Table1[[#This Row],[% diff]]&gt;0,"increase","No increase")</f>
        <v>increase</v>
      </c>
      <c r="Q83" t="str" cm="1">
        <f t="array" ref="Q83">_xlfn.IFS(Table1[[#This Row],[% diff]] &lt;=4%,"Low Increase",Table1[[#This Row],[% diff]] &lt;=13.6%,"Normal Increase",Table1[[#This Row],[% diff]] &gt;13.6%, "Exteremely High Increase")</f>
        <v>Normal Increase</v>
      </c>
      <c r="Y83" s="1"/>
    </row>
    <row r="84" spans="1:25" x14ac:dyDescent="0.3">
      <c r="A84" t="s">
        <v>83</v>
      </c>
      <c r="J84">
        <v>83</v>
      </c>
      <c r="K84" t="s">
        <v>130</v>
      </c>
      <c r="L84" t="s">
        <v>128</v>
      </c>
      <c r="M84">
        <v>150</v>
      </c>
      <c r="N84">
        <v>165</v>
      </c>
      <c r="O84" s="1">
        <f>(Table1[[#This Row],[bp_after]]-Table1[[#This Row],[bp_before]])/Table1[[#This Row],[bp_before]]</f>
        <v>0.1</v>
      </c>
      <c r="P84" t="str">
        <f>IF(Table1[[#This Row],[% diff]]&gt;0,"increase","No increase")</f>
        <v>increase</v>
      </c>
      <c r="Q84" t="str" cm="1">
        <f t="array" ref="Q84">_xlfn.IFS(Table1[[#This Row],[% diff]] &lt;=4%,"Low Increase",Table1[[#This Row],[% diff]] &lt;=13.6%,"Normal Increase",Table1[[#This Row],[% diff]] &gt;13.6%, "Exteremely High Increase")</f>
        <v>Normal Increase</v>
      </c>
      <c r="Y84" s="1"/>
    </row>
    <row r="85" spans="1:25" x14ac:dyDescent="0.3">
      <c r="A85" t="s">
        <v>84</v>
      </c>
      <c r="J85">
        <v>84</v>
      </c>
      <c r="K85" t="s">
        <v>130</v>
      </c>
      <c r="L85" t="s">
        <v>128</v>
      </c>
      <c r="M85">
        <v>150</v>
      </c>
      <c r="N85">
        <v>165</v>
      </c>
      <c r="O85" s="1">
        <f>(Table1[[#This Row],[bp_after]]-Table1[[#This Row],[bp_before]])/Table1[[#This Row],[bp_before]]</f>
        <v>0.1</v>
      </c>
      <c r="P85" t="str">
        <f>IF(Table1[[#This Row],[% diff]]&gt;0,"increase","No increase")</f>
        <v>increase</v>
      </c>
      <c r="Q85" t="str" cm="1">
        <f t="array" ref="Q85">_xlfn.IFS(Table1[[#This Row],[% diff]] &lt;=4%,"Low Increase",Table1[[#This Row],[% diff]] &lt;=13.6%,"Normal Increase",Table1[[#This Row],[% diff]] &gt;13.6%, "Exteremely High Increase")</f>
        <v>Normal Increase</v>
      </c>
      <c r="Y85" s="1"/>
    </row>
    <row r="86" spans="1:25" x14ac:dyDescent="0.3">
      <c r="A86" t="s">
        <v>85</v>
      </c>
      <c r="J86">
        <v>85</v>
      </c>
      <c r="K86" t="s">
        <v>130</v>
      </c>
      <c r="L86" t="s">
        <v>128</v>
      </c>
      <c r="M86">
        <v>167</v>
      </c>
      <c r="N86">
        <v>184</v>
      </c>
      <c r="O86" s="1">
        <f>(Table1[[#This Row],[bp_after]]-Table1[[#This Row],[bp_before]])/Table1[[#This Row],[bp_before]]</f>
        <v>0.10179640718562874</v>
      </c>
      <c r="P86" t="str">
        <f>IF(Table1[[#This Row],[% diff]]&gt;0,"increase","No increase")</f>
        <v>increase</v>
      </c>
      <c r="Q86" t="str" cm="1">
        <f t="array" ref="Q86">_xlfn.IFS(Table1[[#This Row],[% diff]] &lt;=4%,"Low Increase",Table1[[#This Row],[% diff]] &lt;=13.6%,"Normal Increase",Table1[[#This Row],[% diff]] &gt;13.6%, "Exteremely High Increase")</f>
        <v>Normal Increase</v>
      </c>
      <c r="Y86" s="1"/>
    </row>
    <row r="87" spans="1:25" x14ac:dyDescent="0.3">
      <c r="A87" t="s">
        <v>86</v>
      </c>
      <c r="J87">
        <v>86</v>
      </c>
      <c r="K87" t="s">
        <v>130</v>
      </c>
      <c r="L87" t="s">
        <v>128</v>
      </c>
      <c r="M87">
        <v>154</v>
      </c>
      <c r="N87">
        <v>169</v>
      </c>
      <c r="O87" s="1">
        <f>(Table1[[#This Row],[bp_after]]-Table1[[#This Row],[bp_before]])/Table1[[#This Row],[bp_before]]</f>
        <v>9.7402597402597407E-2</v>
      </c>
      <c r="P87" t="str">
        <f>IF(Table1[[#This Row],[% diff]]&gt;0,"increase","No increase")</f>
        <v>increase</v>
      </c>
      <c r="Q87" t="str" cm="1">
        <f t="array" ref="Q87">_xlfn.IFS(Table1[[#This Row],[% diff]] &lt;=4%,"Low Increase",Table1[[#This Row],[% diff]] &lt;=13.6%,"Normal Increase",Table1[[#This Row],[% diff]] &gt;13.6%, "Exteremely High Increase")</f>
        <v>Normal Increase</v>
      </c>
      <c r="Y87" s="1"/>
    </row>
    <row r="88" spans="1:25" x14ac:dyDescent="0.3">
      <c r="A88" t="s">
        <v>87</v>
      </c>
      <c r="J88">
        <v>87</v>
      </c>
      <c r="K88" t="s">
        <v>130</v>
      </c>
      <c r="L88" t="s">
        <v>128</v>
      </c>
      <c r="M88">
        <v>143</v>
      </c>
      <c r="N88">
        <v>148</v>
      </c>
      <c r="O88" s="1">
        <f>(Table1[[#This Row],[bp_after]]-Table1[[#This Row],[bp_before]])/Table1[[#This Row],[bp_before]]</f>
        <v>3.4965034965034968E-2</v>
      </c>
      <c r="P88" t="str">
        <f>IF(Table1[[#This Row],[% diff]]&gt;0,"increase","No increase")</f>
        <v>increase</v>
      </c>
      <c r="Q88" t="str" cm="1">
        <f t="array" ref="Q88">_xlfn.IFS(Table1[[#This Row],[% diff]] &lt;=4%,"Low Increase",Table1[[#This Row],[% diff]] &lt;=13.6%,"Normal Increase",Table1[[#This Row],[% diff]] &gt;13.6%, "Exteremely High Increase")</f>
        <v>Low Increase</v>
      </c>
      <c r="Y88" s="1"/>
    </row>
    <row r="89" spans="1:25" x14ac:dyDescent="0.3">
      <c r="A89" t="s">
        <v>88</v>
      </c>
      <c r="J89">
        <v>88</v>
      </c>
      <c r="K89" t="s">
        <v>130</v>
      </c>
      <c r="L89" t="s">
        <v>128</v>
      </c>
      <c r="M89">
        <v>157</v>
      </c>
      <c r="N89">
        <v>173</v>
      </c>
      <c r="O89" s="1">
        <f>(Table1[[#This Row],[bp_after]]-Table1[[#This Row],[bp_before]])/Table1[[#This Row],[bp_before]]</f>
        <v>0.10191082802547771</v>
      </c>
      <c r="P89" t="str">
        <f>IF(Table1[[#This Row],[% diff]]&gt;0,"increase","No increase")</f>
        <v>increase</v>
      </c>
      <c r="Q89" t="str" cm="1">
        <f t="array" ref="Q89">_xlfn.IFS(Table1[[#This Row],[% diff]] &lt;=4%,"Low Increase",Table1[[#This Row],[% diff]] &lt;=13.6%,"Normal Increase",Table1[[#This Row],[% diff]] &gt;13.6%, "Exteremely High Increase")</f>
        <v>Normal Increase</v>
      </c>
      <c r="Y89" s="1"/>
    </row>
    <row r="90" spans="1:25" x14ac:dyDescent="0.3">
      <c r="A90" t="s">
        <v>89</v>
      </c>
      <c r="J90">
        <v>89</v>
      </c>
      <c r="K90" t="s">
        <v>130</v>
      </c>
      <c r="L90" t="s">
        <v>128</v>
      </c>
      <c r="M90">
        <v>149</v>
      </c>
      <c r="N90">
        <v>164</v>
      </c>
      <c r="O90" s="1">
        <f>(Table1[[#This Row],[bp_after]]-Table1[[#This Row],[bp_before]])/Table1[[#This Row],[bp_before]]</f>
        <v>0.10067114093959731</v>
      </c>
      <c r="P90" t="str">
        <f>IF(Table1[[#This Row],[% diff]]&gt;0,"increase","No increase")</f>
        <v>increase</v>
      </c>
      <c r="Q90" t="str" cm="1">
        <f t="array" ref="Q90">_xlfn.IFS(Table1[[#This Row],[% diff]] &lt;=4%,"Low Increase",Table1[[#This Row],[% diff]] &lt;=13.6%,"Normal Increase",Table1[[#This Row],[% diff]] &gt;13.6%, "Exteremely High Increase")</f>
        <v>Normal Increase</v>
      </c>
      <c r="Y90" s="1"/>
    </row>
    <row r="91" spans="1:25" x14ac:dyDescent="0.3">
      <c r="A91" t="s">
        <v>90</v>
      </c>
      <c r="J91">
        <v>90</v>
      </c>
      <c r="K91" t="s">
        <v>130</v>
      </c>
      <c r="L91" t="s">
        <v>128</v>
      </c>
      <c r="M91">
        <v>161</v>
      </c>
      <c r="N91">
        <v>177</v>
      </c>
      <c r="O91" s="1">
        <f>(Table1[[#This Row],[bp_after]]-Table1[[#This Row],[bp_before]])/Table1[[#This Row],[bp_before]]</f>
        <v>9.9378881987577633E-2</v>
      </c>
      <c r="P91" t="str">
        <f>IF(Table1[[#This Row],[% diff]]&gt;0,"increase","No increase")</f>
        <v>increase</v>
      </c>
      <c r="Q91" t="str" cm="1">
        <f t="array" ref="Q91">_xlfn.IFS(Table1[[#This Row],[% diff]] &lt;=4%,"Low Increase",Table1[[#This Row],[% diff]] &lt;=13.6%,"Normal Increase",Table1[[#This Row],[% diff]] &gt;13.6%, "Exteremely High Increase")</f>
        <v>Normal Increase</v>
      </c>
      <c r="Y91" s="1"/>
    </row>
    <row r="92" spans="1:25" x14ac:dyDescent="0.3">
      <c r="A92" t="s">
        <v>91</v>
      </c>
      <c r="J92">
        <v>91</v>
      </c>
      <c r="K92" t="s">
        <v>130</v>
      </c>
      <c r="L92" t="s">
        <v>128</v>
      </c>
      <c r="M92">
        <v>142</v>
      </c>
      <c r="N92">
        <v>145</v>
      </c>
      <c r="O92" s="1">
        <f>(Table1[[#This Row],[bp_after]]-Table1[[#This Row],[bp_before]])/Table1[[#This Row],[bp_before]]</f>
        <v>2.1126760563380281E-2</v>
      </c>
      <c r="P92" t="str">
        <f>IF(Table1[[#This Row],[% diff]]&gt;0,"increase","No increase")</f>
        <v>increase</v>
      </c>
      <c r="Q92" t="str" cm="1">
        <f t="array" ref="Q92">_xlfn.IFS(Table1[[#This Row],[% diff]] &lt;=4%,"Low Increase",Table1[[#This Row],[% diff]] &lt;=13.6%,"Normal Increase",Table1[[#This Row],[% diff]] &gt;13.6%, "Exteremely High Increase")</f>
        <v>Low Increase</v>
      </c>
      <c r="Y92" s="1"/>
    </row>
    <row r="93" spans="1:25" x14ac:dyDescent="0.3">
      <c r="A93" t="s">
        <v>92</v>
      </c>
      <c r="J93">
        <v>92</v>
      </c>
      <c r="K93" t="s">
        <v>130</v>
      </c>
      <c r="L93" t="s">
        <v>128</v>
      </c>
      <c r="M93">
        <v>162</v>
      </c>
      <c r="N93">
        <v>178</v>
      </c>
      <c r="O93" s="1">
        <f>(Table1[[#This Row],[bp_after]]-Table1[[#This Row],[bp_before]])/Table1[[#This Row],[bp_before]]</f>
        <v>9.8765432098765427E-2</v>
      </c>
      <c r="P93" t="str">
        <f>IF(Table1[[#This Row],[% diff]]&gt;0,"increase","No increase")</f>
        <v>increase</v>
      </c>
      <c r="Q93" t="str" cm="1">
        <f t="array" ref="Q93">_xlfn.IFS(Table1[[#This Row],[% diff]] &lt;=4%,"Low Increase",Table1[[#This Row],[% diff]] &lt;=13.6%,"Normal Increase",Table1[[#This Row],[% diff]] &gt;13.6%, "Exteremely High Increase")</f>
        <v>Normal Increase</v>
      </c>
      <c r="Y93" s="1"/>
    </row>
    <row r="94" spans="1:25" x14ac:dyDescent="0.3">
      <c r="A94" t="s">
        <v>93</v>
      </c>
      <c r="J94">
        <v>93</v>
      </c>
      <c r="K94" t="s">
        <v>130</v>
      </c>
      <c r="L94" t="s">
        <v>128</v>
      </c>
      <c r="M94">
        <v>144</v>
      </c>
      <c r="N94">
        <v>157</v>
      </c>
      <c r="O94" s="1">
        <f>(Table1[[#This Row],[bp_after]]-Table1[[#This Row],[bp_before]])/Table1[[#This Row],[bp_before]]</f>
        <v>9.0277777777777776E-2</v>
      </c>
      <c r="P94" t="str">
        <f>IF(Table1[[#This Row],[% diff]]&gt;0,"increase","No increase")</f>
        <v>increase</v>
      </c>
      <c r="Q94" t="str" cm="1">
        <f t="array" ref="Q94">_xlfn.IFS(Table1[[#This Row],[% diff]] &lt;=4%,"Low Increase",Table1[[#This Row],[% diff]] &lt;=13.6%,"Normal Increase",Table1[[#This Row],[% diff]] &gt;13.6%, "Exteremely High Increase")</f>
        <v>Normal Increase</v>
      </c>
      <c r="Y94" s="1"/>
    </row>
    <row r="95" spans="1:25" x14ac:dyDescent="0.3">
      <c r="A95" t="s">
        <v>94</v>
      </c>
      <c r="J95">
        <v>94</v>
      </c>
      <c r="K95" t="s">
        <v>130</v>
      </c>
      <c r="L95" t="s">
        <v>128</v>
      </c>
      <c r="M95">
        <v>142</v>
      </c>
      <c r="N95">
        <v>156</v>
      </c>
      <c r="O95" s="1">
        <f>(Table1[[#This Row],[bp_after]]-Table1[[#This Row],[bp_before]])/Table1[[#This Row],[bp_before]]</f>
        <v>9.8591549295774641E-2</v>
      </c>
      <c r="P95" t="str">
        <f>IF(Table1[[#This Row],[% diff]]&gt;0,"increase","No increase")</f>
        <v>increase</v>
      </c>
      <c r="Q95" t="str" cm="1">
        <f t="array" ref="Q95">_xlfn.IFS(Table1[[#This Row],[% diff]] &lt;=4%,"Low Increase",Table1[[#This Row],[% diff]] &lt;=13.6%,"Normal Increase",Table1[[#This Row],[% diff]] &gt;13.6%, "Exteremely High Increase")</f>
        <v>Normal Increase</v>
      </c>
      <c r="Y95" s="1"/>
    </row>
    <row r="96" spans="1:25" x14ac:dyDescent="0.3">
      <c r="A96" t="s">
        <v>95</v>
      </c>
      <c r="J96">
        <v>95</v>
      </c>
      <c r="K96" t="s">
        <v>130</v>
      </c>
      <c r="L96" t="s">
        <v>128</v>
      </c>
      <c r="M96">
        <v>159</v>
      </c>
      <c r="N96">
        <v>175</v>
      </c>
      <c r="O96" s="1">
        <f>(Table1[[#This Row],[bp_after]]-Table1[[#This Row],[bp_before]])/Table1[[#This Row],[bp_before]]</f>
        <v>0.10062893081761007</v>
      </c>
      <c r="P96" t="str">
        <f>IF(Table1[[#This Row],[% diff]]&gt;0,"increase","No increase")</f>
        <v>increase</v>
      </c>
      <c r="Q96" t="str" cm="1">
        <f t="array" ref="Q96">_xlfn.IFS(Table1[[#This Row],[% diff]] &lt;=4%,"Low Increase",Table1[[#This Row],[% diff]] &lt;=13.6%,"Normal Increase",Table1[[#This Row],[% diff]] &gt;13.6%, "Exteremely High Increase")</f>
        <v>Normal Increase</v>
      </c>
      <c r="Y96" s="1"/>
    </row>
    <row r="97" spans="1:25" x14ac:dyDescent="0.3">
      <c r="A97" t="s">
        <v>96</v>
      </c>
      <c r="J97">
        <v>96</v>
      </c>
      <c r="K97" t="s">
        <v>130</v>
      </c>
      <c r="L97" t="s">
        <v>128</v>
      </c>
      <c r="M97">
        <v>140</v>
      </c>
      <c r="N97">
        <v>154</v>
      </c>
      <c r="O97" s="1">
        <f>(Table1[[#This Row],[bp_after]]-Table1[[#This Row],[bp_before]])/Table1[[#This Row],[bp_before]]</f>
        <v>0.1</v>
      </c>
      <c r="P97" t="str">
        <f>IF(Table1[[#This Row],[% diff]]&gt;0,"increase","No increase")</f>
        <v>increase</v>
      </c>
      <c r="Q97" t="str" cm="1">
        <f t="array" ref="Q97">_xlfn.IFS(Table1[[#This Row],[% diff]] &lt;=4%,"Low Increase",Table1[[#This Row],[% diff]] &lt;=13.6%,"Normal Increase",Table1[[#This Row],[% diff]] &gt;13.6%, "Exteremely High Increase")</f>
        <v>Normal Increase</v>
      </c>
      <c r="Y97" s="1"/>
    </row>
    <row r="98" spans="1:25" x14ac:dyDescent="0.3">
      <c r="A98" t="s">
        <v>97</v>
      </c>
      <c r="J98">
        <v>97</v>
      </c>
      <c r="K98" t="s">
        <v>130</v>
      </c>
      <c r="L98" t="s">
        <v>128</v>
      </c>
      <c r="M98">
        <v>144</v>
      </c>
      <c r="N98">
        <v>169</v>
      </c>
      <c r="O98" s="1">
        <f>(Table1[[#This Row],[bp_after]]-Table1[[#This Row],[bp_before]])/Table1[[#This Row],[bp_before]]</f>
        <v>0.1736111111111111</v>
      </c>
      <c r="P98" t="str">
        <f>IF(Table1[[#This Row],[% diff]]&gt;0,"increase","No increase")</f>
        <v>increase</v>
      </c>
      <c r="Q98" t="str" cm="1">
        <f t="array" ref="Q98">_xlfn.IFS(Table1[[#This Row],[% diff]] &lt;=4%,"Low Increase",Table1[[#This Row],[% diff]] &lt;=13.6%,"Normal Increase",Table1[[#This Row],[% diff]] &gt;13.6%, "Exteremely High Increase")</f>
        <v>Exteremely High Increase</v>
      </c>
      <c r="Y98" s="1"/>
    </row>
    <row r="99" spans="1:25" x14ac:dyDescent="0.3">
      <c r="A99" t="s">
        <v>98</v>
      </c>
      <c r="J99">
        <v>98</v>
      </c>
      <c r="K99" t="s">
        <v>130</v>
      </c>
      <c r="L99" t="s">
        <v>128</v>
      </c>
      <c r="M99">
        <v>142</v>
      </c>
      <c r="N99">
        <v>145</v>
      </c>
      <c r="O99" s="1">
        <f>(Table1[[#This Row],[bp_after]]-Table1[[#This Row],[bp_before]])/Table1[[#This Row],[bp_before]]</f>
        <v>2.1126760563380281E-2</v>
      </c>
      <c r="P99" t="str">
        <f>IF(Table1[[#This Row],[% diff]]&gt;0,"increase","No increase")</f>
        <v>increase</v>
      </c>
      <c r="Q99" t="str" cm="1">
        <f t="array" ref="Q99">_xlfn.IFS(Table1[[#This Row],[% diff]] &lt;=4%,"Low Increase",Table1[[#This Row],[% diff]] &lt;=13.6%,"Normal Increase",Table1[[#This Row],[% diff]] &gt;13.6%, "Exteremely High Increase")</f>
        <v>Low Increase</v>
      </c>
      <c r="Y99" s="1"/>
    </row>
    <row r="100" spans="1:25" x14ac:dyDescent="0.3">
      <c r="A100" t="s">
        <v>99</v>
      </c>
      <c r="J100">
        <v>99</v>
      </c>
      <c r="K100" t="s">
        <v>130</v>
      </c>
      <c r="L100" t="s">
        <v>128</v>
      </c>
      <c r="M100">
        <v>145</v>
      </c>
      <c r="N100">
        <v>160</v>
      </c>
      <c r="O100" s="1">
        <f>(Table1[[#This Row],[bp_after]]-Table1[[#This Row],[bp_before]])/Table1[[#This Row],[bp_before]]</f>
        <v>0.10344827586206896</v>
      </c>
      <c r="P100" t="str">
        <f>IF(Table1[[#This Row],[% diff]]&gt;0,"increase","No increase")</f>
        <v>increase</v>
      </c>
      <c r="Q100" t="str" cm="1">
        <f t="array" ref="Q100">_xlfn.IFS(Table1[[#This Row],[% diff]] &lt;=4%,"Low Increase",Table1[[#This Row],[% diff]] &lt;=13.6%,"Normal Increase",Table1[[#This Row],[% diff]] &gt;13.6%, "Exteremely High Increase")</f>
        <v>Normal Increase</v>
      </c>
      <c r="Y100" s="1"/>
    </row>
    <row r="101" spans="1:25" x14ac:dyDescent="0.3">
      <c r="A101" t="s">
        <v>100</v>
      </c>
      <c r="J101">
        <v>100</v>
      </c>
      <c r="K101" t="s">
        <v>130</v>
      </c>
      <c r="L101" t="s">
        <v>128</v>
      </c>
      <c r="M101">
        <v>145</v>
      </c>
      <c r="N101">
        <v>160</v>
      </c>
      <c r="O101" s="1">
        <f>(Table1[[#This Row],[bp_after]]-Table1[[#This Row],[bp_before]])/Table1[[#This Row],[bp_before]]</f>
        <v>0.10344827586206896</v>
      </c>
      <c r="P101" t="str">
        <f>IF(Table1[[#This Row],[% diff]]&gt;0,"increase","No increase")</f>
        <v>increase</v>
      </c>
      <c r="Q101" t="str" cm="1">
        <f t="array" ref="Q101">_xlfn.IFS(Table1[[#This Row],[% diff]] &lt;=4%,"Low Increase",Table1[[#This Row],[% diff]] &lt;=13.6%,"Normal Increase",Table1[[#This Row],[% diff]] &gt;13.6%, "Exteremely High Increase")</f>
        <v>Normal Increase</v>
      </c>
      <c r="Y101" s="1"/>
    </row>
    <row r="102" spans="1:25" x14ac:dyDescent="0.3">
      <c r="A102" t="s">
        <v>101</v>
      </c>
      <c r="J102">
        <v>101</v>
      </c>
      <c r="K102" t="s">
        <v>130</v>
      </c>
      <c r="L102" t="s">
        <v>129</v>
      </c>
      <c r="M102">
        <v>168</v>
      </c>
      <c r="N102">
        <v>178</v>
      </c>
      <c r="O102" s="1">
        <f>(Table1[[#This Row],[bp_after]]-Table1[[#This Row],[bp_before]])/Table1[[#This Row],[bp_before]]</f>
        <v>5.9523809523809521E-2</v>
      </c>
      <c r="P102" t="str">
        <f>IF(Table1[[#This Row],[% diff]]&gt;0,"increase","No increase")</f>
        <v>increase</v>
      </c>
      <c r="Q102" t="str" cm="1">
        <f t="array" ref="Q102">_xlfn.IFS(Table1[[#This Row],[% diff]] &lt;=4%,"Low Increase",Table1[[#This Row],[% diff]] &lt;=13.6%,"Normal Increase",Table1[[#This Row],[% diff]] &gt;13.6%, "Exteremely High Increase")</f>
        <v>Normal Increase</v>
      </c>
      <c r="Y102" s="1"/>
    </row>
    <row r="103" spans="1:25" x14ac:dyDescent="0.3">
      <c r="A103" t="s">
        <v>102</v>
      </c>
      <c r="J103">
        <v>102</v>
      </c>
      <c r="K103" t="s">
        <v>130</v>
      </c>
      <c r="L103" t="s">
        <v>129</v>
      </c>
      <c r="M103">
        <v>142</v>
      </c>
      <c r="N103">
        <v>156</v>
      </c>
      <c r="O103" s="1">
        <f>(Table1[[#This Row],[bp_after]]-Table1[[#This Row],[bp_before]])/Table1[[#This Row],[bp_before]]</f>
        <v>9.8591549295774641E-2</v>
      </c>
      <c r="P103" t="str">
        <f>IF(Table1[[#This Row],[% diff]]&gt;0,"increase","No increase")</f>
        <v>increase</v>
      </c>
      <c r="Q103" t="str" cm="1">
        <f t="array" ref="Q103">_xlfn.IFS(Table1[[#This Row],[% diff]] &lt;=4%,"Low Increase",Table1[[#This Row],[% diff]] &lt;=13.6%,"Normal Increase",Table1[[#This Row],[% diff]] &gt;13.6%, "Exteremely High Increase")</f>
        <v>Normal Increase</v>
      </c>
      <c r="Y103" s="1"/>
    </row>
    <row r="104" spans="1:25" x14ac:dyDescent="0.3">
      <c r="A104" t="s">
        <v>103</v>
      </c>
      <c r="J104">
        <v>103</v>
      </c>
      <c r="K104" t="s">
        <v>130</v>
      </c>
      <c r="L104" t="s">
        <v>129</v>
      </c>
      <c r="M104">
        <v>147</v>
      </c>
      <c r="N104">
        <v>149</v>
      </c>
      <c r="O104" s="1">
        <f>(Table1[[#This Row],[bp_after]]-Table1[[#This Row],[bp_before]])/Table1[[#This Row],[bp_before]]</f>
        <v>1.3605442176870748E-2</v>
      </c>
      <c r="P104" t="str">
        <f>IF(Table1[[#This Row],[% diff]]&gt;0,"increase","No increase")</f>
        <v>increase</v>
      </c>
      <c r="Q104" t="str" cm="1">
        <f t="array" ref="Q104">_xlfn.IFS(Table1[[#This Row],[% diff]] &lt;=4%,"Low Increase",Table1[[#This Row],[% diff]] &lt;=13.6%,"Normal Increase",Table1[[#This Row],[% diff]] &gt;13.6%, "Exteremely High Increase")</f>
        <v>Low Increase</v>
      </c>
      <c r="Y104" s="1"/>
    </row>
    <row r="105" spans="1:25" x14ac:dyDescent="0.3">
      <c r="A105" t="s">
        <v>104</v>
      </c>
      <c r="J105">
        <v>104</v>
      </c>
      <c r="K105" t="s">
        <v>130</v>
      </c>
      <c r="L105" t="s">
        <v>129</v>
      </c>
      <c r="M105">
        <v>148</v>
      </c>
      <c r="N105">
        <v>148</v>
      </c>
      <c r="O105" s="1">
        <f>(Table1[[#This Row],[bp_after]]-Table1[[#This Row],[bp_before]])/Table1[[#This Row],[bp_before]]</f>
        <v>0</v>
      </c>
      <c r="P105" t="str">
        <f>IF(Table1[[#This Row],[% diff]]&gt;0,"increase","No increase")</f>
        <v>No increase</v>
      </c>
      <c r="Q105" t="str" cm="1">
        <f t="array" ref="Q105">_xlfn.IFS(Table1[[#This Row],[% diff]] &lt;=4%,"Low Increase",Table1[[#This Row],[% diff]] &lt;=13.6%,"Normal Increase",Table1[[#This Row],[% diff]] &gt;13.6%, "Exteremely High Increase")</f>
        <v>Low Increase</v>
      </c>
      <c r="Y105" s="1"/>
    </row>
    <row r="106" spans="1:25" x14ac:dyDescent="0.3">
      <c r="A106" t="s">
        <v>105</v>
      </c>
      <c r="J106">
        <v>105</v>
      </c>
      <c r="K106" t="s">
        <v>130</v>
      </c>
      <c r="L106" t="s">
        <v>129</v>
      </c>
      <c r="M106">
        <v>162</v>
      </c>
      <c r="N106">
        <v>178</v>
      </c>
      <c r="O106" s="1">
        <f>(Table1[[#This Row],[bp_after]]-Table1[[#This Row],[bp_before]])/Table1[[#This Row],[bp_before]]</f>
        <v>9.8765432098765427E-2</v>
      </c>
      <c r="P106" t="str">
        <f>IF(Table1[[#This Row],[% diff]]&gt;0,"increase","No increase")</f>
        <v>increase</v>
      </c>
      <c r="Q106" t="str" cm="1">
        <f t="array" ref="Q106">_xlfn.IFS(Table1[[#This Row],[% diff]] &lt;=4%,"Low Increase",Table1[[#This Row],[% diff]] &lt;=13.6%,"Normal Increase",Table1[[#This Row],[% diff]] &gt;13.6%, "Exteremely High Increase")</f>
        <v>Normal Increase</v>
      </c>
      <c r="Y106" s="1"/>
    </row>
    <row r="107" spans="1:25" x14ac:dyDescent="0.3">
      <c r="A107" t="s">
        <v>106</v>
      </c>
      <c r="J107">
        <v>106</v>
      </c>
      <c r="K107" t="s">
        <v>130</v>
      </c>
      <c r="L107" t="s">
        <v>129</v>
      </c>
      <c r="M107">
        <v>170</v>
      </c>
      <c r="N107">
        <v>187</v>
      </c>
      <c r="O107" s="1">
        <f>(Table1[[#This Row],[bp_after]]-Table1[[#This Row],[bp_before]])/Table1[[#This Row],[bp_before]]</f>
        <v>0.1</v>
      </c>
      <c r="P107" t="str">
        <f>IF(Table1[[#This Row],[% diff]]&gt;0,"increase","No increase")</f>
        <v>increase</v>
      </c>
      <c r="Q107" t="str" cm="1">
        <f t="array" ref="Q107">_xlfn.IFS(Table1[[#This Row],[% diff]] &lt;=4%,"Low Increase",Table1[[#This Row],[% diff]] &lt;=13.6%,"Normal Increase",Table1[[#This Row],[% diff]] &gt;13.6%, "Exteremely High Increase")</f>
        <v>Normal Increase</v>
      </c>
      <c r="Y107" s="1"/>
    </row>
    <row r="108" spans="1:25" x14ac:dyDescent="0.3">
      <c r="A108" t="s">
        <v>107</v>
      </c>
      <c r="J108">
        <v>107</v>
      </c>
      <c r="K108" t="s">
        <v>130</v>
      </c>
      <c r="L108" t="s">
        <v>129</v>
      </c>
      <c r="M108">
        <v>173</v>
      </c>
      <c r="N108">
        <v>190</v>
      </c>
      <c r="O108" s="1">
        <f>(Table1[[#This Row],[bp_after]]-Table1[[#This Row],[bp_before]])/Table1[[#This Row],[bp_before]]</f>
        <v>9.8265895953757232E-2</v>
      </c>
      <c r="P108" t="str">
        <f>IF(Table1[[#This Row],[% diff]]&gt;0,"increase","No increase")</f>
        <v>increase</v>
      </c>
      <c r="Q108" t="str" cm="1">
        <f t="array" ref="Q108">_xlfn.IFS(Table1[[#This Row],[% diff]] &lt;=4%,"Low Increase",Table1[[#This Row],[% diff]] &lt;=13.6%,"Normal Increase",Table1[[#This Row],[% diff]] &gt;13.6%, "Exteremely High Increase")</f>
        <v>Normal Increase</v>
      </c>
      <c r="Y108" s="1"/>
    </row>
    <row r="109" spans="1:25" x14ac:dyDescent="0.3">
      <c r="A109" t="s">
        <v>108</v>
      </c>
      <c r="J109">
        <v>108</v>
      </c>
      <c r="K109" t="s">
        <v>130</v>
      </c>
      <c r="L109" t="s">
        <v>129</v>
      </c>
      <c r="M109">
        <v>151</v>
      </c>
      <c r="N109">
        <v>158</v>
      </c>
      <c r="O109" s="1">
        <f>(Table1[[#This Row],[bp_after]]-Table1[[#This Row],[bp_before]])/Table1[[#This Row],[bp_before]]</f>
        <v>4.6357615894039736E-2</v>
      </c>
      <c r="P109" t="str">
        <f>IF(Table1[[#This Row],[% diff]]&gt;0,"increase","No increase")</f>
        <v>increase</v>
      </c>
      <c r="Q109" t="str" cm="1">
        <f t="array" ref="Q109">_xlfn.IFS(Table1[[#This Row],[% diff]] &lt;=4%,"Low Increase",Table1[[#This Row],[% diff]] &lt;=13.6%,"Normal Increase",Table1[[#This Row],[% diff]] &gt;13.6%, "Exteremely High Increase")</f>
        <v>Normal Increase</v>
      </c>
      <c r="Y109" s="1"/>
    </row>
    <row r="110" spans="1:25" x14ac:dyDescent="0.3">
      <c r="A110" t="s">
        <v>109</v>
      </c>
      <c r="J110">
        <v>109</v>
      </c>
      <c r="K110" t="s">
        <v>130</v>
      </c>
      <c r="L110" t="s">
        <v>129</v>
      </c>
      <c r="M110">
        <v>155</v>
      </c>
      <c r="N110">
        <v>171</v>
      </c>
      <c r="O110" s="1">
        <f>(Table1[[#This Row],[bp_after]]-Table1[[#This Row],[bp_before]])/Table1[[#This Row],[bp_before]]</f>
        <v>0.1032258064516129</v>
      </c>
      <c r="P110" t="str">
        <f>IF(Table1[[#This Row],[% diff]]&gt;0,"increase","No increase")</f>
        <v>increase</v>
      </c>
      <c r="Q110" t="str" cm="1">
        <f t="array" ref="Q110">_xlfn.IFS(Table1[[#This Row],[% diff]] &lt;=4%,"Low Increase",Table1[[#This Row],[% diff]] &lt;=13.6%,"Normal Increase",Table1[[#This Row],[% diff]] &gt;13.6%, "Exteremely High Increase")</f>
        <v>Normal Increase</v>
      </c>
      <c r="Y110" s="1"/>
    </row>
    <row r="111" spans="1:25" x14ac:dyDescent="0.3">
      <c r="A111" t="s">
        <v>110</v>
      </c>
      <c r="J111">
        <v>110</v>
      </c>
      <c r="K111" t="s">
        <v>130</v>
      </c>
      <c r="L111" t="s">
        <v>129</v>
      </c>
      <c r="M111">
        <v>163</v>
      </c>
      <c r="N111">
        <v>179</v>
      </c>
      <c r="O111" s="1">
        <f>(Table1[[#This Row],[bp_after]]-Table1[[#This Row],[bp_before]])/Table1[[#This Row],[bp_before]]</f>
        <v>9.815950920245399E-2</v>
      </c>
      <c r="P111" t="str">
        <f>IF(Table1[[#This Row],[% diff]]&gt;0,"increase","No increase")</f>
        <v>increase</v>
      </c>
      <c r="Q111" t="str" cm="1">
        <f t="array" ref="Q111">_xlfn.IFS(Table1[[#This Row],[% diff]] &lt;=4%,"Low Increase",Table1[[#This Row],[% diff]] &lt;=13.6%,"Normal Increase",Table1[[#This Row],[% diff]] &gt;13.6%, "Exteremely High Increase")</f>
        <v>Normal Increase</v>
      </c>
      <c r="Y111" s="1"/>
    </row>
    <row r="112" spans="1:25" x14ac:dyDescent="0.3">
      <c r="A112" t="s">
        <v>111</v>
      </c>
      <c r="J112">
        <v>111</v>
      </c>
      <c r="K112" t="s">
        <v>130</v>
      </c>
      <c r="L112" t="s">
        <v>129</v>
      </c>
      <c r="M112">
        <v>183</v>
      </c>
      <c r="N112">
        <v>201</v>
      </c>
      <c r="O112" s="1">
        <f>(Table1[[#This Row],[bp_after]]-Table1[[#This Row],[bp_before]])/Table1[[#This Row],[bp_before]]</f>
        <v>9.8360655737704916E-2</v>
      </c>
      <c r="P112" t="str">
        <f>IF(Table1[[#This Row],[% diff]]&gt;0,"increase","No increase")</f>
        <v>increase</v>
      </c>
      <c r="Q112" t="str" cm="1">
        <f t="array" ref="Q112">_xlfn.IFS(Table1[[#This Row],[% diff]] &lt;=4%,"Low Increase",Table1[[#This Row],[% diff]] &lt;=13.6%,"Normal Increase",Table1[[#This Row],[% diff]] &gt;13.6%, "Exteremely High Increase")</f>
        <v>Normal Increase</v>
      </c>
      <c r="Y112" s="1"/>
    </row>
    <row r="113" spans="1:25" x14ac:dyDescent="0.3">
      <c r="A113" t="s">
        <v>112</v>
      </c>
      <c r="J113">
        <v>112</v>
      </c>
      <c r="K113" t="s">
        <v>130</v>
      </c>
      <c r="L113" t="s">
        <v>129</v>
      </c>
      <c r="M113">
        <v>159</v>
      </c>
      <c r="N113">
        <v>175</v>
      </c>
      <c r="O113" s="1">
        <f>(Table1[[#This Row],[bp_after]]-Table1[[#This Row],[bp_before]])/Table1[[#This Row],[bp_before]]</f>
        <v>0.10062893081761007</v>
      </c>
      <c r="P113" t="str">
        <f>IF(Table1[[#This Row],[% diff]]&gt;0,"increase","No increase")</f>
        <v>increase</v>
      </c>
      <c r="Q113" t="str" cm="1">
        <f t="array" ref="Q113">_xlfn.IFS(Table1[[#This Row],[% diff]] &lt;=4%,"Low Increase",Table1[[#This Row],[% diff]] &lt;=13.6%,"Normal Increase",Table1[[#This Row],[% diff]] &gt;13.6%, "Exteremely High Increase")</f>
        <v>Normal Increase</v>
      </c>
      <c r="Y113" s="1"/>
    </row>
    <row r="114" spans="1:25" x14ac:dyDescent="0.3">
      <c r="A114" t="s">
        <v>113</v>
      </c>
      <c r="J114">
        <v>113</v>
      </c>
      <c r="K114" t="s">
        <v>130</v>
      </c>
      <c r="L114" t="s">
        <v>129</v>
      </c>
      <c r="M114">
        <v>148</v>
      </c>
      <c r="N114">
        <v>159</v>
      </c>
      <c r="O114" s="1">
        <f>(Table1[[#This Row],[bp_after]]-Table1[[#This Row],[bp_before]])/Table1[[#This Row],[bp_before]]</f>
        <v>7.4324324324324328E-2</v>
      </c>
      <c r="P114" t="str">
        <f>IF(Table1[[#This Row],[% diff]]&gt;0,"increase","No increase")</f>
        <v>increase</v>
      </c>
      <c r="Q114" t="str" cm="1">
        <f t="array" ref="Q114">_xlfn.IFS(Table1[[#This Row],[% diff]] &lt;=4%,"Low Increase",Table1[[#This Row],[% diff]] &lt;=13.6%,"Normal Increase",Table1[[#This Row],[% diff]] &gt;13.6%, "Exteremely High Increase")</f>
        <v>Normal Increase</v>
      </c>
      <c r="Y114" s="1"/>
    </row>
    <row r="115" spans="1:25" x14ac:dyDescent="0.3">
      <c r="A115" t="s">
        <v>114</v>
      </c>
      <c r="J115">
        <v>114</v>
      </c>
      <c r="K115" t="s">
        <v>130</v>
      </c>
      <c r="L115" t="s">
        <v>129</v>
      </c>
      <c r="M115">
        <v>151</v>
      </c>
      <c r="N115">
        <v>177</v>
      </c>
      <c r="O115" s="1">
        <f>(Table1[[#This Row],[bp_after]]-Table1[[#This Row],[bp_before]])/Table1[[#This Row],[bp_before]]</f>
        <v>0.17218543046357615</v>
      </c>
      <c r="P115" t="str">
        <f>IF(Table1[[#This Row],[% diff]]&gt;0,"increase","No increase")</f>
        <v>increase</v>
      </c>
      <c r="Q115" t="str" cm="1">
        <f t="array" ref="Q115">_xlfn.IFS(Table1[[#This Row],[% diff]] &lt;=4%,"Low Increase",Table1[[#This Row],[% diff]] &lt;=13.6%,"Normal Increase",Table1[[#This Row],[% diff]] &gt;13.6%, "Exteremely High Increase")</f>
        <v>Exteremely High Increase</v>
      </c>
      <c r="Y115" s="1"/>
    </row>
    <row r="116" spans="1:25" x14ac:dyDescent="0.3">
      <c r="A116" t="s">
        <v>115</v>
      </c>
      <c r="J116">
        <v>115</v>
      </c>
      <c r="K116" t="s">
        <v>130</v>
      </c>
      <c r="L116" t="s">
        <v>129</v>
      </c>
      <c r="M116">
        <v>165</v>
      </c>
      <c r="N116">
        <v>182</v>
      </c>
      <c r="O116" s="1">
        <f>(Table1[[#This Row],[bp_after]]-Table1[[#This Row],[bp_before]])/Table1[[#This Row],[bp_before]]</f>
        <v>0.10303030303030303</v>
      </c>
      <c r="P116" t="str">
        <f>IF(Table1[[#This Row],[% diff]]&gt;0,"increase","No increase")</f>
        <v>increase</v>
      </c>
      <c r="Q116" t="str" cm="1">
        <f t="array" ref="Q116">_xlfn.IFS(Table1[[#This Row],[% diff]] &lt;=4%,"Low Increase",Table1[[#This Row],[% diff]] &lt;=13.6%,"Normal Increase",Table1[[#This Row],[% diff]] &gt;13.6%, "Exteremely High Increase")</f>
        <v>Normal Increase</v>
      </c>
      <c r="Y116" s="1"/>
    </row>
    <row r="117" spans="1:25" x14ac:dyDescent="0.3">
      <c r="A117" t="s">
        <v>116</v>
      </c>
      <c r="J117">
        <v>116</v>
      </c>
      <c r="K117" t="s">
        <v>130</v>
      </c>
      <c r="L117" t="s">
        <v>129</v>
      </c>
      <c r="M117">
        <v>152</v>
      </c>
      <c r="N117">
        <v>152</v>
      </c>
      <c r="O117" s="1">
        <f>(Table1[[#This Row],[bp_after]]-Table1[[#This Row],[bp_before]])/Table1[[#This Row],[bp_before]]</f>
        <v>0</v>
      </c>
      <c r="P117" t="str">
        <f>IF(Table1[[#This Row],[% diff]]&gt;0,"increase","No increase")</f>
        <v>No increase</v>
      </c>
      <c r="Q117" t="str" cm="1">
        <f t="array" ref="Q117">_xlfn.IFS(Table1[[#This Row],[% diff]] &lt;=4%,"Low Increase",Table1[[#This Row],[% diff]] &lt;=13.6%,"Normal Increase",Table1[[#This Row],[% diff]] &gt;13.6%, "Exteremely High Increase")</f>
        <v>Low Increase</v>
      </c>
      <c r="Y117" s="1"/>
    </row>
    <row r="118" spans="1:25" x14ac:dyDescent="0.3">
      <c r="A118" t="s">
        <v>117</v>
      </c>
      <c r="J118">
        <v>117</v>
      </c>
      <c r="K118" t="s">
        <v>130</v>
      </c>
      <c r="L118" t="s">
        <v>129</v>
      </c>
      <c r="M118">
        <v>161</v>
      </c>
      <c r="N118">
        <v>177</v>
      </c>
      <c r="O118" s="1">
        <f>(Table1[[#This Row],[bp_after]]-Table1[[#This Row],[bp_before]])/Table1[[#This Row],[bp_before]]</f>
        <v>9.9378881987577633E-2</v>
      </c>
      <c r="P118" t="str">
        <f>IF(Table1[[#This Row],[% diff]]&gt;0,"increase","No increase")</f>
        <v>increase</v>
      </c>
      <c r="Q118" t="str" cm="1">
        <f t="array" ref="Q118">_xlfn.IFS(Table1[[#This Row],[% diff]] &lt;=4%,"Low Increase",Table1[[#This Row],[% diff]] &lt;=13.6%,"Normal Increase",Table1[[#This Row],[% diff]] &gt;13.6%, "Exteremely High Increase")</f>
        <v>Normal Increase</v>
      </c>
      <c r="Y118" s="1"/>
    </row>
    <row r="119" spans="1:25" x14ac:dyDescent="0.3">
      <c r="A119" t="s">
        <v>118</v>
      </c>
      <c r="J119">
        <v>118</v>
      </c>
      <c r="K119" t="s">
        <v>130</v>
      </c>
      <c r="L119" t="s">
        <v>129</v>
      </c>
      <c r="M119">
        <v>165</v>
      </c>
      <c r="N119">
        <v>174</v>
      </c>
      <c r="O119" s="1">
        <f>(Table1[[#This Row],[bp_after]]-Table1[[#This Row],[bp_before]])/Table1[[#This Row],[bp_before]]</f>
        <v>5.4545454545454543E-2</v>
      </c>
      <c r="P119" t="str">
        <f>IF(Table1[[#This Row],[% diff]]&gt;0,"increase","No increase")</f>
        <v>increase</v>
      </c>
      <c r="Q119" t="str" cm="1">
        <f t="array" ref="Q119">_xlfn.IFS(Table1[[#This Row],[% diff]] &lt;=4%,"Low Increase",Table1[[#This Row],[% diff]] &lt;=13.6%,"Normal Increase",Table1[[#This Row],[% diff]] &gt;13.6%, "Exteremely High Increase")</f>
        <v>Normal Increase</v>
      </c>
      <c r="Y119" s="1"/>
    </row>
    <row r="120" spans="1:25" x14ac:dyDescent="0.3">
      <c r="A120" t="s">
        <v>119</v>
      </c>
      <c r="J120">
        <v>119</v>
      </c>
      <c r="K120" t="s">
        <v>130</v>
      </c>
      <c r="L120" t="s">
        <v>129</v>
      </c>
      <c r="M120">
        <v>149</v>
      </c>
      <c r="N120">
        <v>151</v>
      </c>
      <c r="O120" s="1">
        <f>(Table1[[#This Row],[bp_after]]-Table1[[#This Row],[bp_before]])/Table1[[#This Row],[bp_before]]</f>
        <v>1.3422818791946308E-2</v>
      </c>
      <c r="P120" t="str">
        <f>IF(Table1[[#This Row],[% diff]]&gt;0,"increase","No increase")</f>
        <v>increase</v>
      </c>
      <c r="Q120" t="str" cm="1">
        <f t="array" ref="Q120">_xlfn.IFS(Table1[[#This Row],[% diff]] &lt;=4%,"Low Increase",Table1[[#This Row],[% diff]] &lt;=13.6%,"Normal Increase",Table1[[#This Row],[% diff]] &gt;13.6%, "Exteremely High Increase")</f>
        <v>Low Increase</v>
      </c>
      <c r="Y120" s="1"/>
    </row>
    <row r="121" spans="1:25" x14ac:dyDescent="0.3">
      <c r="A121" t="s">
        <v>120</v>
      </c>
      <c r="J121">
        <v>120</v>
      </c>
      <c r="K121" t="s">
        <v>130</v>
      </c>
      <c r="L121" t="s">
        <v>129</v>
      </c>
      <c r="M121">
        <v>185</v>
      </c>
      <c r="N121">
        <v>204</v>
      </c>
      <c r="O121" s="1">
        <f>(Table1[[#This Row],[bp_after]]-Table1[[#This Row],[bp_before]])/Table1[[#This Row],[bp_before]]</f>
        <v>0.10270270270270271</v>
      </c>
      <c r="P121" t="str">
        <f>IF(Table1[[#This Row],[% diff]]&gt;0,"increase","No increase")</f>
        <v>increase</v>
      </c>
      <c r="Q121" t="str" cm="1">
        <f t="array" ref="Q121">_xlfn.IFS(Table1[[#This Row],[% diff]] &lt;=4%,"Low Increase",Table1[[#This Row],[% diff]] &lt;=13.6%,"Normal Increase",Table1[[#This Row],[% diff]] &gt;13.6%, "Exteremely High Increase")</f>
        <v>Normal Increase</v>
      </c>
      <c r="Y121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C6" sqref="C6"/>
    </sheetView>
  </sheetViews>
  <sheetFormatPr defaultRowHeight="14.4" x14ac:dyDescent="0.3"/>
  <cols>
    <col min="1" max="1" width="21.33203125" bestFit="1" customWidth="1"/>
    <col min="2" max="2" width="15.77734375" bestFit="1" customWidth="1"/>
    <col min="3" max="3" width="20.6640625" bestFit="1" customWidth="1"/>
    <col min="4" max="4" width="15.44140625" bestFit="1" customWidth="1"/>
    <col min="5" max="5" width="20.33203125" bestFit="1" customWidth="1"/>
  </cols>
  <sheetData>
    <row r="1" spans="1:5" x14ac:dyDescent="0.3">
      <c r="A1" s="7" t="s">
        <v>148</v>
      </c>
      <c r="C1" t="s">
        <v>149</v>
      </c>
      <c r="E1" t="s">
        <v>150</v>
      </c>
    </row>
    <row r="2" spans="1:5" x14ac:dyDescent="0.3">
      <c r="A2" s="8">
        <v>120</v>
      </c>
      <c r="C2" s="3">
        <v>0.28873239436619719</v>
      </c>
      <c r="E2" s="3">
        <v>0</v>
      </c>
    </row>
    <row r="5" spans="1:5" x14ac:dyDescent="0.3">
      <c r="A5" s="4" t="s">
        <v>134</v>
      </c>
      <c r="B5" t="s">
        <v>136</v>
      </c>
    </row>
    <row r="6" spans="1:5" x14ac:dyDescent="0.3">
      <c r="A6" s="5" t="s">
        <v>130</v>
      </c>
      <c r="B6" s="2">
        <v>60</v>
      </c>
    </row>
    <row r="7" spans="1:5" x14ac:dyDescent="0.3">
      <c r="A7" s="5" t="s">
        <v>126</v>
      </c>
      <c r="B7" s="2">
        <v>60</v>
      </c>
    </row>
    <row r="8" spans="1:5" x14ac:dyDescent="0.3">
      <c r="A8" s="5" t="s">
        <v>135</v>
      </c>
      <c r="B8" s="2">
        <v>120</v>
      </c>
    </row>
    <row r="11" spans="1:5" x14ac:dyDescent="0.3">
      <c r="A11" s="4" t="s">
        <v>134</v>
      </c>
      <c r="B11" t="s">
        <v>137</v>
      </c>
      <c r="C11" t="s">
        <v>138</v>
      </c>
      <c r="D11" t="s">
        <v>139</v>
      </c>
    </row>
    <row r="12" spans="1:5" x14ac:dyDescent="0.3">
      <c r="A12" s="5" t="s">
        <v>130</v>
      </c>
      <c r="B12" s="2">
        <v>153.63333333333333</v>
      </c>
      <c r="C12" s="2">
        <v>166.8</v>
      </c>
      <c r="D12" s="6">
        <v>8.5199119737276716E-2</v>
      </c>
    </row>
    <row r="13" spans="1:5" x14ac:dyDescent="0.3">
      <c r="A13" s="5" t="s">
        <v>126</v>
      </c>
      <c r="B13" s="2">
        <v>159.26666666666668</v>
      </c>
      <c r="C13" s="2">
        <v>174.33333333333334</v>
      </c>
      <c r="D13" s="6">
        <v>9.5411997180108413E-2</v>
      </c>
    </row>
    <row r="14" spans="1:5" x14ac:dyDescent="0.3">
      <c r="A14" s="5" t="s">
        <v>135</v>
      </c>
      <c r="B14" s="2">
        <v>156.44999999999999</v>
      </c>
      <c r="C14" s="2">
        <v>170.56666666666666</v>
      </c>
      <c r="D14" s="2">
        <v>9.0305558458692564E-2</v>
      </c>
    </row>
    <row r="21" spans="1:5" x14ac:dyDescent="0.3">
      <c r="A21" s="4" t="s">
        <v>146</v>
      </c>
      <c r="B21" s="4" t="s">
        <v>143</v>
      </c>
    </row>
    <row r="22" spans="1:5" x14ac:dyDescent="0.3">
      <c r="A22" s="4" t="s">
        <v>134</v>
      </c>
      <c r="B22" t="s">
        <v>140</v>
      </c>
      <c r="C22" t="s">
        <v>141</v>
      </c>
      <c r="D22" t="s">
        <v>142</v>
      </c>
      <c r="E22" t="s">
        <v>135</v>
      </c>
    </row>
    <row r="23" spans="1:5" x14ac:dyDescent="0.3">
      <c r="A23" s="5" t="s">
        <v>130</v>
      </c>
      <c r="B23" s="2">
        <v>3</v>
      </c>
      <c r="C23" s="2">
        <v>10</v>
      </c>
      <c r="D23" s="2">
        <v>47</v>
      </c>
      <c r="E23" s="2">
        <v>60</v>
      </c>
    </row>
    <row r="24" spans="1:5" x14ac:dyDescent="0.3">
      <c r="A24" s="5" t="s">
        <v>126</v>
      </c>
      <c r="B24" s="2">
        <v>4</v>
      </c>
      <c r="C24" s="2">
        <v>5</v>
      </c>
      <c r="D24" s="2">
        <v>51</v>
      </c>
      <c r="E24" s="2">
        <v>60</v>
      </c>
    </row>
    <row r="25" spans="1:5" x14ac:dyDescent="0.3">
      <c r="A25" s="5" t="s">
        <v>135</v>
      </c>
      <c r="B25" s="2">
        <v>7</v>
      </c>
      <c r="C25" s="2">
        <v>15</v>
      </c>
      <c r="D25" s="2">
        <v>98</v>
      </c>
      <c r="E25" s="2">
        <v>120</v>
      </c>
    </row>
    <row r="40" spans="1:4" x14ac:dyDescent="0.3">
      <c r="A40" s="4" t="s">
        <v>134</v>
      </c>
      <c r="B40" t="s">
        <v>137</v>
      </c>
      <c r="C40" t="s">
        <v>138</v>
      </c>
      <c r="D40" t="s">
        <v>139</v>
      </c>
    </row>
    <row r="41" spans="1:4" x14ac:dyDescent="0.3">
      <c r="A41" s="5" t="s">
        <v>127</v>
      </c>
      <c r="B41" s="2">
        <v>151.67500000000001</v>
      </c>
      <c r="C41" s="2">
        <v>165.55</v>
      </c>
      <c r="D41" s="6">
        <v>9.1330260471852956E-2</v>
      </c>
    </row>
    <row r="42" spans="1:4" x14ac:dyDescent="0.3">
      <c r="A42" s="5" t="s">
        <v>128</v>
      </c>
      <c r="B42" s="2">
        <v>155.1</v>
      </c>
      <c r="C42" s="2">
        <v>170.52500000000001</v>
      </c>
      <c r="D42" s="6">
        <v>9.9847103024730308E-2</v>
      </c>
    </row>
    <row r="43" spans="1:4" x14ac:dyDescent="0.3">
      <c r="A43" s="5" t="s">
        <v>129</v>
      </c>
      <c r="B43" s="2">
        <v>162.57499999999999</v>
      </c>
      <c r="C43" s="2">
        <v>175.625</v>
      </c>
      <c r="D43" s="6">
        <v>7.9739311879494415E-2</v>
      </c>
    </row>
    <row r="44" spans="1:4" x14ac:dyDescent="0.3">
      <c r="A44" s="5" t="s">
        <v>135</v>
      </c>
      <c r="B44" s="2">
        <v>156.44999999999999</v>
      </c>
      <c r="C44" s="2">
        <v>170.56666666666666</v>
      </c>
      <c r="D44" s="2">
        <v>9.0305558458692564E-2</v>
      </c>
    </row>
    <row r="56" spans="1:2" x14ac:dyDescent="0.3">
      <c r="A56" s="4" t="s">
        <v>151</v>
      </c>
      <c r="B56" t="s">
        <v>147</v>
      </c>
    </row>
    <row r="57" spans="1:2" x14ac:dyDescent="0.3">
      <c r="A57" s="5" t="s">
        <v>144</v>
      </c>
      <c r="B57" s="2">
        <v>116</v>
      </c>
    </row>
    <row r="58" spans="1:2" x14ac:dyDescent="0.3">
      <c r="A58" s="5" t="s">
        <v>145</v>
      </c>
      <c r="B58" s="2">
        <v>4</v>
      </c>
    </row>
    <row r="59" spans="1:2" x14ac:dyDescent="0.3">
      <c r="A59" s="5" t="s">
        <v>135</v>
      </c>
      <c r="B59" s="2">
        <v>120</v>
      </c>
    </row>
  </sheetData>
  <pageMargins left="0.7" right="0.7" top="0.75" bottom="0.75" header="0.3" footer="0.3"/>
  <pageSetup orientation="portrait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5" sqref="T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Redbull (1)</vt:lpstr>
      <vt:lpstr>Sheet1</vt:lpstr>
      <vt:lpstr>Sheet3</vt:lpstr>
      <vt:lpstr>Redbull dashboard</vt:lpstr>
      <vt:lpstr>changes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basiratu ibrahim</dc:creator>
  <cp:lastModifiedBy>basiratu ibrahim</cp:lastModifiedBy>
  <dcterms:created xsi:type="dcterms:W3CDTF">2023-09-03T00:26:42Z</dcterms:created>
  <dcterms:modified xsi:type="dcterms:W3CDTF">2023-09-03T01:04:21Z</dcterms:modified>
</cp:coreProperties>
</file>