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PORAN ANALISA" sheetId="1" state="visible" r:id="rId3"/>
    <sheet name="Data 1" sheetId="2" state="visible" r:id="rId4"/>
    <sheet name="Tingkat Lanjut - IK-DP" sheetId="3" state="visible" r:id="rId5"/>
    <sheet name="Simpel - Fungsi Distraktor" sheetId="4" state="visible" r:id="rId6"/>
  </sheets>
  <definedNames>
    <definedName function="false" hidden="false" localSheetId="1" name="_xlnm.Print_Area" vbProcedure="false">'Data 1'!$A$3:$G$4</definedName>
    <definedName function="false" hidden="false" localSheetId="0" name="_xlnm.Print_Area" vbProcedure="false">'LAPORAN ANALISA'!$A$5:$E$49</definedName>
    <definedName function="false" hidden="false" localSheetId="3" name="_xlnm.Print_Area" vbProcedure="false">'Simpel - Fungsi Distraktor'!$A$6:$M$1411</definedName>
    <definedName function="false" hidden="false" localSheetId="3" name="_xlnm.Print_Titles" vbProcedure="false">'Simpel - Fungsi Distraktor'!$11:$11</definedName>
    <definedName function="false" hidden="false" localSheetId="2" name="_xlnm.Print_Area" vbProcedure="false">'Tingkat Lanjut - IK-DP'!$A$6:$O$225</definedName>
    <definedName function="false" hidden="false" localSheetId="2" name="_xlnm.Print_Titles" vbProcedure="false">'Tingkat Lanjut - IK-DP'!$11:$12</definedName>
    <definedName function="false" hidden="false" localSheetId="0" name="Excel_BuiltIn_Print_Area" vbProcedure="false">'LAPORAN ANALISA'!$A$5:$E$43</definedName>
    <definedName function="false" hidden="false" localSheetId="0" name="_xlnm_Print_Area" vbProcedure="false">'LAPORAN ANALISA'!$A$5:$E$49</definedName>
    <definedName function="false" hidden="false" localSheetId="0" name="_xlnm_Print_Area_0" vbProcedure="false">'LAPORAN ANALISA'!$A$5:$E$43</definedName>
    <definedName function="false" hidden="false" localSheetId="0" name="_xlnm_Print_Area_0_0" vbProcedure="false">'LAPORAN ANALISA'!$A$5:$E$43</definedName>
    <definedName function="false" hidden="false" localSheetId="0" name="_xlnm_Print_Area_0_0_0" vbProcedure="false">'LAPORAN ANALISA'!$A$5:$E$43</definedName>
    <definedName function="false" hidden="false" localSheetId="0" name="_xlnm_Print_Area_0_0_0_0" vbProcedure="false">'LAPORAN ANALISA'!$A$5:$E$43</definedName>
    <definedName function="false" hidden="false" localSheetId="0" name="_xlnm_Print_Area_0_0_0_0_0" vbProcedure="false">'LAPORAN ANALISA'!$A$5:$E$43</definedName>
    <definedName function="false" hidden="false" localSheetId="0" name="_xlnm_Print_Area_0_0_0_0_0_0" vbProcedure="false">'LAPORAN ANALISA'!$A$5:$E$43</definedName>
    <definedName function="false" hidden="false" localSheetId="0" name="_xlnm_Print_Area_0_0_0_0_0_0_0" vbProcedure="false">'LAPORAN ANALISA'!$A$5:$E$43</definedName>
    <definedName function="false" hidden="false" localSheetId="0" name="_xlnm_Print_Area_0_0_0_0_0_0_0_0" vbProcedure="false">'LAPORAN ANALISA'!$A$5:$E$43</definedName>
    <definedName function="false" hidden="false" localSheetId="0" name="_xlnm_Print_Area_0_0_0_0_0_0_0_0_0" vbProcedure="false">'LAPORAN ANALISA'!$A$5:$E$43</definedName>
    <definedName function="false" hidden="false" localSheetId="2" name="Excel_BuiltIn_Print_Area" vbProcedure="false">'Tingkat Lanjut - IK-DP'!$A$6:$O$219</definedName>
    <definedName function="false" hidden="false" localSheetId="2" name="_xlnm_Print_Area" vbProcedure="false">'Tingkat Lanjut - IK-DP'!$A$6:$O$224</definedName>
    <definedName function="false" hidden="false" localSheetId="2" name="_xlnm_Print_Area_0" vbProcedure="false">'Tingkat Lanjut - IK-DP'!$A$6:$O$219</definedName>
    <definedName function="false" hidden="false" localSheetId="2" name="_xlnm_Print_Area_0_0" vbProcedure="false">'Tingkat Lanjut - IK-DP'!$A$6:$O$219</definedName>
    <definedName function="false" hidden="false" localSheetId="2" name="_xlnm_Print_Area_0_0_0" vbProcedure="false">'Tingkat Lanjut - IK-DP'!$A$6:$O$219</definedName>
    <definedName function="false" hidden="false" localSheetId="2" name="_xlnm_Print_Area_0_0_0_0" vbProcedure="false">'Tingkat Lanjut - IK-DP'!$A$6:$O$219</definedName>
    <definedName function="false" hidden="false" localSheetId="2" name="_xlnm_Print_Area_0_0_0_0_0" vbProcedure="false">'Tingkat Lanjut - IK-DP'!$A$6:$O$219</definedName>
    <definedName function="false" hidden="false" localSheetId="2" name="_xlnm_Print_Area_0_0_0_0_0_0" vbProcedure="false">'Tingkat Lanjut - IK-DP'!$A$6:$O$219</definedName>
    <definedName function="false" hidden="false" localSheetId="2" name="_xlnm_Print_Area_0_0_0_0_0_0_0" vbProcedure="false">'Tingkat Lanjut - IK-DP'!$A$6:$O$219</definedName>
    <definedName function="false" hidden="false" localSheetId="2" name="_xlnm_Print_Area_0_0_0_0_0_0_0_0" vbProcedure="false">'Tingkat Lanjut - IK-DP'!$A$6:$O$219</definedName>
    <definedName function="false" hidden="false" localSheetId="2" name="_xlnm_Print_Area_0_0_0_0_0_0_0_0_0" vbProcedure="false">'Tingkat Lanjut - IK-DP'!$A$6:$O$219</definedName>
    <definedName function="false" hidden="false" localSheetId="2" name="_xlnm_Print_Titles" vbProcedure="false">'Tingkat Lanjut - IK-DP'!$11:$12</definedName>
    <definedName function="false" hidden="false" localSheetId="3" name="Excel_BuiltIn_Print_Area" vbProcedure="false">'Simpel - Fungsi Distraktor'!$A$6:$N$711</definedName>
    <definedName function="false" hidden="false" localSheetId="3" name="_xlnm_Print_Area" vbProcedure="false">'Simpel - Fungsi Distraktor'!$A$6:$N$711</definedName>
    <definedName function="false" hidden="false" localSheetId="3" name="_xlnm_Print_Titles" vbProcedure="false">'Simpel - Fungsi Distraktor'!$11:$11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<sst xmlns="http://schemas.openxmlformats.org/spreadsheetml/2006/main" count="190" uniqueCount="143">
  <si>
    <t xml:space="preserve">Petunjuk:</t>
  </si>
  <si>
    <t xml:space="preserve">Gantilah data pada sel yang diberi warna kuning sesuai dengan kondisi</t>
  </si>
  <si>
    <r>
      <rPr>
        <sz val="11"/>
        <color rgb="FF000000"/>
        <rFont val="Arial Narrow"/>
        <family val="2"/>
        <charset val="1"/>
      </rPr>
      <t xml:space="preserve">Isilah sheet </t>
    </r>
    <r>
      <rPr>
        <b val="true"/>
        <sz val="11"/>
        <color rgb="FF000000"/>
        <rFont val="Arial Narrow"/>
        <family val="2"/>
        <charset val="1"/>
      </rPr>
      <t xml:space="preserve">Data 1</t>
    </r>
    <r>
      <rPr>
        <sz val="11"/>
        <color rgb="FF000000"/>
        <rFont val="Arial Narrow"/>
        <family val="2"/>
        <charset val="1"/>
      </rPr>
      <t xml:space="preserve"> dengan data dari UKOM</t>
    </r>
  </si>
  <si>
    <t xml:space="preserve">Hilangkan warna kuning setelah data disesuaikan</t>
  </si>
  <si>
    <t xml:space="preserve">RINGKASAN LAPORAN ANALISA BUTIR SOAL</t>
  </si>
  <si>
    <t xml:space="preserve">Nama</t>
  </si>
  <si>
    <t xml:space="preserve">Jumlah soal</t>
  </si>
  <si>
    <t xml:space="preserve">Nilai rata-rata</t>
  </si>
  <si>
    <t xml:space="preserve">Reliabilitas Tes</t>
  </si>
  <si>
    <t xml:space="preserve">Hasil Analisa Soal</t>
  </si>
  <si>
    <t xml:space="preserve">No</t>
  </si>
  <si>
    <t xml:space="preserve">Komponen</t>
  </si>
  <si>
    <t xml:space="preserve">Hasil</t>
  </si>
  <si>
    <t xml:space="preserve">Tindak Lanjut</t>
  </si>
  <si>
    <t xml:space="preserve">PJ</t>
  </si>
  <si>
    <t xml:space="preserve">SIMPEL</t>
  </si>
  <si>
    <t xml:space="preserve">Soal Baik</t>
  </si>
  <si>
    <t xml:space="preserve">Soal Tidak Baik</t>
  </si>
  <si>
    <t xml:space="preserve">Bank Soal</t>
  </si>
  <si>
    <t xml:space="preserve">Masuk ke administrasi bank soal</t>
  </si>
  <si>
    <t xml:space="preserve">Koordinator UKOM</t>
  </si>
  <si>
    <t xml:space="preserve">Revisi Distraktor</t>
  </si>
  <si>
    <t xml:space="preserve">Perbaikan distraktor</t>
  </si>
  <si>
    <t xml:space="preserve">Penyusun soal</t>
  </si>
  <si>
    <t xml:space="preserve">Revisi Soal</t>
  </si>
  <si>
    <t xml:space="preserve">Review dan perbaikan soal</t>
  </si>
  <si>
    <t xml:space="preserve">TINGKAT LANJUT</t>
  </si>
  <si>
    <t xml:space="preserve">Kesukaran – Daya Pembeda</t>
  </si>
  <si>
    <t xml:space="preserve">Jelek</t>
  </si>
  <si>
    <t xml:space="preserve">Cukup</t>
  </si>
  <si>
    <t xml:space="preserve">Baik</t>
  </si>
  <si>
    <t xml:space="preserve">Sukar</t>
  </si>
  <si>
    <t xml:space="preserve">Sedang</t>
  </si>
  <si>
    <t xml:space="preserve">Mudah</t>
  </si>
  <si>
    <t xml:space="preserve">Jakarta, Tanggal</t>
  </si>
  <si>
    <t xml:space="preserve">Koordinator Uji Kompetensi Nasional</t>
  </si>
  <si>
    <t xml:space="preserve">Nama Koordinator</t>
  </si>
  <si>
    <t xml:space="preserve">Mengetahui,</t>
  </si>
  <si>
    <t xml:space="preserve">Ketua</t>
  </si>
  <si>
    <t xml:space="preserve">Nama Ketua</t>
  </si>
  <si>
    <t xml:space="preserve">Keterangan:</t>
  </si>
  <si>
    <t xml:space="preserve">Pada analisis butir soal ini digunakan dua buah metode untuk menentukan apakah soal tersebut masuk ke dalam Bank Soal atau perlu dilakukan perbaikan, baik hanya perbaikan distraktor atau perbaikan soal secara keseluruhan, yaitu</t>
  </si>
  <si>
    <t xml:space="preserve">Isilah data dari CBT pada tempat yang telah disediakan (Paste Unformatted)</t>
  </si>
  <si>
    <t xml:space="preserve">Quiz name</t>
  </si>
  <si>
    <t xml:space="preserve">Course name</t>
  </si>
  <si>
    <t xml:space="preserve">Quiz Start</t>
  </si>
  <si>
    <t xml:space="preserve">Quiz End</t>
  </si>
  <si>
    <t xml:space="preserve">Duration</t>
  </si>
  <si>
    <t xml:space="preserve">Number of complete graded first attempts</t>
  </si>
  <si>
    <t xml:space="preserve">Total number of complete graded attempts</t>
  </si>
  <si>
    <t xml:space="preserve">Average grade of first attempts</t>
  </si>
  <si>
    <t xml:space="preserve">Average grade of all attempts</t>
  </si>
  <si>
    <t xml:space="preserve">Average grade of last attempts</t>
  </si>
  <si>
    <t xml:space="preserve">Average grade of highest graded attempts</t>
  </si>
  <si>
    <t xml:space="preserve">Median grade (for highest graded attempt)</t>
  </si>
  <si>
    <t xml:space="preserve">Standard deviation (for highest graded attempt)</t>
  </si>
  <si>
    <t xml:space="preserve">Score distribution skewness (for highest graded attempt)</t>
  </si>
  <si>
    <t xml:space="preserve">Score distribution kurtosis (for highest graded attempt)</t>
  </si>
  <si>
    <t xml:space="preserve">Coefficient of internal consistency (for highest graded attempt)</t>
  </si>
  <si>
    <t xml:space="preserve">Error ratio (for highest graded attempt)</t>
  </si>
  <si>
    <t xml:space="preserve">Standard error (for highest graded attempt)</t>
  </si>
  <si>
    <r>
      <rPr>
        <b val="true"/>
        <sz val="11"/>
        <color rgb="FFFF0000"/>
        <rFont val="Arial Narrow"/>
        <family val="2"/>
        <charset val="1"/>
      </rPr>
      <t xml:space="preserve">Jangan</t>
    </r>
    <r>
      <rPr>
        <sz val="11"/>
        <color rgb="FF000000"/>
        <rFont val="Arial Narrow"/>
        <family val="2"/>
        <charset val="1"/>
      </rPr>
      <t xml:space="preserve"> merubah isi sel yang berwarna merah muda (tapi boleh dikopi) dan jangan mengurangi baris petunjuk</t>
    </r>
  </si>
  <si>
    <t xml:space="preserve">Apabila soal lebih dari 100, maka sisipkan baris sebanyak nomor yang kurang kemudian kopi salah satu baris sampai nomor yang diinginkan</t>
  </si>
  <si>
    <t xml:space="preserve">Kesimpulan harus berjarak satu baris dari nomor terakhir</t>
  </si>
  <si>
    <t xml:space="preserve">DATA ANALISA BUTIR SOAL</t>
  </si>
  <si>
    <t xml:space="preserve">Versi Tingkat Lanjut</t>
  </si>
  <si>
    <t xml:space="preserve">Nama </t>
  </si>
  <si>
    <t xml:space="preserve">Setting Indeks Kesukaran</t>
  </si>
  <si>
    <t xml:space="preserve">Setting Daya Pembeda</t>
  </si>
  <si>
    <t xml:space="preserve">Sukar &lt;=</t>
  </si>
  <si>
    <t xml:space="preserve">Sedang &lt;=</t>
  </si>
  <si>
    <t xml:space="preserve">Q#</t>
  </si>
  <si>
    <t xml:space="preserve">Question type</t>
  </si>
  <si>
    <t xml:space="preserve">Question name</t>
  </si>
  <si>
    <t xml:space="preserve">Attempts</t>
  </si>
  <si>
    <t xml:space="preserve">Facility index</t>
  </si>
  <si>
    <t xml:space="preserve">Standard deviation</t>
  </si>
  <si>
    <t xml:space="preserve">Random guess score</t>
  </si>
  <si>
    <t xml:space="preserve">Intended weight</t>
  </si>
  <si>
    <t xml:space="preserve">Effective weight</t>
  </si>
  <si>
    <t xml:space="preserve">Discrimination index</t>
  </si>
  <si>
    <t xml:space="preserve">Discriminative efficiency</t>
  </si>
  <si>
    <t xml:space="preserve">Interpretasi</t>
  </si>
  <si>
    <t xml:space="preserve">Indeks Kesukaran</t>
  </si>
  <si>
    <t xml:space="preserve">Daya Pembeda</t>
  </si>
  <si>
    <t xml:space="preserve">Fungsi Distraktor</t>
  </si>
  <si>
    <t xml:space="preserve">SOAL MUDAH DAN PEMBEDA BAIK</t>
  </si>
  <si>
    <t xml:space="preserve">F </t>
  </si>
  <si>
    <t xml:space="preserve">Interpretation</t>
  </si>
  <si>
    <t xml:space="preserve">Index </t>
  </si>
  <si>
    <t xml:space="preserve">5 or less </t>
  </si>
  <si>
    <t xml:space="preserve">Extremely difficult or something wrong with the question.</t>
  </si>
  <si>
    <t xml:space="preserve">50 and above </t>
  </si>
  <si>
    <t xml:space="preserve">Very good discrimination</t>
  </si>
  <si>
    <t xml:space="preserve">6-10 </t>
  </si>
  <si>
    <t xml:space="preserve">Very difficult.</t>
  </si>
  <si>
    <t xml:space="preserve">30 – 50 </t>
  </si>
  <si>
    <t xml:space="preserve">Adequate discrimination</t>
  </si>
  <si>
    <t xml:space="preserve">11-20 </t>
  </si>
  <si>
    <t xml:space="preserve">Difficult.</t>
  </si>
  <si>
    <t xml:space="preserve">20 - 29 </t>
  </si>
  <si>
    <t xml:space="preserve">Weak discrimination</t>
  </si>
  <si>
    <t xml:space="preserve">21-34 </t>
  </si>
  <si>
    <t xml:space="preserve">Moderately difficult.</t>
  </si>
  <si>
    <t xml:space="preserve">0 - 19 </t>
  </si>
  <si>
    <t xml:space="preserve">Very weak discrimination</t>
  </si>
  <si>
    <t xml:space="preserve">JUMLAH</t>
  </si>
  <si>
    <t xml:space="preserve">35-65 </t>
  </si>
  <si>
    <t xml:space="preserve">About right for the average student.</t>
  </si>
  <si>
    <t xml:space="preserve">-ve </t>
  </si>
  <si>
    <t xml:space="preserve">Question probably invalid</t>
  </si>
  <si>
    <t xml:space="preserve">66-80 </t>
  </si>
  <si>
    <t xml:space="preserve">Fairly easy.</t>
  </si>
  <si>
    <t xml:space="preserve">This is the correlation between the weighted scores on the question and those on the rest of the test. It indicates how effective the question is at sorting out able students from those who are less able. The results should be interpreted as follows</t>
  </si>
  <si>
    <t xml:space="preserve">TINDAK LANJUT</t>
  </si>
  <si>
    <t xml:space="preserve">81-89 </t>
  </si>
  <si>
    <t xml:space="preserve">Easy.</t>
  </si>
  <si>
    <t xml:space="preserve">90-94 </t>
  </si>
  <si>
    <t xml:space="preserve">Very easy.</t>
  </si>
  <si>
    <t xml:space="preserve">95-100 </t>
  </si>
  <si>
    <t xml:space="preserve">Extremely easy. </t>
  </si>
  <si>
    <t xml:space="preserve">Facility index (F): The mean score of students on the item.</t>
  </si>
  <si>
    <t xml:space="preserve">Petunjuk</t>
  </si>
  <si>
    <r>
      <rPr>
        <b val="true"/>
        <sz val="11"/>
        <color rgb="FFFF0000"/>
        <rFont val="Arial Narrow"/>
        <family val="2"/>
        <charset val="1"/>
      </rPr>
      <t xml:space="preserve">Jangan</t>
    </r>
    <r>
      <rPr>
        <sz val="11"/>
        <color rgb="FF000000"/>
        <rFont val="Arial Narrow"/>
        <family val="2"/>
        <charset val="1"/>
      </rPr>
      <t xml:space="preserve"> menambah tulisan apapun di bawah tabel</t>
    </r>
  </si>
  <si>
    <t xml:space="preserve">Apabila soal lebih dari 100, maka kopi salah satu baris sampai nomor yang diinginkan</t>
  </si>
  <si>
    <t xml:space="preserve">LAPORAN ANALISA BUTIR SOAL</t>
  </si>
  <si>
    <t xml:space="preserve">Analisis Fungsi Distraktor</t>
  </si>
  <si>
    <t xml:space="preserve">Versi Simpel</t>
  </si>
  <si>
    <t xml:space="preserve">Setting Distraktor</t>
  </si>
  <si>
    <t xml:space="preserve">Setting Soal Baik</t>
  </si>
  <si>
    <t xml:space="preserve">Toleransi Cek</t>
  </si>
  <si>
    <t xml:space="preserve">Batas Bawah</t>
  </si>
  <si>
    <t xml:space="preserve">Batas Cek</t>
  </si>
  <si>
    <t xml:space="preserve">Batas Atas</t>
  </si>
  <si>
    <t xml:space="preserve">Model response</t>
  </si>
  <si>
    <t xml:space="preserve">Partial credit</t>
  </si>
  <si>
    <t xml:space="preserve">Count</t>
  </si>
  <si>
    <t xml:space="preserve">Frequency</t>
  </si>
  <si>
    <t xml:space="preserve">Jumlah Cek</t>
  </si>
  <si>
    <t xml:space="preserve">% Benar</t>
  </si>
  <si>
    <t xml:space="preserve">No Soal</t>
  </si>
  <si>
    <t xml:space="preserve">SOAL BAIK</t>
  </si>
  <si>
    <t xml:space="preserve">Tidak Baik</t>
  </si>
</sst>
</file>

<file path=xl/styles.xml><?xml version="1.0" encoding="utf-8"?>
<styleSheet xmlns="http://schemas.openxmlformats.org/spreadsheetml/2006/main">
  <numFmts count="5">
    <numFmt numFmtId="164" formatCode="General"/>
    <numFmt numFmtId="165" formatCode="0.00%"/>
    <numFmt numFmtId="166" formatCode="General"/>
    <numFmt numFmtId="167" formatCode="0%"/>
    <numFmt numFmtId="168" formatCode="#,##0.00"/>
  </numFmts>
  <fonts count="12">
    <font>
      <sz val="11"/>
      <color rgb="FF000000"/>
      <name val="Calibri"/>
      <family val="2"/>
      <charset val="1"/>
    </font>
    <font>
      <sz val="10"/>
      <name val="Arial"/>
      <family val="0"/>
    </font>
    <font>
      <sz val="10"/>
      <name val="Arial"/>
      <family val="0"/>
    </font>
    <font>
      <sz val="10"/>
      <name val="Arial"/>
      <family val="0"/>
    </font>
    <font>
      <sz val="11"/>
      <color rgb="FF000000"/>
      <name val="Arial Narrow"/>
      <family val="2"/>
      <charset val="1"/>
    </font>
    <font>
      <b val="true"/>
      <u val="single"/>
      <sz val="11"/>
      <color rgb="FF000000"/>
      <name val="Arial Narrow"/>
      <family val="2"/>
      <charset val="1"/>
    </font>
    <font>
      <b val="true"/>
      <sz val="11"/>
      <color rgb="FF000000"/>
      <name val="Arial Narrow"/>
      <family val="2"/>
      <charset val="1"/>
    </font>
    <font>
      <u val="single"/>
      <sz val="11"/>
      <color rgb="FF000000"/>
      <name val="Arial Narrow"/>
      <family val="2"/>
      <charset val="1"/>
    </font>
    <font>
      <sz val="10.5"/>
      <color rgb="FF000000"/>
      <name val="Arial Narrow"/>
      <family val="2"/>
      <charset val="1"/>
    </font>
    <font>
      <b val="true"/>
      <sz val="10.5"/>
      <color rgb="FF000000"/>
      <name val="Arial Narrow"/>
      <family val="2"/>
      <charset val="1"/>
    </font>
    <font>
      <b val="true"/>
      <sz val="11"/>
      <color rgb="FFFF0000"/>
      <name val="Arial Narrow"/>
      <family val="2"/>
      <charset val="1"/>
    </font>
    <font>
      <sz val="11"/>
      <name val="Arial Narrow"/>
      <family val="2"/>
      <charset val="1"/>
    </font>
  </fonts>
  <fills count="10">
    <fill>
      <patternFill patternType="none"/>
    </fill>
    <fill>
      <patternFill patternType="gray125"/>
    </fill>
    <fill>
      <patternFill patternType="solid">
        <fgColor rgb="FFFFFF00"/>
        <bgColor rgb="FFCCFF00"/>
      </patternFill>
    </fill>
    <fill>
      <patternFill patternType="solid">
        <fgColor rgb="FFFF99FF"/>
        <bgColor rgb="FFCC99FF"/>
      </patternFill>
    </fill>
    <fill>
      <patternFill patternType="solid">
        <fgColor rgb="FFFF9900"/>
        <bgColor rgb="FFFFCC00"/>
      </patternFill>
    </fill>
    <fill>
      <patternFill patternType="solid">
        <fgColor rgb="FFB7DEE8"/>
        <bgColor rgb="FF99CCFF"/>
      </patternFill>
    </fill>
    <fill>
      <patternFill patternType="solid">
        <fgColor rgb="FFCCFF00"/>
        <bgColor rgb="FFFFFF00"/>
      </patternFill>
    </fill>
    <fill>
      <patternFill patternType="solid">
        <fgColor rgb="FF9999FF"/>
        <bgColor rgb="FFCC99FF"/>
      </patternFill>
    </fill>
    <fill>
      <patternFill patternType="solid">
        <fgColor rgb="FFE6B9B8"/>
        <bgColor rgb="FFFFCC99"/>
      </patternFill>
    </fill>
    <fill>
      <patternFill patternType="solid">
        <fgColor rgb="FFFF33FF"/>
        <bgColor rgb="FFFF00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6" fontId="4" fillId="2"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tru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true" hidden="false"/>
    </xf>
    <xf numFmtId="164" fontId="4" fillId="0" borderId="2" xfId="0" applyFont="true" applyBorder="true" applyAlignment="true" applyProtection="true">
      <alignment horizontal="center"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6" fontId="4" fillId="3"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false"/>
    </xf>
    <xf numFmtId="164" fontId="4" fillId="0" borderId="0" xfId="0" applyFont="true" applyBorder="tru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6" fontId="4"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8" fillId="2" borderId="2" xfId="0" applyFont="true" applyBorder="true" applyAlignment="true" applyProtection="true">
      <alignment horizontal="general" vertical="bottom" textRotation="0" wrapText="false" indent="0" shrinkToFit="false"/>
      <protection locked="true" hidden="false"/>
    </xf>
    <xf numFmtId="165" fontId="8"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6" fillId="4" borderId="2" xfId="0" applyFont="true" applyBorder="true" applyAlignment="true" applyProtection="true">
      <alignment horizontal="center" vertical="center" textRotation="0" wrapText="false" indent="0" shrinkToFit="false"/>
      <protection locked="true" hidden="false"/>
    </xf>
    <xf numFmtId="164" fontId="6" fillId="2" borderId="3" xfId="0" applyFont="true" applyBorder="true" applyAlignment="true" applyProtection="true">
      <alignment horizontal="center" vertical="bottom" textRotation="0" wrapText="false" indent="0" shrinkToFit="false"/>
      <protection locked="true" hidden="false"/>
    </xf>
    <xf numFmtId="166" fontId="6" fillId="0" borderId="0" xfId="0" applyFont="true" applyBorder="true" applyAlignment="true" applyProtection="true">
      <alignment horizontal="left" vertical="center"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4" fillId="4" borderId="2"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65" fontId="6" fillId="2" borderId="0" xfId="0" applyFont="true" applyBorder="false" applyAlignment="true" applyProtection="true">
      <alignment horizontal="left" vertical="center" textRotation="0" wrapText="true" indent="0" shrinkToFit="false"/>
      <protection locked="true" hidden="false"/>
    </xf>
    <xf numFmtId="167" fontId="4" fillId="2" borderId="0" xfId="0" applyFont="true" applyBorder="false" applyAlignment="true" applyProtection="true">
      <alignment horizontal="righ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true" hidden="false"/>
    </xf>
    <xf numFmtId="164" fontId="4" fillId="0" borderId="2" xfId="0" applyFont="true" applyBorder="true" applyAlignment="true" applyProtection="true">
      <alignment horizontal="center" vertical="center" textRotation="0" wrapText="true" indent="0" shrinkToFit="false"/>
      <protection locked="true" hidden="false"/>
    </xf>
    <xf numFmtId="164" fontId="4" fillId="5" borderId="2" xfId="0" applyFont="true" applyBorder="true" applyAlignment="true" applyProtection="true">
      <alignment horizontal="center" vertical="center" textRotation="0" wrapText="true" indent="0" shrinkToFit="false"/>
      <protection locked="true" hidden="false"/>
    </xf>
    <xf numFmtId="164" fontId="4" fillId="6" borderId="2" xfId="0" applyFont="true" applyBorder="true" applyAlignment="true" applyProtection="true">
      <alignment horizontal="center" vertical="center" textRotation="0" wrapText="true" indent="0" shrinkToFit="false"/>
      <protection locked="true" hidden="false"/>
    </xf>
    <xf numFmtId="164" fontId="4" fillId="7" borderId="2" xfId="0" applyFont="true" applyBorder="true" applyAlignment="true" applyProtection="true">
      <alignment horizontal="center" vertical="center" textRotation="0" wrapText="true" indent="0" shrinkToFit="false"/>
      <protection locked="true" hidden="false"/>
    </xf>
    <xf numFmtId="165" fontId="4" fillId="8" borderId="2" xfId="0" applyFont="true" applyBorder="true" applyAlignment="true" applyProtection="true">
      <alignment horizontal="center" vertical="center" textRotation="0" wrapText="true" indent="0" shrinkToFit="false"/>
      <protection locked="true" hidden="false"/>
    </xf>
    <xf numFmtId="164" fontId="4" fillId="8" borderId="2" xfId="0" applyFont="true" applyBorder="true" applyAlignment="true" applyProtection="true">
      <alignment horizontal="center" vertical="center" textRotation="0" wrapText="true" indent="0" shrinkToFit="false"/>
      <protection locked="true" hidden="false"/>
    </xf>
    <xf numFmtId="164" fontId="4" fillId="4" borderId="2" xfId="0" applyFont="true" applyBorder="true" applyAlignment="true" applyProtection="true">
      <alignment horizontal="center" vertical="center" textRotation="0" wrapText="true" indent="0" shrinkToFit="false"/>
      <protection locked="true" hidden="false"/>
    </xf>
    <xf numFmtId="164" fontId="4" fillId="0" borderId="2" xfId="0" applyFont="true" applyBorder="true" applyAlignment="true" applyProtection="true">
      <alignment horizontal="left"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5" fontId="4" fillId="6" borderId="2" xfId="0" applyFont="true" applyBorder="true" applyAlignment="true" applyProtection="true">
      <alignment horizontal="general" vertical="bottom" textRotation="0" wrapText="false" indent="0" shrinkToFit="false"/>
      <protection locked="true" hidden="false"/>
    </xf>
    <xf numFmtId="165" fontId="4" fillId="0" borderId="2" xfId="0" applyFont="true" applyBorder="true" applyAlignment="true" applyProtection="true">
      <alignment horizontal="general" vertical="bottom" textRotation="0" wrapText="false" indent="0" shrinkToFit="false"/>
      <protection locked="true" hidden="false"/>
    </xf>
    <xf numFmtId="165" fontId="4" fillId="7" borderId="2" xfId="0" applyFont="true" applyBorder="true" applyAlignment="true" applyProtection="true">
      <alignment horizontal="general" vertical="bottom" textRotation="0" wrapText="false" indent="0" shrinkToFit="false"/>
      <protection locked="true" hidden="false"/>
    </xf>
    <xf numFmtId="168" fontId="4" fillId="8" borderId="2" xfId="0" applyFont="true" applyBorder="true" applyAlignment="true" applyProtection="true">
      <alignment horizontal="center" vertical="center" textRotation="0" wrapText="false" indent="0" shrinkToFit="false"/>
      <protection locked="true" hidden="false"/>
    </xf>
    <xf numFmtId="166" fontId="4" fillId="8" borderId="2" xfId="0" applyFont="true" applyBorder="true" applyAlignment="true" applyProtection="true">
      <alignment horizontal="center" vertical="bottom" textRotation="0" wrapText="false" indent="0" shrinkToFit="false"/>
      <protection locked="true" hidden="false"/>
    </xf>
    <xf numFmtId="164" fontId="11" fillId="8" borderId="2"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false"/>
    </xf>
    <xf numFmtId="165"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6" borderId="2" xfId="0" applyFont="true" applyBorder="true" applyAlignment="true" applyProtection="true">
      <alignment horizontal="center" vertical="bottom" textRotation="0" wrapText="false" indent="0" shrinkToFit="false"/>
      <protection locked="true" hidden="false"/>
    </xf>
    <xf numFmtId="164" fontId="6" fillId="6" borderId="2"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6" fillId="7"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6" fontId="4" fillId="0" borderId="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6" fillId="9" borderId="2" xfId="0" applyFont="true" applyBorder="true" applyAlignment="true" applyProtection="true">
      <alignment horizontal="center" vertical="center" textRotation="0" wrapText="false" indent="0" shrinkToFit="false"/>
      <protection locked="true" hidden="false"/>
    </xf>
    <xf numFmtId="164" fontId="6" fillId="9" borderId="2" xfId="0" applyFont="true" applyBorder="true" applyAlignment="true" applyProtection="true">
      <alignment horizontal="general" vertical="bottom" textRotation="0" wrapText="false" indent="0" shrinkToFit="false"/>
      <protection locked="true" hidden="false"/>
    </xf>
    <xf numFmtId="164" fontId="4" fillId="9" borderId="2" xfId="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true" applyProtection="true">
      <alignment horizontal="general" vertical="bottom" textRotation="0" wrapText="false" indent="0" shrinkToFit="false"/>
      <protection locked="true" hidden="false"/>
    </xf>
    <xf numFmtId="165" fontId="4" fillId="9"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9" borderId="2" xfId="0" applyFont="true" applyBorder="true" applyAlignment="true" applyProtection="true">
      <alignment horizontal="center" vertical="bottom" textRotation="0" wrapText="false" indent="0" shrinkToFit="false"/>
      <protection locked="true" hidden="false"/>
    </xf>
    <xf numFmtId="164" fontId="6" fillId="4" borderId="0" xfId="0" applyFont="true" applyBorder="false" applyAlignment="true" applyProtection="true">
      <alignment horizontal="center" vertical="bottom" textRotation="0" wrapText="false" indent="0" shrinkToFit="false"/>
      <protection locked="true" hidden="false"/>
    </xf>
    <xf numFmtId="166" fontId="11" fillId="8" borderId="1" xfId="0" applyFont="true" applyBorder="true" applyAlignment="true" applyProtection="true">
      <alignment horizontal="center" vertical="bottom" textRotation="0" wrapText="false" indent="0" shrinkToFit="false"/>
      <protection locked="true" hidden="false"/>
    </xf>
    <xf numFmtId="165" fontId="11" fillId="8" borderId="1"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7DEE8"/>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9"/>
  <sheetViews>
    <sheetView showFormulas="false" showGridLines="true" showRowColHeaders="true" showZeros="true" rightToLeft="false" tabSelected="false" showOutlineSymbols="true" defaultGridColor="true" view="pageBreakPreview" topLeftCell="A5" colorId="64" zoomScale="100" zoomScaleNormal="100" zoomScalePageLayoutView="100" workbookViewId="0">
      <selection pane="topLeft" activeCell="C8" activeCellId="0" sqref="C8"/>
    </sheetView>
  </sheetViews>
  <sheetFormatPr defaultColWidth="9.13671875" defaultRowHeight="14.25" zeroHeight="false" outlineLevelRow="0" outlineLevelCol="0"/>
  <cols>
    <col collapsed="false" customWidth="true" hidden="false" outlineLevel="0" max="1" min="1" style="1" width="3.89"/>
    <col collapsed="false" customWidth="true" hidden="false" outlineLevel="0" max="2" min="2" style="2" width="18.76"/>
    <col collapsed="false" customWidth="true" hidden="false" outlineLevel="0" max="3" min="3" style="2" width="8.56"/>
    <col collapsed="false" customWidth="true" hidden="false" outlineLevel="0" max="4" min="4" style="2" width="29.66"/>
    <col collapsed="false" customWidth="true" hidden="false" outlineLevel="0" max="5" min="5" style="2" width="23.79"/>
    <col collapsed="false" customWidth="true" hidden="false" outlineLevel="0" max="7" min="6" style="2" width="8.89"/>
    <col collapsed="false" customWidth="true" hidden="false" outlineLevel="0" max="8" min="8" style="2" width="7.22"/>
    <col collapsed="false" customWidth="true" hidden="false" outlineLevel="0" max="9" min="9" style="2" width="8.11"/>
    <col collapsed="false" customWidth="true" hidden="false" outlineLevel="0" max="11" min="10" style="2" width="10.89"/>
    <col collapsed="false" customWidth="true" hidden="false" outlineLevel="0" max="12" min="12" style="2" width="8.8"/>
    <col collapsed="false" customWidth="true" hidden="false" outlineLevel="0" max="13" min="13" style="2" width="11.65"/>
    <col collapsed="false" customWidth="true" hidden="false" outlineLevel="0" max="14" min="14" style="2" width="12.1"/>
    <col collapsed="false" customWidth="true" hidden="false" outlineLevel="0" max="15" min="15" style="2" width="11.11"/>
    <col collapsed="false" customWidth="false" hidden="false" outlineLevel="0" max="257" min="16" style="2" width="9.12"/>
  </cols>
  <sheetData>
    <row r="1" customFormat="false" ht="12.75" hidden="false" customHeight="true" outlineLevel="0" collapsed="false">
      <c r="A1" s="1" t="s">
        <v>0</v>
      </c>
      <c r="D1" s="3"/>
      <c r="E1" s="3"/>
      <c r="F1" s="4"/>
      <c r="G1" s="4"/>
      <c r="H1" s="5"/>
      <c r="I1" s="5"/>
      <c r="J1" s="5"/>
      <c r="K1" s="5"/>
      <c r="L1" s="5"/>
      <c r="M1" s="5"/>
      <c r="N1" s="5"/>
      <c r="O1" s="4"/>
    </row>
    <row r="2" customFormat="false" ht="12.75" hidden="false" customHeight="true" outlineLevel="0" collapsed="false">
      <c r="A2" s="1" t="n">
        <v>1</v>
      </c>
      <c r="B2" s="6" t="s">
        <v>1</v>
      </c>
      <c r="C2" s="6"/>
      <c r="D2" s="6"/>
      <c r="E2" s="6"/>
      <c r="F2" s="4"/>
      <c r="G2" s="4"/>
      <c r="H2" s="5"/>
      <c r="I2" s="5"/>
      <c r="J2" s="5"/>
      <c r="K2" s="5"/>
      <c r="L2" s="5"/>
      <c r="M2" s="5"/>
      <c r="N2" s="5"/>
      <c r="O2" s="4"/>
    </row>
    <row r="3" customFormat="false" ht="12.75" hidden="false" customHeight="true" outlineLevel="0" collapsed="false">
      <c r="A3" s="1" t="n">
        <v>2</v>
      </c>
      <c r="B3" s="6" t="s">
        <v>2</v>
      </c>
      <c r="C3" s="6"/>
      <c r="D3" s="6"/>
      <c r="E3" s="6"/>
      <c r="F3" s="4"/>
      <c r="G3" s="4"/>
      <c r="H3" s="5"/>
      <c r="I3" s="5"/>
      <c r="J3" s="5"/>
      <c r="K3" s="5"/>
      <c r="L3" s="5"/>
      <c r="M3" s="5"/>
      <c r="N3" s="5"/>
      <c r="O3" s="4"/>
    </row>
    <row r="4" customFormat="false" ht="12.75" hidden="false" customHeight="true" outlineLevel="0" collapsed="false">
      <c r="A4" s="1" t="n">
        <v>3</v>
      </c>
      <c r="B4" s="6" t="s">
        <v>3</v>
      </c>
      <c r="C4" s="6"/>
      <c r="D4" s="6"/>
      <c r="E4" s="6"/>
      <c r="F4" s="4"/>
      <c r="G4" s="4"/>
      <c r="H4" s="5"/>
      <c r="I4" s="5"/>
      <c r="J4" s="5"/>
      <c r="K4" s="5"/>
      <c r="L4" s="5"/>
      <c r="M4" s="5"/>
      <c r="N4" s="5"/>
      <c r="O4" s="4"/>
    </row>
    <row r="5" customFormat="false" ht="16.5" hidden="false" customHeight="true" outlineLevel="0" collapsed="false">
      <c r="A5" s="7" t="s">
        <v>4</v>
      </c>
      <c r="B5" s="7"/>
      <c r="C5" s="7"/>
      <c r="D5" s="7"/>
      <c r="E5" s="7"/>
      <c r="F5" s="4"/>
      <c r="G5" s="4"/>
      <c r="H5" s="5"/>
      <c r="I5" s="5"/>
      <c r="J5" s="5"/>
      <c r="K5" s="5"/>
      <c r="L5" s="5"/>
      <c r="M5" s="5"/>
      <c r="N5" s="5"/>
      <c r="O5" s="4"/>
    </row>
    <row r="6" customFormat="false" ht="14.25" hidden="false" customHeight="false" outlineLevel="0" collapsed="false">
      <c r="B6" s="8"/>
      <c r="C6" s="8"/>
      <c r="D6" s="8"/>
      <c r="E6" s="8"/>
      <c r="F6" s="4"/>
      <c r="G6" s="4"/>
      <c r="H6" s="5"/>
      <c r="I6" s="5"/>
      <c r="J6" s="5"/>
      <c r="K6" s="5"/>
      <c r="L6" s="5"/>
      <c r="M6" s="5"/>
      <c r="N6" s="5"/>
      <c r="O6" s="4"/>
    </row>
    <row r="7" customFormat="false" ht="16.5" hidden="false" customHeight="true" outlineLevel="0" collapsed="false">
      <c r="A7" s="9" t="s">
        <v>5</v>
      </c>
      <c r="B7" s="9"/>
      <c r="C7" s="10" t="n">
        <f aca="false">'Data 1'!B4</f>
        <v>0</v>
      </c>
      <c r="D7" s="10"/>
      <c r="E7" s="10"/>
      <c r="F7" s="4"/>
      <c r="G7" s="4"/>
      <c r="H7" s="5"/>
      <c r="I7" s="5"/>
      <c r="J7" s="5"/>
      <c r="K7" s="5"/>
      <c r="L7" s="5"/>
      <c r="M7" s="5"/>
      <c r="N7" s="5"/>
      <c r="O7" s="4"/>
    </row>
    <row r="8" customFormat="false" ht="16.5" hidden="false" customHeight="true" outlineLevel="0" collapsed="false">
      <c r="A8" s="9" t="s">
        <v>6</v>
      </c>
      <c r="B8" s="9"/>
      <c r="C8" s="1" t="str">
        <f aca="false">CONCATENATE('Tingkat Lanjut - IK-DP'!B225," butir")</f>
        <v>0 butir</v>
      </c>
      <c r="D8" s="1"/>
      <c r="E8" s="8"/>
      <c r="F8" s="4"/>
      <c r="G8" s="4"/>
      <c r="H8" s="5"/>
      <c r="I8" s="5"/>
      <c r="J8" s="5"/>
      <c r="K8" s="5"/>
      <c r="L8" s="5"/>
      <c r="M8" s="5"/>
      <c r="N8" s="5"/>
      <c r="O8" s="4"/>
    </row>
    <row r="9" customFormat="false" ht="13.5" hidden="false" customHeight="true" outlineLevel="0" collapsed="false">
      <c r="A9" s="9" t="s">
        <v>7</v>
      </c>
      <c r="B9" s="9"/>
      <c r="C9" s="1" t="n">
        <f aca="false">'Data 1'!K4*100</f>
        <v>0</v>
      </c>
      <c r="D9" s="1"/>
      <c r="E9" s="8"/>
      <c r="F9" s="4"/>
      <c r="G9" s="4"/>
      <c r="H9" s="5"/>
      <c r="I9" s="5"/>
      <c r="J9" s="5"/>
      <c r="K9" s="5"/>
      <c r="L9" s="5"/>
      <c r="M9" s="5"/>
      <c r="N9" s="5"/>
      <c r="O9" s="4"/>
    </row>
    <row r="10" customFormat="false" ht="14.25" hidden="false" customHeight="true" outlineLevel="0" collapsed="false">
      <c r="A10" s="9" t="s">
        <v>8</v>
      </c>
      <c r="B10" s="9"/>
      <c r="C10" s="1" t="n">
        <f aca="false">'Data 1'!P4*100</f>
        <v>0</v>
      </c>
      <c r="D10" s="1" t="str">
        <f aca="false">IF('Data 1'!P4&gt;=0.8,"Sangat Tinggi",IF('Data 1'!P4&gt;=0.6,"Tinggi",IF('Data 1'!P4&gt;=0.4,"Sedang",IF('Data 1'!P4&gt;=0.2,"Rendah","Sangat Rendah"))))</f>
        <v>Sangat Rendah</v>
      </c>
      <c r="E10" s="8"/>
      <c r="F10" s="4"/>
      <c r="G10" s="4"/>
      <c r="H10" s="5"/>
      <c r="I10" s="5"/>
      <c r="J10" s="5"/>
      <c r="K10" s="5"/>
      <c r="L10" s="5"/>
      <c r="M10" s="5"/>
      <c r="N10" s="5"/>
      <c r="O10" s="4"/>
    </row>
    <row r="11" customFormat="false" ht="14.25" hidden="false" customHeight="false" outlineLevel="0" collapsed="false">
      <c r="A11" s="11"/>
      <c r="B11" s="11"/>
      <c r="C11" s="1"/>
      <c r="D11" s="1"/>
      <c r="E11" s="8"/>
      <c r="F11" s="4"/>
      <c r="G11" s="4"/>
      <c r="H11" s="5"/>
      <c r="I11" s="5"/>
      <c r="J11" s="5"/>
      <c r="K11" s="5"/>
      <c r="L11" s="5"/>
      <c r="M11" s="5"/>
      <c r="N11" s="5"/>
      <c r="O11" s="4"/>
    </row>
    <row r="12" customFormat="false" ht="13.5" hidden="false" customHeight="true" outlineLevel="0" collapsed="false">
      <c r="A12" s="9" t="s">
        <v>9</v>
      </c>
      <c r="B12" s="9"/>
      <c r="C12" s="9"/>
      <c r="D12" s="9"/>
      <c r="E12" s="9"/>
      <c r="F12" s="4"/>
      <c r="G12" s="4"/>
      <c r="H12" s="5"/>
      <c r="I12" s="5"/>
      <c r="J12" s="5"/>
      <c r="K12" s="5"/>
      <c r="L12" s="5"/>
      <c r="M12" s="5"/>
      <c r="N12" s="5"/>
      <c r="O12" s="4"/>
    </row>
    <row r="13" s="8" customFormat="true" ht="14.25" hidden="false" customHeight="false" outlineLevel="0" collapsed="false">
      <c r="A13" s="12" t="s">
        <v>10</v>
      </c>
      <c r="B13" s="12" t="s">
        <v>11</v>
      </c>
      <c r="C13" s="12" t="s">
        <v>12</v>
      </c>
      <c r="D13" s="13" t="s">
        <v>13</v>
      </c>
      <c r="E13" s="13" t="s">
        <v>14</v>
      </c>
      <c r="F13" s="4"/>
      <c r="G13" s="4"/>
      <c r="H13" s="5"/>
      <c r="I13" s="5"/>
      <c r="J13" s="5"/>
      <c r="K13" s="5"/>
      <c r="L13" s="5"/>
      <c r="M13" s="5"/>
      <c r="N13" s="5"/>
      <c r="O13" s="4"/>
    </row>
    <row r="14" s="8" customFormat="true" ht="14.25" hidden="false" customHeight="false" outlineLevel="0" collapsed="false">
      <c r="A14" s="14" t="s">
        <v>15</v>
      </c>
      <c r="B14" s="14"/>
      <c r="C14" s="14"/>
      <c r="D14" s="14"/>
      <c r="E14" s="14"/>
      <c r="F14" s="4"/>
      <c r="G14" s="4"/>
      <c r="H14" s="5"/>
      <c r="I14" s="5"/>
      <c r="J14" s="5"/>
      <c r="K14" s="5"/>
      <c r="L14" s="5"/>
      <c r="M14" s="5"/>
      <c r="N14" s="5"/>
      <c r="O14" s="4"/>
    </row>
    <row r="15" s="8" customFormat="true" ht="14.25" hidden="false" customHeight="false" outlineLevel="0" collapsed="false">
      <c r="A15" s="15" t="s">
        <v>16</v>
      </c>
      <c r="B15" s="15"/>
      <c r="C15" s="15"/>
      <c r="D15" s="15"/>
      <c r="E15" s="15"/>
      <c r="F15" s="4"/>
      <c r="G15" s="4"/>
      <c r="H15" s="5"/>
      <c r="I15" s="5"/>
      <c r="J15" s="5"/>
      <c r="K15" s="5"/>
      <c r="L15" s="5"/>
      <c r="M15" s="5"/>
      <c r="N15" s="5"/>
      <c r="O15" s="4"/>
    </row>
    <row r="16" s="8" customFormat="true" ht="14.25" hidden="false" customHeight="false" outlineLevel="0" collapsed="false">
      <c r="A16" s="16" t="n">
        <v>1</v>
      </c>
      <c r="B16" s="16" t="s">
        <v>16</v>
      </c>
      <c r="C16" s="17" t="n">
        <f aca="false">'Simpel - Fungsi Distraktor'!J214</f>
        <v>0</v>
      </c>
      <c r="D16" s="15"/>
      <c r="E16" s="15"/>
      <c r="F16" s="4"/>
      <c r="G16" s="4"/>
      <c r="H16" s="5"/>
      <c r="I16" s="5"/>
      <c r="J16" s="5"/>
      <c r="K16" s="5"/>
      <c r="L16" s="5"/>
      <c r="M16" s="5"/>
      <c r="N16" s="5"/>
      <c r="O16" s="4"/>
    </row>
    <row r="17" s="8" customFormat="true" ht="14.25" hidden="false" customHeight="false" outlineLevel="0" collapsed="false">
      <c r="A17" s="16" t="n">
        <v>2</v>
      </c>
      <c r="B17" s="16" t="s">
        <v>17</v>
      </c>
      <c r="C17" s="17" t="n">
        <f aca="false">'Simpel - Fungsi Distraktor'!J215</f>
        <v>1</v>
      </c>
      <c r="D17" s="15"/>
      <c r="E17" s="15"/>
      <c r="F17" s="4"/>
      <c r="G17" s="4"/>
      <c r="H17" s="5"/>
      <c r="I17" s="5"/>
      <c r="J17" s="5"/>
      <c r="K17" s="5"/>
      <c r="L17" s="5"/>
      <c r="M17" s="5"/>
      <c r="N17" s="5"/>
      <c r="O17" s="4"/>
    </row>
    <row r="18" s="8" customFormat="true" ht="14.25" hidden="false" customHeight="false" outlineLevel="0" collapsed="false">
      <c r="A18" s="15" t="s">
        <v>18</v>
      </c>
      <c r="B18" s="15"/>
      <c r="C18" s="15"/>
      <c r="D18" s="15"/>
      <c r="E18" s="15"/>
      <c r="F18" s="4"/>
      <c r="G18" s="4"/>
      <c r="H18" s="5"/>
      <c r="I18" s="5"/>
      <c r="J18" s="5"/>
      <c r="K18" s="5"/>
      <c r="L18" s="5"/>
      <c r="M18" s="5"/>
      <c r="N18" s="5"/>
      <c r="O18" s="4"/>
    </row>
    <row r="19" s="8" customFormat="true" ht="14.25" hidden="false" customHeight="false" outlineLevel="0" collapsed="false">
      <c r="A19" s="16" t="n">
        <v>1</v>
      </c>
      <c r="B19" s="16" t="s">
        <v>18</v>
      </c>
      <c r="C19" s="17" t="n">
        <f aca="false">'Simpel - Fungsi Distraktor'!J219</f>
        <v>0</v>
      </c>
      <c r="D19" s="18" t="s">
        <v>19</v>
      </c>
      <c r="E19" s="18" t="s">
        <v>20</v>
      </c>
      <c r="F19" s="4"/>
      <c r="G19" s="4"/>
      <c r="H19" s="5"/>
      <c r="I19" s="5"/>
      <c r="J19" s="5"/>
      <c r="K19" s="5"/>
      <c r="L19" s="5"/>
      <c r="M19" s="5"/>
      <c r="N19" s="5"/>
      <c r="O19" s="4"/>
    </row>
    <row r="20" s="8" customFormat="true" ht="14.25" hidden="false" customHeight="false" outlineLevel="0" collapsed="false">
      <c r="A20" s="16" t="n">
        <v>2</v>
      </c>
      <c r="B20" s="16" t="s">
        <v>21</v>
      </c>
      <c r="C20" s="17" t="n">
        <f aca="false">'Simpel - Fungsi Distraktor'!J220</f>
        <v>0</v>
      </c>
      <c r="D20" s="18" t="s">
        <v>22</v>
      </c>
      <c r="E20" s="18" t="s">
        <v>23</v>
      </c>
      <c r="F20" s="4"/>
      <c r="G20" s="4"/>
      <c r="H20" s="5"/>
      <c r="I20" s="5"/>
      <c r="J20" s="5"/>
      <c r="K20" s="5"/>
      <c r="L20" s="5"/>
      <c r="M20" s="5"/>
      <c r="N20" s="5"/>
      <c r="O20" s="4"/>
    </row>
    <row r="21" s="8" customFormat="true" ht="14.25" hidden="false" customHeight="false" outlineLevel="0" collapsed="false">
      <c r="A21" s="16" t="n">
        <v>3</v>
      </c>
      <c r="B21" s="16" t="s">
        <v>24</v>
      </c>
      <c r="C21" s="17" t="n">
        <f aca="false">'Simpel - Fungsi Distraktor'!J221</f>
        <v>1</v>
      </c>
      <c r="D21" s="18" t="s">
        <v>25</v>
      </c>
      <c r="E21" s="18" t="s">
        <v>23</v>
      </c>
      <c r="F21" s="4"/>
      <c r="G21" s="4"/>
      <c r="H21" s="5"/>
      <c r="I21" s="5"/>
      <c r="J21" s="5"/>
      <c r="K21" s="5"/>
      <c r="L21" s="5"/>
      <c r="M21" s="5"/>
      <c r="N21" s="5"/>
      <c r="O21" s="4"/>
    </row>
    <row r="22" s="8" customFormat="true" ht="14.25" hidden="false" customHeight="false" outlineLevel="0" collapsed="false">
      <c r="A22" s="14" t="s">
        <v>26</v>
      </c>
      <c r="B22" s="14"/>
      <c r="C22" s="14"/>
      <c r="D22" s="14"/>
      <c r="E22" s="14"/>
      <c r="F22" s="4"/>
      <c r="G22" s="4"/>
      <c r="H22" s="5"/>
      <c r="I22" s="5"/>
      <c r="J22" s="5"/>
      <c r="K22" s="5"/>
      <c r="L22" s="5"/>
      <c r="M22" s="5"/>
      <c r="N22" s="5"/>
      <c r="O22" s="4"/>
    </row>
    <row r="23" s="8" customFormat="true" ht="14.25" hidden="false" customHeight="false" outlineLevel="0" collapsed="false">
      <c r="A23" s="15" t="s">
        <v>27</v>
      </c>
      <c r="B23" s="15"/>
      <c r="C23" s="15"/>
      <c r="D23" s="15"/>
      <c r="E23" s="15"/>
      <c r="F23" s="4"/>
      <c r="G23" s="4"/>
      <c r="H23" s="5"/>
      <c r="I23" s="5"/>
      <c r="J23" s="5"/>
      <c r="K23" s="5"/>
      <c r="L23" s="5"/>
      <c r="M23" s="5"/>
      <c r="N23" s="5"/>
      <c r="O23" s="4"/>
    </row>
    <row r="24" s="8" customFormat="true" ht="14.25" hidden="false" customHeight="false" outlineLevel="0" collapsed="false">
      <c r="A24" s="17"/>
      <c r="B24" s="17"/>
      <c r="C24" s="19" t="s">
        <v>28</v>
      </c>
      <c r="D24" s="20" t="s">
        <v>29</v>
      </c>
      <c r="E24" s="20" t="s">
        <v>30</v>
      </c>
      <c r="F24" s="4"/>
      <c r="G24" s="4"/>
      <c r="H24" s="5"/>
      <c r="I24" s="5"/>
      <c r="J24" s="5"/>
      <c r="K24" s="5"/>
      <c r="L24" s="5"/>
      <c r="M24" s="5"/>
      <c r="N24" s="5"/>
      <c r="O24" s="4"/>
    </row>
    <row r="25" s="8" customFormat="true" ht="14.25" hidden="false" customHeight="false" outlineLevel="0" collapsed="false">
      <c r="A25" s="16" t="n">
        <v>1</v>
      </c>
      <c r="B25" s="16" t="s">
        <v>31</v>
      </c>
      <c r="C25" s="21" t="n">
        <f aca="false">'Tingkat Lanjut - IK-DP'!B216</f>
        <v>0</v>
      </c>
      <c r="D25" s="21" t="n">
        <f aca="false">'Tingkat Lanjut - IK-DP'!C216</f>
        <v>0</v>
      </c>
      <c r="E25" s="21" t="n">
        <f aca="false">'Tingkat Lanjut - IK-DP'!D216</f>
        <v>0</v>
      </c>
      <c r="F25" s="4"/>
      <c r="G25" s="4"/>
      <c r="H25" s="5"/>
      <c r="I25" s="5"/>
      <c r="J25" s="5"/>
      <c r="K25" s="5"/>
      <c r="L25" s="5"/>
      <c r="M25" s="5"/>
      <c r="N25" s="5"/>
      <c r="O25" s="4"/>
    </row>
    <row r="26" s="8" customFormat="true" ht="14.25" hidden="false" customHeight="false" outlineLevel="0" collapsed="false">
      <c r="A26" s="16" t="n">
        <v>2</v>
      </c>
      <c r="B26" s="16" t="s">
        <v>32</v>
      </c>
      <c r="C26" s="21" t="n">
        <f aca="false">'Tingkat Lanjut - IK-DP'!B217</f>
        <v>0</v>
      </c>
      <c r="D26" s="17" t="n">
        <f aca="false">'Tingkat Lanjut - IK-DP'!C217</f>
        <v>0</v>
      </c>
      <c r="E26" s="17" t="n">
        <f aca="false">'Tingkat Lanjut - IK-DP'!D217</f>
        <v>0</v>
      </c>
      <c r="F26" s="4"/>
      <c r="G26" s="4"/>
      <c r="H26" s="5"/>
      <c r="I26" s="5"/>
      <c r="J26" s="5"/>
      <c r="K26" s="5"/>
      <c r="L26" s="5"/>
      <c r="M26" s="5"/>
      <c r="N26" s="5"/>
      <c r="O26" s="4"/>
    </row>
    <row r="27" s="8" customFormat="true" ht="14.25" hidden="false" customHeight="false" outlineLevel="0" collapsed="false">
      <c r="A27" s="16" t="n">
        <v>3</v>
      </c>
      <c r="B27" s="16" t="s">
        <v>33</v>
      </c>
      <c r="C27" s="21" t="n">
        <f aca="false">'Tingkat Lanjut - IK-DP'!B218</f>
        <v>0</v>
      </c>
      <c r="D27" s="17" t="n">
        <f aca="false">'Tingkat Lanjut - IK-DP'!C218</f>
        <v>0</v>
      </c>
      <c r="E27" s="17" t="n">
        <f aca="false">'Tingkat Lanjut - IK-DP'!D218</f>
        <v>0</v>
      </c>
      <c r="F27" s="4"/>
      <c r="G27" s="4"/>
      <c r="H27" s="5"/>
      <c r="I27" s="5"/>
      <c r="J27" s="5"/>
      <c r="K27" s="5"/>
      <c r="L27" s="5"/>
      <c r="M27" s="5"/>
      <c r="N27" s="5"/>
      <c r="O27" s="4"/>
    </row>
    <row r="28" s="8" customFormat="true" ht="14.25" hidden="false" customHeight="false" outlineLevel="0" collapsed="false">
      <c r="A28" s="15" t="s">
        <v>18</v>
      </c>
      <c r="B28" s="15"/>
      <c r="C28" s="15"/>
      <c r="D28" s="15"/>
      <c r="E28" s="15"/>
      <c r="F28" s="4"/>
      <c r="G28" s="4"/>
      <c r="H28" s="5"/>
      <c r="I28" s="5"/>
      <c r="J28" s="5"/>
      <c r="K28" s="5"/>
      <c r="L28" s="5"/>
      <c r="M28" s="5"/>
      <c r="N28" s="5"/>
      <c r="O28" s="4"/>
    </row>
    <row r="29" s="8" customFormat="true" ht="14.25" hidden="false" customHeight="false" outlineLevel="0" collapsed="false">
      <c r="A29" s="16" t="n">
        <v>1</v>
      </c>
      <c r="B29" s="16" t="s">
        <v>18</v>
      </c>
      <c r="C29" s="17" t="n">
        <f aca="false">'Tingkat Lanjut - IK-DP'!B222</f>
        <v>0</v>
      </c>
      <c r="D29" s="18" t="s">
        <v>19</v>
      </c>
      <c r="E29" s="18" t="s">
        <v>20</v>
      </c>
      <c r="F29" s="4"/>
      <c r="G29" s="4"/>
      <c r="H29" s="5"/>
      <c r="I29" s="5"/>
      <c r="J29" s="5"/>
      <c r="K29" s="5"/>
      <c r="L29" s="5"/>
      <c r="M29" s="5"/>
      <c r="N29" s="5"/>
      <c r="O29" s="4"/>
    </row>
    <row r="30" s="8" customFormat="true" ht="14.25" hidden="false" customHeight="false" outlineLevel="0" collapsed="false">
      <c r="A30" s="18" t="n">
        <v>2</v>
      </c>
      <c r="B30" s="18" t="s">
        <v>21</v>
      </c>
      <c r="C30" s="17" t="n">
        <f aca="false">'Tingkat Lanjut - IK-DP'!B223</f>
        <v>0</v>
      </c>
      <c r="D30" s="18" t="s">
        <v>22</v>
      </c>
      <c r="E30" s="18" t="s">
        <v>23</v>
      </c>
      <c r="F30" s="4"/>
      <c r="G30" s="4"/>
      <c r="H30" s="5"/>
      <c r="I30" s="5"/>
      <c r="J30" s="5"/>
      <c r="K30" s="5"/>
      <c r="L30" s="5"/>
      <c r="M30" s="5"/>
      <c r="N30" s="5"/>
      <c r="O30" s="4"/>
    </row>
    <row r="31" customFormat="false" ht="14.25" hidden="false" customHeight="false" outlineLevel="0" collapsed="false">
      <c r="A31" s="18" t="n">
        <v>3</v>
      </c>
      <c r="B31" s="18" t="s">
        <v>24</v>
      </c>
      <c r="C31" s="17" t="n">
        <f aca="false">'Tingkat Lanjut - IK-DP'!B224</f>
        <v>0</v>
      </c>
      <c r="D31" s="18" t="s">
        <v>25</v>
      </c>
      <c r="E31" s="18" t="s">
        <v>23</v>
      </c>
      <c r="F31" s="4"/>
      <c r="G31" s="4"/>
      <c r="H31" s="5"/>
      <c r="I31" s="5"/>
      <c r="J31" s="5"/>
      <c r="K31" s="5"/>
      <c r="L31" s="5"/>
      <c r="M31" s="5"/>
      <c r="N31" s="5"/>
      <c r="O31" s="4"/>
    </row>
    <row r="32" customFormat="false" ht="14.25" hidden="false" customHeight="false" outlineLevel="0" collapsed="false">
      <c r="F32" s="4"/>
      <c r="G32" s="4"/>
      <c r="H32" s="5"/>
      <c r="I32" s="5"/>
      <c r="J32" s="5"/>
      <c r="K32" s="5"/>
      <c r="L32" s="5"/>
      <c r="M32" s="5"/>
      <c r="N32" s="5"/>
      <c r="O32" s="4"/>
    </row>
    <row r="33" customFormat="false" ht="14.25" hidden="false" customHeight="false" outlineLevel="0" collapsed="false">
      <c r="B33" s="1"/>
    </row>
    <row r="34" customFormat="false" ht="14.25" hidden="false" customHeight="false" outlineLevel="0" collapsed="false">
      <c r="B34" s="22"/>
      <c r="C34" s="23"/>
      <c r="D34" s="24" t="s">
        <v>34</v>
      </c>
      <c r="E34" s="24"/>
    </row>
    <row r="35" customFormat="false" ht="14.25" hidden="false" customHeight="false" outlineLevel="0" collapsed="false">
      <c r="D35" s="25" t="s">
        <v>35</v>
      </c>
      <c r="E35" s="25"/>
    </row>
    <row r="36" customFormat="false" ht="14.25" hidden="false" customHeight="false" outlineLevel="0" collapsed="false">
      <c r="E36" s="26"/>
    </row>
    <row r="37" customFormat="false" ht="14.25" hidden="false" customHeight="false" outlineLevel="0" collapsed="false">
      <c r="E37" s="26"/>
    </row>
    <row r="38" customFormat="false" ht="14.25" hidden="false" customHeight="false" outlineLevel="0" collapsed="false">
      <c r="D38" s="24" t="s">
        <v>36</v>
      </c>
      <c r="E38" s="24"/>
    </row>
    <row r="39" customFormat="false" ht="14.25" hidden="false" customHeight="false" outlineLevel="0" collapsed="false">
      <c r="C39" s="27" t="s">
        <v>37</v>
      </c>
      <c r="D39" s="27"/>
    </row>
    <row r="40" customFormat="false" ht="14.25" hidden="false" customHeight="false" outlineLevel="0" collapsed="false">
      <c r="C40" s="28" t="s">
        <v>38</v>
      </c>
      <c r="D40" s="28"/>
    </row>
    <row r="41" customFormat="false" ht="14.25" hidden="false" customHeight="false" outlineLevel="0" collapsed="false">
      <c r="D41" s="8"/>
    </row>
    <row r="42" customFormat="false" ht="14.25" hidden="false" customHeight="false" outlineLevel="0" collapsed="false">
      <c r="D42" s="8"/>
    </row>
    <row r="43" customFormat="false" ht="14.25" hidden="false" customHeight="false" outlineLevel="0" collapsed="false">
      <c r="C43" s="28" t="s">
        <v>39</v>
      </c>
      <c r="D43" s="28"/>
    </row>
    <row r="44" s="2" customFormat="true" ht="19.5" hidden="false" customHeight="true" outlineLevel="0" collapsed="false"/>
    <row r="45" customFormat="false" ht="13.5" hidden="false" customHeight="true" outlineLevel="0" collapsed="false">
      <c r="A45" s="29" t="s">
        <v>40</v>
      </c>
      <c r="B45" s="29"/>
      <c r="C45" s="29"/>
      <c r="D45" s="29"/>
      <c r="E45" s="29"/>
    </row>
    <row r="46" customFormat="false" ht="41.25" hidden="false" customHeight="true" outlineLevel="0" collapsed="false">
      <c r="A46" s="29" t="str">
        <f aca="false">CONCATENATE("Distraktor adalah opsi jawaban pengecoh. Harapannya adalah di dalam 1 soal, semua opsi jawaban adalah pengecoh. Opsi jawaban dikatakan berhasil sebagai pengecoh apabila ",TEXT('Simpel - Fungsi Distraktor'!G10,"0.0%")," peserta menjawab dengan opsi tersebut. ",IF('Simpel - Fungsi Distraktor'!G9&gt;0,CONCATENATE("Di dalam analisis butir soal ini ditoleransi ",'Simpel - Fungsi Distraktor'!G9," opsi jawaban yang gagal sebagai pengecoh."),""))</f>
        <v>Distraktor adalah opsi jawaban pengecoh. Harapannya adalah di dalam 1 soal, semua opsi jawaban adalah pengecoh. Opsi jawaban dikatakan berhasil sebagai pengecoh apabila 5.0% peserta menjawab dengan opsi tersebut. Di dalam analisis butir soal ini ditoleransi 1 opsi jawaban yang gagal sebagai pengecoh.</v>
      </c>
      <c r="B46" s="29"/>
      <c r="C46" s="29"/>
      <c r="D46" s="29"/>
      <c r="E46" s="29"/>
    </row>
    <row r="47" customFormat="false" ht="41.25" hidden="false" customHeight="true" outlineLevel="0" collapsed="false">
      <c r="A47" s="29" t="s">
        <v>41</v>
      </c>
      <c r="B47" s="29"/>
      <c r="C47" s="29"/>
      <c r="D47" s="29"/>
      <c r="E47" s="29"/>
    </row>
    <row r="48" customFormat="false" ht="108" hidden="false" customHeight="true" outlineLevel="0" collapsed="false">
      <c r="A48" s="30" t="n">
        <v>1</v>
      </c>
      <c r="B48" s="31" t="str">
        <f aca="false">CONCATENATE("Metode Simpel",CHAR(10),"Soal masuk ke dalam BANK SOAL apabila soal tersebut BAIK dan distraktor berjalan.",CHAR(10),"Soal masuk ke dalam BANK SOAL setelah dilakukan revisi pada distraktor apabila soal tersebut BAIK dan distraktor tidak berjalan.",CHAR(10),"Soal tidak dapat masuk ke dalam BANK SOAL apabila soal tersebut TIDAK BAIK.",CHAR(10),CHAR(10),"Pada analisis butir soal ini, soal dikatakan BAIK apabila terdapat ",TEXT('Simpel - Fungsi Distraktor'!L9,"0.0%")," sampai ",TEXT('Simpel - Fungsi Distraktor'!L10,"0.0%")," peserta yang menjawab dengan benar.")</f>
        <v>Metode Simpel
Soal masuk ke dalam BANK SOAL apabila soal tersebut BAIK dan distraktor berjalan.
Soal masuk ke dalam BANK SOAL setelah dilakukan revisi pada distraktor apabila soal tersebut BAIK dan distraktor tidak berjalan.
Soal tidak dapat masuk ke dalam BANK SOAL apabila soal tersebut TIDAK BAIK.
Pada analisis butir soal ini, soal dikatakan BAIK apabila terdapat 30.0% sampai 80.0% peserta yang menjawab dengan benar.</v>
      </c>
      <c r="C48" s="31"/>
      <c r="D48" s="31"/>
      <c r="E48" s="31"/>
    </row>
    <row r="49" customFormat="false" ht="143.25" hidden="false" customHeight="true" outlineLevel="0" collapsed="false">
      <c r="A49" s="30" t="n">
        <v>2</v>
      </c>
      <c r="B49" s="31" t="str">
        <f aca="false">CONCATENATE("Metode Tingkat Lanjut",CHAR(10),"Soal masuk ke dalam BANK SOAL apabila soal tersebut TIDAK SUKAR atau TIDAK JELEK dan distraktor berjalan.",CHAR(10),"Soal masuk ke dalam BANK SOAL setelah dilakukan revisi pada distraktor apabila soal tersebut TIDAK SUKAR, TIDAK JELEK dan distraktor tidak berjalan.",CHAR(10),"Soal tidak dapat masuk ke dalam BANK SOAL apabila soal tersebut SUKAR dan JELEK.",CHAR(10),CHAR(10),"Pada analisis butir soal ini , soal dikatakan memiliki Tingkat Kesukaran SUKAR jika nilai Facility Index tidak lebih dari ",TEXT('Tingkat Lanjut - IK-DP'!M9,"0.0%")," dan soal dikatakan memiliki Daya Pembeda JELEK apabila nilai Discrimination Index tidak lebih dari 20%")</f>
        <v>Metode Tingkat Lanjut
Soal masuk ke dalam BANK SOAL apabila soal tersebut TIDAK SUKAR atau TIDAK JELEK dan distraktor berjalan.
Soal masuk ke dalam BANK SOAL setelah dilakukan revisi pada distraktor apabila soal tersebut TIDAK SUKAR, TIDAK JELEK dan distraktor tidak berjalan.
Soal tidak dapat masuk ke dalam BANK SOAL apabila soal tersebut SUKAR dan JELEK.
Pada analisis butir soal ini , soal dikatakan memiliki Tingkat Kesukaran SUKAR jika nilai Facility Index tidak lebih dari 25.0% dan soal dikatakan memiliki Daya Pembeda JELEK apabila nilai Discrimination Index tidak lebih dari 20%</v>
      </c>
      <c r="C49" s="31"/>
      <c r="D49" s="31"/>
      <c r="E49" s="31"/>
    </row>
  </sheetData>
  <mergeCells count="28">
    <mergeCell ref="B2:E2"/>
    <mergeCell ref="B3:E3"/>
    <mergeCell ref="B4:E4"/>
    <mergeCell ref="A5:E5"/>
    <mergeCell ref="A7:B7"/>
    <mergeCell ref="C7:E7"/>
    <mergeCell ref="A8:B8"/>
    <mergeCell ref="A9:B9"/>
    <mergeCell ref="A10:B10"/>
    <mergeCell ref="A12:E12"/>
    <mergeCell ref="A14:E14"/>
    <mergeCell ref="A15:E15"/>
    <mergeCell ref="D16:E17"/>
    <mergeCell ref="A18:E18"/>
    <mergeCell ref="A22:E22"/>
    <mergeCell ref="A23:E23"/>
    <mergeCell ref="A28:E28"/>
    <mergeCell ref="D34:E34"/>
    <mergeCell ref="D35:E35"/>
    <mergeCell ref="D38:E38"/>
    <mergeCell ref="C39:D39"/>
    <mergeCell ref="C40:D40"/>
    <mergeCell ref="C43:D43"/>
    <mergeCell ref="A45:E45"/>
    <mergeCell ref="A46:E46"/>
    <mergeCell ref="A47:E47"/>
    <mergeCell ref="B48:E48"/>
    <mergeCell ref="B49:E49"/>
  </mergeCells>
  <printOptions headings="false" gridLines="false" gridLinesSet="true" horizontalCentered="false" verticalCentered="false"/>
  <pageMargins left="0.7" right="0.7" top="0.427083333333333" bottom="0.500694444444445" header="0.511811023622047" footer="0.334027777777778"/>
  <pageSetup paperSize="9" scale="84" fitToWidth="1" fitToHeight="1" pageOrder="downThenOver" orientation="portrait" blackAndWhite="false" draft="false" cellComments="none" horizontalDpi="300" verticalDpi="300" copies="1"/>
  <headerFooter differentFirst="false" differentOddEven="false">
    <oddHeader/>
    <oddFooter>&amp;L&amp;"Times New Roman,Regular"&amp;12Laporan Analisa Butir Soal&amp;R&amp;"Times New Roman,Regular"&amp;12Ikatan Fisioterapi Indonesia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4" activeCellId="0" sqref="A4"/>
    </sheetView>
  </sheetViews>
  <sheetFormatPr defaultColWidth="8.6875" defaultRowHeight="14.25" zeroHeight="false" outlineLevelRow="0" outlineLevelCol="0"/>
  <cols>
    <col collapsed="false" customWidth="true" hidden="false" outlineLevel="0" max="1" min="1" style="32" width="20.98"/>
    <col collapsed="false" customWidth="true" hidden="false" outlineLevel="0" max="2" min="2" style="32" width="33.21"/>
    <col collapsed="false" customWidth="true" hidden="false" outlineLevel="0" max="18" min="3" style="32" width="14.21"/>
    <col collapsed="false" customWidth="false" hidden="false" outlineLevel="0" max="257" min="19" style="32" width="8.67"/>
  </cols>
  <sheetData>
    <row r="1" customFormat="false" ht="14.25" hidden="false" customHeight="false" outlineLevel="0" collapsed="false">
      <c r="A1" s="33" t="s">
        <v>0</v>
      </c>
      <c r="B1" s="34"/>
      <c r="C1" s="34"/>
      <c r="D1" s="34"/>
      <c r="E1" s="34"/>
      <c r="F1" s="34"/>
      <c r="G1" s="34"/>
      <c r="H1" s="34"/>
      <c r="I1" s="34"/>
      <c r="J1" s="34"/>
      <c r="K1" s="34"/>
      <c r="L1" s="34"/>
      <c r="M1" s="34"/>
      <c r="N1" s="34"/>
      <c r="O1" s="34"/>
      <c r="P1" s="34"/>
      <c r="Q1" s="34"/>
      <c r="R1" s="34"/>
    </row>
    <row r="2" customFormat="false" ht="14.25" hidden="false" customHeight="false" outlineLevel="0" collapsed="false">
      <c r="A2" s="35" t="s">
        <v>42</v>
      </c>
      <c r="B2" s="35"/>
      <c r="C2" s="35"/>
      <c r="D2" s="35"/>
      <c r="E2" s="35"/>
      <c r="F2" s="34"/>
      <c r="G2" s="34"/>
      <c r="H2" s="34"/>
      <c r="I2" s="34"/>
      <c r="J2" s="34"/>
      <c r="K2" s="34"/>
      <c r="L2" s="34"/>
      <c r="M2" s="34"/>
      <c r="N2" s="34"/>
      <c r="O2" s="34"/>
      <c r="P2" s="34"/>
      <c r="Q2" s="34"/>
      <c r="R2" s="34"/>
    </row>
    <row r="3" customFormat="false" ht="61.15" hidden="false" customHeight="false" outlineLevel="0" collapsed="false">
      <c r="A3" s="36" t="s">
        <v>43</v>
      </c>
      <c r="B3" s="36" t="s">
        <v>44</v>
      </c>
      <c r="C3" s="37" t="s">
        <v>45</v>
      </c>
      <c r="D3" s="37" t="s">
        <v>46</v>
      </c>
      <c r="E3" s="37" t="s">
        <v>47</v>
      </c>
      <c r="F3" s="36" t="s">
        <v>48</v>
      </c>
      <c r="G3" s="36" t="s">
        <v>49</v>
      </c>
      <c r="H3" s="36" t="s">
        <v>50</v>
      </c>
      <c r="I3" s="36" t="s">
        <v>51</v>
      </c>
      <c r="J3" s="36" t="s">
        <v>52</v>
      </c>
      <c r="K3" s="36" t="s">
        <v>53</v>
      </c>
      <c r="L3" s="36" t="s">
        <v>54</v>
      </c>
      <c r="M3" s="36" t="s">
        <v>55</v>
      </c>
      <c r="N3" s="36" t="s">
        <v>56</v>
      </c>
      <c r="O3" s="36" t="s">
        <v>57</v>
      </c>
      <c r="P3" s="36" t="s">
        <v>58</v>
      </c>
      <c r="Q3" s="36" t="s">
        <v>59</v>
      </c>
      <c r="R3" s="36" t="s">
        <v>60</v>
      </c>
    </row>
    <row r="4" s="32" customFormat="true" ht="57.75" hidden="false" customHeight="true" outlineLevel="0" collapsed="false">
      <c r="A4" s="38"/>
      <c r="B4" s="38"/>
      <c r="C4" s="39"/>
      <c r="D4" s="39"/>
      <c r="E4" s="39"/>
      <c r="F4" s="38"/>
      <c r="G4" s="38"/>
      <c r="H4" s="40"/>
      <c r="I4" s="40"/>
      <c r="J4" s="40"/>
      <c r="K4" s="40"/>
      <c r="L4" s="40"/>
      <c r="M4" s="40"/>
      <c r="N4" s="38"/>
      <c r="O4" s="38"/>
      <c r="P4" s="40"/>
      <c r="Q4" s="40"/>
      <c r="R4" s="40"/>
    </row>
    <row r="5" customFormat="false" ht="15.75" hidden="false" customHeight="true" outlineLevel="0" collapsed="false"/>
  </sheetData>
  <mergeCells count="1">
    <mergeCell ref="A2:B2"/>
  </mergeCells>
  <printOptions headings="false" gridLines="false" gridLinesSet="true" horizontalCentered="false" verticalCentered="false"/>
  <pageMargins left="0.7" right="0.7" top="0.75" bottom="0.916666666666667" header="0.511811023622047" footer="0.75"/>
  <pageSetup paperSize="9" scale="69" fitToWidth="1" fitToHeight="1" pageOrder="downThenOver" orientation="portrait" blackAndWhite="false" draft="false" cellComments="none" horizontalDpi="300" verticalDpi="300" copies="1"/>
  <headerFooter differentFirst="false" differentOddEven="false">
    <oddHead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5"/>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B13" activeCellId="0" sqref="B13"/>
    </sheetView>
  </sheetViews>
  <sheetFormatPr defaultColWidth="9.13671875" defaultRowHeight="14.25" zeroHeight="false" outlineLevelRow="0" outlineLevelCol="0"/>
  <cols>
    <col collapsed="false" customWidth="true" hidden="false" outlineLevel="0" max="1" min="1" style="1" width="14.66"/>
    <col collapsed="false" customWidth="true" hidden="false" outlineLevel="0" max="2" min="2" style="2" width="23.11"/>
    <col collapsed="false" customWidth="true" hidden="false" outlineLevel="0" max="3" min="3" style="2" width="12.22"/>
    <col collapsed="false" customWidth="true" hidden="false" outlineLevel="0" max="4" min="4" style="2" width="5.33"/>
    <col collapsed="false" customWidth="true" hidden="false" outlineLevel="0" max="5" min="5" style="2" width="9.33"/>
    <col collapsed="false" customWidth="true" hidden="false" outlineLevel="0" max="7" min="6" style="2" width="8.89"/>
    <col collapsed="false" customWidth="true" hidden="false" outlineLevel="0" max="8" min="8" style="2" width="7.22"/>
    <col collapsed="false" customWidth="true" hidden="false" outlineLevel="0" max="9" min="9" style="2" width="8.11"/>
    <col collapsed="false" customWidth="true" hidden="false" outlineLevel="0" max="11" min="10" style="2" width="10.89"/>
    <col collapsed="false" customWidth="true" hidden="false" outlineLevel="0" max="13" min="12" style="2" width="11.45"/>
    <col collapsed="false" customWidth="true" hidden="false" outlineLevel="0" max="14" min="14" style="2" width="14.11"/>
    <col collapsed="false" customWidth="true" hidden="false" outlineLevel="0" max="15" min="15" style="2" width="14.66"/>
    <col collapsed="false" customWidth="false" hidden="false" outlineLevel="0" max="252" min="16" style="2" width="9.12"/>
  </cols>
  <sheetData>
    <row r="1" customFormat="false" ht="12.75" hidden="false" customHeight="true" outlineLevel="0" collapsed="false">
      <c r="A1" s="11" t="s">
        <v>0</v>
      </c>
      <c r="C1" s="3"/>
      <c r="D1" s="3"/>
      <c r="E1" s="3"/>
      <c r="F1" s="3"/>
      <c r="G1" s="3"/>
      <c r="H1" s="3"/>
      <c r="I1" s="3"/>
      <c r="J1" s="3"/>
      <c r="K1" s="3"/>
      <c r="L1" s="3"/>
      <c r="M1" s="3"/>
      <c r="N1" s="3"/>
      <c r="O1" s="3"/>
    </row>
    <row r="2" customFormat="false" ht="12.75" hidden="false" customHeight="true" outlineLevel="0" collapsed="false">
      <c r="A2" s="1" t="n">
        <v>1</v>
      </c>
      <c r="B2" s="41" t="s">
        <v>61</v>
      </c>
      <c r="C2" s="41"/>
      <c r="D2" s="41"/>
      <c r="E2" s="41"/>
      <c r="F2" s="41"/>
      <c r="G2" s="41"/>
      <c r="H2" s="41"/>
      <c r="I2" s="41"/>
      <c r="J2" s="41"/>
      <c r="K2" s="41"/>
      <c r="L2" s="41"/>
      <c r="M2" s="41"/>
      <c r="N2" s="41"/>
      <c r="O2" s="41"/>
    </row>
    <row r="3" customFormat="false" ht="12.75" hidden="false" customHeight="true" outlineLevel="0" collapsed="false">
      <c r="A3" s="1" t="n">
        <v>2</v>
      </c>
      <c r="B3" s="6" t="s">
        <v>42</v>
      </c>
      <c r="C3" s="6"/>
      <c r="D3" s="6"/>
      <c r="E3" s="6"/>
      <c r="F3" s="6"/>
      <c r="G3" s="6"/>
      <c r="H3" s="6"/>
      <c r="I3" s="6"/>
      <c r="J3" s="6"/>
      <c r="K3" s="6"/>
      <c r="L3" s="6"/>
      <c r="M3" s="6"/>
      <c r="N3" s="6"/>
      <c r="O3" s="6"/>
    </row>
    <row r="4" customFormat="false" ht="12.75" hidden="false" customHeight="true" outlineLevel="0" collapsed="false">
      <c r="A4" s="1" t="n">
        <v>3</v>
      </c>
      <c r="B4" s="6" t="s">
        <v>62</v>
      </c>
      <c r="C4" s="6"/>
      <c r="D4" s="6"/>
      <c r="E4" s="6"/>
      <c r="F4" s="6"/>
      <c r="G4" s="6"/>
      <c r="H4" s="6"/>
      <c r="I4" s="6"/>
      <c r="J4" s="6"/>
      <c r="K4" s="6"/>
      <c r="L4" s="6"/>
      <c r="M4" s="6"/>
      <c r="N4" s="6"/>
      <c r="O4" s="6"/>
    </row>
    <row r="5" customFormat="false" ht="12.75" hidden="false" customHeight="true" outlineLevel="0" collapsed="false">
      <c r="A5" s="1" t="n">
        <v>4</v>
      </c>
      <c r="B5" s="6" t="s">
        <v>63</v>
      </c>
      <c r="C5" s="6"/>
      <c r="D5" s="6"/>
      <c r="E5" s="6"/>
      <c r="F5" s="6"/>
      <c r="G5" s="6"/>
      <c r="H5" s="6"/>
      <c r="I5" s="6"/>
      <c r="J5" s="6"/>
      <c r="K5" s="6"/>
      <c r="L5" s="6"/>
      <c r="M5" s="6"/>
      <c r="N5" s="6"/>
      <c r="O5" s="6"/>
    </row>
    <row r="6" customFormat="false" ht="13.5" hidden="false" customHeight="true" outlineLevel="0" collapsed="false">
      <c r="A6" s="7" t="s">
        <v>64</v>
      </c>
      <c r="B6" s="7"/>
      <c r="C6" s="7"/>
      <c r="D6" s="7"/>
      <c r="E6" s="7"/>
      <c r="F6" s="7"/>
      <c r="G6" s="7"/>
      <c r="H6" s="7"/>
      <c r="I6" s="7"/>
      <c r="J6" s="7"/>
      <c r="K6" s="7"/>
      <c r="L6" s="7"/>
      <c r="M6" s="7"/>
      <c r="N6" s="7"/>
      <c r="O6" s="7"/>
    </row>
    <row r="7" customFormat="false" ht="13.5" hidden="false" customHeight="true" outlineLevel="0" collapsed="false">
      <c r="A7" s="42" t="s">
        <v>65</v>
      </c>
      <c r="B7" s="42"/>
      <c r="C7" s="42"/>
      <c r="D7" s="42"/>
      <c r="E7" s="42"/>
      <c r="F7" s="42"/>
      <c r="G7" s="42"/>
      <c r="H7" s="42"/>
      <c r="I7" s="42"/>
      <c r="J7" s="42"/>
      <c r="K7" s="42"/>
      <c r="L7" s="42"/>
      <c r="M7" s="42"/>
      <c r="N7" s="42"/>
      <c r="O7" s="42"/>
    </row>
    <row r="8" customFormat="false" ht="13.5" hidden="false" customHeight="true" outlineLevel="0" collapsed="false">
      <c r="A8" s="43" t="s">
        <v>66</v>
      </c>
      <c r="B8" s="43"/>
      <c r="L8" s="44" t="s">
        <v>67</v>
      </c>
      <c r="M8" s="44"/>
      <c r="N8" s="45" t="s">
        <v>68</v>
      </c>
      <c r="O8" s="45"/>
    </row>
    <row r="9" customFormat="false" ht="13.5" hidden="false" customHeight="true" outlineLevel="0" collapsed="false">
      <c r="A9" s="46" t="n">
        <f aca="false">'LAPORAN ANALISA'!C7</f>
        <v>0</v>
      </c>
      <c r="B9" s="46"/>
      <c r="C9" s="46"/>
      <c r="D9" s="46"/>
      <c r="E9" s="46"/>
      <c r="F9" s="46"/>
      <c r="G9" s="46"/>
      <c r="H9" s="46"/>
      <c r="I9" s="46"/>
      <c r="J9" s="46"/>
      <c r="K9" s="46"/>
      <c r="L9" s="47" t="s">
        <v>69</v>
      </c>
      <c r="M9" s="48" t="n">
        <v>0.25</v>
      </c>
      <c r="N9" s="49" t="s">
        <v>28</v>
      </c>
      <c r="O9" s="50" t="n">
        <v>0.2</v>
      </c>
    </row>
    <row r="10" customFormat="false" ht="14.25" hidden="false" customHeight="false" outlineLevel="0" collapsed="false">
      <c r="C10" s="11"/>
      <c r="D10" s="11"/>
      <c r="E10" s="8"/>
      <c r="F10" s="4"/>
      <c r="G10" s="4"/>
      <c r="H10" s="5"/>
      <c r="I10" s="5"/>
      <c r="J10" s="5"/>
      <c r="K10" s="5"/>
      <c r="L10" s="47" t="s">
        <v>70</v>
      </c>
      <c r="M10" s="48" t="n">
        <v>0.75</v>
      </c>
      <c r="N10" s="51" t="s">
        <v>29</v>
      </c>
      <c r="O10" s="52" t="n">
        <v>0.4</v>
      </c>
    </row>
    <row r="11" customFormat="false" ht="19.5" hidden="false" customHeight="true" outlineLevel="0" collapsed="false">
      <c r="A11" s="53" t="s">
        <v>71</v>
      </c>
      <c r="B11" s="54" t="s">
        <v>72</v>
      </c>
      <c r="C11" s="55" t="s">
        <v>73</v>
      </c>
      <c r="D11" s="54" t="s">
        <v>74</v>
      </c>
      <c r="E11" s="56" t="s">
        <v>75</v>
      </c>
      <c r="F11" s="54" t="s">
        <v>76</v>
      </c>
      <c r="G11" s="54" t="s">
        <v>77</v>
      </c>
      <c r="H11" s="54" t="s">
        <v>78</v>
      </c>
      <c r="I11" s="54" t="s">
        <v>79</v>
      </c>
      <c r="J11" s="57" t="s">
        <v>80</v>
      </c>
      <c r="K11" s="54" t="s">
        <v>81</v>
      </c>
      <c r="L11" s="58" t="s">
        <v>82</v>
      </c>
      <c r="M11" s="58"/>
      <c r="N11" s="58"/>
      <c r="O11" s="59" t="s">
        <v>13</v>
      </c>
    </row>
    <row r="12" customFormat="false" ht="32.25" hidden="false" customHeight="true" outlineLevel="0" collapsed="false">
      <c r="A12" s="53"/>
      <c r="B12" s="54"/>
      <c r="C12" s="55"/>
      <c r="D12" s="54"/>
      <c r="E12" s="56"/>
      <c r="F12" s="54"/>
      <c r="G12" s="54"/>
      <c r="H12" s="54"/>
      <c r="I12" s="54"/>
      <c r="J12" s="57"/>
      <c r="K12" s="54"/>
      <c r="L12" s="60" t="s">
        <v>83</v>
      </c>
      <c r="M12" s="59" t="s">
        <v>84</v>
      </c>
      <c r="N12" s="59" t="s">
        <v>85</v>
      </c>
      <c r="O12" s="59"/>
    </row>
    <row r="13" customFormat="false" ht="19.5" hidden="false" customHeight="true" outlineLevel="0" collapsed="false">
      <c r="A13" s="61" t="n">
        <v>1</v>
      </c>
      <c r="B13" s="62"/>
      <c r="C13" s="62"/>
      <c r="D13" s="62"/>
      <c r="E13" s="63"/>
      <c r="F13" s="64"/>
      <c r="G13" s="64"/>
      <c r="H13" s="64"/>
      <c r="I13" s="64"/>
      <c r="J13" s="65"/>
      <c r="K13" s="64"/>
      <c r="L13" s="59" t="str">
        <f aca="false">IF(ISBLANK(E13),"",IF(E13&lt;=$M$9,"Sukar",IF(E13&lt;=$M$10,"Sedang",IF(E13&lt;=1,"Mudah","?"))))</f>
        <v/>
      </c>
      <c r="M13" s="66" t="str">
        <f aca="false">IF(ISBLANK(J13),"",IF(J13&lt;$O$9,"Jelek",IF(J13&lt;=$O$10,"Cukup",IF(J13&lt;=1,"Baik","?"))))</f>
        <v/>
      </c>
      <c r="N13" s="67" t="str">
        <f aca="false">'Simpel - Fungsi Distraktor'!J12</f>
        <v>Cek distraktor</v>
      </c>
      <c r="O13" s="68" t="str">
        <f aca="false">IF(ISBLANK(B13),"",IF(OR(L13="sukar",M13="jelek"),"Revisi Soal",IF(N13="cek distraktor","Revisi Distraktor","Bank Soal")))</f>
        <v/>
      </c>
    </row>
    <row r="14" customFormat="false" ht="19.5" hidden="false" customHeight="true" outlineLevel="0" collapsed="false">
      <c r="A14" s="61" t="n">
        <v>2</v>
      </c>
      <c r="B14" s="62"/>
      <c r="C14" s="62"/>
      <c r="D14" s="62"/>
      <c r="E14" s="63"/>
      <c r="F14" s="64"/>
      <c r="G14" s="64"/>
      <c r="H14" s="64"/>
      <c r="I14" s="64"/>
      <c r="J14" s="65"/>
      <c r="K14" s="64"/>
      <c r="L14" s="59" t="str">
        <f aca="false">IF(ISBLANK(E14),"",IF(E14&lt;=$M$9,"Sukar",IF(E14&lt;=$M$10,"Sedang",IF(E14&lt;=1,"Mudah","?"))))</f>
        <v/>
      </c>
      <c r="M14" s="66" t="str">
        <f aca="false">IF(ISBLANK(J14),"",IF(J14&lt;$O$9,"Jelek",IF(J14&lt;=$O$10,"Cukup",IF(J14&lt;=1,"Baik","?"))))</f>
        <v/>
      </c>
      <c r="N14" s="67" t="e">
        <f aca="false">'Simpel - Fungsi Distraktor'!J13</f>
        <v>#N/A</v>
      </c>
      <c r="O14" s="68" t="str">
        <f aca="false">IF(ISBLANK(B14),"",IF(OR(L14="sukar",M14="jelek"),"Revisi Soal",IF(N14="cek distraktor","Revisi Distraktor","Bank Soal")))</f>
        <v/>
      </c>
    </row>
    <row r="15" customFormat="false" ht="19.5" hidden="false" customHeight="true" outlineLevel="0" collapsed="false">
      <c r="A15" s="61" t="n">
        <v>3</v>
      </c>
      <c r="B15" s="62"/>
      <c r="C15" s="62"/>
      <c r="D15" s="62"/>
      <c r="E15" s="63"/>
      <c r="F15" s="64"/>
      <c r="G15" s="64"/>
      <c r="H15" s="64"/>
      <c r="I15" s="64"/>
      <c r="J15" s="65"/>
      <c r="K15" s="64"/>
      <c r="L15" s="59" t="str">
        <f aca="false">IF(ISBLANK(E15),"",IF(E15&lt;=$M$9,"Sukar",IF(E15&lt;=$M$10,"Sedang",IF(E15&lt;=1,"Mudah","?"))))</f>
        <v/>
      </c>
      <c r="M15" s="66" t="str">
        <f aca="false">IF(ISBLANK(J15),"",IF(J15&lt;$O$9,"Jelek",IF(J15&lt;=$O$10,"Cukup",IF(J15&lt;=1,"Baik","?"))))</f>
        <v/>
      </c>
      <c r="N15" s="67" t="e">
        <f aca="false">'Simpel - Fungsi Distraktor'!J14</f>
        <v>#N/A</v>
      </c>
      <c r="O15" s="68" t="str">
        <f aca="false">IF(ISBLANK(B15),"",IF(OR(L15="sukar",M15="jelek"),"Revisi Soal",IF(N15="cek distraktor","Revisi Distraktor","Bank Soal")))</f>
        <v/>
      </c>
    </row>
    <row r="16" customFormat="false" ht="19.5" hidden="false" customHeight="true" outlineLevel="0" collapsed="false">
      <c r="A16" s="61" t="n">
        <v>4</v>
      </c>
      <c r="B16" s="62"/>
      <c r="C16" s="62"/>
      <c r="D16" s="62"/>
      <c r="E16" s="63"/>
      <c r="F16" s="64"/>
      <c r="G16" s="64"/>
      <c r="H16" s="64"/>
      <c r="I16" s="64"/>
      <c r="J16" s="65"/>
      <c r="K16" s="64"/>
      <c r="L16" s="59" t="str">
        <f aca="false">IF(ISBLANK(E16),"",IF(E16&lt;=$M$9,"Sukar",IF(E16&lt;=$M$10,"Sedang",IF(E16&lt;=1,"Mudah","?"))))</f>
        <v/>
      </c>
      <c r="M16" s="66" t="str">
        <f aca="false">IF(ISBLANK(J16),"",IF(J16&lt;$O$9,"Jelek",IF(J16&lt;=$O$10,"Cukup",IF(J16&lt;=1,"Baik","?"))))</f>
        <v/>
      </c>
      <c r="N16" s="67" t="e">
        <f aca="false">'Simpel - Fungsi Distraktor'!J15</f>
        <v>#N/A</v>
      </c>
      <c r="O16" s="68" t="str">
        <f aca="false">IF(ISBLANK(B16),"",IF(OR(L16="sukar",M16="jelek"),"Revisi Soal",IF(N16="cek distraktor","Revisi Distraktor","Bank Soal")))</f>
        <v/>
      </c>
    </row>
    <row r="17" customFormat="false" ht="19.5" hidden="false" customHeight="true" outlineLevel="0" collapsed="false">
      <c r="A17" s="61" t="n">
        <v>5</v>
      </c>
      <c r="B17" s="62"/>
      <c r="C17" s="62"/>
      <c r="D17" s="62"/>
      <c r="E17" s="63"/>
      <c r="F17" s="64"/>
      <c r="G17" s="64"/>
      <c r="H17" s="64"/>
      <c r="I17" s="64"/>
      <c r="J17" s="65"/>
      <c r="K17" s="64"/>
      <c r="L17" s="59" t="str">
        <f aca="false">IF(ISBLANK(E17),"",IF(E17&lt;=$M$9,"Sukar",IF(E17&lt;=$M$10,"Sedang",IF(E17&lt;=1,"Mudah","?"))))</f>
        <v/>
      </c>
      <c r="M17" s="66" t="str">
        <f aca="false">IF(ISBLANK(J17),"",IF(J17&lt;$O$9,"Jelek",IF(J17&lt;=$O$10,"Cukup",IF(J17&lt;=1,"Baik","?"))))</f>
        <v/>
      </c>
      <c r="N17" s="67" t="e">
        <f aca="false">'Simpel - Fungsi Distraktor'!J16</f>
        <v>#N/A</v>
      </c>
      <c r="O17" s="68" t="str">
        <f aca="false">IF(ISBLANK(B17),"",IF(OR(L17="sukar",M17="jelek"),"Revisi Soal",IF(N17="cek distraktor","Revisi Distraktor","Bank Soal")))</f>
        <v/>
      </c>
    </row>
    <row r="18" customFormat="false" ht="19.5" hidden="false" customHeight="true" outlineLevel="0" collapsed="false">
      <c r="A18" s="61" t="n">
        <v>6</v>
      </c>
      <c r="B18" s="62"/>
      <c r="C18" s="62"/>
      <c r="D18" s="62"/>
      <c r="E18" s="63"/>
      <c r="F18" s="64"/>
      <c r="G18" s="64"/>
      <c r="H18" s="64"/>
      <c r="I18" s="64"/>
      <c r="J18" s="65"/>
      <c r="K18" s="64"/>
      <c r="L18" s="59" t="str">
        <f aca="false">IF(ISBLANK(E18),"",IF(E18&lt;=$M$9,"Sukar",IF(E18&lt;=$M$10,"Sedang",IF(E18&lt;=1,"Mudah","?"))))</f>
        <v/>
      </c>
      <c r="M18" s="66" t="str">
        <f aca="false">IF(ISBLANK(J18),"",IF(J18&lt;$O$9,"Jelek",IF(J18&lt;=$O$10,"Cukup",IF(J18&lt;=1,"Baik","?"))))</f>
        <v/>
      </c>
      <c r="N18" s="67" t="e">
        <f aca="false">'Simpel - Fungsi Distraktor'!J17</f>
        <v>#N/A</v>
      </c>
      <c r="O18" s="68" t="str">
        <f aca="false">IF(ISBLANK(B18),"",IF(OR(L18="sukar",M18="jelek"),"Revisi Soal",IF(N18="cek distraktor","Revisi Distraktor","Bank Soal")))</f>
        <v/>
      </c>
    </row>
    <row r="19" customFormat="false" ht="19.5" hidden="false" customHeight="true" outlineLevel="0" collapsed="false">
      <c r="A19" s="61" t="n">
        <v>7</v>
      </c>
      <c r="B19" s="62"/>
      <c r="C19" s="62"/>
      <c r="D19" s="62"/>
      <c r="E19" s="63"/>
      <c r="F19" s="64"/>
      <c r="G19" s="64"/>
      <c r="H19" s="64"/>
      <c r="I19" s="64"/>
      <c r="J19" s="65"/>
      <c r="K19" s="64"/>
      <c r="L19" s="59" t="str">
        <f aca="false">IF(ISBLANK(E19),"",IF(E19&lt;=$M$9,"Sukar",IF(E19&lt;=$M$10,"Sedang",IF(E19&lt;=1,"Mudah","?"))))</f>
        <v/>
      </c>
      <c r="M19" s="66" t="str">
        <f aca="false">IF(ISBLANK(J19),"",IF(J19&lt;$O$9,"Jelek",IF(J19&lt;=$O$10,"Cukup",IF(J19&lt;=1,"Baik","?"))))</f>
        <v/>
      </c>
      <c r="N19" s="67" t="e">
        <f aca="false">'Simpel - Fungsi Distraktor'!J18</f>
        <v>#N/A</v>
      </c>
      <c r="O19" s="68" t="str">
        <f aca="false">IF(ISBLANK(B19),"",IF(OR(L19="sukar",M19="jelek"),"Revisi Soal",IF(N19="cek distraktor","Revisi Distraktor","Bank Soal")))</f>
        <v/>
      </c>
    </row>
    <row r="20" customFormat="false" ht="19.5" hidden="false" customHeight="true" outlineLevel="0" collapsed="false">
      <c r="A20" s="61" t="n">
        <v>8</v>
      </c>
      <c r="B20" s="62"/>
      <c r="C20" s="62"/>
      <c r="D20" s="62"/>
      <c r="E20" s="63"/>
      <c r="F20" s="64"/>
      <c r="G20" s="64"/>
      <c r="H20" s="64"/>
      <c r="I20" s="64"/>
      <c r="J20" s="65"/>
      <c r="K20" s="64"/>
      <c r="L20" s="59" t="str">
        <f aca="false">IF(ISBLANK(E20),"",IF(E20&lt;=$M$9,"Sukar",IF(E20&lt;=$M$10,"Sedang",IF(E20&lt;=1,"Mudah","?"))))</f>
        <v/>
      </c>
      <c r="M20" s="66" t="str">
        <f aca="false">IF(ISBLANK(J20),"",IF(J20&lt;$O$9,"Jelek",IF(J20&lt;=$O$10,"Cukup",IF(J20&lt;=1,"Baik","?"))))</f>
        <v/>
      </c>
      <c r="N20" s="67" t="e">
        <f aca="false">'Simpel - Fungsi Distraktor'!J19</f>
        <v>#N/A</v>
      </c>
      <c r="O20" s="68" t="str">
        <f aca="false">IF(ISBLANK(B20),"",IF(OR(L20="sukar",M20="jelek"),"Revisi Soal",IF(N20="cek distraktor","Revisi Distraktor","Bank Soal")))</f>
        <v/>
      </c>
    </row>
    <row r="21" customFormat="false" ht="19.5" hidden="false" customHeight="true" outlineLevel="0" collapsed="false">
      <c r="A21" s="61" t="n">
        <v>9</v>
      </c>
      <c r="B21" s="62"/>
      <c r="C21" s="62"/>
      <c r="D21" s="62"/>
      <c r="E21" s="63"/>
      <c r="F21" s="64"/>
      <c r="G21" s="64"/>
      <c r="H21" s="64"/>
      <c r="I21" s="64"/>
      <c r="J21" s="65"/>
      <c r="K21" s="64"/>
      <c r="L21" s="59" t="str">
        <f aca="false">IF(ISBLANK(E21),"",IF(E21&lt;=$M$9,"Sukar",IF(E21&lt;=$M$10,"Sedang",IF(E21&lt;=1,"Mudah","?"))))</f>
        <v/>
      </c>
      <c r="M21" s="66" t="str">
        <f aca="false">IF(ISBLANK(J21),"",IF(J21&lt;$O$9,"Jelek",IF(J21&lt;=$O$10,"Cukup",IF(J21&lt;=1,"Baik","?"))))</f>
        <v/>
      </c>
      <c r="N21" s="67" t="e">
        <f aca="false">'Simpel - Fungsi Distraktor'!J20</f>
        <v>#N/A</v>
      </c>
      <c r="O21" s="68" t="str">
        <f aca="false">IF(ISBLANK(B21),"",IF(OR(L21="sukar",M21="jelek"),"Revisi Soal",IF(N21="cek distraktor","Revisi Distraktor","Bank Soal")))</f>
        <v/>
      </c>
    </row>
    <row r="22" customFormat="false" ht="19.5" hidden="false" customHeight="true" outlineLevel="0" collapsed="false">
      <c r="A22" s="61" t="n">
        <v>10</v>
      </c>
      <c r="B22" s="62"/>
      <c r="C22" s="62"/>
      <c r="D22" s="62"/>
      <c r="E22" s="63"/>
      <c r="F22" s="64"/>
      <c r="G22" s="64"/>
      <c r="H22" s="64"/>
      <c r="I22" s="64"/>
      <c r="J22" s="65"/>
      <c r="K22" s="64"/>
      <c r="L22" s="59" t="str">
        <f aca="false">IF(ISBLANK(E22),"",IF(E22&lt;=$M$9,"Sukar",IF(E22&lt;=$M$10,"Sedang",IF(E22&lt;=1,"Mudah","?"))))</f>
        <v/>
      </c>
      <c r="M22" s="66" t="str">
        <f aca="false">IF(ISBLANK(J22),"",IF(J22&lt;$O$9,"Jelek",IF(J22&lt;=$O$10,"Cukup",IF(J22&lt;=1,"Baik","?"))))</f>
        <v/>
      </c>
      <c r="N22" s="67" t="e">
        <f aca="false">'Simpel - Fungsi Distraktor'!J21</f>
        <v>#N/A</v>
      </c>
      <c r="O22" s="68" t="str">
        <f aca="false">IF(ISBLANK(B22),"",IF(OR(L22="sukar",M22="jelek"),"Revisi Soal",IF(N22="cek distraktor","Revisi Distraktor","Bank Soal")))</f>
        <v/>
      </c>
    </row>
    <row r="23" customFormat="false" ht="19.5" hidden="false" customHeight="true" outlineLevel="0" collapsed="false">
      <c r="A23" s="61" t="n">
        <v>11</v>
      </c>
      <c r="B23" s="62"/>
      <c r="C23" s="62"/>
      <c r="D23" s="62"/>
      <c r="E23" s="63"/>
      <c r="F23" s="64"/>
      <c r="G23" s="64"/>
      <c r="H23" s="64"/>
      <c r="I23" s="64"/>
      <c r="J23" s="65"/>
      <c r="K23" s="64"/>
      <c r="L23" s="59" t="str">
        <f aca="false">IF(ISBLANK(E23),"",IF(E23&lt;=$M$9,"Sukar",IF(E23&lt;=$M$10,"Sedang",IF(E23&lt;=1,"Mudah","?"))))</f>
        <v/>
      </c>
      <c r="M23" s="66" t="str">
        <f aca="false">IF(ISBLANK(J23),"",IF(J23&lt;$O$9,"Jelek",IF(J23&lt;=$O$10,"Cukup",IF(J23&lt;=1,"Baik","?"))))</f>
        <v/>
      </c>
      <c r="N23" s="67" t="e">
        <f aca="false">'Simpel - Fungsi Distraktor'!J22</f>
        <v>#N/A</v>
      </c>
      <c r="O23" s="68" t="str">
        <f aca="false">IF(ISBLANK(B23),"",IF(OR(L23="sukar",M23="jelek"),"Revisi Soal",IF(N23="cek distraktor","Revisi Distraktor","Bank Soal")))</f>
        <v/>
      </c>
    </row>
    <row r="24" customFormat="false" ht="19.5" hidden="false" customHeight="true" outlineLevel="0" collapsed="false">
      <c r="A24" s="61" t="n">
        <v>12</v>
      </c>
      <c r="B24" s="62"/>
      <c r="C24" s="62"/>
      <c r="D24" s="62"/>
      <c r="E24" s="63"/>
      <c r="F24" s="64"/>
      <c r="G24" s="64"/>
      <c r="H24" s="64"/>
      <c r="I24" s="64"/>
      <c r="J24" s="65"/>
      <c r="K24" s="64"/>
      <c r="L24" s="59" t="str">
        <f aca="false">IF(ISBLANK(E24),"",IF(E24&lt;=$M$9,"Sukar",IF(E24&lt;=$M$10,"Sedang",IF(E24&lt;=1,"Mudah","?"))))</f>
        <v/>
      </c>
      <c r="M24" s="66" t="str">
        <f aca="false">IF(ISBLANK(J24),"",IF(J24&lt;$O$9,"Jelek",IF(J24&lt;=$O$10,"Cukup",IF(J24&lt;=1,"Baik","?"))))</f>
        <v/>
      </c>
      <c r="N24" s="67" t="e">
        <f aca="false">'Simpel - Fungsi Distraktor'!J23</f>
        <v>#N/A</v>
      </c>
      <c r="O24" s="68" t="str">
        <f aca="false">IF(ISBLANK(B24),"",IF(OR(L24="sukar",M24="jelek"),"Revisi Soal",IF(N24="cek distraktor","Revisi Distraktor","Bank Soal")))</f>
        <v/>
      </c>
    </row>
    <row r="25" customFormat="false" ht="19.5" hidden="false" customHeight="true" outlineLevel="0" collapsed="false">
      <c r="A25" s="61" t="n">
        <v>13</v>
      </c>
      <c r="B25" s="62"/>
      <c r="C25" s="62"/>
      <c r="D25" s="62"/>
      <c r="E25" s="63"/>
      <c r="F25" s="64"/>
      <c r="G25" s="64"/>
      <c r="H25" s="64"/>
      <c r="I25" s="64"/>
      <c r="J25" s="65"/>
      <c r="K25" s="64"/>
      <c r="L25" s="59" t="str">
        <f aca="false">IF(ISBLANK(E25),"",IF(E25&lt;=$M$9,"Sukar",IF(E25&lt;=$M$10,"Sedang",IF(E25&lt;=1,"Mudah","?"))))</f>
        <v/>
      </c>
      <c r="M25" s="66" t="str">
        <f aca="false">IF(ISBLANK(J25),"",IF(J25&lt;$O$9,"Jelek",IF(J25&lt;=$O$10,"Cukup",IF(J25&lt;=1,"Baik","?"))))</f>
        <v/>
      </c>
      <c r="N25" s="67" t="e">
        <f aca="false">'Simpel - Fungsi Distraktor'!J24</f>
        <v>#N/A</v>
      </c>
      <c r="O25" s="68" t="str">
        <f aca="false">IF(ISBLANK(B25),"",IF(OR(L25="sukar",M25="jelek"),"Revisi Soal",IF(N25="cek distraktor","Revisi Distraktor","Bank Soal")))</f>
        <v/>
      </c>
    </row>
    <row r="26" customFormat="false" ht="19.5" hidden="false" customHeight="true" outlineLevel="0" collapsed="false">
      <c r="A26" s="61" t="n">
        <v>14</v>
      </c>
      <c r="B26" s="62"/>
      <c r="C26" s="62"/>
      <c r="D26" s="62"/>
      <c r="E26" s="63"/>
      <c r="F26" s="64"/>
      <c r="G26" s="64"/>
      <c r="H26" s="64"/>
      <c r="I26" s="64"/>
      <c r="J26" s="65"/>
      <c r="K26" s="64"/>
      <c r="L26" s="59" t="str">
        <f aca="false">IF(ISBLANK(E26),"",IF(E26&lt;=$M$9,"Sukar",IF(E26&lt;=$M$10,"Sedang",IF(E26&lt;=1,"Mudah","?"))))</f>
        <v/>
      </c>
      <c r="M26" s="66" t="str">
        <f aca="false">IF(ISBLANK(J26),"",IF(J26&lt;$O$9,"Jelek",IF(J26&lt;=$O$10,"Cukup",IF(J26&lt;=1,"Baik","?"))))</f>
        <v/>
      </c>
      <c r="N26" s="67" t="e">
        <f aca="false">'Simpel - Fungsi Distraktor'!J25</f>
        <v>#N/A</v>
      </c>
      <c r="O26" s="68" t="str">
        <f aca="false">IF(ISBLANK(B26),"",IF(OR(L26="sukar",M26="jelek"),"Revisi Soal",IF(N26="cek distraktor","Revisi Distraktor","Bank Soal")))</f>
        <v/>
      </c>
    </row>
    <row r="27" customFormat="false" ht="19.5" hidden="false" customHeight="true" outlineLevel="0" collapsed="false">
      <c r="A27" s="61" t="n">
        <v>15</v>
      </c>
      <c r="B27" s="62"/>
      <c r="C27" s="62"/>
      <c r="D27" s="62"/>
      <c r="E27" s="63"/>
      <c r="F27" s="64"/>
      <c r="G27" s="64"/>
      <c r="H27" s="64"/>
      <c r="I27" s="64"/>
      <c r="J27" s="65"/>
      <c r="K27" s="64"/>
      <c r="L27" s="59" t="str">
        <f aca="false">IF(ISBLANK(E27),"",IF(E27&lt;=$M$9,"Sukar",IF(E27&lt;=$M$10,"Sedang",IF(E27&lt;=1,"Mudah","?"))))</f>
        <v/>
      </c>
      <c r="M27" s="66" t="str">
        <f aca="false">IF(ISBLANK(J27),"",IF(J27&lt;$O$9,"Jelek",IF(J27&lt;=$O$10,"Cukup",IF(J27&lt;=1,"Baik","?"))))</f>
        <v/>
      </c>
      <c r="N27" s="67" t="e">
        <f aca="false">'Simpel - Fungsi Distraktor'!J26</f>
        <v>#N/A</v>
      </c>
      <c r="O27" s="68" t="str">
        <f aca="false">IF(ISBLANK(B27),"",IF(OR(L27="sukar",M27="jelek"),"Revisi Soal",IF(N27="cek distraktor","Revisi Distraktor","Bank Soal")))</f>
        <v/>
      </c>
    </row>
    <row r="28" customFormat="false" ht="19.5" hidden="false" customHeight="true" outlineLevel="0" collapsed="false">
      <c r="A28" s="61" t="n">
        <v>16</v>
      </c>
      <c r="B28" s="62"/>
      <c r="C28" s="62"/>
      <c r="D28" s="62"/>
      <c r="E28" s="63"/>
      <c r="F28" s="64"/>
      <c r="G28" s="64"/>
      <c r="H28" s="64"/>
      <c r="I28" s="62"/>
      <c r="J28" s="65"/>
      <c r="K28" s="64"/>
      <c r="L28" s="59" t="str">
        <f aca="false">IF(ISBLANK(E28),"",IF(E28&lt;=$M$9,"Sukar",IF(E28&lt;=$M$10,"Sedang",IF(E28&lt;=1,"Mudah","?"))))</f>
        <v/>
      </c>
      <c r="M28" s="66" t="str">
        <f aca="false">IF(ISBLANK(J28),"",IF(J28&lt;$O$9,"Jelek",IF(J28&lt;=$O$10,"Cukup",IF(J28&lt;=1,"Baik","?"))))</f>
        <v/>
      </c>
      <c r="N28" s="67" t="e">
        <f aca="false">'Simpel - Fungsi Distraktor'!J27</f>
        <v>#N/A</v>
      </c>
      <c r="O28" s="68" t="str">
        <f aca="false">IF(ISBLANK(B28),"",IF(OR(L28="sukar",M28="jelek"),"Revisi Soal",IF(N28="cek distraktor","Revisi Distraktor","Bank Soal")))</f>
        <v/>
      </c>
    </row>
    <row r="29" customFormat="false" ht="20.25" hidden="false" customHeight="true" outlineLevel="0" collapsed="false">
      <c r="A29" s="61" t="n">
        <v>17</v>
      </c>
      <c r="B29" s="62"/>
      <c r="C29" s="62"/>
      <c r="D29" s="62"/>
      <c r="E29" s="63"/>
      <c r="F29" s="64"/>
      <c r="G29" s="64"/>
      <c r="H29" s="64"/>
      <c r="I29" s="64"/>
      <c r="J29" s="65"/>
      <c r="K29" s="64"/>
      <c r="L29" s="59" t="str">
        <f aca="false">IF(ISBLANK(E29),"",IF(E29&lt;=$M$9,"Sukar",IF(E29&lt;=$M$10,"Sedang",IF(E29&lt;=1,"Mudah","?"))))</f>
        <v/>
      </c>
      <c r="M29" s="66" t="str">
        <f aca="false">IF(ISBLANK(J29),"",IF(J29&lt;$O$9,"Jelek",IF(J29&lt;=$O$10,"Cukup",IF(J29&lt;=1,"Baik","?"))))</f>
        <v/>
      </c>
      <c r="N29" s="67" t="e">
        <f aca="false">'Simpel - Fungsi Distraktor'!J28</f>
        <v>#N/A</v>
      </c>
      <c r="O29" s="68" t="str">
        <f aca="false">IF(ISBLANK(B29),"",IF(OR(L29="sukar",M29="jelek"),"Revisi Soal",IF(N29="cek distraktor","Revisi Distraktor","Bank Soal")))</f>
        <v/>
      </c>
    </row>
    <row r="30" customFormat="false" ht="19.5" hidden="false" customHeight="true" outlineLevel="0" collapsed="false">
      <c r="A30" s="61" t="n">
        <v>18</v>
      </c>
      <c r="B30" s="62"/>
      <c r="C30" s="62"/>
      <c r="D30" s="62"/>
      <c r="E30" s="63"/>
      <c r="F30" s="64"/>
      <c r="G30" s="64"/>
      <c r="H30" s="64"/>
      <c r="I30" s="64"/>
      <c r="J30" s="65"/>
      <c r="K30" s="64"/>
      <c r="L30" s="59" t="str">
        <f aca="false">IF(ISBLANK(E30),"",IF(E30&lt;=$M$9,"Sukar",IF(E30&lt;=$M$10,"Sedang",IF(E30&lt;=1,"Mudah","?"))))</f>
        <v/>
      </c>
      <c r="M30" s="66" t="str">
        <f aca="false">IF(ISBLANK(J30),"",IF(J30&lt;$O$9,"Jelek",IF(J30&lt;=$O$10,"Cukup",IF(J30&lt;=1,"Baik","?"))))</f>
        <v/>
      </c>
      <c r="N30" s="67" t="e">
        <f aca="false">'Simpel - Fungsi Distraktor'!J29</f>
        <v>#N/A</v>
      </c>
      <c r="O30" s="68" t="str">
        <f aca="false">IF(ISBLANK(B30),"",IF(OR(L30="sukar",M30="jelek"),"Revisi Soal",IF(N30="cek distraktor","Revisi Distraktor","Bank Soal")))</f>
        <v/>
      </c>
    </row>
    <row r="31" customFormat="false" ht="19.5" hidden="false" customHeight="true" outlineLevel="0" collapsed="false">
      <c r="A31" s="61" t="n">
        <v>19</v>
      </c>
      <c r="B31" s="62"/>
      <c r="C31" s="62"/>
      <c r="D31" s="62"/>
      <c r="E31" s="63"/>
      <c r="F31" s="64"/>
      <c r="G31" s="64"/>
      <c r="H31" s="64"/>
      <c r="I31" s="64"/>
      <c r="J31" s="65"/>
      <c r="K31" s="64"/>
      <c r="L31" s="59" t="str">
        <f aca="false">IF(ISBLANK(E31),"",IF(E31&lt;=$M$9,"Sukar",IF(E31&lt;=$M$10,"Sedang",IF(E31&lt;=1,"Mudah","?"))))</f>
        <v/>
      </c>
      <c r="M31" s="66" t="str">
        <f aca="false">IF(ISBLANK(J31),"",IF(J31&lt;$O$9,"Jelek",IF(J31&lt;=$O$10,"Cukup",IF(J31&lt;=1,"Baik","?"))))</f>
        <v/>
      </c>
      <c r="N31" s="67" t="e">
        <f aca="false">'Simpel - Fungsi Distraktor'!J30</f>
        <v>#N/A</v>
      </c>
      <c r="O31" s="68" t="str">
        <f aca="false">IF(ISBLANK(B31),"",IF(OR(L31="sukar",M31="jelek"),"Revisi Soal",IF(N31="cek distraktor","Revisi Distraktor","Bank Soal")))</f>
        <v/>
      </c>
    </row>
    <row r="32" customFormat="false" ht="19.5" hidden="false" customHeight="true" outlineLevel="0" collapsed="false">
      <c r="A32" s="61" t="n">
        <v>20</v>
      </c>
      <c r="B32" s="62"/>
      <c r="C32" s="62"/>
      <c r="D32" s="62"/>
      <c r="E32" s="63"/>
      <c r="F32" s="64"/>
      <c r="G32" s="64"/>
      <c r="H32" s="64"/>
      <c r="I32" s="64"/>
      <c r="J32" s="65"/>
      <c r="K32" s="64"/>
      <c r="L32" s="59" t="str">
        <f aca="false">IF(ISBLANK(E32),"",IF(E32&lt;=$M$9,"Sukar",IF(E32&lt;=$M$10,"Sedang",IF(E32&lt;=1,"Mudah","?"))))</f>
        <v/>
      </c>
      <c r="M32" s="66" t="str">
        <f aca="false">IF(ISBLANK(J32),"",IF(J32&lt;$O$9,"Jelek",IF(J32&lt;=$O$10,"Cukup",IF(J32&lt;=1,"Baik","?"))))</f>
        <v/>
      </c>
      <c r="N32" s="67" t="e">
        <f aca="false">'Simpel - Fungsi Distraktor'!J31</f>
        <v>#N/A</v>
      </c>
      <c r="O32" s="68" t="str">
        <f aca="false">IF(ISBLANK(B32),"",IF(OR(L32="sukar",M32="jelek"),"Revisi Soal",IF(N32="cek distraktor","Revisi Distraktor","Bank Soal")))</f>
        <v/>
      </c>
    </row>
    <row r="33" customFormat="false" ht="19.5" hidden="false" customHeight="true" outlineLevel="0" collapsed="false">
      <c r="A33" s="61" t="n">
        <v>21</v>
      </c>
      <c r="B33" s="62"/>
      <c r="C33" s="62"/>
      <c r="D33" s="62"/>
      <c r="E33" s="63"/>
      <c r="F33" s="64"/>
      <c r="G33" s="64"/>
      <c r="H33" s="64"/>
      <c r="I33" s="64"/>
      <c r="J33" s="65"/>
      <c r="K33" s="64"/>
      <c r="L33" s="59" t="str">
        <f aca="false">IF(ISBLANK(E33),"",IF(E33&lt;=$M$9,"Sukar",IF(E33&lt;=$M$10,"Sedang",IF(E33&lt;=1,"Mudah","?"))))</f>
        <v/>
      </c>
      <c r="M33" s="66" t="str">
        <f aca="false">IF(ISBLANK(J33),"",IF(J33&lt;$O$9,"Jelek",IF(J33&lt;=$O$10,"Cukup",IF(J33&lt;=1,"Baik","?"))))</f>
        <v/>
      </c>
      <c r="N33" s="67" t="e">
        <f aca="false">'Simpel - Fungsi Distraktor'!J32</f>
        <v>#N/A</v>
      </c>
      <c r="O33" s="68" t="str">
        <f aca="false">IF(ISBLANK(B33),"",IF(OR(L33="sukar",M33="jelek"),"Revisi Soal",IF(N33="cek distraktor","Revisi Distraktor","Bank Soal")))</f>
        <v/>
      </c>
    </row>
    <row r="34" customFormat="false" ht="19.5" hidden="false" customHeight="true" outlineLevel="0" collapsed="false">
      <c r="A34" s="61" t="n">
        <v>22</v>
      </c>
      <c r="B34" s="62"/>
      <c r="C34" s="62"/>
      <c r="D34" s="62"/>
      <c r="E34" s="63"/>
      <c r="F34" s="64"/>
      <c r="G34" s="64"/>
      <c r="H34" s="64"/>
      <c r="I34" s="64"/>
      <c r="J34" s="65"/>
      <c r="K34" s="64"/>
      <c r="L34" s="59" t="str">
        <f aca="false">IF(ISBLANK(E34),"",IF(E34&lt;=$M$9,"Sukar",IF(E34&lt;=$M$10,"Sedang",IF(E34&lt;=1,"Mudah","?"))))</f>
        <v/>
      </c>
      <c r="M34" s="66" t="str">
        <f aca="false">IF(ISBLANK(J34),"",IF(J34&lt;$O$9,"Jelek",IF(J34&lt;=$O$10,"Cukup",IF(J34&lt;=1,"Baik","?"))))</f>
        <v/>
      </c>
      <c r="N34" s="67" t="e">
        <f aca="false">'Simpel - Fungsi Distraktor'!J33</f>
        <v>#N/A</v>
      </c>
      <c r="O34" s="68" t="str">
        <f aca="false">IF(ISBLANK(B34),"",IF(OR(L34="sukar",M34="jelek"),"Revisi Soal",IF(N34="cek distraktor","Revisi Distraktor","Bank Soal")))</f>
        <v/>
      </c>
    </row>
    <row r="35" customFormat="false" ht="19.5" hidden="false" customHeight="true" outlineLevel="0" collapsed="false">
      <c r="A35" s="61" t="n">
        <v>23</v>
      </c>
      <c r="B35" s="62"/>
      <c r="C35" s="62"/>
      <c r="D35" s="62"/>
      <c r="E35" s="63"/>
      <c r="F35" s="64"/>
      <c r="G35" s="64"/>
      <c r="H35" s="64"/>
      <c r="I35" s="64"/>
      <c r="J35" s="65"/>
      <c r="K35" s="64"/>
      <c r="L35" s="59" t="str">
        <f aca="false">IF(ISBLANK(E35),"",IF(E35&lt;=$M$9,"Sukar",IF(E35&lt;=$M$10,"Sedang",IF(E35&lt;=1,"Mudah","?"))))</f>
        <v/>
      </c>
      <c r="M35" s="66" t="str">
        <f aca="false">IF(ISBLANK(J35),"",IF(J35&lt;$O$9,"Jelek",IF(J35&lt;=$O$10,"Cukup",IF(J35&lt;=1,"Baik","?"))))</f>
        <v/>
      </c>
      <c r="N35" s="67" t="e">
        <f aca="false">'Simpel - Fungsi Distraktor'!J34</f>
        <v>#N/A</v>
      </c>
      <c r="O35" s="68" t="str">
        <f aca="false">IF(ISBLANK(B35),"",IF(OR(L35="sukar",M35="jelek"),"Revisi Soal",IF(N35="cek distraktor","Revisi Distraktor","Bank Soal")))</f>
        <v/>
      </c>
    </row>
    <row r="36" customFormat="false" ht="19.5" hidden="false" customHeight="true" outlineLevel="0" collapsed="false">
      <c r="A36" s="61" t="n">
        <v>24</v>
      </c>
      <c r="B36" s="62"/>
      <c r="C36" s="62"/>
      <c r="D36" s="62"/>
      <c r="E36" s="63"/>
      <c r="F36" s="64"/>
      <c r="G36" s="64"/>
      <c r="H36" s="64"/>
      <c r="I36" s="64"/>
      <c r="J36" s="65"/>
      <c r="K36" s="64"/>
      <c r="L36" s="59" t="str">
        <f aca="false">IF(ISBLANK(E36),"",IF(E36&lt;=$M$9,"Sukar",IF(E36&lt;=$M$10,"Sedang",IF(E36&lt;=1,"Mudah","?"))))</f>
        <v/>
      </c>
      <c r="M36" s="66" t="str">
        <f aca="false">IF(ISBLANK(J36),"",IF(J36&lt;$O$9,"Jelek",IF(J36&lt;=$O$10,"Cukup",IF(J36&lt;=1,"Baik","?"))))</f>
        <v/>
      </c>
      <c r="N36" s="67" t="e">
        <f aca="false">'Simpel - Fungsi Distraktor'!J35</f>
        <v>#N/A</v>
      </c>
      <c r="O36" s="68" t="str">
        <f aca="false">IF(ISBLANK(B36),"",IF(OR(L36="sukar",M36="jelek"),"Revisi Soal",IF(N36="cek distraktor","Revisi Distraktor","Bank Soal")))</f>
        <v/>
      </c>
    </row>
    <row r="37" customFormat="false" ht="19.5" hidden="false" customHeight="true" outlineLevel="0" collapsed="false">
      <c r="A37" s="61" t="n">
        <v>25</v>
      </c>
      <c r="B37" s="62"/>
      <c r="C37" s="62"/>
      <c r="D37" s="62"/>
      <c r="E37" s="63"/>
      <c r="F37" s="64"/>
      <c r="G37" s="64"/>
      <c r="H37" s="64"/>
      <c r="I37" s="64"/>
      <c r="J37" s="65"/>
      <c r="K37" s="64"/>
      <c r="L37" s="59" t="str">
        <f aca="false">IF(ISBLANK(E37),"",IF(E37&lt;=$M$9,"Sukar",IF(E37&lt;=$M$10,"Sedang",IF(E37&lt;=1,"Mudah","?"))))</f>
        <v/>
      </c>
      <c r="M37" s="66" t="str">
        <f aca="false">IF(ISBLANK(J37),"",IF(J37&lt;$O$9,"Jelek",IF(J37&lt;=$O$10,"Cukup",IF(J37&lt;=1,"Baik","?"))))</f>
        <v/>
      </c>
      <c r="N37" s="67" t="e">
        <f aca="false">'Simpel - Fungsi Distraktor'!J36</f>
        <v>#N/A</v>
      </c>
      <c r="O37" s="68" t="str">
        <f aca="false">IF(ISBLANK(B37),"",IF(OR(L37="sukar",M37="jelek"),"Revisi Soal",IF(N37="cek distraktor","Revisi Distraktor","Bank Soal")))</f>
        <v/>
      </c>
    </row>
    <row r="38" customFormat="false" ht="19.5" hidden="false" customHeight="true" outlineLevel="0" collapsed="false">
      <c r="A38" s="61" t="n">
        <v>26</v>
      </c>
      <c r="B38" s="62"/>
      <c r="C38" s="62"/>
      <c r="D38" s="62"/>
      <c r="E38" s="63"/>
      <c r="F38" s="64"/>
      <c r="G38" s="64"/>
      <c r="H38" s="64"/>
      <c r="I38" s="64"/>
      <c r="J38" s="65"/>
      <c r="K38" s="64"/>
      <c r="L38" s="59" t="str">
        <f aca="false">IF(ISBLANK(E38),"",IF(E38&lt;=$M$9,"Sukar",IF(E38&lt;=$M$10,"Sedang",IF(E38&lt;=1,"Mudah","?"))))</f>
        <v/>
      </c>
      <c r="M38" s="66" t="str">
        <f aca="false">IF(ISBLANK(J38),"",IF(J38&lt;$O$9,"Jelek",IF(J38&lt;=$O$10,"Cukup",IF(J38&lt;=1,"Baik","?"))))</f>
        <v/>
      </c>
      <c r="N38" s="67" t="e">
        <f aca="false">'Simpel - Fungsi Distraktor'!J37</f>
        <v>#N/A</v>
      </c>
      <c r="O38" s="68" t="str">
        <f aca="false">IF(ISBLANK(B38),"",IF(OR(L38="sukar",M38="jelek"),"Revisi Soal",IF(N38="cek distraktor","Revisi Distraktor","Bank Soal")))</f>
        <v/>
      </c>
    </row>
    <row r="39" customFormat="false" ht="19.5" hidden="false" customHeight="true" outlineLevel="0" collapsed="false">
      <c r="A39" s="61" t="n">
        <v>27</v>
      </c>
      <c r="B39" s="62"/>
      <c r="C39" s="62"/>
      <c r="D39" s="62"/>
      <c r="E39" s="63"/>
      <c r="F39" s="64"/>
      <c r="G39" s="64"/>
      <c r="H39" s="64"/>
      <c r="I39" s="64"/>
      <c r="J39" s="65"/>
      <c r="K39" s="64"/>
      <c r="L39" s="59" t="str">
        <f aca="false">IF(ISBLANK(E39),"",IF(E39&lt;=$M$9,"Sukar",IF(E39&lt;=$M$10,"Sedang",IF(E39&lt;=1,"Mudah","?"))))</f>
        <v/>
      </c>
      <c r="M39" s="66" t="str">
        <f aca="false">IF(ISBLANK(J39),"",IF(J39&lt;$O$9,"Jelek",IF(J39&lt;=$O$10,"Cukup",IF(J39&lt;=1,"Baik","?"))))</f>
        <v/>
      </c>
      <c r="N39" s="67" t="e">
        <f aca="false">'Simpel - Fungsi Distraktor'!J38</f>
        <v>#N/A</v>
      </c>
      <c r="O39" s="68" t="str">
        <f aca="false">IF(ISBLANK(B39),"",IF(OR(L39="sukar",M39="jelek"),"Revisi Soal",IF(N39="cek distraktor","Revisi Distraktor","Bank Soal")))</f>
        <v/>
      </c>
    </row>
    <row r="40" customFormat="false" ht="19.5" hidden="false" customHeight="true" outlineLevel="0" collapsed="false">
      <c r="A40" s="61" t="n">
        <v>28</v>
      </c>
      <c r="B40" s="62"/>
      <c r="C40" s="62"/>
      <c r="D40" s="62"/>
      <c r="E40" s="63"/>
      <c r="F40" s="64"/>
      <c r="G40" s="64"/>
      <c r="H40" s="64"/>
      <c r="I40" s="64"/>
      <c r="J40" s="65"/>
      <c r="K40" s="64"/>
      <c r="L40" s="59" t="str">
        <f aca="false">IF(ISBLANK(E40),"",IF(E40&lt;=$M$9,"Sukar",IF(E40&lt;=$M$10,"Sedang",IF(E40&lt;=1,"Mudah","?"))))</f>
        <v/>
      </c>
      <c r="M40" s="66" t="str">
        <f aca="false">IF(ISBLANK(J40),"",IF(J40&lt;$O$9,"Jelek",IF(J40&lt;=$O$10,"Cukup",IF(J40&lt;=1,"Baik","?"))))</f>
        <v/>
      </c>
      <c r="N40" s="67" t="e">
        <f aca="false">'Simpel - Fungsi Distraktor'!J39</f>
        <v>#N/A</v>
      </c>
      <c r="O40" s="68" t="str">
        <f aca="false">IF(ISBLANK(B40),"",IF(OR(L40="sukar",M40="jelek"),"Revisi Soal",IF(N40="cek distraktor","Revisi Distraktor","Bank Soal")))</f>
        <v/>
      </c>
    </row>
    <row r="41" customFormat="false" ht="19.5" hidden="false" customHeight="true" outlineLevel="0" collapsed="false">
      <c r="A41" s="61" t="n">
        <v>29</v>
      </c>
      <c r="B41" s="62"/>
      <c r="C41" s="62"/>
      <c r="D41" s="62"/>
      <c r="E41" s="63"/>
      <c r="F41" s="64"/>
      <c r="G41" s="64"/>
      <c r="H41" s="64"/>
      <c r="I41" s="64"/>
      <c r="J41" s="65"/>
      <c r="K41" s="64"/>
      <c r="L41" s="59" t="str">
        <f aca="false">IF(ISBLANK(E41),"",IF(E41&lt;=$M$9,"Sukar",IF(E41&lt;=$M$10,"Sedang",IF(E41&lt;=1,"Mudah","?"))))</f>
        <v/>
      </c>
      <c r="M41" s="66" t="str">
        <f aca="false">IF(ISBLANK(J41),"",IF(J41&lt;$O$9,"Jelek",IF(J41&lt;=$O$10,"Cukup",IF(J41&lt;=1,"Baik","?"))))</f>
        <v/>
      </c>
      <c r="N41" s="67" t="e">
        <f aca="false">'Simpel - Fungsi Distraktor'!J40</f>
        <v>#N/A</v>
      </c>
      <c r="O41" s="68" t="str">
        <f aca="false">IF(ISBLANK(B41),"",IF(OR(L41="sukar",M41="jelek"),"Revisi Soal",IF(N41="cek distraktor","Revisi Distraktor","Bank Soal")))</f>
        <v/>
      </c>
    </row>
    <row r="42" customFormat="false" ht="19.5" hidden="false" customHeight="true" outlineLevel="0" collapsed="false">
      <c r="A42" s="61" t="n">
        <v>30</v>
      </c>
      <c r="B42" s="62"/>
      <c r="C42" s="62"/>
      <c r="D42" s="62"/>
      <c r="E42" s="63"/>
      <c r="F42" s="64"/>
      <c r="G42" s="64"/>
      <c r="H42" s="64"/>
      <c r="I42" s="64"/>
      <c r="J42" s="65"/>
      <c r="K42" s="64"/>
      <c r="L42" s="59" t="str">
        <f aca="false">IF(ISBLANK(E42),"",IF(E42&lt;=$M$9,"Sukar",IF(E42&lt;=$M$10,"Sedang",IF(E42&lt;=1,"Mudah","?"))))</f>
        <v/>
      </c>
      <c r="M42" s="66" t="str">
        <f aca="false">IF(ISBLANK(J42),"",IF(J42&lt;$O$9,"Jelek",IF(J42&lt;=$O$10,"Cukup",IF(J42&lt;=1,"Baik","?"))))</f>
        <v/>
      </c>
      <c r="N42" s="67" t="e">
        <f aca="false">'Simpel - Fungsi Distraktor'!J41</f>
        <v>#N/A</v>
      </c>
      <c r="O42" s="68" t="str">
        <f aca="false">IF(ISBLANK(B42),"",IF(OR(L42="sukar",M42="jelek"),"Revisi Soal",IF(N42="cek distraktor","Revisi Distraktor","Bank Soal")))</f>
        <v/>
      </c>
    </row>
    <row r="43" customFormat="false" ht="19.5" hidden="false" customHeight="true" outlineLevel="0" collapsed="false">
      <c r="A43" s="61" t="n">
        <v>31</v>
      </c>
      <c r="B43" s="62"/>
      <c r="C43" s="62"/>
      <c r="D43" s="62"/>
      <c r="E43" s="63"/>
      <c r="F43" s="64"/>
      <c r="G43" s="64"/>
      <c r="H43" s="64"/>
      <c r="I43" s="64"/>
      <c r="J43" s="65"/>
      <c r="K43" s="64"/>
      <c r="L43" s="59" t="str">
        <f aca="false">IF(ISBLANK(E43),"",IF(E43&lt;=$M$9,"Sukar",IF(E43&lt;=$M$10,"Sedang",IF(E43&lt;=1,"Mudah","?"))))</f>
        <v/>
      </c>
      <c r="M43" s="66" t="str">
        <f aca="false">IF(ISBLANK(J43),"",IF(J43&lt;$O$9,"Jelek",IF(J43&lt;=$O$10,"Cukup",IF(J43&lt;=1,"Baik","?"))))</f>
        <v/>
      </c>
      <c r="N43" s="67" t="e">
        <f aca="false">'Simpel - Fungsi Distraktor'!J42</f>
        <v>#N/A</v>
      </c>
      <c r="O43" s="68" t="str">
        <f aca="false">IF(ISBLANK(B43),"",IF(OR(L43="sukar",M43="jelek"),"Revisi Soal",IF(N43="cek distraktor","Revisi Distraktor","Bank Soal")))</f>
        <v/>
      </c>
    </row>
    <row r="44" customFormat="false" ht="19.5" hidden="false" customHeight="true" outlineLevel="0" collapsed="false">
      <c r="A44" s="61" t="n">
        <v>32</v>
      </c>
      <c r="B44" s="62"/>
      <c r="C44" s="62"/>
      <c r="D44" s="62"/>
      <c r="E44" s="63"/>
      <c r="F44" s="64"/>
      <c r="G44" s="64"/>
      <c r="H44" s="64"/>
      <c r="I44" s="64"/>
      <c r="J44" s="65"/>
      <c r="K44" s="64"/>
      <c r="L44" s="59" t="str">
        <f aca="false">IF(ISBLANK(E44),"",IF(E44&lt;=$M$9,"Sukar",IF(E44&lt;=$M$10,"Sedang",IF(E44&lt;=1,"Mudah","?"))))</f>
        <v/>
      </c>
      <c r="M44" s="66" t="str">
        <f aca="false">IF(ISBLANK(J44),"",IF(J44&lt;$O$9,"Jelek",IF(J44&lt;=$O$10,"Cukup",IF(J44&lt;=1,"Baik","?"))))</f>
        <v/>
      </c>
      <c r="N44" s="67" t="e">
        <f aca="false">'Simpel - Fungsi Distraktor'!J43</f>
        <v>#N/A</v>
      </c>
      <c r="O44" s="68" t="str">
        <f aca="false">IF(ISBLANK(B44),"",IF(OR(L44="sukar",M44="jelek"),"Revisi Soal",IF(N44="cek distraktor","Revisi Distraktor","Bank Soal")))</f>
        <v/>
      </c>
    </row>
    <row r="45" customFormat="false" ht="19.5" hidden="false" customHeight="true" outlineLevel="0" collapsed="false">
      <c r="A45" s="61" t="n">
        <v>33</v>
      </c>
      <c r="B45" s="62"/>
      <c r="C45" s="62"/>
      <c r="D45" s="62"/>
      <c r="E45" s="63"/>
      <c r="F45" s="64"/>
      <c r="G45" s="64"/>
      <c r="H45" s="64"/>
      <c r="I45" s="64"/>
      <c r="J45" s="65"/>
      <c r="K45" s="64"/>
      <c r="L45" s="59" t="str">
        <f aca="false">IF(ISBLANK(E45),"",IF(E45&lt;=$M$9,"Sukar",IF(E45&lt;=$M$10,"Sedang",IF(E45&lt;=1,"Mudah","?"))))</f>
        <v/>
      </c>
      <c r="M45" s="66" t="str">
        <f aca="false">IF(ISBLANK(J45),"",IF(J45&lt;$O$9,"Jelek",IF(J45&lt;=$O$10,"Cukup",IF(J45&lt;=1,"Baik","?"))))</f>
        <v/>
      </c>
      <c r="N45" s="67" t="e">
        <f aca="false">'Simpel - Fungsi Distraktor'!J44</f>
        <v>#N/A</v>
      </c>
      <c r="O45" s="68" t="str">
        <f aca="false">IF(ISBLANK(B45),"",IF(OR(L45="sukar",M45="jelek"),"Revisi Soal",IF(N45="cek distraktor","Revisi Distraktor","Bank Soal")))</f>
        <v/>
      </c>
    </row>
    <row r="46" customFormat="false" ht="19.5" hidden="false" customHeight="true" outlineLevel="0" collapsed="false">
      <c r="A46" s="61" t="n">
        <v>34</v>
      </c>
      <c r="B46" s="62"/>
      <c r="C46" s="62"/>
      <c r="D46" s="62"/>
      <c r="E46" s="63"/>
      <c r="F46" s="64"/>
      <c r="G46" s="64"/>
      <c r="H46" s="64"/>
      <c r="I46" s="64"/>
      <c r="J46" s="65"/>
      <c r="K46" s="64"/>
      <c r="L46" s="59" t="str">
        <f aca="false">IF(ISBLANK(E46),"",IF(E46&lt;=$M$9,"Sukar",IF(E46&lt;=$M$10,"Sedang",IF(E46&lt;=1,"Mudah","?"))))</f>
        <v/>
      </c>
      <c r="M46" s="66" t="str">
        <f aca="false">IF(ISBLANK(J46),"",IF(J46&lt;$O$9,"Jelek",IF(J46&lt;=$O$10,"Cukup",IF(J46&lt;=1,"Baik","?"))))</f>
        <v/>
      </c>
      <c r="N46" s="67" t="e">
        <f aca="false">'Simpel - Fungsi Distraktor'!J45</f>
        <v>#N/A</v>
      </c>
      <c r="O46" s="68" t="str">
        <f aca="false">IF(ISBLANK(B46),"",IF(OR(L46="sukar",M46="jelek"),"Revisi Soal",IF(N46="cek distraktor","Revisi Distraktor","Bank Soal")))</f>
        <v/>
      </c>
    </row>
    <row r="47" customFormat="false" ht="19.5" hidden="false" customHeight="true" outlineLevel="0" collapsed="false">
      <c r="A47" s="61" t="n">
        <v>35</v>
      </c>
      <c r="B47" s="62"/>
      <c r="C47" s="62"/>
      <c r="D47" s="62"/>
      <c r="E47" s="63"/>
      <c r="F47" s="64"/>
      <c r="G47" s="64"/>
      <c r="H47" s="64"/>
      <c r="I47" s="64"/>
      <c r="J47" s="65"/>
      <c r="K47" s="64"/>
      <c r="L47" s="59" t="str">
        <f aca="false">IF(ISBLANK(E47),"",IF(E47&lt;=$M$9,"Sukar",IF(E47&lt;=$M$10,"Sedang",IF(E47&lt;=1,"Mudah","?"))))</f>
        <v/>
      </c>
      <c r="M47" s="66" t="str">
        <f aca="false">IF(ISBLANK(J47),"",IF(J47&lt;$O$9,"Jelek",IF(J47&lt;=$O$10,"Cukup",IF(J47&lt;=1,"Baik","?"))))</f>
        <v/>
      </c>
      <c r="N47" s="67" t="e">
        <f aca="false">'Simpel - Fungsi Distraktor'!J46</f>
        <v>#N/A</v>
      </c>
      <c r="O47" s="68" t="str">
        <f aca="false">IF(ISBLANK(B47),"",IF(OR(L47="sukar",M47="jelek"),"Revisi Soal",IF(N47="cek distraktor","Revisi Distraktor","Bank Soal")))</f>
        <v/>
      </c>
    </row>
    <row r="48" customFormat="false" ht="19.5" hidden="false" customHeight="true" outlineLevel="0" collapsed="false">
      <c r="A48" s="61" t="n">
        <v>36</v>
      </c>
      <c r="B48" s="62"/>
      <c r="C48" s="62"/>
      <c r="D48" s="62"/>
      <c r="E48" s="63"/>
      <c r="F48" s="64"/>
      <c r="G48" s="64"/>
      <c r="H48" s="64"/>
      <c r="I48" s="64"/>
      <c r="J48" s="65"/>
      <c r="K48" s="64"/>
      <c r="L48" s="59" t="str">
        <f aca="false">IF(ISBLANK(E48),"",IF(E48&lt;=$M$9,"Sukar",IF(E48&lt;=$M$10,"Sedang",IF(E48&lt;=1,"Mudah","?"))))</f>
        <v/>
      </c>
      <c r="M48" s="66" t="str">
        <f aca="false">IF(ISBLANK(J48),"",IF(J48&lt;$O$9,"Jelek",IF(J48&lt;=$O$10,"Cukup",IF(J48&lt;=1,"Baik","?"))))</f>
        <v/>
      </c>
      <c r="N48" s="67" t="e">
        <f aca="false">'Simpel - Fungsi Distraktor'!J47</f>
        <v>#N/A</v>
      </c>
      <c r="O48" s="68" t="str">
        <f aca="false">IF(ISBLANK(B48),"",IF(OR(L48="sukar",M48="jelek"),"Revisi Soal",IF(N48="cek distraktor","Revisi Distraktor","Bank Soal")))</f>
        <v/>
      </c>
    </row>
    <row r="49" customFormat="false" ht="19.5" hidden="false" customHeight="true" outlineLevel="0" collapsed="false">
      <c r="A49" s="61" t="n">
        <v>37</v>
      </c>
      <c r="B49" s="62"/>
      <c r="C49" s="62"/>
      <c r="D49" s="62"/>
      <c r="E49" s="63"/>
      <c r="F49" s="64"/>
      <c r="G49" s="64"/>
      <c r="H49" s="64"/>
      <c r="I49" s="64"/>
      <c r="J49" s="65"/>
      <c r="K49" s="64"/>
      <c r="L49" s="59" t="str">
        <f aca="false">IF(ISBLANK(E49),"",IF(E49&lt;=$M$9,"Sukar",IF(E49&lt;=$M$10,"Sedang",IF(E49&lt;=1,"Mudah","?"))))</f>
        <v/>
      </c>
      <c r="M49" s="66" t="str">
        <f aca="false">IF(ISBLANK(J49),"",IF(J49&lt;$O$9,"Jelek",IF(J49&lt;=$O$10,"Cukup",IF(J49&lt;=1,"Baik","?"))))</f>
        <v/>
      </c>
      <c r="N49" s="67" t="e">
        <f aca="false">'Simpel - Fungsi Distraktor'!J48</f>
        <v>#N/A</v>
      </c>
      <c r="O49" s="68" t="str">
        <f aca="false">IF(ISBLANK(B49),"",IF(OR(L49="sukar",M49="jelek"),"Revisi Soal",IF(N49="cek distraktor","Revisi Distraktor","Bank Soal")))</f>
        <v/>
      </c>
    </row>
    <row r="50" customFormat="false" ht="19.5" hidden="false" customHeight="true" outlineLevel="0" collapsed="false">
      <c r="A50" s="61" t="n">
        <v>38</v>
      </c>
      <c r="B50" s="62"/>
      <c r="C50" s="62"/>
      <c r="D50" s="62"/>
      <c r="E50" s="63"/>
      <c r="F50" s="64"/>
      <c r="G50" s="64"/>
      <c r="H50" s="64"/>
      <c r="I50" s="64"/>
      <c r="J50" s="65"/>
      <c r="K50" s="64"/>
      <c r="L50" s="59" t="str">
        <f aca="false">IF(ISBLANK(E50),"",IF(E50&lt;=$M$9,"Sukar",IF(E50&lt;=$M$10,"Sedang",IF(E50&lt;=1,"Mudah","?"))))</f>
        <v/>
      </c>
      <c r="M50" s="66" t="str">
        <f aca="false">IF(ISBLANK(J50),"",IF(J50&lt;$O$9,"Jelek",IF(J50&lt;=$O$10,"Cukup",IF(J50&lt;=1,"Baik","?"))))</f>
        <v/>
      </c>
      <c r="N50" s="67" t="e">
        <f aca="false">'Simpel - Fungsi Distraktor'!J49</f>
        <v>#N/A</v>
      </c>
      <c r="O50" s="68" t="str">
        <f aca="false">IF(ISBLANK(B50),"",IF(OR(L50="sukar",M50="jelek"),"Revisi Soal",IF(N50="cek distraktor","Revisi Distraktor","Bank Soal")))</f>
        <v/>
      </c>
    </row>
    <row r="51" customFormat="false" ht="19.5" hidden="false" customHeight="true" outlineLevel="0" collapsed="false">
      <c r="A51" s="61" t="n">
        <v>39</v>
      </c>
      <c r="B51" s="62"/>
      <c r="C51" s="62"/>
      <c r="D51" s="62"/>
      <c r="E51" s="63"/>
      <c r="F51" s="64"/>
      <c r="G51" s="64"/>
      <c r="H51" s="64"/>
      <c r="I51" s="64"/>
      <c r="J51" s="65"/>
      <c r="K51" s="64"/>
      <c r="L51" s="59" t="str">
        <f aca="false">IF(ISBLANK(E51),"",IF(E51&lt;=$M$9,"Sukar",IF(E51&lt;=$M$10,"Sedang",IF(E51&lt;=1,"Mudah","?"))))</f>
        <v/>
      </c>
      <c r="M51" s="66" t="str">
        <f aca="false">IF(ISBLANK(J51),"",IF(J51&lt;$O$9,"Jelek",IF(J51&lt;=$O$10,"Cukup",IF(J51&lt;=1,"Baik","?"))))</f>
        <v/>
      </c>
      <c r="N51" s="67" t="e">
        <f aca="false">'Simpel - Fungsi Distraktor'!J50</f>
        <v>#N/A</v>
      </c>
      <c r="O51" s="68" t="str">
        <f aca="false">IF(ISBLANK(B51),"",IF(OR(L51="sukar",M51="jelek"),"Revisi Soal",IF(N51="cek distraktor","Revisi Distraktor","Bank Soal")))</f>
        <v/>
      </c>
    </row>
    <row r="52" customFormat="false" ht="19.5" hidden="false" customHeight="true" outlineLevel="0" collapsed="false">
      <c r="A52" s="61" t="n">
        <v>40</v>
      </c>
      <c r="B52" s="62"/>
      <c r="C52" s="62"/>
      <c r="D52" s="62"/>
      <c r="E52" s="63"/>
      <c r="F52" s="64"/>
      <c r="G52" s="64"/>
      <c r="H52" s="64"/>
      <c r="I52" s="64"/>
      <c r="J52" s="65"/>
      <c r="K52" s="64"/>
      <c r="L52" s="59" t="str">
        <f aca="false">IF(ISBLANK(E52),"",IF(E52&lt;=$M$9,"Sukar",IF(E52&lt;=$M$10,"Sedang",IF(E52&lt;=1,"Mudah","?"))))</f>
        <v/>
      </c>
      <c r="M52" s="66" t="str">
        <f aca="false">IF(ISBLANK(J52),"",IF(J52&lt;$O$9,"Jelek",IF(J52&lt;=$O$10,"Cukup",IF(J52&lt;=1,"Baik","?"))))</f>
        <v/>
      </c>
      <c r="N52" s="67" t="e">
        <f aca="false">'Simpel - Fungsi Distraktor'!J51</f>
        <v>#N/A</v>
      </c>
      <c r="O52" s="68" t="str">
        <f aca="false">IF(ISBLANK(B52),"",IF(OR(L52="sukar",M52="jelek"),"Revisi Soal",IF(N52="cek distraktor","Revisi Distraktor","Bank Soal")))</f>
        <v/>
      </c>
    </row>
    <row r="53" customFormat="false" ht="19.5" hidden="false" customHeight="true" outlineLevel="0" collapsed="false">
      <c r="A53" s="61" t="n">
        <v>41</v>
      </c>
      <c r="B53" s="62"/>
      <c r="C53" s="62"/>
      <c r="D53" s="62"/>
      <c r="E53" s="63"/>
      <c r="F53" s="64"/>
      <c r="G53" s="64"/>
      <c r="H53" s="64"/>
      <c r="I53" s="64"/>
      <c r="J53" s="65"/>
      <c r="K53" s="64"/>
      <c r="L53" s="59" t="str">
        <f aca="false">IF(ISBLANK(E53),"",IF(E53&lt;=$M$9,"Sukar",IF(E53&lt;=$M$10,"Sedang",IF(E53&lt;=1,"Mudah","?"))))</f>
        <v/>
      </c>
      <c r="M53" s="66" t="str">
        <f aca="false">IF(ISBLANK(J53),"",IF(J53&lt;$O$9,"Jelek",IF(J53&lt;=$O$10,"Cukup",IF(J53&lt;=1,"Baik","?"))))</f>
        <v/>
      </c>
      <c r="N53" s="67" t="e">
        <f aca="false">'Simpel - Fungsi Distraktor'!J52</f>
        <v>#N/A</v>
      </c>
      <c r="O53" s="68" t="str">
        <f aca="false">IF(ISBLANK(B53),"",IF(OR(L53="sukar",M53="jelek"),"Revisi Soal",IF(N53="cek distraktor","Revisi Distraktor","Bank Soal")))</f>
        <v/>
      </c>
    </row>
    <row r="54" customFormat="false" ht="19.5" hidden="false" customHeight="true" outlineLevel="0" collapsed="false">
      <c r="A54" s="61" t="n">
        <v>42</v>
      </c>
      <c r="B54" s="62"/>
      <c r="C54" s="62"/>
      <c r="D54" s="62"/>
      <c r="E54" s="63"/>
      <c r="F54" s="64"/>
      <c r="G54" s="64"/>
      <c r="H54" s="64"/>
      <c r="I54" s="64"/>
      <c r="J54" s="65"/>
      <c r="K54" s="64"/>
      <c r="L54" s="59" t="str">
        <f aca="false">IF(ISBLANK(E54),"",IF(E54&lt;=$M$9,"Sukar",IF(E54&lt;=$M$10,"Sedang",IF(E54&lt;=1,"Mudah","?"))))</f>
        <v/>
      </c>
      <c r="M54" s="66" t="str">
        <f aca="false">IF(ISBLANK(J54),"",IF(J54&lt;$O$9,"Jelek",IF(J54&lt;=$O$10,"Cukup",IF(J54&lt;=1,"Baik","?"))))</f>
        <v/>
      </c>
      <c r="N54" s="67" t="e">
        <f aca="false">'Simpel - Fungsi Distraktor'!J53</f>
        <v>#N/A</v>
      </c>
      <c r="O54" s="68" t="str">
        <f aca="false">IF(ISBLANK(B54),"",IF(OR(L54="sukar",M54="jelek"),"Revisi Soal",IF(N54="cek distraktor","Revisi Distraktor","Bank Soal")))</f>
        <v/>
      </c>
    </row>
    <row r="55" customFormat="false" ht="19.5" hidden="false" customHeight="true" outlineLevel="0" collapsed="false">
      <c r="A55" s="61" t="n">
        <v>43</v>
      </c>
      <c r="B55" s="62"/>
      <c r="C55" s="62"/>
      <c r="D55" s="62"/>
      <c r="E55" s="63"/>
      <c r="F55" s="64"/>
      <c r="G55" s="64"/>
      <c r="H55" s="64"/>
      <c r="I55" s="64"/>
      <c r="J55" s="65"/>
      <c r="K55" s="64"/>
      <c r="L55" s="59" t="str">
        <f aca="false">IF(ISBLANK(E55),"",IF(E55&lt;=$M$9,"Sukar",IF(E55&lt;=$M$10,"Sedang",IF(E55&lt;=1,"Mudah","?"))))</f>
        <v/>
      </c>
      <c r="M55" s="66" t="str">
        <f aca="false">IF(ISBLANK(J55),"",IF(J55&lt;$O$9,"Jelek",IF(J55&lt;=$O$10,"Cukup",IF(J55&lt;=1,"Baik","?"))))</f>
        <v/>
      </c>
      <c r="N55" s="67" t="e">
        <f aca="false">'Simpel - Fungsi Distraktor'!J54</f>
        <v>#N/A</v>
      </c>
      <c r="O55" s="68" t="str">
        <f aca="false">IF(ISBLANK(B55),"",IF(OR(L55="sukar",M55="jelek"),"Revisi Soal",IF(N55="cek distraktor","Revisi Distraktor","Bank Soal")))</f>
        <v/>
      </c>
    </row>
    <row r="56" customFormat="false" ht="19.5" hidden="false" customHeight="true" outlineLevel="0" collapsed="false">
      <c r="A56" s="61" t="n">
        <v>44</v>
      </c>
      <c r="B56" s="62"/>
      <c r="C56" s="62"/>
      <c r="D56" s="62"/>
      <c r="E56" s="63"/>
      <c r="F56" s="64"/>
      <c r="G56" s="64"/>
      <c r="H56" s="64"/>
      <c r="I56" s="64"/>
      <c r="J56" s="65"/>
      <c r="K56" s="64"/>
      <c r="L56" s="59" t="str">
        <f aca="false">IF(ISBLANK(E56),"",IF(E56&lt;=$M$9,"Sukar",IF(E56&lt;=$M$10,"Sedang",IF(E56&lt;=1,"Mudah","?"))))</f>
        <v/>
      </c>
      <c r="M56" s="66" t="str">
        <f aca="false">IF(ISBLANK(J56),"",IF(J56&lt;$O$9,"Jelek",IF(J56&lt;=$O$10,"Cukup",IF(J56&lt;=1,"Baik","?"))))</f>
        <v/>
      </c>
      <c r="N56" s="67" t="e">
        <f aca="false">'Simpel - Fungsi Distraktor'!J55</f>
        <v>#N/A</v>
      </c>
      <c r="O56" s="68" t="str">
        <f aca="false">IF(ISBLANK(B56),"",IF(OR(L56="sukar",M56="jelek"),"Revisi Soal",IF(N56="cek distraktor","Revisi Distraktor","Bank Soal")))</f>
        <v/>
      </c>
    </row>
    <row r="57" customFormat="false" ht="19.5" hidden="false" customHeight="true" outlineLevel="0" collapsed="false">
      <c r="A57" s="61" t="n">
        <v>45</v>
      </c>
      <c r="B57" s="62"/>
      <c r="C57" s="62"/>
      <c r="D57" s="62"/>
      <c r="E57" s="63"/>
      <c r="F57" s="64"/>
      <c r="G57" s="64"/>
      <c r="H57" s="64"/>
      <c r="I57" s="64"/>
      <c r="J57" s="65"/>
      <c r="K57" s="64"/>
      <c r="L57" s="59" t="str">
        <f aca="false">IF(ISBLANK(E57),"",IF(E57&lt;=$M$9,"Sukar",IF(E57&lt;=$M$10,"Sedang",IF(E57&lt;=1,"Mudah","?"))))</f>
        <v/>
      </c>
      <c r="M57" s="66" t="str">
        <f aca="false">IF(ISBLANK(J57),"",IF(J57&lt;$O$9,"Jelek",IF(J57&lt;=$O$10,"Cukup",IF(J57&lt;=1,"Baik","?"))))</f>
        <v/>
      </c>
      <c r="N57" s="67" t="e">
        <f aca="false">'Simpel - Fungsi Distraktor'!J56</f>
        <v>#N/A</v>
      </c>
      <c r="O57" s="68" t="str">
        <f aca="false">IF(ISBLANK(B57),"",IF(OR(L57="sukar",M57="jelek"),"Revisi Soal",IF(N57="cek distraktor","Revisi Distraktor","Bank Soal")))</f>
        <v/>
      </c>
    </row>
    <row r="58" customFormat="false" ht="19.5" hidden="false" customHeight="true" outlineLevel="0" collapsed="false">
      <c r="A58" s="61" t="n">
        <v>46</v>
      </c>
      <c r="B58" s="62"/>
      <c r="C58" s="62"/>
      <c r="D58" s="62"/>
      <c r="E58" s="63"/>
      <c r="F58" s="64"/>
      <c r="G58" s="64"/>
      <c r="H58" s="64"/>
      <c r="I58" s="64"/>
      <c r="J58" s="65"/>
      <c r="K58" s="64"/>
      <c r="L58" s="59" t="str">
        <f aca="false">IF(ISBLANK(E58),"",IF(E58&lt;=$M$9,"Sukar",IF(E58&lt;=$M$10,"Sedang",IF(E58&lt;=1,"Mudah","?"))))</f>
        <v/>
      </c>
      <c r="M58" s="66" t="str">
        <f aca="false">IF(ISBLANK(J58),"",IF(J58&lt;$O$9,"Jelek",IF(J58&lt;=$O$10,"Cukup",IF(J58&lt;=1,"Baik","?"))))</f>
        <v/>
      </c>
      <c r="N58" s="67" t="e">
        <f aca="false">'Simpel - Fungsi Distraktor'!J57</f>
        <v>#N/A</v>
      </c>
      <c r="O58" s="68" t="str">
        <f aca="false">IF(ISBLANK(B58),"",IF(OR(L58="sukar",M58="jelek"),"Revisi Soal",IF(N58="cek distraktor","Revisi Distraktor","Bank Soal")))</f>
        <v/>
      </c>
    </row>
    <row r="59" customFormat="false" ht="19.5" hidden="false" customHeight="true" outlineLevel="0" collapsed="false">
      <c r="A59" s="61" t="n">
        <v>47</v>
      </c>
      <c r="B59" s="62"/>
      <c r="C59" s="62"/>
      <c r="D59" s="62"/>
      <c r="E59" s="63"/>
      <c r="F59" s="64"/>
      <c r="G59" s="64"/>
      <c r="H59" s="64"/>
      <c r="I59" s="64"/>
      <c r="J59" s="65"/>
      <c r="K59" s="64"/>
      <c r="L59" s="59" t="str">
        <f aca="false">IF(ISBLANK(E59),"",IF(E59&lt;=$M$9,"Sukar",IF(E59&lt;=$M$10,"Sedang",IF(E59&lt;=1,"Mudah","?"))))</f>
        <v/>
      </c>
      <c r="M59" s="66" t="str">
        <f aca="false">IF(ISBLANK(J59),"",IF(J59&lt;$O$9,"Jelek",IF(J59&lt;=$O$10,"Cukup",IF(J59&lt;=1,"Baik","?"))))</f>
        <v/>
      </c>
      <c r="N59" s="67" t="e">
        <f aca="false">'Simpel - Fungsi Distraktor'!J58</f>
        <v>#N/A</v>
      </c>
      <c r="O59" s="68" t="str">
        <f aca="false">IF(ISBLANK(B59),"",IF(OR(L59="sukar",M59="jelek"),"Revisi Soal",IF(N59="cek distraktor","Revisi Distraktor","Bank Soal")))</f>
        <v/>
      </c>
    </row>
    <row r="60" customFormat="false" ht="19.5" hidden="false" customHeight="true" outlineLevel="0" collapsed="false">
      <c r="A60" s="61" t="n">
        <v>48</v>
      </c>
      <c r="B60" s="62"/>
      <c r="C60" s="62"/>
      <c r="D60" s="62"/>
      <c r="E60" s="63"/>
      <c r="F60" s="64"/>
      <c r="G60" s="64"/>
      <c r="H60" s="64"/>
      <c r="I60" s="64"/>
      <c r="J60" s="65"/>
      <c r="K60" s="64"/>
      <c r="L60" s="59" t="str">
        <f aca="false">IF(ISBLANK(E60),"",IF(E60&lt;=$M$9,"Sukar",IF(E60&lt;=$M$10,"Sedang",IF(E60&lt;=1,"Mudah","?"))))</f>
        <v/>
      </c>
      <c r="M60" s="66" t="str">
        <f aca="false">IF(ISBLANK(J60),"",IF(J60&lt;$O$9,"Jelek",IF(J60&lt;=$O$10,"Cukup",IF(J60&lt;=1,"Baik","?"))))</f>
        <v/>
      </c>
      <c r="N60" s="67" t="e">
        <f aca="false">'Simpel - Fungsi Distraktor'!J59</f>
        <v>#N/A</v>
      </c>
      <c r="O60" s="68" t="str">
        <f aca="false">IF(ISBLANK(B60),"",IF(OR(L60="sukar",M60="jelek"),"Revisi Soal",IF(N60="cek distraktor","Revisi Distraktor","Bank Soal")))</f>
        <v/>
      </c>
    </row>
    <row r="61" customFormat="false" ht="19.5" hidden="false" customHeight="true" outlineLevel="0" collapsed="false">
      <c r="A61" s="61" t="n">
        <v>49</v>
      </c>
      <c r="B61" s="62"/>
      <c r="C61" s="62"/>
      <c r="D61" s="62"/>
      <c r="E61" s="63"/>
      <c r="F61" s="64"/>
      <c r="G61" s="64"/>
      <c r="H61" s="64"/>
      <c r="I61" s="64"/>
      <c r="J61" s="65"/>
      <c r="K61" s="64"/>
      <c r="L61" s="59" t="str">
        <f aca="false">IF(ISBLANK(E61),"",IF(E61&lt;=$M$9,"Sukar",IF(E61&lt;=$M$10,"Sedang",IF(E61&lt;=1,"Mudah","?"))))</f>
        <v/>
      </c>
      <c r="M61" s="66" t="str">
        <f aca="false">IF(ISBLANK(J61),"",IF(J61&lt;$O$9,"Jelek",IF(J61&lt;=$O$10,"Cukup",IF(J61&lt;=1,"Baik","?"))))</f>
        <v/>
      </c>
      <c r="N61" s="67" t="e">
        <f aca="false">'Simpel - Fungsi Distraktor'!J60</f>
        <v>#N/A</v>
      </c>
      <c r="O61" s="68" t="str">
        <f aca="false">IF(ISBLANK(B61),"",IF(OR(L61="sukar",M61="jelek"),"Revisi Soal",IF(N61="cek distraktor","Revisi Distraktor","Bank Soal")))</f>
        <v/>
      </c>
    </row>
    <row r="62" customFormat="false" ht="19.5" hidden="false" customHeight="true" outlineLevel="0" collapsed="false">
      <c r="A62" s="61" t="n">
        <v>50</v>
      </c>
      <c r="B62" s="62"/>
      <c r="C62" s="62"/>
      <c r="D62" s="62"/>
      <c r="E62" s="63"/>
      <c r="F62" s="64"/>
      <c r="G62" s="64"/>
      <c r="H62" s="64"/>
      <c r="I62" s="64"/>
      <c r="J62" s="65"/>
      <c r="K62" s="64"/>
      <c r="L62" s="59" t="str">
        <f aca="false">IF(ISBLANK(E62),"",IF(E62&lt;=$M$9,"Sukar",IF(E62&lt;=$M$10,"Sedang",IF(E62&lt;=1,"Mudah","?"))))</f>
        <v/>
      </c>
      <c r="M62" s="66" t="str">
        <f aca="false">IF(ISBLANK(J62),"",IF(J62&lt;$O$9,"Jelek",IF(J62&lt;=$O$10,"Cukup",IF(J62&lt;=1,"Baik","?"))))</f>
        <v/>
      </c>
      <c r="N62" s="67" t="e">
        <f aca="false">'Simpel - Fungsi Distraktor'!J61</f>
        <v>#N/A</v>
      </c>
      <c r="O62" s="68" t="str">
        <f aca="false">IF(ISBLANK(B62),"",IF(OR(L62="sukar",M62="jelek"),"Revisi Soal",IF(N62="cek distraktor","Revisi Distraktor","Bank Soal")))</f>
        <v/>
      </c>
    </row>
    <row r="63" customFormat="false" ht="19.5" hidden="false" customHeight="true" outlineLevel="0" collapsed="false">
      <c r="A63" s="61" t="n">
        <v>51</v>
      </c>
      <c r="B63" s="62"/>
      <c r="C63" s="62"/>
      <c r="D63" s="62"/>
      <c r="E63" s="63"/>
      <c r="F63" s="64"/>
      <c r="G63" s="64"/>
      <c r="H63" s="64"/>
      <c r="I63" s="64"/>
      <c r="J63" s="65"/>
      <c r="K63" s="64"/>
      <c r="L63" s="59" t="str">
        <f aca="false">IF(ISBLANK(E63),"",IF(E63&lt;=$M$9,"Sukar",IF(E63&lt;=$M$10,"Sedang",IF(E63&lt;=1,"Mudah","?"))))</f>
        <v/>
      </c>
      <c r="M63" s="66" t="str">
        <f aca="false">IF(ISBLANK(J63),"",IF(J63&lt;$O$9,"Jelek",IF(J63&lt;=$O$10,"Cukup",IF(J63&lt;=1,"Baik","?"))))</f>
        <v/>
      </c>
      <c r="N63" s="67" t="e">
        <f aca="false">'Simpel - Fungsi Distraktor'!J62</f>
        <v>#N/A</v>
      </c>
      <c r="O63" s="68" t="str">
        <f aca="false">IF(ISBLANK(B63),"",IF(OR(L63="sukar",M63="jelek"),"Revisi Soal",IF(N63="cek distraktor","Revisi Distraktor","Bank Soal")))</f>
        <v/>
      </c>
    </row>
    <row r="64" customFormat="false" ht="19.5" hidden="false" customHeight="true" outlineLevel="0" collapsed="false">
      <c r="A64" s="61" t="n">
        <v>52</v>
      </c>
      <c r="B64" s="62"/>
      <c r="C64" s="62"/>
      <c r="D64" s="62"/>
      <c r="E64" s="63"/>
      <c r="F64" s="64"/>
      <c r="G64" s="64"/>
      <c r="H64" s="64"/>
      <c r="I64" s="64"/>
      <c r="J64" s="65"/>
      <c r="K64" s="64"/>
      <c r="L64" s="59" t="str">
        <f aca="false">IF(ISBLANK(E64),"",IF(E64&lt;=$M$9,"Sukar",IF(E64&lt;=$M$10,"Sedang",IF(E64&lt;=1,"Mudah","?"))))</f>
        <v/>
      </c>
      <c r="M64" s="66" t="str">
        <f aca="false">IF(ISBLANK(J64),"",IF(J64&lt;$O$9,"Jelek",IF(J64&lt;=$O$10,"Cukup",IF(J64&lt;=1,"Baik","?"))))</f>
        <v/>
      </c>
      <c r="N64" s="67" t="e">
        <f aca="false">'Simpel - Fungsi Distraktor'!J63</f>
        <v>#N/A</v>
      </c>
      <c r="O64" s="68" t="str">
        <f aca="false">IF(ISBLANK(B64),"",IF(OR(L64="sukar",M64="jelek"),"Revisi Soal",IF(N64="cek distraktor","Revisi Distraktor","Bank Soal")))</f>
        <v/>
      </c>
    </row>
    <row r="65" customFormat="false" ht="19.5" hidden="false" customHeight="true" outlineLevel="0" collapsed="false">
      <c r="A65" s="61" t="n">
        <v>53</v>
      </c>
      <c r="B65" s="62"/>
      <c r="C65" s="62"/>
      <c r="D65" s="62"/>
      <c r="E65" s="63"/>
      <c r="F65" s="64"/>
      <c r="G65" s="64"/>
      <c r="H65" s="64"/>
      <c r="I65" s="64"/>
      <c r="J65" s="65"/>
      <c r="K65" s="64"/>
      <c r="L65" s="59" t="str">
        <f aca="false">IF(ISBLANK(E65),"",IF(E65&lt;=$M$9,"Sukar",IF(E65&lt;=$M$10,"Sedang",IF(E65&lt;=1,"Mudah","?"))))</f>
        <v/>
      </c>
      <c r="M65" s="66" t="str">
        <f aca="false">IF(ISBLANK(J65),"",IF(J65&lt;$O$9,"Jelek",IF(J65&lt;=$O$10,"Cukup",IF(J65&lt;=1,"Baik","?"))))</f>
        <v/>
      </c>
      <c r="N65" s="67" t="e">
        <f aca="false">'Simpel - Fungsi Distraktor'!J64</f>
        <v>#N/A</v>
      </c>
      <c r="O65" s="68" t="str">
        <f aca="false">IF(ISBLANK(B65),"",IF(OR(L65="sukar",M65="jelek"),"Revisi Soal",IF(N65="cek distraktor","Revisi Distraktor","Bank Soal")))</f>
        <v/>
      </c>
    </row>
    <row r="66" customFormat="false" ht="19.5" hidden="false" customHeight="true" outlineLevel="0" collapsed="false">
      <c r="A66" s="61" t="n">
        <v>54</v>
      </c>
      <c r="B66" s="62"/>
      <c r="C66" s="62"/>
      <c r="D66" s="62"/>
      <c r="E66" s="63"/>
      <c r="F66" s="64"/>
      <c r="G66" s="64"/>
      <c r="H66" s="64"/>
      <c r="I66" s="64"/>
      <c r="J66" s="65"/>
      <c r="K66" s="64"/>
      <c r="L66" s="59" t="str">
        <f aca="false">IF(ISBLANK(E66),"",IF(E66&lt;=$M$9,"Sukar",IF(E66&lt;=$M$10,"Sedang",IF(E66&lt;=1,"Mudah","?"))))</f>
        <v/>
      </c>
      <c r="M66" s="66" t="str">
        <f aca="false">IF(ISBLANK(J66),"",IF(J66&lt;$O$9,"Jelek",IF(J66&lt;=$O$10,"Cukup",IF(J66&lt;=1,"Baik","?"))))</f>
        <v/>
      </c>
      <c r="N66" s="67" t="e">
        <f aca="false">'Simpel - Fungsi Distraktor'!J65</f>
        <v>#N/A</v>
      </c>
      <c r="O66" s="68" t="str">
        <f aca="false">IF(ISBLANK(B66),"",IF(OR(L66="sukar",M66="jelek"),"Revisi Soal",IF(N66="cek distraktor","Revisi Distraktor","Bank Soal")))</f>
        <v/>
      </c>
    </row>
    <row r="67" customFormat="false" ht="19.5" hidden="false" customHeight="true" outlineLevel="0" collapsed="false">
      <c r="A67" s="61" t="n">
        <v>55</v>
      </c>
      <c r="B67" s="62"/>
      <c r="C67" s="62"/>
      <c r="D67" s="62"/>
      <c r="E67" s="63"/>
      <c r="F67" s="64"/>
      <c r="G67" s="64"/>
      <c r="H67" s="64"/>
      <c r="I67" s="64"/>
      <c r="J67" s="65"/>
      <c r="K67" s="64"/>
      <c r="L67" s="59" t="str">
        <f aca="false">IF(ISBLANK(E67),"",IF(E67&lt;=$M$9,"Sukar",IF(E67&lt;=$M$10,"Sedang",IF(E67&lt;=1,"Mudah","?"))))</f>
        <v/>
      </c>
      <c r="M67" s="66" t="str">
        <f aca="false">IF(ISBLANK(J67),"",IF(J67&lt;$O$9,"Jelek",IF(J67&lt;=$O$10,"Cukup",IF(J67&lt;=1,"Baik","?"))))</f>
        <v/>
      </c>
      <c r="N67" s="67" t="e">
        <f aca="false">'Simpel - Fungsi Distraktor'!J66</f>
        <v>#N/A</v>
      </c>
      <c r="O67" s="68" t="str">
        <f aca="false">IF(ISBLANK(B67),"",IF(OR(L67="sukar",M67="jelek"),"Revisi Soal",IF(N67="cek distraktor","Revisi Distraktor","Bank Soal")))</f>
        <v/>
      </c>
    </row>
    <row r="68" customFormat="false" ht="19.5" hidden="false" customHeight="true" outlineLevel="0" collapsed="false">
      <c r="A68" s="61" t="n">
        <v>56</v>
      </c>
      <c r="B68" s="62"/>
      <c r="C68" s="62"/>
      <c r="D68" s="62"/>
      <c r="E68" s="63"/>
      <c r="F68" s="64"/>
      <c r="G68" s="64"/>
      <c r="H68" s="64"/>
      <c r="I68" s="64"/>
      <c r="J68" s="65"/>
      <c r="K68" s="64"/>
      <c r="L68" s="59" t="str">
        <f aca="false">IF(ISBLANK(E68),"",IF(E68&lt;=$M$9,"Sukar",IF(E68&lt;=$M$10,"Sedang",IF(E68&lt;=1,"Mudah","?"))))</f>
        <v/>
      </c>
      <c r="M68" s="66" t="str">
        <f aca="false">IF(ISBLANK(J68),"",IF(J68&lt;$O$9,"Jelek",IF(J68&lt;=$O$10,"Cukup",IF(J68&lt;=1,"Baik","?"))))</f>
        <v/>
      </c>
      <c r="N68" s="67" t="e">
        <f aca="false">'Simpel - Fungsi Distraktor'!J67</f>
        <v>#N/A</v>
      </c>
      <c r="O68" s="68" t="str">
        <f aca="false">IF(ISBLANK(B68),"",IF(OR(L68="sukar",M68="jelek"),"Revisi Soal",IF(N68="cek distraktor","Revisi Distraktor","Bank Soal")))</f>
        <v/>
      </c>
    </row>
    <row r="69" customFormat="false" ht="19.5" hidden="false" customHeight="true" outlineLevel="0" collapsed="false">
      <c r="A69" s="61" t="n">
        <v>57</v>
      </c>
      <c r="B69" s="62"/>
      <c r="C69" s="62"/>
      <c r="D69" s="62"/>
      <c r="E69" s="63"/>
      <c r="F69" s="64"/>
      <c r="G69" s="64"/>
      <c r="H69" s="64"/>
      <c r="I69" s="64"/>
      <c r="J69" s="65"/>
      <c r="K69" s="64"/>
      <c r="L69" s="59" t="str">
        <f aca="false">IF(ISBLANK(E69),"",IF(E69&lt;=$M$9,"Sukar",IF(E69&lt;=$M$10,"Sedang",IF(E69&lt;=1,"Mudah","?"))))</f>
        <v/>
      </c>
      <c r="M69" s="66" t="str">
        <f aca="false">IF(ISBLANK(J69),"",IF(J69&lt;$O$9,"Jelek",IF(J69&lt;=$O$10,"Cukup",IF(J69&lt;=1,"Baik","?"))))</f>
        <v/>
      </c>
      <c r="N69" s="67" t="e">
        <f aca="false">'Simpel - Fungsi Distraktor'!J68</f>
        <v>#N/A</v>
      </c>
      <c r="O69" s="68" t="str">
        <f aca="false">IF(ISBLANK(B69),"",IF(OR(L69="sukar",M69="jelek"),"Revisi Soal",IF(N69="cek distraktor","Revisi Distraktor","Bank Soal")))</f>
        <v/>
      </c>
    </row>
    <row r="70" customFormat="false" ht="19.5" hidden="false" customHeight="true" outlineLevel="0" collapsed="false">
      <c r="A70" s="61" t="n">
        <v>58</v>
      </c>
      <c r="B70" s="62"/>
      <c r="C70" s="62"/>
      <c r="D70" s="62"/>
      <c r="E70" s="63"/>
      <c r="F70" s="64"/>
      <c r="G70" s="64"/>
      <c r="H70" s="64"/>
      <c r="I70" s="64"/>
      <c r="J70" s="65"/>
      <c r="K70" s="64"/>
      <c r="L70" s="59" t="str">
        <f aca="false">IF(ISBLANK(E70),"",IF(E70&lt;=$M$9,"Sukar",IF(E70&lt;=$M$10,"Sedang",IF(E70&lt;=1,"Mudah","?"))))</f>
        <v/>
      </c>
      <c r="M70" s="66" t="str">
        <f aca="false">IF(ISBLANK(J70),"",IF(J70&lt;$O$9,"Jelek",IF(J70&lt;=$O$10,"Cukup",IF(J70&lt;=1,"Baik","?"))))</f>
        <v/>
      </c>
      <c r="N70" s="67" t="e">
        <f aca="false">'Simpel - Fungsi Distraktor'!J69</f>
        <v>#N/A</v>
      </c>
      <c r="O70" s="68" t="str">
        <f aca="false">IF(ISBLANK(B70),"",IF(OR(L70="sukar",M70="jelek"),"Revisi Soal",IF(N70="cek distraktor","Revisi Distraktor","Bank Soal")))</f>
        <v/>
      </c>
    </row>
    <row r="71" customFormat="false" ht="19.5" hidden="false" customHeight="true" outlineLevel="0" collapsed="false">
      <c r="A71" s="61" t="n">
        <v>59</v>
      </c>
      <c r="B71" s="62"/>
      <c r="C71" s="62"/>
      <c r="D71" s="62"/>
      <c r="E71" s="63"/>
      <c r="F71" s="64"/>
      <c r="G71" s="64"/>
      <c r="H71" s="64"/>
      <c r="I71" s="64"/>
      <c r="J71" s="65"/>
      <c r="K71" s="64"/>
      <c r="L71" s="59" t="str">
        <f aca="false">IF(ISBLANK(E71),"",IF(E71&lt;=$M$9,"Sukar",IF(E71&lt;=$M$10,"Sedang",IF(E71&lt;=1,"Mudah","?"))))</f>
        <v/>
      </c>
      <c r="M71" s="66" t="str">
        <f aca="false">IF(ISBLANK(J71),"",IF(J71&lt;$O$9,"Jelek",IF(J71&lt;=$O$10,"Cukup",IF(J71&lt;=1,"Baik","?"))))</f>
        <v/>
      </c>
      <c r="N71" s="67" t="e">
        <f aca="false">'Simpel - Fungsi Distraktor'!J70</f>
        <v>#N/A</v>
      </c>
      <c r="O71" s="68" t="str">
        <f aca="false">IF(ISBLANK(B71),"",IF(OR(L71="sukar",M71="jelek"),"Revisi Soal",IF(N71="cek distraktor","Revisi Distraktor","Bank Soal")))</f>
        <v/>
      </c>
    </row>
    <row r="72" customFormat="false" ht="19.5" hidden="false" customHeight="true" outlineLevel="0" collapsed="false">
      <c r="A72" s="61" t="n">
        <v>60</v>
      </c>
      <c r="B72" s="62"/>
      <c r="C72" s="62"/>
      <c r="D72" s="62"/>
      <c r="E72" s="63"/>
      <c r="F72" s="64"/>
      <c r="G72" s="64"/>
      <c r="H72" s="64"/>
      <c r="I72" s="64"/>
      <c r="J72" s="65"/>
      <c r="K72" s="64"/>
      <c r="L72" s="59" t="str">
        <f aca="false">IF(ISBLANK(E72),"",IF(E72&lt;=$M$9,"Sukar",IF(E72&lt;=$M$10,"Sedang",IF(E72&lt;=1,"Mudah","?"))))</f>
        <v/>
      </c>
      <c r="M72" s="66" t="str">
        <f aca="false">IF(ISBLANK(J72),"",IF(J72&lt;$O$9,"Jelek",IF(J72&lt;=$O$10,"Cukup",IF(J72&lt;=1,"Baik","?"))))</f>
        <v/>
      </c>
      <c r="N72" s="67" t="e">
        <f aca="false">'Simpel - Fungsi Distraktor'!J71</f>
        <v>#N/A</v>
      </c>
      <c r="O72" s="68" t="str">
        <f aca="false">IF(ISBLANK(B72),"",IF(OR(L72="sukar",M72="jelek"),"Revisi Soal",IF(N72="cek distraktor","Revisi Distraktor","Bank Soal")))</f>
        <v/>
      </c>
    </row>
    <row r="73" customFormat="false" ht="19.5" hidden="false" customHeight="true" outlineLevel="0" collapsed="false">
      <c r="A73" s="61" t="n">
        <v>61</v>
      </c>
      <c r="B73" s="62"/>
      <c r="C73" s="62"/>
      <c r="D73" s="62"/>
      <c r="E73" s="63"/>
      <c r="F73" s="64"/>
      <c r="G73" s="64"/>
      <c r="H73" s="64"/>
      <c r="I73" s="64"/>
      <c r="J73" s="65"/>
      <c r="K73" s="64"/>
      <c r="L73" s="59" t="str">
        <f aca="false">IF(ISBLANK(E73),"",IF(E73&lt;=$M$9,"Sukar",IF(E73&lt;=$M$10,"Sedang",IF(E73&lt;=1,"Mudah","?"))))</f>
        <v/>
      </c>
      <c r="M73" s="66" t="str">
        <f aca="false">IF(ISBLANK(J73),"",IF(J73&lt;$O$9,"Jelek",IF(J73&lt;=$O$10,"Cukup",IF(J73&lt;=1,"Baik","?"))))</f>
        <v/>
      </c>
      <c r="N73" s="67" t="e">
        <f aca="false">'Simpel - Fungsi Distraktor'!J72</f>
        <v>#N/A</v>
      </c>
      <c r="O73" s="68" t="str">
        <f aca="false">IF(ISBLANK(B73),"",IF(OR(L73="sukar",M73="jelek"),"Revisi Soal",IF(N73="cek distraktor","Revisi Distraktor","Bank Soal")))</f>
        <v/>
      </c>
    </row>
    <row r="74" customFormat="false" ht="19.5" hidden="false" customHeight="true" outlineLevel="0" collapsed="false">
      <c r="A74" s="61" t="n">
        <v>62</v>
      </c>
      <c r="B74" s="62"/>
      <c r="C74" s="62"/>
      <c r="D74" s="62"/>
      <c r="E74" s="63"/>
      <c r="F74" s="64"/>
      <c r="G74" s="64"/>
      <c r="H74" s="64"/>
      <c r="I74" s="64"/>
      <c r="J74" s="65"/>
      <c r="K74" s="64"/>
      <c r="L74" s="59" t="str">
        <f aca="false">IF(ISBLANK(E74),"",IF(E74&lt;=$M$9,"Sukar",IF(E74&lt;=$M$10,"Sedang",IF(E74&lt;=1,"Mudah","?"))))</f>
        <v/>
      </c>
      <c r="M74" s="66" t="str">
        <f aca="false">IF(ISBLANK(J74),"",IF(J74&lt;$O$9,"Jelek",IF(J74&lt;=$O$10,"Cukup",IF(J74&lt;=1,"Baik","?"))))</f>
        <v/>
      </c>
      <c r="N74" s="67" t="e">
        <f aca="false">'Simpel - Fungsi Distraktor'!J73</f>
        <v>#N/A</v>
      </c>
      <c r="O74" s="68" t="str">
        <f aca="false">IF(ISBLANK(B74),"",IF(OR(L74="sukar",M74="jelek"),"Revisi Soal",IF(N74="cek distraktor","Revisi Distraktor","Bank Soal")))</f>
        <v/>
      </c>
    </row>
    <row r="75" customFormat="false" ht="19.5" hidden="false" customHeight="true" outlineLevel="0" collapsed="false">
      <c r="A75" s="61" t="n">
        <v>63</v>
      </c>
      <c r="B75" s="62"/>
      <c r="C75" s="62"/>
      <c r="D75" s="62"/>
      <c r="E75" s="63"/>
      <c r="F75" s="64"/>
      <c r="G75" s="64"/>
      <c r="H75" s="64"/>
      <c r="I75" s="64"/>
      <c r="J75" s="65"/>
      <c r="K75" s="64"/>
      <c r="L75" s="59" t="str">
        <f aca="false">IF(ISBLANK(E75),"",IF(E75&lt;=$M$9,"Sukar",IF(E75&lt;=$M$10,"Sedang",IF(E75&lt;=1,"Mudah","?"))))</f>
        <v/>
      </c>
      <c r="M75" s="66" t="str">
        <f aca="false">IF(ISBLANK(J75),"",IF(J75&lt;$O$9,"Jelek",IF(J75&lt;=$O$10,"Cukup",IF(J75&lt;=1,"Baik","?"))))</f>
        <v/>
      </c>
      <c r="N75" s="67" t="e">
        <f aca="false">'Simpel - Fungsi Distraktor'!J74</f>
        <v>#N/A</v>
      </c>
      <c r="O75" s="68" t="str">
        <f aca="false">IF(ISBLANK(B75),"",IF(OR(L75="sukar",M75="jelek"),"Revisi Soal",IF(N75="cek distraktor","Revisi Distraktor","Bank Soal")))</f>
        <v/>
      </c>
    </row>
    <row r="76" customFormat="false" ht="19.5" hidden="false" customHeight="true" outlineLevel="0" collapsed="false">
      <c r="A76" s="61" t="n">
        <v>64</v>
      </c>
      <c r="B76" s="62"/>
      <c r="C76" s="62"/>
      <c r="D76" s="62"/>
      <c r="E76" s="63"/>
      <c r="F76" s="64"/>
      <c r="G76" s="64"/>
      <c r="H76" s="64"/>
      <c r="I76" s="64"/>
      <c r="J76" s="65"/>
      <c r="K76" s="64"/>
      <c r="L76" s="59" t="str">
        <f aca="false">IF(ISBLANK(E76),"",IF(E76&lt;=$M$9,"Sukar",IF(E76&lt;=$M$10,"Sedang",IF(E76&lt;=1,"Mudah","?"))))</f>
        <v/>
      </c>
      <c r="M76" s="66" t="str">
        <f aca="false">IF(ISBLANK(J76),"",IF(J76&lt;$O$9,"Jelek",IF(J76&lt;=$O$10,"Cukup",IF(J76&lt;=1,"Baik","?"))))</f>
        <v/>
      </c>
      <c r="N76" s="67" t="e">
        <f aca="false">'Simpel - Fungsi Distraktor'!J75</f>
        <v>#N/A</v>
      </c>
      <c r="O76" s="68" t="str">
        <f aca="false">IF(ISBLANK(B76),"",IF(OR(L76="sukar",M76="jelek"),"Revisi Soal",IF(N76="cek distraktor","Revisi Distraktor","Bank Soal")))</f>
        <v/>
      </c>
    </row>
    <row r="77" customFormat="false" ht="19.5" hidden="false" customHeight="true" outlineLevel="0" collapsed="false">
      <c r="A77" s="61" t="n">
        <v>65</v>
      </c>
      <c r="B77" s="62"/>
      <c r="C77" s="62"/>
      <c r="D77" s="62"/>
      <c r="E77" s="63"/>
      <c r="F77" s="64"/>
      <c r="G77" s="64"/>
      <c r="H77" s="64"/>
      <c r="I77" s="64"/>
      <c r="J77" s="65"/>
      <c r="K77" s="64"/>
      <c r="L77" s="59" t="str">
        <f aca="false">IF(ISBLANK(E77),"",IF(E77&lt;=$M$9,"Sukar",IF(E77&lt;=$M$10,"Sedang",IF(E77&lt;=1,"Mudah","?"))))</f>
        <v/>
      </c>
      <c r="M77" s="66" t="str">
        <f aca="false">IF(ISBLANK(J77),"",IF(J77&lt;$O$9,"Jelek",IF(J77&lt;=$O$10,"Cukup",IF(J77&lt;=1,"Baik","?"))))</f>
        <v/>
      </c>
      <c r="N77" s="67" t="e">
        <f aca="false">'Simpel - Fungsi Distraktor'!J76</f>
        <v>#N/A</v>
      </c>
      <c r="O77" s="68" t="str">
        <f aca="false">IF(ISBLANK(B77),"",IF(OR(L77="sukar",M77="jelek"),"Revisi Soal",IF(N77="cek distraktor","Revisi Distraktor","Bank Soal")))</f>
        <v/>
      </c>
    </row>
    <row r="78" customFormat="false" ht="19.5" hidden="false" customHeight="true" outlineLevel="0" collapsed="false">
      <c r="A78" s="61" t="n">
        <v>66</v>
      </c>
      <c r="B78" s="62"/>
      <c r="C78" s="62"/>
      <c r="D78" s="62"/>
      <c r="E78" s="63"/>
      <c r="F78" s="64"/>
      <c r="G78" s="64"/>
      <c r="H78" s="64"/>
      <c r="I78" s="64"/>
      <c r="J78" s="65"/>
      <c r="K78" s="64"/>
      <c r="L78" s="59" t="str">
        <f aca="false">IF(ISBLANK(E78),"",IF(E78&lt;=$M$9,"Sukar",IF(E78&lt;=$M$10,"Sedang",IF(E78&lt;=1,"Mudah","?"))))</f>
        <v/>
      </c>
      <c r="M78" s="66" t="str">
        <f aca="false">IF(ISBLANK(J78),"",IF(J78&lt;$O$9,"Jelek",IF(J78&lt;=$O$10,"Cukup",IF(J78&lt;=1,"Baik","?"))))</f>
        <v/>
      </c>
      <c r="N78" s="67" t="e">
        <f aca="false">'Simpel - Fungsi Distraktor'!J77</f>
        <v>#N/A</v>
      </c>
      <c r="O78" s="68" t="str">
        <f aca="false">IF(ISBLANK(B78),"",IF(OR(L78="sukar",M78="jelek"),"Revisi Soal",IF(N78="cek distraktor","Revisi Distraktor","Bank Soal")))</f>
        <v/>
      </c>
    </row>
    <row r="79" customFormat="false" ht="19.5" hidden="false" customHeight="true" outlineLevel="0" collapsed="false">
      <c r="A79" s="61" t="n">
        <v>67</v>
      </c>
      <c r="B79" s="62"/>
      <c r="C79" s="62"/>
      <c r="D79" s="62"/>
      <c r="E79" s="63"/>
      <c r="F79" s="64"/>
      <c r="G79" s="64"/>
      <c r="H79" s="64"/>
      <c r="I79" s="64"/>
      <c r="J79" s="65"/>
      <c r="K79" s="64"/>
      <c r="L79" s="59" t="str">
        <f aca="false">IF(ISBLANK(E79),"",IF(E79&lt;=$M$9,"Sukar",IF(E79&lt;=$M$10,"Sedang",IF(E79&lt;=1,"Mudah","?"))))</f>
        <v/>
      </c>
      <c r="M79" s="66" t="str">
        <f aca="false">IF(ISBLANK(J79),"",IF(J79&lt;$O$9,"Jelek",IF(J79&lt;=$O$10,"Cukup",IF(J79&lt;=1,"Baik","?"))))</f>
        <v/>
      </c>
      <c r="N79" s="67" t="e">
        <f aca="false">'Simpel - Fungsi Distraktor'!J78</f>
        <v>#N/A</v>
      </c>
      <c r="O79" s="68" t="str">
        <f aca="false">IF(ISBLANK(B79),"",IF(OR(L79="sukar",M79="jelek"),"Revisi Soal",IF(N79="cek distraktor","Revisi Distraktor","Bank Soal")))</f>
        <v/>
      </c>
    </row>
    <row r="80" customFormat="false" ht="19.5" hidden="false" customHeight="true" outlineLevel="0" collapsed="false">
      <c r="A80" s="61" t="n">
        <v>68</v>
      </c>
      <c r="B80" s="62"/>
      <c r="C80" s="62"/>
      <c r="D80" s="62"/>
      <c r="E80" s="63"/>
      <c r="F80" s="64"/>
      <c r="G80" s="64"/>
      <c r="H80" s="64"/>
      <c r="I80" s="64"/>
      <c r="J80" s="65"/>
      <c r="K80" s="64"/>
      <c r="L80" s="59" t="str">
        <f aca="false">IF(ISBLANK(E80),"",IF(E80&lt;=$M$9,"Sukar",IF(E80&lt;=$M$10,"Sedang",IF(E80&lt;=1,"Mudah","?"))))</f>
        <v/>
      </c>
      <c r="M80" s="66" t="str">
        <f aca="false">IF(ISBLANK(J80),"",IF(J80&lt;$O$9,"Jelek",IF(J80&lt;=$O$10,"Cukup",IF(J80&lt;=1,"Baik","?"))))</f>
        <v/>
      </c>
      <c r="N80" s="67" t="e">
        <f aca="false">'Simpel - Fungsi Distraktor'!J79</f>
        <v>#N/A</v>
      </c>
      <c r="O80" s="68" t="str">
        <f aca="false">IF(ISBLANK(B80),"",IF(OR(L80="sukar",M80="jelek"),"Revisi Soal",IF(N80="cek distraktor","Revisi Distraktor","Bank Soal")))</f>
        <v/>
      </c>
    </row>
    <row r="81" customFormat="false" ht="19.5" hidden="false" customHeight="true" outlineLevel="0" collapsed="false">
      <c r="A81" s="61" t="n">
        <v>69</v>
      </c>
      <c r="B81" s="62"/>
      <c r="C81" s="62"/>
      <c r="D81" s="62"/>
      <c r="E81" s="63"/>
      <c r="F81" s="64"/>
      <c r="G81" s="64"/>
      <c r="H81" s="64"/>
      <c r="I81" s="64"/>
      <c r="J81" s="65"/>
      <c r="K81" s="64"/>
      <c r="L81" s="59" t="str">
        <f aca="false">IF(ISBLANK(E81),"",IF(E81&lt;=$M$9,"Sukar",IF(E81&lt;=$M$10,"Sedang",IF(E81&lt;=1,"Mudah","?"))))</f>
        <v/>
      </c>
      <c r="M81" s="66" t="str">
        <f aca="false">IF(ISBLANK(J81),"",IF(J81&lt;$O$9,"Jelek",IF(J81&lt;=$O$10,"Cukup",IF(J81&lt;=1,"Baik","?"))))</f>
        <v/>
      </c>
      <c r="N81" s="67" t="e">
        <f aca="false">'Simpel - Fungsi Distraktor'!J80</f>
        <v>#N/A</v>
      </c>
      <c r="O81" s="68" t="str">
        <f aca="false">IF(ISBLANK(B81),"",IF(OR(L81="sukar",M81="jelek"),"Revisi Soal",IF(N81="cek distraktor","Revisi Distraktor","Bank Soal")))</f>
        <v/>
      </c>
    </row>
    <row r="82" customFormat="false" ht="19.5" hidden="false" customHeight="true" outlineLevel="0" collapsed="false">
      <c r="A82" s="61" t="n">
        <v>70</v>
      </c>
      <c r="B82" s="62"/>
      <c r="C82" s="62"/>
      <c r="D82" s="62"/>
      <c r="E82" s="63"/>
      <c r="F82" s="64"/>
      <c r="G82" s="64"/>
      <c r="H82" s="64"/>
      <c r="I82" s="64"/>
      <c r="J82" s="65"/>
      <c r="K82" s="64"/>
      <c r="L82" s="59" t="str">
        <f aca="false">IF(ISBLANK(E82),"",IF(E82&lt;=$M$9,"Sukar",IF(E82&lt;=$M$10,"Sedang",IF(E82&lt;=1,"Mudah","?"))))</f>
        <v/>
      </c>
      <c r="M82" s="66" t="str">
        <f aca="false">IF(ISBLANK(J82),"",IF(J82&lt;$O$9,"Jelek",IF(J82&lt;=$O$10,"Cukup",IF(J82&lt;=1,"Baik","?"))))</f>
        <v/>
      </c>
      <c r="N82" s="67" t="e">
        <f aca="false">'Simpel - Fungsi Distraktor'!J81</f>
        <v>#N/A</v>
      </c>
      <c r="O82" s="68" t="str">
        <f aca="false">IF(ISBLANK(B82),"",IF(OR(L82="sukar",M82="jelek"),"Revisi Soal",IF(N82="cek distraktor","Revisi Distraktor","Bank Soal")))</f>
        <v/>
      </c>
    </row>
    <row r="83" customFormat="false" ht="19.5" hidden="false" customHeight="true" outlineLevel="0" collapsed="false">
      <c r="A83" s="61" t="n">
        <v>71</v>
      </c>
      <c r="B83" s="62"/>
      <c r="C83" s="62"/>
      <c r="D83" s="62"/>
      <c r="E83" s="63"/>
      <c r="F83" s="64"/>
      <c r="G83" s="64"/>
      <c r="H83" s="64"/>
      <c r="I83" s="64"/>
      <c r="J83" s="65"/>
      <c r="K83" s="64"/>
      <c r="L83" s="59" t="str">
        <f aca="false">IF(ISBLANK(E83),"",IF(E83&lt;=$M$9,"Sukar",IF(E83&lt;=$M$10,"Sedang",IF(E83&lt;=1,"Mudah","?"))))</f>
        <v/>
      </c>
      <c r="M83" s="66" t="str">
        <f aca="false">IF(ISBLANK(J83),"",IF(J83&lt;$O$9,"Jelek",IF(J83&lt;=$O$10,"Cukup",IF(J83&lt;=1,"Baik","?"))))</f>
        <v/>
      </c>
      <c r="N83" s="67" t="e">
        <f aca="false">'Simpel - Fungsi Distraktor'!J82</f>
        <v>#N/A</v>
      </c>
      <c r="O83" s="68" t="str">
        <f aca="false">IF(ISBLANK(B83),"",IF(OR(L83="sukar",M83="jelek"),"Revisi Soal",IF(N83="cek distraktor","Revisi Distraktor","Bank Soal")))</f>
        <v/>
      </c>
    </row>
    <row r="84" customFormat="false" ht="19.5" hidden="false" customHeight="true" outlineLevel="0" collapsed="false">
      <c r="A84" s="61" t="n">
        <v>72</v>
      </c>
      <c r="B84" s="62"/>
      <c r="C84" s="62"/>
      <c r="D84" s="62"/>
      <c r="E84" s="63"/>
      <c r="F84" s="64"/>
      <c r="G84" s="64"/>
      <c r="H84" s="64"/>
      <c r="I84" s="64"/>
      <c r="J84" s="65"/>
      <c r="K84" s="64"/>
      <c r="L84" s="59" t="str">
        <f aca="false">IF(ISBLANK(E84),"",IF(E84&lt;=$M$9,"Sukar",IF(E84&lt;=$M$10,"Sedang",IF(E84&lt;=1,"Mudah","?"))))</f>
        <v/>
      </c>
      <c r="M84" s="66" t="str">
        <f aca="false">IF(ISBLANK(J84),"",IF(J84&lt;$O$9,"Jelek",IF(J84&lt;=$O$10,"Cukup",IF(J84&lt;=1,"Baik","?"))))</f>
        <v/>
      </c>
      <c r="N84" s="67" t="e">
        <f aca="false">'Simpel - Fungsi Distraktor'!J83</f>
        <v>#N/A</v>
      </c>
      <c r="O84" s="68" t="str">
        <f aca="false">IF(ISBLANK(B84),"",IF(OR(L84="sukar",M84="jelek"),"Revisi Soal",IF(N84="cek distraktor","Revisi Distraktor","Bank Soal")))</f>
        <v/>
      </c>
    </row>
    <row r="85" customFormat="false" ht="19.5" hidden="false" customHeight="true" outlineLevel="0" collapsed="false">
      <c r="A85" s="61" t="n">
        <v>73</v>
      </c>
      <c r="B85" s="62"/>
      <c r="C85" s="62"/>
      <c r="D85" s="62"/>
      <c r="E85" s="63"/>
      <c r="F85" s="64"/>
      <c r="G85" s="64"/>
      <c r="H85" s="64"/>
      <c r="I85" s="64"/>
      <c r="J85" s="65"/>
      <c r="K85" s="64"/>
      <c r="L85" s="59" t="str">
        <f aca="false">IF(ISBLANK(E85),"",IF(E85&lt;=$M$9,"Sukar",IF(E85&lt;=$M$10,"Sedang",IF(E85&lt;=1,"Mudah","?"))))</f>
        <v/>
      </c>
      <c r="M85" s="66" t="str">
        <f aca="false">IF(ISBLANK(J85),"",IF(J85&lt;$O$9,"Jelek",IF(J85&lt;=$O$10,"Cukup",IF(J85&lt;=1,"Baik","?"))))</f>
        <v/>
      </c>
      <c r="N85" s="67" t="e">
        <f aca="false">'Simpel - Fungsi Distraktor'!J84</f>
        <v>#N/A</v>
      </c>
      <c r="O85" s="68" t="str">
        <f aca="false">IF(ISBLANK(B85),"",IF(OR(L85="sukar",M85="jelek"),"Revisi Soal",IF(N85="cek distraktor","Revisi Distraktor","Bank Soal")))</f>
        <v/>
      </c>
    </row>
    <row r="86" customFormat="false" ht="19.5" hidden="false" customHeight="true" outlineLevel="0" collapsed="false">
      <c r="A86" s="61" t="n">
        <v>74</v>
      </c>
      <c r="B86" s="62"/>
      <c r="C86" s="62"/>
      <c r="D86" s="62"/>
      <c r="E86" s="63"/>
      <c r="F86" s="64"/>
      <c r="G86" s="64"/>
      <c r="H86" s="64"/>
      <c r="I86" s="64"/>
      <c r="J86" s="65"/>
      <c r="K86" s="64"/>
      <c r="L86" s="59" t="str">
        <f aca="false">IF(ISBLANK(E86),"",IF(E86&lt;=$M$9,"Sukar",IF(E86&lt;=$M$10,"Sedang",IF(E86&lt;=1,"Mudah","?"))))</f>
        <v/>
      </c>
      <c r="M86" s="66" t="str">
        <f aca="false">IF(ISBLANK(J86),"",IF(J86&lt;$O$9,"Jelek",IF(J86&lt;=$O$10,"Cukup",IF(J86&lt;=1,"Baik","?"))))</f>
        <v/>
      </c>
      <c r="N86" s="67" t="e">
        <f aca="false">'Simpel - Fungsi Distraktor'!J85</f>
        <v>#N/A</v>
      </c>
      <c r="O86" s="68" t="str">
        <f aca="false">IF(ISBLANK(B86),"",IF(OR(L86="sukar",M86="jelek"),"Revisi Soal",IF(N86="cek distraktor","Revisi Distraktor","Bank Soal")))</f>
        <v/>
      </c>
    </row>
    <row r="87" customFormat="false" ht="19.5" hidden="false" customHeight="true" outlineLevel="0" collapsed="false">
      <c r="A87" s="61" t="n">
        <v>75</v>
      </c>
      <c r="B87" s="62"/>
      <c r="C87" s="62"/>
      <c r="D87" s="62"/>
      <c r="E87" s="63"/>
      <c r="F87" s="64"/>
      <c r="G87" s="64"/>
      <c r="H87" s="64"/>
      <c r="I87" s="64"/>
      <c r="J87" s="65"/>
      <c r="K87" s="64"/>
      <c r="L87" s="59" t="str">
        <f aca="false">IF(ISBLANK(E87),"",IF(E87&lt;=$M$9,"Sukar",IF(E87&lt;=$M$10,"Sedang",IF(E87&lt;=1,"Mudah","?"))))</f>
        <v/>
      </c>
      <c r="M87" s="66" t="str">
        <f aca="false">IF(ISBLANK(J87),"",IF(J87&lt;$O$9,"Jelek",IF(J87&lt;=$O$10,"Cukup",IF(J87&lt;=1,"Baik","?"))))</f>
        <v/>
      </c>
      <c r="N87" s="67" t="e">
        <f aca="false">'Simpel - Fungsi Distraktor'!J86</f>
        <v>#N/A</v>
      </c>
      <c r="O87" s="68" t="str">
        <f aca="false">IF(ISBLANK(B87),"",IF(OR(L87="sukar",M87="jelek"),"Revisi Soal",IF(N87="cek distraktor","Revisi Distraktor","Bank Soal")))</f>
        <v/>
      </c>
    </row>
    <row r="88" customFormat="false" ht="19.5" hidden="false" customHeight="true" outlineLevel="0" collapsed="false">
      <c r="A88" s="61" t="n">
        <v>76</v>
      </c>
      <c r="B88" s="62"/>
      <c r="C88" s="62"/>
      <c r="D88" s="62"/>
      <c r="E88" s="63"/>
      <c r="F88" s="64"/>
      <c r="G88" s="64"/>
      <c r="H88" s="64"/>
      <c r="I88" s="64"/>
      <c r="J88" s="65"/>
      <c r="K88" s="64"/>
      <c r="L88" s="59" t="str">
        <f aca="false">IF(ISBLANK(E88),"",IF(E88&lt;=$M$9,"Sukar",IF(E88&lt;=$M$10,"Sedang",IF(E88&lt;=1,"Mudah","?"))))</f>
        <v/>
      </c>
      <c r="M88" s="66" t="str">
        <f aca="false">IF(ISBLANK(J88),"",IF(J88&lt;$O$9,"Jelek",IF(J88&lt;=$O$10,"Cukup",IF(J88&lt;=1,"Baik","?"))))</f>
        <v/>
      </c>
      <c r="N88" s="67" t="e">
        <f aca="false">'Simpel - Fungsi Distraktor'!J87</f>
        <v>#N/A</v>
      </c>
      <c r="O88" s="68" t="str">
        <f aca="false">IF(ISBLANK(B88),"",IF(OR(L88="sukar",M88="jelek"),"Revisi Soal",IF(N88="cek distraktor","Revisi Distraktor","Bank Soal")))</f>
        <v/>
      </c>
    </row>
    <row r="89" customFormat="false" ht="19.5" hidden="false" customHeight="true" outlineLevel="0" collapsed="false">
      <c r="A89" s="61" t="n">
        <v>77</v>
      </c>
      <c r="B89" s="62"/>
      <c r="C89" s="62"/>
      <c r="D89" s="62"/>
      <c r="E89" s="63"/>
      <c r="F89" s="64"/>
      <c r="G89" s="64"/>
      <c r="H89" s="64"/>
      <c r="I89" s="64"/>
      <c r="J89" s="65"/>
      <c r="K89" s="64"/>
      <c r="L89" s="59" t="str">
        <f aca="false">IF(ISBLANK(E89),"",IF(E89&lt;=$M$9,"Sukar",IF(E89&lt;=$M$10,"Sedang",IF(E89&lt;=1,"Mudah","?"))))</f>
        <v/>
      </c>
      <c r="M89" s="66" t="str">
        <f aca="false">IF(ISBLANK(J89),"",IF(J89&lt;$O$9,"Jelek",IF(J89&lt;=$O$10,"Cukup",IF(J89&lt;=1,"Baik","?"))))</f>
        <v/>
      </c>
      <c r="N89" s="67" t="e">
        <f aca="false">'Simpel - Fungsi Distraktor'!J88</f>
        <v>#N/A</v>
      </c>
      <c r="O89" s="68" t="str">
        <f aca="false">IF(ISBLANK(B89),"",IF(OR(L89="sukar",M89="jelek"),"Revisi Soal",IF(N89="cek distraktor","Revisi Distraktor","Bank Soal")))</f>
        <v/>
      </c>
    </row>
    <row r="90" customFormat="false" ht="19.5" hidden="false" customHeight="true" outlineLevel="0" collapsed="false">
      <c r="A90" s="61" t="n">
        <v>78</v>
      </c>
      <c r="B90" s="62"/>
      <c r="C90" s="62"/>
      <c r="D90" s="62"/>
      <c r="E90" s="63"/>
      <c r="F90" s="64"/>
      <c r="G90" s="64"/>
      <c r="H90" s="64"/>
      <c r="I90" s="64"/>
      <c r="J90" s="65"/>
      <c r="K90" s="64"/>
      <c r="L90" s="59" t="str">
        <f aca="false">IF(ISBLANK(E90),"",IF(E90&lt;=$M$9,"Sukar",IF(E90&lt;=$M$10,"Sedang",IF(E90&lt;=1,"Mudah","?"))))</f>
        <v/>
      </c>
      <c r="M90" s="66" t="str">
        <f aca="false">IF(ISBLANK(J90),"",IF(J90&lt;$O$9,"Jelek",IF(J90&lt;=$O$10,"Cukup",IF(J90&lt;=1,"Baik","?"))))</f>
        <v/>
      </c>
      <c r="N90" s="67" t="e">
        <f aca="false">'Simpel - Fungsi Distraktor'!J89</f>
        <v>#N/A</v>
      </c>
      <c r="O90" s="68" t="str">
        <f aca="false">IF(ISBLANK(B90),"",IF(OR(L90="sukar",M90="jelek"),"Revisi Soal",IF(N90="cek distraktor","Revisi Distraktor","Bank Soal")))</f>
        <v/>
      </c>
    </row>
    <row r="91" customFormat="false" ht="19.5" hidden="false" customHeight="true" outlineLevel="0" collapsed="false">
      <c r="A91" s="61" t="n">
        <v>79</v>
      </c>
      <c r="B91" s="62"/>
      <c r="C91" s="62"/>
      <c r="D91" s="62"/>
      <c r="E91" s="63"/>
      <c r="F91" s="64"/>
      <c r="G91" s="64"/>
      <c r="H91" s="64"/>
      <c r="I91" s="64"/>
      <c r="J91" s="65"/>
      <c r="K91" s="64"/>
      <c r="L91" s="59" t="str">
        <f aca="false">IF(ISBLANK(E91),"",IF(E91&lt;=$M$9,"Sukar",IF(E91&lt;=$M$10,"Sedang",IF(E91&lt;=1,"Mudah","?"))))</f>
        <v/>
      </c>
      <c r="M91" s="66" t="str">
        <f aca="false">IF(ISBLANK(J91),"",IF(J91&lt;$O$9,"Jelek",IF(J91&lt;=$O$10,"Cukup",IF(J91&lt;=1,"Baik","?"))))</f>
        <v/>
      </c>
      <c r="N91" s="67" t="e">
        <f aca="false">'Simpel - Fungsi Distraktor'!J90</f>
        <v>#N/A</v>
      </c>
      <c r="O91" s="68" t="str">
        <f aca="false">IF(ISBLANK(B91),"",IF(OR(L91="sukar",M91="jelek"),"Revisi Soal",IF(N91="cek distraktor","Revisi Distraktor","Bank Soal")))</f>
        <v/>
      </c>
    </row>
    <row r="92" customFormat="false" ht="19.5" hidden="false" customHeight="true" outlineLevel="0" collapsed="false">
      <c r="A92" s="61" t="n">
        <v>80</v>
      </c>
      <c r="B92" s="62"/>
      <c r="C92" s="62"/>
      <c r="D92" s="62"/>
      <c r="E92" s="63"/>
      <c r="F92" s="64"/>
      <c r="G92" s="64"/>
      <c r="H92" s="64"/>
      <c r="I92" s="64"/>
      <c r="J92" s="65"/>
      <c r="K92" s="64"/>
      <c r="L92" s="59" t="str">
        <f aca="false">IF(ISBLANK(E92),"",IF(E92&lt;=$M$9,"Sukar",IF(E92&lt;=$M$10,"Sedang",IF(E92&lt;=1,"Mudah","?"))))</f>
        <v/>
      </c>
      <c r="M92" s="66" t="str">
        <f aca="false">IF(ISBLANK(J92),"",IF(J92&lt;$O$9,"Jelek",IF(J92&lt;=$O$10,"Cukup",IF(J92&lt;=1,"Baik","?"))))</f>
        <v/>
      </c>
      <c r="N92" s="67" t="e">
        <f aca="false">'Simpel - Fungsi Distraktor'!J91</f>
        <v>#N/A</v>
      </c>
      <c r="O92" s="68" t="str">
        <f aca="false">IF(ISBLANK(B92),"",IF(OR(L92="sukar",M92="jelek"),"Revisi Soal",IF(N92="cek distraktor","Revisi Distraktor","Bank Soal")))</f>
        <v/>
      </c>
    </row>
    <row r="93" customFormat="false" ht="19.5" hidden="false" customHeight="true" outlineLevel="0" collapsed="false">
      <c r="A93" s="61" t="n">
        <v>81</v>
      </c>
      <c r="B93" s="62"/>
      <c r="C93" s="62"/>
      <c r="D93" s="62"/>
      <c r="E93" s="63"/>
      <c r="F93" s="64"/>
      <c r="G93" s="64"/>
      <c r="H93" s="64"/>
      <c r="I93" s="64"/>
      <c r="J93" s="65"/>
      <c r="K93" s="64"/>
      <c r="L93" s="59" t="str">
        <f aca="false">IF(ISBLANK(E93),"",IF(E93&lt;=$M$9,"Sukar",IF(E93&lt;=$M$10,"Sedang",IF(E93&lt;=1,"Mudah","?"))))</f>
        <v/>
      </c>
      <c r="M93" s="66" t="str">
        <f aca="false">IF(ISBLANK(J93),"",IF(J93&lt;$O$9,"Jelek",IF(J93&lt;=$O$10,"Cukup",IF(J93&lt;=1,"Baik","?"))))</f>
        <v/>
      </c>
      <c r="N93" s="67" t="e">
        <f aca="false">'Simpel - Fungsi Distraktor'!J92</f>
        <v>#N/A</v>
      </c>
      <c r="O93" s="68" t="str">
        <f aca="false">IF(ISBLANK(B93),"",IF(OR(L93="sukar",M93="jelek"),"Revisi Soal",IF(N93="cek distraktor","Revisi Distraktor","Bank Soal")))</f>
        <v/>
      </c>
    </row>
    <row r="94" customFormat="false" ht="19.5" hidden="false" customHeight="true" outlineLevel="0" collapsed="false">
      <c r="A94" s="61" t="n">
        <v>82</v>
      </c>
      <c r="B94" s="62"/>
      <c r="C94" s="62"/>
      <c r="D94" s="62"/>
      <c r="E94" s="63"/>
      <c r="F94" s="64"/>
      <c r="G94" s="64"/>
      <c r="H94" s="64"/>
      <c r="I94" s="64"/>
      <c r="J94" s="65"/>
      <c r="K94" s="64"/>
      <c r="L94" s="59" t="str">
        <f aca="false">IF(ISBLANK(E94),"",IF(E94&lt;=$M$9,"Sukar",IF(E94&lt;=$M$10,"Sedang",IF(E94&lt;=1,"Mudah","?"))))</f>
        <v/>
      </c>
      <c r="M94" s="66" t="str">
        <f aca="false">IF(ISBLANK(J94),"",IF(J94&lt;$O$9,"Jelek",IF(J94&lt;=$O$10,"Cukup",IF(J94&lt;=1,"Baik","?"))))</f>
        <v/>
      </c>
      <c r="N94" s="67" t="e">
        <f aca="false">'Simpel - Fungsi Distraktor'!J93</f>
        <v>#N/A</v>
      </c>
      <c r="O94" s="68" t="str">
        <f aca="false">IF(ISBLANK(B94),"",IF(OR(L94="sukar",M94="jelek"),"Revisi Soal",IF(N94="cek distraktor","Revisi Distraktor","Bank Soal")))</f>
        <v/>
      </c>
    </row>
    <row r="95" customFormat="false" ht="19.5" hidden="false" customHeight="true" outlineLevel="0" collapsed="false">
      <c r="A95" s="61" t="n">
        <v>83</v>
      </c>
      <c r="B95" s="62"/>
      <c r="C95" s="62"/>
      <c r="D95" s="62"/>
      <c r="E95" s="63"/>
      <c r="F95" s="64"/>
      <c r="G95" s="64"/>
      <c r="H95" s="64"/>
      <c r="I95" s="64"/>
      <c r="J95" s="65"/>
      <c r="K95" s="64"/>
      <c r="L95" s="59" t="str">
        <f aca="false">IF(ISBLANK(E95),"",IF(E95&lt;=$M$9,"Sukar",IF(E95&lt;=$M$10,"Sedang",IF(E95&lt;=1,"Mudah","?"))))</f>
        <v/>
      </c>
      <c r="M95" s="66" t="str">
        <f aca="false">IF(ISBLANK(J95),"",IF(J95&lt;$O$9,"Jelek",IF(J95&lt;=$O$10,"Cukup",IF(J95&lt;=1,"Baik","?"))))</f>
        <v/>
      </c>
      <c r="N95" s="67" t="e">
        <f aca="false">'Simpel - Fungsi Distraktor'!J94</f>
        <v>#N/A</v>
      </c>
      <c r="O95" s="68" t="str">
        <f aca="false">IF(ISBLANK(B95),"",IF(OR(L95="sukar",M95="jelek"),"Revisi Soal",IF(N95="cek distraktor","Revisi Distraktor","Bank Soal")))</f>
        <v/>
      </c>
    </row>
    <row r="96" customFormat="false" ht="19.5" hidden="false" customHeight="true" outlineLevel="0" collapsed="false">
      <c r="A96" s="61" t="n">
        <v>84</v>
      </c>
      <c r="B96" s="62"/>
      <c r="C96" s="62"/>
      <c r="D96" s="62"/>
      <c r="E96" s="63"/>
      <c r="F96" s="64"/>
      <c r="G96" s="64"/>
      <c r="H96" s="64"/>
      <c r="I96" s="64"/>
      <c r="J96" s="65"/>
      <c r="K96" s="64"/>
      <c r="L96" s="59" t="str">
        <f aca="false">IF(ISBLANK(E96),"",IF(E96&lt;=$M$9,"Sukar",IF(E96&lt;=$M$10,"Sedang",IF(E96&lt;=1,"Mudah","?"))))</f>
        <v/>
      </c>
      <c r="M96" s="66" t="str">
        <f aca="false">IF(ISBLANK(J96),"",IF(J96&lt;$O$9,"Jelek",IF(J96&lt;=$O$10,"Cukup",IF(J96&lt;=1,"Baik","?"))))</f>
        <v/>
      </c>
      <c r="N96" s="67" t="e">
        <f aca="false">'Simpel - Fungsi Distraktor'!J95</f>
        <v>#N/A</v>
      </c>
      <c r="O96" s="68" t="str">
        <f aca="false">IF(ISBLANK(B96),"",IF(OR(L96="sukar",M96="jelek"),"Revisi Soal",IF(N96="cek distraktor","Revisi Distraktor","Bank Soal")))</f>
        <v/>
      </c>
    </row>
    <row r="97" customFormat="false" ht="19.5" hidden="false" customHeight="true" outlineLevel="0" collapsed="false">
      <c r="A97" s="61" t="n">
        <v>85</v>
      </c>
      <c r="B97" s="62"/>
      <c r="C97" s="62"/>
      <c r="D97" s="62"/>
      <c r="E97" s="63"/>
      <c r="F97" s="64"/>
      <c r="G97" s="64"/>
      <c r="H97" s="64"/>
      <c r="I97" s="64"/>
      <c r="J97" s="65"/>
      <c r="K97" s="64"/>
      <c r="L97" s="59" t="str">
        <f aca="false">IF(ISBLANK(E97),"",IF(E97&lt;=$M$9,"Sukar",IF(E97&lt;=$M$10,"Sedang",IF(E97&lt;=1,"Mudah","?"))))</f>
        <v/>
      </c>
      <c r="M97" s="66" t="str">
        <f aca="false">IF(ISBLANK(J97),"",IF(J97&lt;$O$9,"Jelek",IF(J97&lt;=$O$10,"Cukup",IF(J97&lt;=1,"Baik","?"))))</f>
        <v/>
      </c>
      <c r="N97" s="67" t="e">
        <f aca="false">'Simpel - Fungsi Distraktor'!J96</f>
        <v>#N/A</v>
      </c>
      <c r="O97" s="68" t="str">
        <f aca="false">IF(ISBLANK(B97),"",IF(OR(L97="sukar",M97="jelek"),"Revisi Soal",IF(N97="cek distraktor","Revisi Distraktor","Bank Soal")))</f>
        <v/>
      </c>
    </row>
    <row r="98" customFormat="false" ht="19.5" hidden="false" customHeight="true" outlineLevel="0" collapsed="false">
      <c r="A98" s="61" t="n">
        <v>86</v>
      </c>
      <c r="B98" s="62"/>
      <c r="C98" s="62"/>
      <c r="D98" s="62"/>
      <c r="E98" s="63"/>
      <c r="F98" s="64"/>
      <c r="G98" s="64"/>
      <c r="H98" s="64"/>
      <c r="I98" s="64"/>
      <c r="J98" s="65"/>
      <c r="K98" s="64"/>
      <c r="L98" s="59" t="str">
        <f aca="false">IF(ISBLANK(E98),"",IF(E98&lt;=$M$9,"Sukar",IF(E98&lt;=$M$10,"Sedang",IF(E98&lt;=1,"Mudah","?"))))</f>
        <v/>
      </c>
      <c r="M98" s="66" t="str">
        <f aca="false">IF(ISBLANK(J98),"",IF(J98&lt;$O$9,"Jelek",IF(J98&lt;=$O$10,"Cukup",IF(J98&lt;=1,"Baik","?"))))</f>
        <v/>
      </c>
      <c r="N98" s="67" t="e">
        <f aca="false">'Simpel - Fungsi Distraktor'!J97</f>
        <v>#N/A</v>
      </c>
      <c r="O98" s="68" t="str">
        <f aca="false">IF(ISBLANK(B98),"",IF(OR(L98="sukar",M98="jelek"),"Revisi Soal",IF(N98="cek distraktor","Revisi Distraktor","Bank Soal")))</f>
        <v/>
      </c>
    </row>
    <row r="99" customFormat="false" ht="19.5" hidden="false" customHeight="true" outlineLevel="0" collapsed="false">
      <c r="A99" s="61" t="n">
        <v>87</v>
      </c>
      <c r="B99" s="62"/>
      <c r="C99" s="62"/>
      <c r="D99" s="62"/>
      <c r="E99" s="63"/>
      <c r="F99" s="64"/>
      <c r="G99" s="64"/>
      <c r="H99" s="64"/>
      <c r="I99" s="64"/>
      <c r="J99" s="65"/>
      <c r="K99" s="64"/>
      <c r="L99" s="59" t="str">
        <f aca="false">IF(ISBLANK(E99),"",IF(E99&lt;=$M$9,"Sukar",IF(E99&lt;=$M$10,"Sedang",IF(E99&lt;=1,"Mudah","?"))))</f>
        <v/>
      </c>
      <c r="M99" s="66" t="str">
        <f aca="false">IF(ISBLANK(J99),"",IF(J99&lt;$O$9,"Jelek",IF(J99&lt;=$O$10,"Cukup",IF(J99&lt;=1,"Baik","?"))))</f>
        <v/>
      </c>
      <c r="N99" s="67" t="e">
        <f aca="false">'Simpel - Fungsi Distraktor'!J98</f>
        <v>#N/A</v>
      </c>
      <c r="O99" s="68" t="str">
        <f aca="false">IF(ISBLANK(B99),"",IF(OR(L99="sukar",M99="jelek"),"Revisi Soal",IF(N99="cek distraktor","Revisi Distraktor","Bank Soal")))</f>
        <v/>
      </c>
    </row>
    <row r="100" customFormat="false" ht="19.5" hidden="false" customHeight="true" outlineLevel="0" collapsed="false">
      <c r="A100" s="61" t="n">
        <v>88</v>
      </c>
      <c r="B100" s="62"/>
      <c r="C100" s="62"/>
      <c r="D100" s="62"/>
      <c r="E100" s="63"/>
      <c r="F100" s="64"/>
      <c r="G100" s="64"/>
      <c r="H100" s="64"/>
      <c r="I100" s="64"/>
      <c r="J100" s="65"/>
      <c r="K100" s="64"/>
      <c r="L100" s="59" t="str">
        <f aca="false">IF(ISBLANK(E100),"",IF(E100&lt;=$M$9,"Sukar",IF(E100&lt;=$M$10,"Sedang",IF(E100&lt;=1,"Mudah","?"))))</f>
        <v/>
      </c>
      <c r="M100" s="66" t="str">
        <f aca="false">IF(ISBLANK(J100),"",IF(J100&lt;$O$9,"Jelek",IF(J100&lt;=$O$10,"Cukup",IF(J100&lt;=1,"Baik","?"))))</f>
        <v/>
      </c>
      <c r="N100" s="67" t="e">
        <f aca="false">'Simpel - Fungsi Distraktor'!J99</f>
        <v>#N/A</v>
      </c>
      <c r="O100" s="68" t="str">
        <f aca="false">IF(ISBLANK(B100),"",IF(OR(L100="sukar",M100="jelek"),"Revisi Soal",IF(N100="cek distraktor","Revisi Distraktor","Bank Soal")))</f>
        <v/>
      </c>
    </row>
    <row r="101" customFormat="false" ht="19.5" hidden="false" customHeight="true" outlineLevel="0" collapsed="false">
      <c r="A101" s="61" t="n">
        <v>89</v>
      </c>
      <c r="B101" s="62"/>
      <c r="C101" s="62"/>
      <c r="D101" s="62"/>
      <c r="E101" s="63"/>
      <c r="F101" s="64"/>
      <c r="G101" s="64"/>
      <c r="H101" s="64"/>
      <c r="I101" s="64"/>
      <c r="J101" s="65"/>
      <c r="K101" s="64"/>
      <c r="L101" s="59" t="str">
        <f aca="false">IF(ISBLANK(E101),"",IF(E101&lt;=$M$9,"Sukar",IF(E101&lt;=$M$10,"Sedang",IF(E101&lt;=1,"Mudah","?"))))</f>
        <v/>
      </c>
      <c r="M101" s="66" t="str">
        <f aca="false">IF(ISBLANK(J101),"",IF(J101&lt;$O$9,"Jelek",IF(J101&lt;=$O$10,"Cukup",IF(J101&lt;=1,"Baik","?"))))</f>
        <v/>
      </c>
      <c r="N101" s="67" t="e">
        <f aca="false">'Simpel - Fungsi Distraktor'!J100</f>
        <v>#N/A</v>
      </c>
      <c r="O101" s="68" t="str">
        <f aca="false">IF(ISBLANK(B101),"",IF(OR(L101="sukar",M101="jelek"),"Revisi Soal",IF(N101="cek distraktor","Revisi Distraktor","Bank Soal")))</f>
        <v/>
      </c>
    </row>
    <row r="102" customFormat="false" ht="19.5" hidden="false" customHeight="true" outlineLevel="0" collapsed="false">
      <c r="A102" s="61" t="n">
        <v>90</v>
      </c>
      <c r="B102" s="62"/>
      <c r="C102" s="62"/>
      <c r="D102" s="62"/>
      <c r="E102" s="63"/>
      <c r="F102" s="64"/>
      <c r="G102" s="64"/>
      <c r="H102" s="64"/>
      <c r="I102" s="64"/>
      <c r="J102" s="65"/>
      <c r="K102" s="64"/>
      <c r="L102" s="59" t="str">
        <f aca="false">IF(ISBLANK(E102),"",IF(E102&lt;=$M$9,"Sukar",IF(E102&lt;=$M$10,"Sedang",IF(E102&lt;=1,"Mudah","?"))))</f>
        <v/>
      </c>
      <c r="M102" s="66" t="str">
        <f aca="false">IF(ISBLANK(J102),"",IF(J102&lt;$O$9,"Jelek",IF(J102&lt;=$O$10,"Cukup",IF(J102&lt;=1,"Baik","?"))))</f>
        <v/>
      </c>
      <c r="N102" s="67" t="e">
        <f aca="false">'Simpel - Fungsi Distraktor'!J101</f>
        <v>#N/A</v>
      </c>
      <c r="O102" s="68" t="str">
        <f aca="false">IF(ISBLANK(B102),"",IF(OR(L102="sukar",M102="jelek"),"Revisi Soal",IF(N102="cek distraktor","Revisi Distraktor","Bank Soal")))</f>
        <v/>
      </c>
    </row>
    <row r="103" customFormat="false" ht="19.5" hidden="false" customHeight="true" outlineLevel="0" collapsed="false">
      <c r="A103" s="61" t="n">
        <v>91</v>
      </c>
      <c r="B103" s="62"/>
      <c r="C103" s="62"/>
      <c r="D103" s="62"/>
      <c r="E103" s="63"/>
      <c r="F103" s="64"/>
      <c r="G103" s="64"/>
      <c r="H103" s="64"/>
      <c r="I103" s="64"/>
      <c r="J103" s="65"/>
      <c r="K103" s="64"/>
      <c r="L103" s="59" t="str">
        <f aca="false">IF(ISBLANK(E103),"",IF(E103&lt;=$M$9,"Sukar",IF(E103&lt;=$M$10,"Sedang",IF(E103&lt;=1,"Mudah","?"))))</f>
        <v/>
      </c>
      <c r="M103" s="66" t="str">
        <f aca="false">IF(ISBLANK(J103),"",IF(J103&lt;$O$9,"Jelek",IF(J103&lt;=$O$10,"Cukup",IF(J103&lt;=1,"Baik","?"))))</f>
        <v/>
      </c>
      <c r="N103" s="67" t="e">
        <f aca="false">'Simpel - Fungsi Distraktor'!J102</f>
        <v>#N/A</v>
      </c>
      <c r="O103" s="68" t="str">
        <f aca="false">IF(ISBLANK(B103),"",IF(OR(L103="sukar",M103="jelek"),"Revisi Soal",IF(N103="cek distraktor","Revisi Distraktor","Bank Soal")))</f>
        <v/>
      </c>
    </row>
    <row r="104" customFormat="false" ht="19.5" hidden="false" customHeight="true" outlineLevel="0" collapsed="false">
      <c r="A104" s="61" t="n">
        <v>92</v>
      </c>
      <c r="B104" s="62"/>
      <c r="C104" s="62"/>
      <c r="D104" s="62"/>
      <c r="E104" s="63"/>
      <c r="F104" s="64"/>
      <c r="G104" s="64"/>
      <c r="H104" s="64"/>
      <c r="I104" s="64"/>
      <c r="J104" s="65"/>
      <c r="K104" s="64"/>
      <c r="L104" s="59" t="str">
        <f aca="false">IF(ISBLANK(E104),"",IF(E104&lt;=$M$9,"Sukar",IF(E104&lt;=$M$10,"Sedang",IF(E104&lt;=1,"Mudah","?"))))</f>
        <v/>
      </c>
      <c r="M104" s="66" t="str">
        <f aca="false">IF(ISBLANK(J104),"",IF(J104&lt;$O$9,"Jelek",IF(J104&lt;=$O$10,"Cukup",IF(J104&lt;=1,"Baik","?"))))</f>
        <v/>
      </c>
      <c r="N104" s="67" t="e">
        <f aca="false">'Simpel - Fungsi Distraktor'!J103</f>
        <v>#N/A</v>
      </c>
      <c r="O104" s="68" t="str">
        <f aca="false">IF(ISBLANK(B104),"",IF(OR(L104="sukar",M104="jelek"),"Revisi Soal",IF(N104="cek distraktor","Revisi Distraktor","Bank Soal")))</f>
        <v/>
      </c>
    </row>
    <row r="105" customFormat="false" ht="19.5" hidden="false" customHeight="true" outlineLevel="0" collapsed="false">
      <c r="A105" s="61" t="n">
        <v>93</v>
      </c>
      <c r="B105" s="62"/>
      <c r="C105" s="62"/>
      <c r="D105" s="62"/>
      <c r="E105" s="63"/>
      <c r="F105" s="64"/>
      <c r="G105" s="64"/>
      <c r="H105" s="64"/>
      <c r="I105" s="64"/>
      <c r="J105" s="65"/>
      <c r="K105" s="64"/>
      <c r="L105" s="59" t="str">
        <f aca="false">IF(ISBLANK(E105),"",IF(E105&lt;=$M$9,"Sukar",IF(E105&lt;=$M$10,"Sedang",IF(E105&lt;=1,"Mudah","?"))))</f>
        <v/>
      </c>
      <c r="M105" s="66" t="str">
        <f aca="false">IF(ISBLANK(J105),"",IF(J105&lt;$O$9,"Jelek",IF(J105&lt;=$O$10,"Cukup",IF(J105&lt;=1,"Baik","?"))))</f>
        <v/>
      </c>
      <c r="N105" s="67" t="e">
        <f aca="false">'Simpel - Fungsi Distraktor'!J104</f>
        <v>#N/A</v>
      </c>
      <c r="O105" s="68" t="str">
        <f aca="false">IF(ISBLANK(B105),"",IF(OR(L105="sukar",M105="jelek"),"Revisi Soal",IF(N105="cek distraktor","Revisi Distraktor","Bank Soal")))</f>
        <v/>
      </c>
    </row>
    <row r="106" customFormat="false" ht="19.5" hidden="false" customHeight="true" outlineLevel="0" collapsed="false">
      <c r="A106" s="61" t="n">
        <v>94</v>
      </c>
      <c r="B106" s="62"/>
      <c r="C106" s="62"/>
      <c r="D106" s="62"/>
      <c r="E106" s="63"/>
      <c r="F106" s="64"/>
      <c r="G106" s="64"/>
      <c r="H106" s="64"/>
      <c r="I106" s="64"/>
      <c r="J106" s="65"/>
      <c r="K106" s="64"/>
      <c r="L106" s="59" t="str">
        <f aca="false">IF(ISBLANK(E106),"",IF(E106&lt;=$M$9,"Sukar",IF(E106&lt;=$M$10,"Sedang",IF(E106&lt;=1,"Mudah","?"))))</f>
        <v/>
      </c>
      <c r="M106" s="66" t="str">
        <f aca="false">IF(ISBLANK(J106),"",IF(J106&lt;$O$9,"Jelek",IF(J106&lt;=$O$10,"Cukup",IF(J106&lt;=1,"Baik","?"))))</f>
        <v/>
      </c>
      <c r="N106" s="67" t="e">
        <f aca="false">'Simpel - Fungsi Distraktor'!J105</f>
        <v>#N/A</v>
      </c>
      <c r="O106" s="68" t="str">
        <f aca="false">IF(ISBLANK(B106),"",IF(OR(L106="sukar",M106="jelek"),"Revisi Soal",IF(N106="cek distraktor","Revisi Distraktor","Bank Soal")))</f>
        <v/>
      </c>
    </row>
    <row r="107" customFormat="false" ht="19.5" hidden="false" customHeight="true" outlineLevel="0" collapsed="false">
      <c r="A107" s="61" t="n">
        <v>95</v>
      </c>
      <c r="B107" s="62"/>
      <c r="C107" s="62"/>
      <c r="D107" s="62"/>
      <c r="E107" s="63"/>
      <c r="F107" s="64"/>
      <c r="G107" s="64"/>
      <c r="H107" s="64"/>
      <c r="I107" s="64"/>
      <c r="J107" s="65"/>
      <c r="K107" s="64"/>
      <c r="L107" s="59" t="str">
        <f aca="false">IF(ISBLANK(E107),"",IF(E107&lt;=$M$9,"Sukar",IF(E107&lt;=$M$10,"Sedang",IF(E107&lt;=1,"Mudah","?"))))</f>
        <v/>
      </c>
      <c r="M107" s="66" t="str">
        <f aca="false">IF(ISBLANK(J107),"",IF(J107&lt;$O$9,"Jelek",IF(J107&lt;=$O$10,"Cukup",IF(J107&lt;=1,"Baik","?"))))</f>
        <v/>
      </c>
      <c r="N107" s="67" t="e">
        <f aca="false">'Simpel - Fungsi Distraktor'!J106</f>
        <v>#N/A</v>
      </c>
      <c r="O107" s="68" t="str">
        <f aca="false">IF(ISBLANK(B107),"",IF(OR(L107="sukar",M107="jelek"),"Revisi Soal",IF(N107="cek distraktor","Revisi Distraktor","Bank Soal")))</f>
        <v/>
      </c>
    </row>
    <row r="108" customFormat="false" ht="19.5" hidden="false" customHeight="true" outlineLevel="0" collapsed="false">
      <c r="A108" s="61" t="n">
        <v>96</v>
      </c>
      <c r="B108" s="62"/>
      <c r="C108" s="62"/>
      <c r="D108" s="62"/>
      <c r="E108" s="63"/>
      <c r="F108" s="64"/>
      <c r="G108" s="64"/>
      <c r="H108" s="64"/>
      <c r="I108" s="64"/>
      <c r="J108" s="65"/>
      <c r="K108" s="64"/>
      <c r="L108" s="59" t="str">
        <f aca="false">IF(ISBLANK(E108),"",IF(E108&lt;=$M$9,"Sukar",IF(E108&lt;=$M$10,"Sedang",IF(E108&lt;=1,"Mudah","?"))))</f>
        <v/>
      </c>
      <c r="M108" s="66" t="str">
        <f aca="false">IF(ISBLANK(J108),"",IF(J108&lt;$O$9,"Jelek",IF(J108&lt;=$O$10,"Cukup",IF(J108&lt;=1,"Baik","?"))))</f>
        <v/>
      </c>
      <c r="N108" s="67" t="e">
        <f aca="false">'Simpel - Fungsi Distraktor'!J107</f>
        <v>#N/A</v>
      </c>
      <c r="O108" s="68" t="str">
        <f aca="false">IF(ISBLANK(B108),"",IF(OR(L108="sukar",M108="jelek"),"Revisi Soal",IF(N108="cek distraktor","Revisi Distraktor","Bank Soal")))</f>
        <v/>
      </c>
    </row>
    <row r="109" customFormat="false" ht="19.5" hidden="false" customHeight="true" outlineLevel="0" collapsed="false">
      <c r="A109" s="61" t="n">
        <v>97</v>
      </c>
      <c r="B109" s="62"/>
      <c r="C109" s="62"/>
      <c r="D109" s="62"/>
      <c r="E109" s="63"/>
      <c r="F109" s="64"/>
      <c r="G109" s="64"/>
      <c r="H109" s="64"/>
      <c r="I109" s="64"/>
      <c r="J109" s="65"/>
      <c r="K109" s="64"/>
      <c r="L109" s="59" t="str">
        <f aca="false">IF(ISBLANK(E109),"",IF(E109&lt;=$M$9,"Sukar",IF(E109&lt;=$M$10,"Sedang",IF(E109&lt;=1,"Mudah","?"))))</f>
        <v/>
      </c>
      <c r="M109" s="66" t="str">
        <f aca="false">IF(ISBLANK(J109),"",IF(J109&lt;$O$9,"Jelek",IF(J109&lt;=$O$10,"Cukup",IF(J109&lt;=1,"Baik","?"))))</f>
        <v/>
      </c>
      <c r="N109" s="67" t="e">
        <f aca="false">'Simpel - Fungsi Distraktor'!J108</f>
        <v>#N/A</v>
      </c>
      <c r="O109" s="68" t="str">
        <f aca="false">IF(ISBLANK(B109),"",IF(OR(L109="sukar",M109="jelek"),"Revisi Soal",IF(N109="cek distraktor","Revisi Distraktor","Bank Soal")))</f>
        <v/>
      </c>
    </row>
    <row r="110" customFormat="false" ht="19.5" hidden="false" customHeight="true" outlineLevel="0" collapsed="false">
      <c r="A110" s="61" t="n">
        <v>98</v>
      </c>
      <c r="B110" s="62"/>
      <c r="C110" s="62"/>
      <c r="D110" s="62"/>
      <c r="E110" s="63"/>
      <c r="F110" s="64"/>
      <c r="G110" s="64"/>
      <c r="H110" s="64"/>
      <c r="I110" s="64"/>
      <c r="J110" s="65"/>
      <c r="K110" s="64"/>
      <c r="L110" s="59" t="str">
        <f aca="false">IF(ISBLANK(E110),"",IF(E110&lt;=$M$9,"Sukar",IF(E110&lt;=$M$10,"Sedang",IF(E110&lt;=1,"Mudah","?"))))</f>
        <v/>
      </c>
      <c r="M110" s="66" t="str">
        <f aca="false">IF(ISBLANK(J110),"",IF(J110&lt;$O$9,"Jelek",IF(J110&lt;=$O$10,"Cukup",IF(J110&lt;=1,"Baik","?"))))</f>
        <v/>
      </c>
      <c r="N110" s="67" t="e">
        <f aca="false">'Simpel - Fungsi Distraktor'!J109</f>
        <v>#N/A</v>
      </c>
      <c r="O110" s="68" t="str">
        <f aca="false">IF(ISBLANK(B110),"",IF(OR(L110="sukar",M110="jelek"),"Revisi Soal",IF(N110="cek distraktor","Revisi Distraktor","Bank Soal")))</f>
        <v/>
      </c>
    </row>
    <row r="111" customFormat="false" ht="19.5" hidden="false" customHeight="true" outlineLevel="0" collapsed="false">
      <c r="A111" s="61" t="n">
        <v>99</v>
      </c>
      <c r="B111" s="62"/>
      <c r="C111" s="62"/>
      <c r="D111" s="62"/>
      <c r="E111" s="63"/>
      <c r="F111" s="64"/>
      <c r="G111" s="64"/>
      <c r="H111" s="64"/>
      <c r="I111" s="64"/>
      <c r="J111" s="65"/>
      <c r="K111" s="64"/>
      <c r="L111" s="59" t="str">
        <f aca="false">IF(ISBLANK(E111),"",IF(E111&lt;=$M$9,"Sukar",IF(E111&lt;=$M$10,"Sedang",IF(E111&lt;=1,"Mudah","?"))))</f>
        <v/>
      </c>
      <c r="M111" s="66" t="str">
        <f aca="false">IF(ISBLANK(J111),"",IF(J111&lt;$O$9,"Jelek",IF(J111&lt;=$O$10,"Cukup",IF(J111&lt;=1,"Baik","?"))))</f>
        <v/>
      </c>
      <c r="N111" s="67" t="e">
        <f aca="false">'Simpel - Fungsi Distraktor'!J110</f>
        <v>#N/A</v>
      </c>
      <c r="O111" s="68" t="str">
        <f aca="false">IF(ISBLANK(B111),"",IF(OR(L111="sukar",M111="jelek"),"Revisi Soal",IF(N111="cek distraktor","Revisi Distraktor","Bank Soal")))</f>
        <v/>
      </c>
    </row>
    <row r="112" customFormat="false" ht="19.5" hidden="false" customHeight="true" outlineLevel="0" collapsed="false">
      <c r="A112" s="61" t="n">
        <v>100</v>
      </c>
      <c r="B112" s="62"/>
      <c r="C112" s="62"/>
      <c r="D112" s="62"/>
      <c r="E112" s="63"/>
      <c r="F112" s="64"/>
      <c r="G112" s="64"/>
      <c r="H112" s="64"/>
      <c r="I112" s="64"/>
      <c r="J112" s="65"/>
      <c r="K112" s="64"/>
      <c r="L112" s="59" t="str">
        <f aca="false">IF(ISBLANK(E112),"",IF(E112&lt;=$M$9,"Sukar",IF(E112&lt;=$M$10,"Sedang",IF(E112&lt;=1,"Mudah","?"))))</f>
        <v/>
      </c>
      <c r="M112" s="66" t="str">
        <f aca="false">IF(ISBLANK(J112),"",IF(J112&lt;$O$9,"Jelek",IF(J112&lt;=$O$10,"Cukup",IF(J112&lt;=1,"Baik","?"))))</f>
        <v/>
      </c>
      <c r="N112" s="67" t="e">
        <f aca="false">'Simpel - Fungsi Distraktor'!J111</f>
        <v>#N/A</v>
      </c>
      <c r="O112" s="68" t="str">
        <f aca="false">IF(ISBLANK(B112),"",IF(OR(L112="sukar",M112="jelek"),"Revisi Soal",IF(N112="cek distraktor","Revisi Distraktor","Bank Soal")))</f>
        <v/>
      </c>
    </row>
    <row r="113" customFormat="false" ht="19.5" hidden="false" customHeight="true" outlineLevel="0" collapsed="false">
      <c r="A113" s="61" t="n">
        <v>101</v>
      </c>
      <c r="B113" s="62"/>
      <c r="C113" s="62"/>
      <c r="D113" s="62"/>
      <c r="E113" s="63"/>
      <c r="F113" s="64"/>
      <c r="G113" s="64"/>
      <c r="H113" s="64"/>
      <c r="I113" s="64"/>
      <c r="J113" s="65"/>
      <c r="K113" s="64"/>
      <c r="L113" s="59" t="str">
        <f aca="false">IF(ISBLANK(E113),"",IF(E113&lt;=$M$9,"Sukar",IF(E113&lt;=$M$10,"Sedang",IF(E113&lt;=1,"Mudah","?"))))</f>
        <v/>
      </c>
      <c r="M113" s="66" t="str">
        <f aca="false">IF(ISBLANK(J113),"",IF(J113&lt;$O$9,"Jelek",IF(J113&lt;=$O$10,"Cukup",IF(J113&lt;=1,"Baik","?"))))</f>
        <v/>
      </c>
      <c r="N113" s="67" t="e">
        <f aca="false">'Simpel - Fungsi Distraktor'!J112</f>
        <v>#N/A</v>
      </c>
      <c r="O113" s="68" t="str">
        <f aca="false">IF(ISBLANK(B113),"",IF(OR(L113="sukar",M113="jelek"),"Revisi Soal",IF(N113="cek distraktor","Revisi Distraktor","Bank Soal")))</f>
        <v/>
      </c>
    </row>
    <row r="114" customFormat="false" ht="19.5" hidden="false" customHeight="true" outlineLevel="0" collapsed="false">
      <c r="A114" s="61" t="n">
        <v>102</v>
      </c>
      <c r="B114" s="62"/>
      <c r="C114" s="62"/>
      <c r="D114" s="62"/>
      <c r="E114" s="63"/>
      <c r="F114" s="64"/>
      <c r="G114" s="64"/>
      <c r="H114" s="64"/>
      <c r="I114" s="62"/>
      <c r="J114" s="65"/>
      <c r="K114" s="64"/>
      <c r="L114" s="59" t="str">
        <f aca="false">IF(ISBLANK(E114),"",IF(E114&lt;=$M$9,"Sukar",IF(E114&lt;=$M$10,"Sedang",IF(E114&lt;=1,"Mudah","?"))))</f>
        <v/>
      </c>
      <c r="M114" s="66" t="str">
        <f aca="false">IF(ISBLANK(J114),"",IF(J114&lt;$O$9,"Jelek",IF(J114&lt;=$O$10,"Cukup",IF(J114&lt;=1,"Baik","?"))))</f>
        <v/>
      </c>
      <c r="N114" s="67" t="e">
        <f aca="false">'Simpel - Fungsi Distraktor'!J113</f>
        <v>#N/A</v>
      </c>
      <c r="O114" s="68" t="str">
        <f aca="false">IF(ISBLANK(B114),"",IF(OR(L114="sukar",M114="jelek"),"Revisi Soal",IF(N114="cek distraktor","Revisi Distraktor","Bank Soal")))</f>
        <v/>
      </c>
    </row>
    <row r="115" customFormat="false" ht="19.5" hidden="false" customHeight="true" outlineLevel="0" collapsed="false">
      <c r="A115" s="61" t="n">
        <v>103</v>
      </c>
      <c r="B115" s="62"/>
      <c r="C115" s="62"/>
      <c r="D115" s="62"/>
      <c r="E115" s="63"/>
      <c r="F115" s="64"/>
      <c r="G115" s="64"/>
      <c r="H115" s="64"/>
      <c r="I115" s="64"/>
      <c r="J115" s="65"/>
      <c r="K115" s="64"/>
      <c r="L115" s="59" t="str">
        <f aca="false">IF(ISBLANK(E115),"",IF(E115&lt;=$M$9,"Sukar",IF(E115&lt;=$M$10,"Sedang",IF(E115&lt;=1,"Mudah","?"))))</f>
        <v/>
      </c>
      <c r="M115" s="66" t="str">
        <f aca="false">IF(ISBLANK(J115),"",IF(J115&lt;$O$9,"Jelek",IF(J115&lt;=$O$10,"Cukup",IF(J115&lt;=1,"Baik","?"))))</f>
        <v/>
      </c>
      <c r="N115" s="67" t="e">
        <f aca="false">'Simpel - Fungsi Distraktor'!J114</f>
        <v>#N/A</v>
      </c>
      <c r="O115" s="68" t="str">
        <f aca="false">IF(ISBLANK(B115),"",IF(OR(L115="sukar",M115="jelek"),"Revisi Soal",IF(N115="cek distraktor","Revisi Distraktor","Bank Soal")))</f>
        <v/>
      </c>
    </row>
    <row r="116" customFormat="false" ht="19.5" hidden="false" customHeight="true" outlineLevel="0" collapsed="false">
      <c r="A116" s="61" t="n">
        <v>104</v>
      </c>
      <c r="B116" s="62"/>
      <c r="C116" s="62"/>
      <c r="D116" s="62"/>
      <c r="E116" s="63"/>
      <c r="F116" s="64"/>
      <c r="G116" s="64"/>
      <c r="H116" s="64"/>
      <c r="I116" s="64"/>
      <c r="J116" s="65"/>
      <c r="K116" s="64"/>
      <c r="L116" s="59" t="str">
        <f aca="false">IF(ISBLANK(E116),"",IF(E116&lt;=$M$9,"Sukar",IF(E116&lt;=$M$10,"Sedang",IF(E116&lt;=1,"Mudah","?"))))</f>
        <v/>
      </c>
      <c r="M116" s="66" t="str">
        <f aca="false">IF(ISBLANK(J116),"",IF(J116&lt;$O$9,"Jelek",IF(J116&lt;=$O$10,"Cukup",IF(J116&lt;=1,"Baik","?"))))</f>
        <v/>
      </c>
      <c r="N116" s="67" t="e">
        <f aca="false">'Simpel - Fungsi Distraktor'!J115</f>
        <v>#N/A</v>
      </c>
      <c r="O116" s="68" t="str">
        <f aca="false">IF(ISBLANK(B116),"",IF(OR(L116="sukar",M116="jelek"),"Revisi Soal",IF(N116="cek distraktor","Revisi Distraktor","Bank Soal")))</f>
        <v/>
      </c>
    </row>
    <row r="117" customFormat="false" ht="19.5" hidden="false" customHeight="true" outlineLevel="0" collapsed="false">
      <c r="A117" s="61" t="n">
        <v>105</v>
      </c>
      <c r="B117" s="62"/>
      <c r="C117" s="62"/>
      <c r="D117" s="62"/>
      <c r="E117" s="63"/>
      <c r="F117" s="64"/>
      <c r="G117" s="64"/>
      <c r="H117" s="64"/>
      <c r="I117" s="64"/>
      <c r="J117" s="65"/>
      <c r="K117" s="64"/>
      <c r="L117" s="59" t="str">
        <f aca="false">IF(ISBLANK(E117),"",IF(E117&lt;=$M$9,"Sukar",IF(E117&lt;=$M$10,"Sedang",IF(E117&lt;=1,"Mudah","?"))))</f>
        <v/>
      </c>
      <c r="M117" s="66" t="str">
        <f aca="false">IF(ISBLANK(J117),"",IF(J117&lt;$O$9,"Jelek",IF(J117&lt;=$O$10,"Cukup",IF(J117&lt;=1,"Baik","?"))))</f>
        <v/>
      </c>
      <c r="N117" s="67" t="e">
        <f aca="false">'Simpel - Fungsi Distraktor'!J116</f>
        <v>#N/A</v>
      </c>
      <c r="O117" s="68" t="str">
        <f aca="false">IF(ISBLANK(B117),"",IF(OR(L117="sukar",M117="jelek"),"Revisi Soal",IF(N117="cek distraktor","Revisi Distraktor","Bank Soal")))</f>
        <v/>
      </c>
    </row>
    <row r="118" customFormat="false" ht="19.5" hidden="false" customHeight="true" outlineLevel="0" collapsed="false">
      <c r="A118" s="61" t="n">
        <v>106</v>
      </c>
      <c r="B118" s="62"/>
      <c r="C118" s="62"/>
      <c r="D118" s="62"/>
      <c r="E118" s="63"/>
      <c r="F118" s="64"/>
      <c r="G118" s="64"/>
      <c r="H118" s="64"/>
      <c r="I118" s="64"/>
      <c r="J118" s="65"/>
      <c r="K118" s="64"/>
      <c r="L118" s="59" t="str">
        <f aca="false">IF(ISBLANK(E118),"",IF(E118&lt;=$M$9,"Sukar",IF(E118&lt;=$M$10,"Sedang",IF(E118&lt;=1,"Mudah","?"))))</f>
        <v/>
      </c>
      <c r="M118" s="66" t="str">
        <f aca="false">IF(ISBLANK(J118),"",IF(J118&lt;$O$9,"Jelek",IF(J118&lt;=$O$10,"Cukup",IF(J118&lt;=1,"Baik","?"))))</f>
        <v/>
      </c>
      <c r="N118" s="67" t="e">
        <f aca="false">'Simpel - Fungsi Distraktor'!J117</f>
        <v>#N/A</v>
      </c>
      <c r="O118" s="68" t="str">
        <f aca="false">IF(ISBLANK(B118),"",IF(OR(L118="sukar",M118="jelek"),"Revisi Soal",IF(N118="cek distraktor","Revisi Distraktor","Bank Soal")))</f>
        <v/>
      </c>
    </row>
    <row r="119" customFormat="false" ht="19.5" hidden="false" customHeight="true" outlineLevel="0" collapsed="false">
      <c r="A119" s="61" t="n">
        <v>107</v>
      </c>
      <c r="B119" s="62"/>
      <c r="C119" s="62"/>
      <c r="D119" s="62"/>
      <c r="E119" s="63"/>
      <c r="F119" s="64"/>
      <c r="G119" s="64"/>
      <c r="H119" s="64"/>
      <c r="I119" s="64"/>
      <c r="J119" s="65"/>
      <c r="K119" s="64"/>
      <c r="L119" s="59" t="str">
        <f aca="false">IF(ISBLANK(E119),"",IF(E119&lt;=$M$9,"Sukar",IF(E119&lt;=$M$10,"Sedang",IF(E119&lt;=1,"Mudah","?"))))</f>
        <v/>
      </c>
      <c r="M119" s="66" t="str">
        <f aca="false">IF(ISBLANK(J119),"",IF(J119&lt;$O$9,"Jelek",IF(J119&lt;=$O$10,"Cukup",IF(J119&lt;=1,"Baik","?"))))</f>
        <v/>
      </c>
      <c r="N119" s="67" t="e">
        <f aca="false">'Simpel - Fungsi Distraktor'!J118</f>
        <v>#N/A</v>
      </c>
      <c r="O119" s="68" t="str">
        <f aca="false">IF(ISBLANK(B119),"",IF(OR(L119="sukar",M119="jelek"),"Revisi Soal",IF(N119="cek distraktor","Revisi Distraktor","Bank Soal")))</f>
        <v/>
      </c>
    </row>
    <row r="120" customFormat="false" ht="19.5" hidden="false" customHeight="true" outlineLevel="0" collapsed="false">
      <c r="A120" s="61" t="n">
        <v>108</v>
      </c>
      <c r="B120" s="62"/>
      <c r="C120" s="62"/>
      <c r="D120" s="62"/>
      <c r="E120" s="63"/>
      <c r="F120" s="64"/>
      <c r="G120" s="64"/>
      <c r="H120" s="64"/>
      <c r="I120" s="62"/>
      <c r="J120" s="65"/>
      <c r="K120" s="64"/>
      <c r="L120" s="59" t="str">
        <f aca="false">IF(ISBLANK(E120),"",IF(E120&lt;=$M$9,"Sukar",IF(E120&lt;=$M$10,"Sedang",IF(E120&lt;=1,"Mudah","?"))))</f>
        <v/>
      </c>
      <c r="M120" s="66" t="str">
        <f aca="false">IF(ISBLANK(J120),"",IF(J120&lt;$O$9,"Jelek",IF(J120&lt;=$O$10,"Cukup",IF(J120&lt;=1,"Baik","?"))))</f>
        <v/>
      </c>
      <c r="N120" s="67" t="e">
        <f aca="false">'Simpel - Fungsi Distraktor'!J119</f>
        <v>#N/A</v>
      </c>
      <c r="O120" s="68" t="str">
        <f aca="false">IF(ISBLANK(B120),"",IF(OR(L120="sukar",M120="jelek"),"Revisi Soal",IF(N120="cek distraktor","Revisi Distraktor","Bank Soal")))</f>
        <v/>
      </c>
    </row>
    <row r="121" customFormat="false" ht="19.5" hidden="false" customHeight="true" outlineLevel="0" collapsed="false">
      <c r="A121" s="61" t="n">
        <v>109</v>
      </c>
      <c r="B121" s="62"/>
      <c r="C121" s="62"/>
      <c r="D121" s="62"/>
      <c r="E121" s="63"/>
      <c r="F121" s="64"/>
      <c r="G121" s="64"/>
      <c r="H121" s="64"/>
      <c r="I121" s="62"/>
      <c r="J121" s="65"/>
      <c r="K121" s="64"/>
      <c r="L121" s="59" t="str">
        <f aca="false">IF(ISBLANK(E121),"",IF(E121&lt;=$M$9,"Sukar",IF(E121&lt;=$M$10,"Sedang",IF(E121&lt;=1,"Mudah","?"))))</f>
        <v/>
      </c>
      <c r="M121" s="66" t="str">
        <f aca="false">IF(ISBLANK(J121),"",IF(J121&lt;$O$9,"Jelek",IF(J121&lt;=$O$10,"Cukup",IF(J121&lt;=1,"Baik","?"))))</f>
        <v/>
      </c>
      <c r="N121" s="67" t="e">
        <f aca="false">'Simpel - Fungsi Distraktor'!J120</f>
        <v>#N/A</v>
      </c>
      <c r="O121" s="68" t="str">
        <f aca="false">IF(ISBLANK(B121),"",IF(OR(L121="sukar",M121="jelek"),"Revisi Soal",IF(N121="cek distraktor","Revisi Distraktor","Bank Soal")))</f>
        <v/>
      </c>
    </row>
    <row r="122" customFormat="false" ht="19.5" hidden="false" customHeight="true" outlineLevel="0" collapsed="false">
      <c r="A122" s="61" t="n">
        <v>110</v>
      </c>
      <c r="B122" s="62"/>
      <c r="C122" s="62"/>
      <c r="D122" s="62"/>
      <c r="E122" s="63"/>
      <c r="F122" s="64"/>
      <c r="G122" s="64"/>
      <c r="H122" s="64"/>
      <c r="I122" s="64"/>
      <c r="J122" s="65"/>
      <c r="K122" s="64"/>
      <c r="L122" s="59" t="str">
        <f aca="false">IF(ISBLANK(E122),"",IF(E122&lt;=$M$9,"Sukar",IF(E122&lt;=$M$10,"Sedang",IF(E122&lt;=1,"Mudah","?"))))</f>
        <v/>
      </c>
      <c r="M122" s="66" t="str">
        <f aca="false">IF(ISBLANK(J122),"",IF(J122&lt;$O$9,"Jelek",IF(J122&lt;=$O$10,"Cukup",IF(J122&lt;=1,"Baik","?"))))</f>
        <v/>
      </c>
      <c r="N122" s="67" t="e">
        <f aca="false">'Simpel - Fungsi Distraktor'!J121</f>
        <v>#N/A</v>
      </c>
      <c r="O122" s="68" t="str">
        <f aca="false">IF(ISBLANK(B122),"",IF(OR(L122="sukar",M122="jelek"),"Revisi Soal",IF(N122="cek distraktor","Revisi Distraktor","Bank Soal")))</f>
        <v/>
      </c>
    </row>
    <row r="123" customFormat="false" ht="19.5" hidden="false" customHeight="true" outlineLevel="0" collapsed="false">
      <c r="A123" s="61" t="n">
        <v>111</v>
      </c>
      <c r="B123" s="62"/>
      <c r="C123" s="62"/>
      <c r="D123" s="62"/>
      <c r="E123" s="63"/>
      <c r="F123" s="64"/>
      <c r="G123" s="64"/>
      <c r="H123" s="64"/>
      <c r="I123" s="64"/>
      <c r="J123" s="65"/>
      <c r="K123" s="64"/>
      <c r="L123" s="59" t="str">
        <f aca="false">IF(ISBLANK(E123),"",IF(E123&lt;=$M$9,"Sukar",IF(E123&lt;=$M$10,"Sedang",IF(E123&lt;=1,"Mudah","?"))))</f>
        <v/>
      </c>
      <c r="M123" s="66" t="str">
        <f aca="false">IF(ISBLANK(J123),"",IF(J123&lt;$O$9,"Jelek",IF(J123&lt;=$O$10,"Cukup",IF(J123&lt;=1,"Baik","?"))))</f>
        <v/>
      </c>
      <c r="N123" s="67" t="e">
        <f aca="false">'Simpel - Fungsi Distraktor'!J122</f>
        <v>#N/A</v>
      </c>
      <c r="O123" s="68" t="str">
        <f aca="false">IF(ISBLANK(B123),"",IF(OR(L123="sukar",M123="jelek"),"Revisi Soal",IF(N123="cek distraktor","Revisi Distraktor","Bank Soal")))</f>
        <v/>
      </c>
    </row>
    <row r="124" customFormat="false" ht="19.5" hidden="false" customHeight="true" outlineLevel="0" collapsed="false">
      <c r="A124" s="61" t="n">
        <v>112</v>
      </c>
      <c r="B124" s="62"/>
      <c r="C124" s="62"/>
      <c r="D124" s="62"/>
      <c r="E124" s="63"/>
      <c r="F124" s="64"/>
      <c r="G124" s="64"/>
      <c r="H124" s="64"/>
      <c r="I124" s="64"/>
      <c r="J124" s="65"/>
      <c r="K124" s="64"/>
      <c r="L124" s="59" t="str">
        <f aca="false">IF(ISBLANK(E124),"",IF(E124&lt;=$M$9,"Sukar",IF(E124&lt;=$M$10,"Sedang",IF(E124&lt;=1,"Mudah","?"))))</f>
        <v/>
      </c>
      <c r="M124" s="66" t="str">
        <f aca="false">IF(ISBLANK(J124),"",IF(J124&lt;$O$9,"Jelek",IF(J124&lt;=$O$10,"Cukup",IF(J124&lt;=1,"Baik","?"))))</f>
        <v/>
      </c>
      <c r="N124" s="67" t="e">
        <f aca="false">'Simpel - Fungsi Distraktor'!J123</f>
        <v>#N/A</v>
      </c>
      <c r="O124" s="68" t="str">
        <f aca="false">IF(ISBLANK(B124),"",IF(OR(L124="sukar",M124="jelek"),"Revisi Soal",IF(N124="cek distraktor","Revisi Distraktor","Bank Soal")))</f>
        <v/>
      </c>
    </row>
    <row r="125" customFormat="false" ht="19.5" hidden="false" customHeight="true" outlineLevel="0" collapsed="false">
      <c r="A125" s="61" t="n">
        <v>113</v>
      </c>
      <c r="B125" s="62"/>
      <c r="C125" s="62"/>
      <c r="D125" s="62"/>
      <c r="E125" s="63"/>
      <c r="F125" s="64"/>
      <c r="G125" s="64"/>
      <c r="H125" s="64"/>
      <c r="I125" s="64"/>
      <c r="J125" s="65"/>
      <c r="K125" s="64"/>
      <c r="L125" s="59" t="str">
        <f aca="false">IF(ISBLANK(E125),"",IF(E125&lt;=$M$9,"Sukar",IF(E125&lt;=$M$10,"Sedang",IF(E125&lt;=1,"Mudah","?"))))</f>
        <v/>
      </c>
      <c r="M125" s="66" t="str">
        <f aca="false">IF(ISBLANK(J125),"",IF(J125&lt;$O$9,"Jelek",IF(J125&lt;=$O$10,"Cukup",IF(J125&lt;=1,"Baik","?"))))</f>
        <v/>
      </c>
      <c r="N125" s="67" t="e">
        <f aca="false">'Simpel - Fungsi Distraktor'!J124</f>
        <v>#N/A</v>
      </c>
      <c r="O125" s="68" t="str">
        <f aca="false">IF(ISBLANK(B125),"",IF(OR(L125="sukar",M125="jelek"),"Revisi Soal",IF(N125="cek distraktor","Revisi Distraktor","Bank Soal")))</f>
        <v/>
      </c>
    </row>
    <row r="126" customFormat="false" ht="19.5" hidden="false" customHeight="true" outlineLevel="0" collapsed="false">
      <c r="A126" s="61" t="n">
        <v>114</v>
      </c>
      <c r="B126" s="62"/>
      <c r="C126" s="62"/>
      <c r="D126" s="62"/>
      <c r="E126" s="63"/>
      <c r="F126" s="64"/>
      <c r="G126" s="64"/>
      <c r="H126" s="64"/>
      <c r="I126" s="64"/>
      <c r="J126" s="65"/>
      <c r="K126" s="64"/>
      <c r="L126" s="59" t="str">
        <f aca="false">IF(ISBLANK(E126),"",IF(E126&lt;=$M$9,"Sukar",IF(E126&lt;=$M$10,"Sedang",IF(E126&lt;=1,"Mudah","?"))))</f>
        <v/>
      </c>
      <c r="M126" s="66" t="str">
        <f aca="false">IF(ISBLANK(J126),"",IF(J126&lt;$O$9,"Jelek",IF(J126&lt;=$O$10,"Cukup",IF(J126&lt;=1,"Baik","?"))))</f>
        <v/>
      </c>
      <c r="N126" s="67" t="e">
        <f aca="false">'Simpel - Fungsi Distraktor'!J125</f>
        <v>#N/A</v>
      </c>
      <c r="O126" s="68" t="str">
        <f aca="false">IF(ISBLANK(B126),"",IF(OR(L126="sukar",M126="jelek"),"Revisi Soal",IF(N126="cek distraktor","Revisi Distraktor","Bank Soal")))</f>
        <v/>
      </c>
    </row>
    <row r="127" customFormat="false" ht="19.5" hidden="false" customHeight="true" outlineLevel="0" collapsed="false">
      <c r="A127" s="61" t="n">
        <v>115</v>
      </c>
      <c r="B127" s="62"/>
      <c r="C127" s="62"/>
      <c r="D127" s="62"/>
      <c r="E127" s="63"/>
      <c r="F127" s="64"/>
      <c r="G127" s="64"/>
      <c r="H127" s="64"/>
      <c r="I127" s="64"/>
      <c r="J127" s="65"/>
      <c r="K127" s="64"/>
      <c r="L127" s="59" t="str">
        <f aca="false">IF(ISBLANK(E127),"",IF(E127&lt;=$M$9,"Sukar",IF(E127&lt;=$M$10,"Sedang",IF(E127&lt;=1,"Mudah","?"))))</f>
        <v/>
      </c>
      <c r="M127" s="66" t="str">
        <f aca="false">IF(ISBLANK(J127),"",IF(J127&lt;$O$9,"Jelek",IF(J127&lt;=$O$10,"Cukup",IF(J127&lt;=1,"Baik","?"))))</f>
        <v/>
      </c>
      <c r="N127" s="67" t="e">
        <f aca="false">'Simpel - Fungsi Distraktor'!J126</f>
        <v>#N/A</v>
      </c>
      <c r="O127" s="68" t="str">
        <f aca="false">IF(ISBLANK(B127),"",IF(OR(L127="sukar",M127="jelek"),"Revisi Soal",IF(N127="cek distraktor","Revisi Distraktor","Bank Soal")))</f>
        <v/>
      </c>
    </row>
    <row r="128" customFormat="false" ht="19.5" hidden="false" customHeight="true" outlineLevel="0" collapsed="false">
      <c r="A128" s="61" t="n">
        <v>116</v>
      </c>
      <c r="B128" s="62"/>
      <c r="C128" s="62"/>
      <c r="D128" s="62"/>
      <c r="E128" s="63"/>
      <c r="F128" s="64"/>
      <c r="G128" s="64"/>
      <c r="H128" s="64"/>
      <c r="I128" s="64"/>
      <c r="J128" s="65"/>
      <c r="K128" s="64"/>
      <c r="L128" s="59" t="str">
        <f aca="false">IF(ISBLANK(E128),"",IF(E128&lt;=$M$9,"Sukar",IF(E128&lt;=$M$10,"Sedang",IF(E128&lt;=1,"Mudah","?"))))</f>
        <v/>
      </c>
      <c r="M128" s="66" t="str">
        <f aca="false">IF(ISBLANK(J128),"",IF(J128&lt;$O$9,"Jelek",IF(J128&lt;=$O$10,"Cukup",IF(J128&lt;=1,"Baik","?"))))</f>
        <v/>
      </c>
      <c r="N128" s="67" t="e">
        <f aca="false">'Simpel - Fungsi Distraktor'!J127</f>
        <v>#N/A</v>
      </c>
      <c r="O128" s="68" t="str">
        <f aca="false">IF(ISBLANK(B128),"",IF(OR(L128="sukar",M128="jelek"),"Revisi Soal",IF(N128="cek distraktor","Revisi Distraktor","Bank Soal")))</f>
        <v/>
      </c>
    </row>
    <row r="129" customFormat="false" ht="19.5" hidden="false" customHeight="true" outlineLevel="0" collapsed="false">
      <c r="A129" s="61" t="n">
        <v>117</v>
      </c>
      <c r="B129" s="62"/>
      <c r="C129" s="62"/>
      <c r="D129" s="62"/>
      <c r="E129" s="63"/>
      <c r="F129" s="64"/>
      <c r="G129" s="64"/>
      <c r="H129" s="64"/>
      <c r="I129" s="64"/>
      <c r="J129" s="65"/>
      <c r="K129" s="64"/>
      <c r="L129" s="59" t="str">
        <f aca="false">IF(ISBLANK(E129),"",IF(E129&lt;=$M$9,"Sukar",IF(E129&lt;=$M$10,"Sedang",IF(E129&lt;=1,"Mudah","?"))))</f>
        <v/>
      </c>
      <c r="M129" s="66" t="str">
        <f aca="false">IF(ISBLANK(J129),"",IF(J129&lt;$O$9,"Jelek",IF(J129&lt;=$O$10,"Cukup",IF(J129&lt;=1,"Baik","?"))))</f>
        <v/>
      </c>
      <c r="N129" s="67" t="e">
        <f aca="false">'Simpel - Fungsi Distraktor'!J128</f>
        <v>#N/A</v>
      </c>
      <c r="O129" s="68" t="str">
        <f aca="false">IF(ISBLANK(B129),"",IF(OR(L129="sukar",M129="jelek"),"Revisi Soal",IF(N129="cek distraktor","Revisi Distraktor","Bank Soal")))</f>
        <v/>
      </c>
    </row>
    <row r="130" customFormat="false" ht="19.5" hidden="false" customHeight="true" outlineLevel="0" collapsed="false">
      <c r="A130" s="61" t="n">
        <v>118</v>
      </c>
      <c r="B130" s="62"/>
      <c r="C130" s="62"/>
      <c r="D130" s="62"/>
      <c r="E130" s="63"/>
      <c r="F130" s="64"/>
      <c r="G130" s="64"/>
      <c r="H130" s="64"/>
      <c r="I130" s="64"/>
      <c r="J130" s="65"/>
      <c r="K130" s="64"/>
      <c r="L130" s="59" t="str">
        <f aca="false">IF(ISBLANK(E130),"",IF(E130&lt;=$M$9,"Sukar",IF(E130&lt;=$M$10,"Sedang",IF(E130&lt;=1,"Mudah","?"))))</f>
        <v/>
      </c>
      <c r="M130" s="66" t="str">
        <f aca="false">IF(ISBLANK(J130),"",IF(J130&lt;$O$9,"Jelek",IF(J130&lt;=$O$10,"Cukup",IF(J130&lt;=1,"Baik","?"))))</f>
        <v/>
      </c>
      <c r="N130" s="67" t="e">
        <f aca="false">'Simpel - Fungsi Distraktor'!J129</f>
        <v>#N/A</v>
      </c>
      <c r="O130" s="68" t="str">
        <f aca="false">IF(ISBLANK(B130),"",IF(OR(L130="sukar",M130="jelek"),"Revisi Soal",IF(N130="cek distraktor","Revisi Distraktor","Bank Soal")))</f>
        <v/>
      </c>
    </row>
    <row r="131" customFormat="false" ht="19.5" hidden="false" customHeight="true" outlineLevel="0" collapsed="false">
      <c r="A131" s="61" t="n">
        <v>119</v>
      </c>
      <c r="B131" s="62"/>
      <c r="C131" s="62"/>
      <c r="D131" s="62"/>
      <c r="E131" s="63"/>
      <c r="F131" s="64"/>
      <c r="G131" s="64"/>
      <c r="H131" s="64"/>
      <c r="I131" s="64"/>
      <c r="J131" s="65"/>
      <c r="K131" s="64"/>
      <c r="L131" s="59" t="str">
        <f aca="false">IF(ISBLANK(E131),"",IF(E131&lt;=$M$9,"Sukar",IF(E131&lt;=$M$10,"Sedang",IF(E131&lt;=1,"Mudah","?"))))</f>
        <v/>
      </c>
      <c r="M131" s="66" t="str">
        <f aca="false">IF(ISBLANK(J131),"",IF(J131&lt;$O$9,"Jelek",IF(J131&lt;=$O$10,"Cukup",IF(J131&lt;=1,"Baik","?"))))</f>
        <v/>
      </c>
      <c r="N131" s="67" t="e">
        <f aca="false">'Simpel - Fungsi Distraktor'!J130</f>
        <v>#N/A</v>
      </c>
      <c r="O131" s="68" t="str">
        <f aca="false">IF(ISBLANK(B131),"",IF(OR(L131="sukar",M131="jelek"),"Revisi Soal",IF(N131="cek distraktor","Revisi Distraktor","Bank Soal")))</f>
        <v/>
      </c>
    </row>
    <row r="132" customFormat="false" ht="19.5" hidden="false" customHeight="true" outlineLevel="0" collapsed="false">
      <c r="A132" s="61" t="n">
        <v>120</v>
      </c>
      <c r="B132" s="62"/>
      <c r="C132" s="62"/>
      <c r="D132" s="62"/>
      <c r="E132" s="63"/>
      <c r="F132" s="64"/>
      <c r="G132" s="64"/>
      <c r="H132" s="64"/>
      <c r="I132" s="64"/>
      <c r="J132" s="65"/>
      <c r="K132" s="64"/>
      <c r="L132" s="59" t="str">
        <f aca="false">IF(ISBLANK(E132),"",IF(E132&lt;=$M$9,"Sukar",IF(E132&lt;=$M$10,"Sedang",IF(E132&lt;=1,"Mudah","?"))))</f>
        <v/>
      </c>
      <c r="M132" s="66" t="str">
        <f aca="false">IF(ISBLANK(J132),"",IF(J132&lt;$O$9,"Jelek",IF(J132&lt;=$O$10,"Cukup",IF(J132&lt;=1,"Baik","?"))))</f>
        <v/>
      </c>
      <c r="N132" s="67" t="e">
        <f aca="false">'Simpel - Fungsi Distraktor'!J131</f>
        <v>#N/A</v>
      </c>
      <c r="O132" s="68" t="str">
        <f aca="false">IF(ISBLANK(B132),"",IF(OR(L132="sukar",M132="jelek"),"Revisi Soal",IF(N132="cek distraktor","Revisi Distraktor","Bank Soal")))</f>
        <v/>
      </c>
    </row>
    <row r="133" customFormat="false" ht="19.5" hidden="false" customHeight="true" outlineLevel="0" collapsed="false">
      <c r="A133" s="61" t="n">
        <v>121</v>
      </c>
      <c r="B133" s="62"/>
      <c r="C133" s="62"/>
      <c r="D133" s="62"/>
      <c r="E133" s="63"/>
      <c r="F133" s="64"/>
      <c r="G133" s="64"/>
      <c r="H133" s="64"/>
      <c r="I133" s="64"/>
      <c r="J133" s="65"/>
      <c r="K133" s="64"/>
      <c r="L133" s="59" t="str">
        <f aca="false">IF(ISBLANK(E133),"",IF(E133&lt;=$M$9,"Sukar",IF(E133&lt;=$M$10,"Sedang",IF(E133&lt;=1,"Mudah","?"))))</f>
        <v/>
      </c>
      <c r="M133" s="66" t="str">
        <f aca="false">IF(ISBLANK(J133),"",IF(J133&lt;$O$9,"Jelek",IF(J133&lt;=$O$10,"Cukup",IF(J133&lt;=1,"Baik","?"))))</f>
        <v/>
      </c>
      <c r="N133" s="67" t="e">
        <f aca="false">'Simpel - Fungsi Distraktor'!J132</f>
        <v>#N/A</v>
      </c>
      <c r="O133" s="68" t="str">
        <f aca="false">IF(ISBLANK(B133),"",IF(OR(L133="sukar",M133="jelek"),"Revisi Soal",IF(N133="cek distraktor","Revisi Distraktor","Bank Soal")))</f>
        <v/>
      </c>
    </row>
    <row r="134" customFormat="false" ht="19.5" hidden="false" customHeight="true" outlineLevel="0" collapsed="false">
      <c r="A134" s="61" t="n">
        <v>122</v>
      </c>
      <c r="B134" s="62"/>
      <c r="C134" s="62"/>
      <c r="D134" s="62"/>
      <c r="E134" s="63"/>
      <c r="F134" s="64"/>
      <c r="G134" s="64"/>
      <c r="H134" s="64"/>
      <c r="I134" s="64"/>
      <c r="J134" s="65"/>
      <c r="K134" s="64"/>
      <c r="L134" s="59" t="str">
        <f aca="false">IF(ISBLANK(E134),"",IF(E134&lt;=$M$9,"Sukar",IF(E134&lt;=$M$10,"Sedang",IF(E134&lt;=1,"Mudah","?"))))</f>
        <v/>
      </c>
      <c r="M134" s="66" t="str">
        <f aca="false">IF(ISBLANK(J134),"",IF(J134&lt;$O$9,"Jelek",IF(J134&lt;=$O$10,"Cukup",IF(J134&lt;=1,"Baik","?"))))</f>
        <v/>
      </c>
      <c r="N134" s="67" t="e">
        <f aca="false">'Simpel - Fungsi Distraktor'!J133</f>
        <v>#N/A</v>
      </c>
      <c r="O134" s="68" t="str">
        <f aca="false">IF(ISBLANK(B134),"",IF(OR(L134="sukar",M134="jelek"),"Revisi Soal",IF(N134="cek distraktor","Revisi Distraktor","Bank Soal")))</f>
        <v/>
      </c>
    </row>
    <row r="135" customFormat="false" ht="19.5" hidden="false" customHeight="true" outlineLevel="0" collapsed="false">
      <c r="A135" s="61" t="n">
        <v>123</v>
      </c>
      <c r="B135" s="62"/>
      <c r="C135" s="62"/>
      <c r="D135" s="62"/>
      <c r="E135" s="63"/>
      <c r="F135" s="64"/>
      <c r="G135" s="64"/>
      <c r="H135" s="64"/>
      <c r="I135" s="64"/>
      <c r="J135" s="65"/>
      <c r="K135" s="64"/>
      <c r="L135" s="59" t="str">
        <f aca="false">IF(ISBLANK(E135),"",IF(E135&lt;=$M$9,"Sukar",IF(E135&lt;=$M$10,"Sedang",IF(E135&lt;=1,"Mudah","?"))))</f>
        <v/>
      </c>
      <c r="M135" s="66" t="str">
        <f aca="false">IF(ISBLANK(J135),"",IF(J135&lt;$O$9,"Jelek",IF(J135&lt;=$O$10,"Cukup",IF(J135&lt;=1,"Baik","?"))))</f>
        <v/>
      </c>
      <c r="N135" s="67" t="e">
        <f aca="false">'Simpel - Fungsi Distraktor'!J134</f>
        <v>#N/A</v>
      </c>
      <c r="O135" s="68" t="str">
        <f aca="false">IF(ISBLANK(B135),"",IF(OR(L135="sukar",M135="jelek"),"Revisi Soal",IF(N135="cek distraktor","Revisi Distraktor","Bank Soal")))</f>
        <v/>
      </c>
    </row>
    <row r="136" customFormat="false" ht="19.5" hidden="false" customHeight="true" outlineLevel="0" collapsed="false">
      <c r="A136" s="61" t="n">
        <v>124</v>
      </c>
      <c r="B136" s="62"/>
      <c r="C136" s="62"/>
      <c r="D136" s="62"/>
      <c r="E136" s="63"/>
      <c r="F136" s="64"/>
      <c r="G136" s="64"/>
      <c r="H136" s="64"/>
      <c r="I136" s="64"/>
      <c r="J136" s="65"/>
      <c r="K136" s="64"/>
      <c r="L136" s="59" t="str">
        <f aca="false">IF(ISBLANK(E136),"",IF(E136&lt;=$M$9,"Sukar",IF(E136&lt;=$M$10,"Sedang",IF(E136&lt;=1,"Mudah","?"))))</f>
        <v/>
      </c>
      <c r="M136" s="66" t="str">
        <f aca="false">IF(ISBLANK(J136),"",IF(J136&lt;$O$9,"Jelek",IF(J136&lt;=$O$10,"Cukup",IF(J136&lt;=1,"Baik","?"))))</f>
        <v/>
      </c>
      <c r="N136" s="67" t="e">
        <f aca="false">'Simpel - Fungsi Distraktor'!J135</f>
        <v>#N/A</v>
      </c>
      <c r="O136" s="68" t="str">
        <f aca="false">IF(ISBLANK(B136),"",IF(OR(L136="sukar",M136="jelek"),"Revisi Soal",IF(N136="cek distraktor","Revisi Distraktor","Bank Soal")))</f>
        <v/>
      </c>
    </row>
    <row r="137" customFormat="false" ht="19.5" hidden="false" customHeight="true" outlineLevel="0" collapsed="false">
      <c r="A137" s="61" t="n">
        <v>125</v>
      </c>
      <c r="B137" s="62"/>
      <c r="C137" s="62"/>
      <c r="D137" s="62"/>
      <c r="E137" s="63"/>
      <c r="F137" s="64"/>
      <c r="G137" s="64"/>
      <c r="H137" s="64"/>
      <c r="I137" s="64"/>
      <c r="J137" s="65"/>
      <c r="K137" s="64"/>
      <c r="L137" s="59" t="str">
        <f aca="false">IF(ISBLANK(E137),"",IF(E137&lt;=$M$9,"Sukar",IF(E137&lt;=$M$10,"Sedang",IF(E137&lt;=1,"Mudah","?"))))</f>
        <v/>
      </c>
      <c r="M137" s="66" t="str">
        <f aca="false">IF(ISBLANK(J137),"",IF(J137&lt;$O$9,"Jelek",IF(J137&lt;=$O$10,"Cukup",IF(J137&lt;=1,"Baik","?"))))</f>
        <v/>
      </c>
      <c r="N137" s="67" t="e">
        <f aca="false">'Simpel - Fungsi Distraktor'!J136</f>
        <v>#N/A</v>
      </c>
      <c r="O137" s="68" t="str">
        <f aca="false">IF(ISBLANK(B137),"",IF(OR(L137="sukar",M137="jelek"),"Revisi Soal",IF(N137="cek distraktor","Revisi Distraktor","Bank Soal")))</f>
        <v/>
      </c>
    </row>
    <row r="138" customFormat="false" ht="19.5" hidden="false" customHeight="true" outlineLevel="0" collapsed="false">
      <c r="A138" s="61" t="n">
        <v>126</v>
      </c>
      <c r="B138" s="62"/>
      <c r="C138" s="62"/>
      <c r="D138" s="62"/>
      <c r="E138" s="63"/>
      <c r="F138" s="64"/>
      <c r="G138" s="64"/>
      <c r="H138" s="64"/>
      <c r="I138" s="64"/>
      <c r="J138" s="65"/>
      <c r="K138" s="64"/>
      <c r="L138" s="59" t="str">
        <f aca="false">IF(ISBLANK(E138),"",IF(E138&lt;=$M$9,"Sukar",IF(E138&lt;=$M$10,"Sedang",IF(E138&lt;=1,"Mudah","?"))))</f>
        <v/>
      </c>
      <c r="M138" s="66" t="str">
        <f aca="false">IF(ISBLANK(J138),"",IF(J138&lt;$O$9,"Jelek",IF(J138&lt;=$O$10,"Cukup",IF(J138&lt;=1,"Baik","?"))))</f>
        <v/>
      </c>
      <c r="N138" s="67" t="e">
        <f aca="false">'Simpel - Fungsi Distraktor'!J137</f>
        <v>#N/A</v>
      </c>
      <c r="O138" s="68" t="str">
        <f aca="false">IF(ISBLANK(B138),"",IF(OR(L138="sukar",M138="jelek"),"Revisi Soal",IF(N138="cek distraktor","Revisi Distraktor","Bank Soal")))</f>
        <v/>
      </c>
    </row>
    <row r="139" customFormat="false" ht="19.5" hidden="false" customHeight="true" outlineLevel="0" collapsed="false">
      <c r="A139" s="61" t="n">
        <v>127</v>
      </c>
      <c r="B139" s="62"/>
      <c r="C139" s="62"/>
      <c r="D139" s="62"/>
      <c r="E139" s="63"/>
      <c r="F139" s="64"/>
      <c r="G139" s="64"/>
      <c r="H139" s="64"/>
      <c r="I139" s="64"/>
      <c r="J139" s="65"/>
      <c r="K139" s="64"/>
      <c r="L139" s="59" t="str">
        <f aca="false">IF(ISBLANK(E139),"",IF(E139&lt;=$M$9,"Sukar",IF(E139&lt;=$M$10,"Sedang",IF(E139&lt;=1,"Mudah","?"))))</f>
        <v/>
      </c>
      <c r="M139" s="66" t="str">
        <f aca="false">IF(ISBLANK(J139),"",IF(J139&lt;$O$9,"Jelek",IF(J139&lt;=$O$10,"Cukup",IF(J139&lt;=1,"Baik","?"))))</f>
        <v/>
      </c>
      <c r="N139" s="67" t="e">
        <f aca="false">'Simpel - Fungsi Distraktor'!J138</f>
        <v>#N/A</v>
      </c>
      <c r="O139" s="68" t="str">
        <f aca="false">IF(ISBLANK(B139),"",IF(OR(L139="sukar",M139="jelek"),"Revisi Soal",IF(N139="cek distraktor","Revisi Distraktor","Bank Soal")))</f>
        <v/>
      </c>
    </row>
    <row r="140" customFormat="false" ht="19.5" hidden="false" customHeight="true" outlineLevel="0" collapsed="false">
      <c r="A140" s="61" t="n">
        <v>128</v>
      </c>
      <c r="B140" s="62"/>
      <c r="C140" s="62"/>
      <c r="D140" s="62"/>
      <c r="E140" s="63"/>
      <c r="F140" s="64"/>
      <c r="G140" s="64"/>
      <c r="H140" s="64"/>
      <c r="I140" s="64"/>
      <c r="J140" s="65"/>
      <c r="K140" s="64"/>
      <c r="L140" s="59" t="str">
        <f aca="false">IF(ISBLANK(E140),"",IF(E140&lt;=$M$9,"Sukar",IF(E140&lt;=$M$10,"Sedang",IF(E140&lt;=1,"Mudah","?"))))</f>
        <v/>
      </c>
      <c r="M140" s="66" t="str">
        <f aca="false">IF(ISBLANK(J140),"",IF(J140&lt;$O$9,"Jelek",IF(J140&lt;=$O$10,"Cukup",IF(J140&lt;=1,"Baik","?"))))</f>
        <v/>
      </c>
      <c r="N140" s="67" t="e">
        <f aca="false">'Simpel - Fungsi Distraktor'!J139</f>
        <v>#N/A</v>
      </c>
      <c r="O140" s="68" t="str">
        <f aca="false">IF(ISBLANK(B140),"",IF(OR(L140="sukar",M140="jelek"),"Revisi Soal",IF(N140="cek distraktor","Revisi Distraktor","Bank Soal")))</f>
        <v/>
      </c>
    </row>
    <row r="141" customFormat="false" ht="19.5" hidden="false" customHeight="true" outlineLevel="0" collapsed="false">
      <c r="A141" s="61" t="n">
        <v>129</v>
      </c>
      <c r="B141" s="62"/>
      <c r="C141" s="62"/>
      <c r="D141" s="62"/>
      <c r="E141" s="63"/>
      <c r="F141" s="64"/>
      <c r="G141" s="64"/>
      <c r="H141" s="64"/>
      <c r="I141" s="64"/>
      <c r="J141" s="65"/>
      <c r="K141" s="64"/>
      <c r="L141" s="59" t="str">
        <f aca="false">IF(ISBLANK(E141),"",IF(E141&lt;=$M$9,"Sukar",IF(E141&lt;=$M$10,"Sedang",IF(E141&lt;=1,"Mudah","?"))))</f>
        <v/>
      </c>
      <c r="M141" s="66" t="str">
        <f aca="false">IF(ISBLANK(J141),"",IF(J141&lt;$O$9,"Jelek",IF(J141&lt;=$O$10,"Cukup",IF(J141&lt;=1,"Baik","?"))))</f>
        <v/>
      </c>
      <c r="N141" s="67" t="e">
        <f aca="false">'Simpel - Fungsi Distraktor'!J140</f>
        <v>#N/A</v>
      </c>
      <c r="O141" s="68" t="str">
        <f aca="false">IF(ISBLANK(B141),"",IF(OR(L141="sukar",M141="jelek"),"Revisi Soal",IF(N141="cek distraktor","Revisi Distraktor","Bank Soal")))</f>
        <v/>
      </c>
    </row>
    <row r="142" customFormat="false" ht="19.5" hidden="false" customHeight="true" outlineLevel="0" collapsed="false">
      <c r="A142" s="61" t="n">
        <v>130</v>
      </c>
      <c r="B142" s="62"/>
      <c r="C142" s="62"/>
      <c r="D142" s="62"/>
      <c r="E142" s="63"/>
      <c r="F142" s="64"/>
      <c r="G142" s="64"/>
      <c r="H142" s="64"/>
      <c r="I142" s="64"/>
      <c r="J142" s="65"/>
      <c r="K142" s="64"/>
      <c r="L142" s="59" t="str">
        <f aca="false">IF(ISBLANK(E142),"",IF(E142&lt;=$M$9,"Sukar",IF(E142&lt;=$M$10,"Sedang",IF(E142&lt;=1,"Mudah","?"))))</f>
        <v/>
      </c>
      <c r="M142" s="66" t="str">
        <f aca="false">IF(ISBLANK(J142),"",IF(J142&lt;$O$9,"Jelek",IF(J142&lt;=$O$10,"Cukup",IF(J142&lt;=1,"Baik","?"))))</f>
        <v/>
      </c>
      <c r="N142" s="67" t="e">
        <f aca="false">'Simpel - Fungsi Distraktor'!J141</f>
        <v>#N/A</v>
      </c>
      <c r="O142" s="68" t="str">
        <f aca="false">IF(ISBLANK(B142),"",IF(OR(L142="sukar",M142="jelek"),"Revisi Soal",IF(N142="cek distraktor","Revisi Distraktor","Bank Soal")))</f>
        <v/>
      </c>
    </row>
    <row r="143" customFormat="false" ht="19.5" hidden="false" customHeight="true" outlineLevel="0" collapsed="false">
      <c r="A143" s="61" t="n">
        <v>131</v>
      </c>
      <c r="B143" s="62"/>
      <c r="C143" s="62"/>
      <c r="D143" s="62"/>
      <c r="E143" s="63"/>
      <c r="F143" s="64"/>
      <c r="G143" s="64"/>
      <c r="H143" s="64"/>
      <c r="I143" s="64"/>
      <c r="J143" s="65"/>
      <c r="K143" s="64"/>
      <c r="L143" s="59" t="str">
        <f aca="false">IF(ISBLANK(E143),"",IF(E143&lt;=$M$9,"Sukar",IF(E143&lt;=$M$10,"Sedang",IF(E143&lt;=1,"Mudah","?"))))</f>
        <v/>
      </c>
      <c r="M143" s="66" t="str">
        <f aca="false">IF(ISBLANK(J143),"",IF(J143&lt;$O$9,"Jelek",IF(J143&lt;=$O$10,"Cukup",IF(J143&lt;=1,"Baik","?"))))</f>
        <v/>
      </c>
      <c r="N143" s="67" t="e">
        <f aca="false">'Simpel - Fungsi Distraktor'!J142</f>
        <v>#N/A</v>
      </c>
      <c r="O143" s="68" t="str">
        <f aca="false">IF(ISBLANK(B143),"",IF(OR(L143="sukar",M143="jelek"),"Revisi Soal",IF(N143="cek distraktor","Revisi Distraktor","Bank Soal")))</f>
        <v/>
      </c>
    </row>
    <row r="144" customFormat="false" ht="19.5" hidden="false" customHeight="true" outlineLevel="0" collapsed="false">
      <c r="A144" s="61" t="n">
        <v>132</v>
      </c>
      <c r="B144" s="62"/>
      <c r="C144" s="62"/>
      <c r="D144" s="62"/>
      <c r="E144" s="63"/>
      <c r="F144" s="64"/>
      <c r="G144" s="64"/>
      <c r="H144" s="64"/>
      <c r="I144" s="64"/>
      <c r="J144" s="65"/>
      <c r="K144" s="64"/>
      <c r="L144" s="59" t="str">
        <f aca="false">IF(ISBLANK(E144),"",IF(E144&lt;=$M$9,"Sukar",IF(E144&lt;=$M$10,"Sedang",IF(E144&lt;=1,"Mudah","?"))))</f>
        <v/>
      </c>
      <c r="M144" s="66" t="str">
        <f aca="false">IF(ISBLANK(J144),"",IF(J144&lt;$O$9,"Jelek",IF(J144&lt;=$O$10,"Cukup",IF(J144&lt;=1,"Baik","?"))))</f>
        <v/>
      </c>
      <c r="N144" s="67" t="e">
        <f aca="false">'Simpel - Fungsi Distraktor'!J143</f>
        <v>#N/A</v>
      </c>
      <c r="O144" s="68" t="str">
        <f aca="false">IF(ISBLANK(B144),"",IF(OR(L144="sukar",M144="jelek"),"Revisi Soal",IF(N144="cek distraktor","Revisi Distraktor","Bank Soal")))</f>
        <v/>
      </c>
    </row>
    <row r="145" customFormat="false" ht="19.5" hidden="false" customHeight="true" outlineLevel="0" collapsed="false">
      <c r="A145" s="61" t="n">
        <v>133</v>
      </c>
      <c r="B145" s="62"/>
      <c r="C145" s="62"/>
      <c r="D145" s="62"/>
      <c r="E145" s="63"/>
      <c r="F145" s="64"/>
      <c r="G145" s="64"/>
      <c r="H145" s="64"/>
      <c r="I145" s="64"/>
      <c r="J145" s="65"/>
      <c r="K145" s="64"/>
      <c r="L145" s="59" t="str">
        <f aca="false">IF(ISBLANK(E145),"",IF(E145&lt;=$M$9,"Sukar",IF(E145&lt;=$M$10,"Sedang",IF(E145&lt;=1,"Mudah","?"))))</f>
        <v/>
      </c>
      <c r="M145" s="66" t="str">
        <f aca="false">IF(ISBLANK(J145),"",IF(J145&lt;$O$9,"Jelek",IF(J145&lt;=$O$10,"Cukup",IF(J145&lt;=1,"Baik","?"))))</f>
        <v/>
      </c>
      <c r="N145" s="67" t="e">
        <f aca="false">'Simpel - Fungsi Distraktor'!J144</f>
        <v>#N/A</v>
      </c>
      <c r="O145" s="68" t="str">
        <f aca="false">IF(ISBLANK(B145),"",IF(OR(L145="sukar",M145="jelek"),"Revisi Soal",IF(N145="cek distraktor","Revisi Distraktor","Bank Soal")))</f>
        <v/>
      </c>
    </row>
    <row r="146" customFormat="false" ht="19.5" hidden="false" customHeight="true" outlineLevel="0" collapsed="false">
      <c r="A146" s="61" t="n">
        <v>134</v>
      </c>
      <c r="B146" s="62"/>
      <c r="C146" s="62"/>
      <c r="D146" s="62"/>
      <c r="E146" s="63"/>
      <c r="F146" s="64"/>
      <c r="G146" s="64"/>
      <c r="H146" s="64"/>
      <c r="I146" s="64"/>
      <c r="J146" s="65"/>
      <c r="K146" s="64"/>
      <c r="L146" s="59" t="str">
        <f aca="false">IF(ISBLANK(E146),"",IF(E146&lt;=$M$9,"Sukar",IF(E146&lt;=$M$10,"Sedang",IF(E146&lt;=1,"Mudah","?"))))</f>
        <v/>
      </c>
      <c r="M146" s="66" t="str">
        <f aca="false">IF(ISBLANK(J146),"",IF(J146&lt;$O$9,"Jelek",IF(J146&lt;=$O$10,"Cukup",IF(J146&lt;=1,"Baik","?"))))</f>
        <v/>
      </c>
      <c r="N146" s="67" t="e">
        <f aca="false">'Simpel - Fungsi Distraktor'!J145</f>
        <v>#N/A</v>
      </c>
      <c r="O146" s="68" t="str">
        <f aca="false">IF(ISBLANK(B146),"",IF(OR(L146="sukar",M146="jelek"),"Revisi Soal",IF(N146="cek distraktor","Revisi Distraktor","Bank Soal")))</f>
        <v/>
      </c>
    </row>
    <row r="147" customFormat="false" ht="19.5" hidden="false" customHeight="true" outlineLevel="0" collapsed="false">
      <c r="A147" s="61" t="n">
        <v>135</v>
      </c>
      <c r="B147" s="62"/>
      <c r="C147" s="62"/>
      <c r="D147" s="62"/>
      <c r="E147" s="63"/>
      <c r="F147" s="64"/>
      <c r="G147" s="64"/>
      <c r="H147" s="64"/>
      <c r="I147" s="64"/>
      <c r="J147" s="65"/>
      <c r="K147" s="64"/>
      <c r="L147" s="59" t="str">
        <f aca="false">IF(ISBLANK(E147),"",IF(E147&lt;=$M$9,"Sukar",IF(E147&lt;=$M$10,"Sedang",IF(E147&lt;=1,"Mudah","?"))))</f>
        <v/>
      </c>
      <c r="M147" s="66" t="str">
        <f aca="false">IF(ISBLANK(J147),"",IF(J147&lt;$O$9,"Jelek",IF(J147&lt;=$O$10,"Cukup",IF(J147&lt;=1,"Baik","?"))))</f>
        <v/>
      </c>
      <c r="N147" s="67" t="e">
        <f aca="false">'Simpel - Fungsi Distraktor'!J146</f>
        <v>#N/A</v>
      </c>
      <c r="O147" s="68" t="str">
        <f aca="false">IF(ISBLANK(B147),"",IF(OR(L147="sukar",M147="jelek"),"Revisi Soal",IF(N147="cek distraktor","Revisi Distraktor","Bank Soal")))</f>
        <v/>
      </c>
    </row>
    <row r="148" customFormat="false" ht="19.5" hidden="false" customHeight="true" outlineLevel="0" collapsed="false">
      <c r="A148" s="61" t="n">
        <v>136</v>
      </c>
      <c r="B148" s="62"/>
      <c r="C148" s="62"/>
      <c r="D148" s="62"/>
      <c r="E148" s="63"/>
      <c r="F148" s="64"/>
      <c r="G148" s="64"/>
      <c r="H148" s="64"/>
      <c r="I148" s="64"/>
      <c r="J148" s="65"/>
      <c r="K148" s="64"/>
      <c r="L148" s="59" t="str">
        <f aca="false">IF(ISBLANK(E148),"",IF(E148&lt;=$M$9,"Sukar",IF(E148&lt;=$M$10,"Sedang",IF(E148&lt;=1,"Mudah","?"))))</f>
        <v/>
      </c>
      <c r="M148" s="66" t="str">
        <f aca="false">IF(ISBLANK(J148),"",IF(J148&lt;$O$9,"Jelek",IF(J148&lt;=$O$10,"Cukup",IF(J148&lt;=1,"Baik","?"))))</f>
        <v/>
      </c>
      <c r="N148" s="67" t="e">
        <f aca="false">'Simpel - Fungsi Distraktor'!J147</f>
        <v>#N/A</v>
      </c>
      <c r="O148" s="68" t="str">
        <f aca="false">IF(ISBLANK(B148),"",IF(OR(L148="sukar",M148="jelek"),"Revisi Soal",IF(N148="cek distraktor","Revisi Distraktor","Bank Soal")))</f>
        <v/>
      </c>
    </row>
    <row r="149" customFormat="false" ht="19.5" hidden="false" customHeight="true" outlineLevel="0" collapsed="false">
      <c r="A149" s="61" t="n">
        <v>137</v>
      </c>
      <c r="B149" s="62"/>
      <c r="C149" s="62"/>
      <c r="D149" s="62"/>
      <c r="E149" s="63"/>
      <c r="F149" s="64"/>
      <c r="G149" s="64"/>
      <c r="H149" s="64"/>
      <c r="I149" s="64"/>
      <c r="J149" s="65"/>
      <c r="K149" s="64"/>
      <c r="L149" s="59" t="str">
        <f aca="false">IF(ISBLANK(E149),"",IF(E149&lt;=$M$9,"Sukar",IF(E149&lt;=$M$10,"Sedang",IF(E149&lt;=1,"Mudah","?"))))</f>
        <v/>
      </c>
      <c r="M149" s="66" t="str">
        <f aca="false">IF(ISBLANK(J149),"",IF(J149&lt;$O$9,"Jelek",IF(J149&lt;=$O$10,"Cukup",IF(J149&lt;=1,"Baik","?"))))</f>
        <v/>
      </c>
      <c r="N149" s="67" t="e">
        <f aca="false">'Simpel - Fungsi Distraktor'!J148</f>
        <v>#N/A</v>
      </c>
      <c r="O149" s="68" t="str">
        <f aca="false">IF(ISBLANK(B149),"",IF(OR(L149="sukar",M149="jelek"),"Revisi Soal",IF(N149="cek distraktor","Revisi Distraktor","Bank Soal")))</f>
        <v/>
      </c>
    </row>
    <row r="150" customFormat="false" ht="19.5" hidden="false" customHeight="true" outlineLevel="0" collapsed="false">
      <c r="A150" s="61" t="n">
        <v>138</v>
      </c>
      <c r="B150" s="62"/>
      <c r="C150" s="62"/>
      <c r="D150" s="62"/>
      <c r="E150" s="63"/>
      <c r="F150" s="64"/>
      <c r="G150" s="64"/>
      <c r="H150" s="64"/>
      <c r="I150" s="64"/>
      <c r="J150" s="65"/>
      <c r="K150" s="64"/>
      <c r="L150" s="59" t="str">
        <f aca="false">IF(ISBLANK(E150),"",IF(E150&lt;=$M$9,"Sukar",IF(E150&lt;=$M$10,"Sedang",IF(E150&lt;=1,"Mudah","?"))))</f>
        <v/>
      </c>
      <c r="M150" s="66" t="str">
        <f aca="false">IF(ISBLANK(J150),"",IF(J150&lt;$O$9,"Jelek",IF(J150&lt;=$O$10,"Cukup",IF(J150&lt;=1,"Baik","?"))))</f>
        <v/>
      </c>
      <c r="N150" s="67" t="e">
        <f aca="false">'Simpel - Fungsi Distraktor'!J149</f>
        <v>#N/A</v>
      </c>
      <c r="O150" s="68" t="str">
        <f aca="false">IF(ISBLANK(B150),"",IF(OR(L150="sukar",M150="jelek"),"Revisi Soal",IF(N150="cek distraktor","Revisi Distraktor","Bank Soal")))</f>
        <v/>
      </c>
    </row>
    <row r="151" customFormat="false" ht="19.5" hidden="false" customHeight="true" outlineLevel="0" collapsed="false">
      <c r="A151" s="61" t="n">
        <v>139</v>
      </c>
      <c r="B151" s="62"/>
      <c r="C151" s="62"/>
      <c r="D151" s="62"/>
      <c r="E151" s="63"/>
      <c r="F151" s="64"/>
      <c r="G151" s="64"/>
      <c r="H151" s="64"/>
      <c r="I151" s="64"/>
      <c r="J151" s="65"/>
      <c r="K151" s="64"/>
      <c r="L151" s="59" t="str">
        <f aca="false">IF(ISBLANK(E151),"",IF(E151&lt;=$M$9,"Sukar",IF(E151&lt;=$M$10,"Sedang",IF(E151&lt;=1,"Mudah","?"))))</f>
        <v/>
      </c>
      <c r="M151" s="66" t="str">
        <f aca="false">IF(ISBLANK(J151),"",IF(J151&lt;$O$9,"Jelek",IF(J151&lt;=$O$10,"Cukup",IF(J151&lt;=1,"Baik","?"))))</f>
        <v/>
      </c>
      <c r="N151" s="67" t="e">
        <f aca="false">'Simpel - Fungsi Distraktor'!J150</f>
        <v>#N/A</v>
      </c>
      <c r="O151" s="68" t="str">
        <f aca="false">IF(ISBLANK(B151),"",IF(OR(L151="sukar",M151="jelek"),"Revisi Soal",IF(N151="cek distraktor","Revisi Distraktor","Bank Soal")))</f>
        <v/>
      </c>
    </row>
    <row r="152" customFormat="false" ht="19.5" hidden="false" customHeight="true" outlineLevel="0" collapsed="false">
      <c r="A152" s="61" t="n">
        <v>140</v>
      </c>
      <c r="B152" s="62"/>
      <c r="C152" s="62"/>
      <c r="D152" s="62"/>
      <c r="E152" s="63"/>
      <c r="F152" s="64"/>
      <c r="G152" s="64"/>
      <c r="H152" s="64"/>
      <c r="I152" s="64"/>
      <c r="J152" s="65"/>
      <c r="K152" s="64"/>
      <c r="L152" s="59" t="str">
        <f aca="false">IF(ISBLANK(E152),"",IF(E152&lt;=$M$9,"Sukar",IF(E152&lt;=$M$10,"Sedang",IF(E152&lt;=1,"Mudah","?"))))</f>
        <v/>
      </c>
      <c r="M152" s="66" t="str">
        <f aca="false">IF(ISBLANK(J152),"",IF(J152&lt;$O$9,"Jelek",IF(J152&lt;=$O$10,"Cukup",IF(J152&lt;=1,"Baik","?"))))</f>
        <v/>
      </c>
      <c r="N152" s="67" t="e">
        <f aca="false">'Simpel - Fungsi Distraktor'!J151</f>
        <v>#N/A</v>
      </c>
      <c r="O152" s="68" t="str">
        <f aca="false">IF(ISBLANK(B152),"",IF(OR(L152="sukar",M152="jelek"),"Revisi Soal",IF(N152="cek distraktor","Revisi Distraktor","Bank Soal")))</f>
        <v/>
      </c>
    </row>
    <row r="153" customFormat="false" ht="19.5" hidden="false" customHeight="true" outlineLevel="0" collapsed="false">
      <c r="A153" s="61" t="n">
        <v>141</v>
      </c>
      <c r="B153" s="62"/>
      <c r="C153" s="62"/>
      <c r="D153" s="62"/>
      <c r="E153" s="63"/>
      <c r="F153" s="64"/>
      <c r="G153" s="64"/>
      <c r="H153" s="64"/>
      <c r="I153" s="64"/>
      <c r="J153" s="65"/>
      <c r="K153" s="64"/>
      <c r="L153" s="59" t="str">
        <f aca="false">IF(ISBLANK(E153),"",IF(E153&lt;=$M$9,"Sukar",IF(E153&lt;=$M$10,"Sedang",IF(E153&lt;=1,"Mudah","?"))))</f>
        <v/>
      </c>
      <c r="M153" s="66" t="str">
        <f aca="false">IF(ISBLANK(J153),"",IF(J153&lt;$O$9,"Jelek",IF(J153&lt;=$O$10,"Cukup",IF(J153&lt;=1,"Baik","?"))))</f>
        <v/>
      </c>
      <c r="N153" s="67" t="e">
        <f aca="false">'Simpel - Fungsi Distraktor'!J152</f>
        <v>#N/A</v>
      </c>
      <c r="O153" s="68" t="str">
        <f aca="false">IF(ISBLANK(B153),"",IF(OR(L153="sukar",M153="jelek"),"Revisi Soal",IF(N153="cek distraktor","Revisi Distraktor","Bank Soal")))</f>
        <v/>
      </c>
    </row>
    <row r="154" customFormat="false" ht="19.5" hidden="false" customHeight="true" outlineLevel="0" collapsed="false">
      <c r="A154" s="61" t="n">
        <v>142</v>
      </c>
      <c r="B154" s="62"/>
      <c r="C154" s="62"/>
      <c r="D154" s="62"/>
      <c r="E154" s="63"/>
      <c r="F154" s="64"/>
      <c r="G154" s="64"/>
      <c r="H154" s="64"/>
      <c r="I154" s="64"/>
      <c r="J154" s="65"/>
      <c r="K154" s="64"/>
      <c r="L154" s="59" t="str">
        <f aca="false">IF(ISBLANK(E154),"",IF(E154&lt;=$M$9,"Sukar",IF(E154&lt;=$M$10,"Sedang",IF(E154&lt;=1,"Mudah","?"))))</f>
        <v/>
      </c>
      <c r="M154" s="66" t="str">
        <f aca="false">IF(ISBLANK(J154),"",IF(J154&lt;$O$9,"Jelek",IF(J154&lt;=$O$10,"Cukup",IF(J154&lt;=1,"Baik","?"))))</f>
        <v/>
      </c>
      <c r="N154" s="67" t="e">
        <f aca="false">'Simpel - Fungsi Distraktor'!J153</f>
        <v>#N/A</v>
      </c>
      <c r="O154" s="68" t="str">
        <f aca="false">IF(ISBLANK(B154),"",IF(OR(L154="sukar",M154="jelek"),"Revisi Soal",IF(N154="cek distraktor","Revisi Distraktor","Bank Soal")))</f>
        <v/>
      </c>
    </row>
    <row r="155" customFormat="false" ht="19.5" hidden="false" customHeight="true" outlineLevel="0" collapsed="false">
      <c r="A155" s="61" t="n">
        <v>143</v>
      </c>
      <c r="B155" s="62"/>
      <c r="C155" s="62"/>
      <c r="D155" s="62"/>
      <c r="E155" s="63"/>
      <c r="F155" s="64"/>
      <c r="G155" s="64"/>
      <c r="H155" s="64"/>
      <c r="I155" s="64"/>
      <c r="J155" s="65"/>
      <c r="K155" s="64"/>
      <c r="L155" s="59" t="str">
        <f aca="false">IF(ISBLANK(E155),"",IF(E155&lt;=$M$9,"Sukar",IF(E155&lt;=$M$10,"Sedang",IF(E155&lt;=1,"Mudah","?"))))</f>
        <v/>
      </c>
      <c r="M155" s="66" t="str">
        <f aca="false">IF(ISBLANK(J155),"",IF(J155&lt;$O$9,"Jelek",IF(J155&lt;=$O$10,"Cukup",IF(J155&lt;=1,"Baik","?"))))</f>
        <v/>
      </c>
      <c r="N155" s="67" t="e">
        <f aca="false">'Simpel - Fungsi Distraktor'!J154</f>
        <v>#N/A</v>
      </c>
      <c r="O155" s="68" t="str">
        <f aca="false">IF(ISBLANK(B155),"",IF(OR(L155="sukar",M155="jelek"),"Revisi Soal",IF(N155="cek distraktor","Revisi Distraktor","Bank Soal")))</f>
        <v/>
      </c>
    </row>
    <row r="156" customFormat="false" ht="19.5" hidden="false" customHeight="true" outlineLevel="0" collapsed="false">
      <c r="A156" s="61" t="n">
        <v>144</v>
      </c>
      <c r="B156" s="62"/>
      <c r="C156" s="62"/>
      <c r="D156" s="62"/>
      <c r="E156" s="63"/>
      <c r="F156" s="64"/>
      <c r="G156" s="64"/>
      <c r="H156" s="64"/>
      <c r="I156" s="64"/>
      <c r="J156" s="65"/>
      <c r="K156" s="64"/>
      <c r="L156" s="59" t="str">
        <f aca="false">IF(ISBLANK(E156),"",IF(E156&lt;=$M$9,"Sukar",IF(E156&lt;=$M$10,"Sedang",IF(E156&lt;=1,"Mudah","?"))))</f>
        <v/>
      </c>
      <c r="M156" s="66" t="str">
        <f aca="false">IF(ISBLANK(J156),"",IF(J156&lt;$O$9,"Jelek",IF(J156&lt;=$O$10,"Cukup",IF(J156&lt;=1,"Baik","?"))))</f>
        <v/>
      </c>
      <c r="N156" s="67" t="e">
        <f aca="false">'Simpel - Fungsi Distraktor'!J155</f>
        <v>#N/A</v>
      </c>
      <c r="O156" s="68" t="str">
        <f aca="false">IF(ISBLANK(B156),"",IF(OR(L156="sukar",M156="jelek"),"Revisi Soal",IF(N156="cek distraktor","Revisi Distraktor","Bank Soal")))</f>
        <v/>
      </c>
    </row>
    <row r="157" customFormat="false" ht="19.5" hidden="false" customHeight="true" outlineLevel="0" collapsed="false">
      <c r="A157" s="61" t="n">
        <v>145</v>
      </c>
      <c r="B157" s="62"/>
      <c r="C157" s="62"/>
      <c r="D157" s="62"/>
      <c r="E157" s="63"/>
      <c r="F157" s="64"/>
      <c r="G157" s="64"/>
      <c r="H157" s="64"/>
      <c r="I157" s="64"/>
      <c r="J157" s="65"/>
      <c r="K157" s="64"/>
      <c r="L157" s="59" t="str">
        <f aca="false">IF(ISBLANK(E157),"",IF(E157&lt;=$M$9,"Sukar",IF(E157&lt;=$M$10,"Sedang",IF(E157&lt;=1,"Mudah","?"))))</f>
        <v/>
      </c>
      <c r="M157" s="66" t="str">
        <f aca="false">IF(ISBLANK(J157),"",IF(J157&lt;$O$9,"Jelek",IF(J157&lt;=$O$10,"Cukup",IF(J157&lt;=1,"Baik","?"))))</f>
        <v/>
      </c>
      <c r="N157" s="67" t="e">
        <f aca="false">'Simpel - Fungsi Distraktor'!J156</f>
        <v>#N/A</v>
      </c>
      <c r="O157" s="68" t="str">
        <f aca="false">IF(ISBLANK(B157),"",IF(OR(L157="sukar",M157="jelek"),"Revisi Soal",IF(N157="cek distraktor","Revisi Distraktor","Bank Soal")))</f>
        <v/>
      </c>
    </row>
    <row r="158" customFormat="false" ht="19.5" hidden="false" customHeight="true" outlineLevel="0" collapsed="false">
      <c r="A158" s="61" t="n">
        <v>146</v>
      </c>
      <c r="B158" s="62"/>
      <c r="C158" s="62"/>
      <c r="D158" s="62"/>
      <c r="E158" s="63"/>
      <c r="F158" s="64"/>
      <c r="G158" s="64"/>
      <c r="H158" s="64"/>
      <c r="I158" s="64"/>
      <c r="J158" s="65"/>
      <c r="K158" s="64"/>
      <c r="L158" s="59" t="str">
        <f aca="false">IF(ISBLANK(E158),"",IF(E158&lt;=$M$9,"Sukar",IF(E158&lt;=$M$10,"Sedang",IF(E158&lt;=1,"Mudah","?"))))</f>
        <v/>
      </c>
      <c r="M158" s="66" t="str">
        <f aca="false">IF(ISBLANK(J158),"",IF(J158&lt;$O$9,"Jelek",IF(J158&lt;=$O$10,"Cukup",IF(J158&lt;=1,"Baik","?"))))</f>
        <v/>
      </c>
      <c r="N158" s="67" t="e">
        <f aca="false">'Simpel - Fungsi Distraktor'!J157</f>
        <v>#N/A</v>
      </c>
      <c r="O158" s="68" t="str">
        <f aca="false">IF(ISBLANK(B158),"",IF(OR(L158="sukar",M158="jelek"),"Revisi Soal",IF(N158="cek distraktor","Revisi Distraktor","Bank Soal")))</f>
        <v/>
      </c>
    </row>
    <row r="159" customFormat="false" ht="19.5" hidden="false" customHeight="true" outlineLevel="0" collapsed="false">
      <c r="A159" s="61" t="n">
        <v>147</v>
      </c>
      <c r="B159" s="62"/>
      <c r="C159" s="62"/>
      <c r="D159" s="62"/>
      <c r="E159" s="63"/>
      <c r="F159" s="64"/>
      <c r="G159" s="64"/>
      <c r="H159" s="64"/>
      <c r="I159" s="64"/>
      <c r="J159" s="65"/>
      <c r="K159" s="64"/>
      <c r="L159" s="59" t="str">
        <f aca="false">IF(ISBLANK(E159),"",IF(E159&lt;=$M$9,"Sukar",IF(E159&lt;=$M$10,"Sedang",IF(E159&lt;=1,"Mudah","?"))))</f>
        <v/>
      </c>
      <c r="M159" s="66" t="str">
        <f aca="false">IF(ISBLANK(J159),"",IF(J159&lt;$O$9,"Jelek",IF(J159&lt;=$O$10,"Cukup",IF(J159&lt;=1,"Baik","?"))))</f>
        <v/>
      </c>
      <c r="N159" s="67" t="e">
        <f aca="false">'Simpel - Fungsi Distraktor'!J158</f>
        <v>#N/A</v>
      </c>
      <c r="O159" s="68" t="str">
        <f aca="false">IF(ISBLANK(B159),"",IF(OR(L159="sukar",M159="jelek"),"Revisi Soal",IF(N159="cek distraktor","Revisi Distraktor","Bank Soal")))</f>
        <v/>
      </c>
    </row>
    <row r="160" customFormat="false" ht="19.5" hidden="false" customHeight="true" outlineLevel="0" collapsed="false">
      <c r="A160" s="61" t="n">
        <v>148</v>
      </c>
      <c r="B160" s="62"/>
      <c r="C160" s="62"/>
      <c r="D160" s="62"/>
      <c r="E160" s="63"/>
      <c r="F160" s="64"/>
      <c r="G160" s="64"/>
      <c r="H160" s="64"/>
      <c r="I160" s="64"/>
      <c r="J160" s="65"/>
      <c r="K160" s="64"/>
      <c r="L160" s="59" t="str">
        <f aca="false">IF(ISBLANK(E160),"",IF(E160&lt;=$M$9,"Sukar",IF(E160&lt;=$M$10,"Sedang",IF(E160&lt;=1,"Mudah","?"))))</f>
        <v/>
      </c>
      <c r="M160" s="66" t="str">
        <f aca="false">IF(ISBLANK(J160),"",IF(J160&lt;$O$9,"Jelek",IF(J160&lt;=$O$10,"Cukup",IF(J160&lt;=1,"Baik","?"))))</f>
        <v/>
      </c>
      <c r="N160" s="67" t="e">
        <f aca="false">'Simpel - Fungsi Distraktor'!J159</f>
        <v>#N/A</v>
      </c>
      <c r="O160" s="68" t="str">
        <f aca="false">IF(ISBLANK(B160),"",IF(OR(L160="sukar",M160="jelek"),"Revisi Soal",IF(N160="cek distraktor","Revisi Distraktor","Bank Soal")))</f>
        <v/>
      </c>
    </row>
    <row r="161" customFormat="false" ht="19.5" hidden="false" customHeight="true" outlineLevel="0" collapsed="false">
      <c r="A161" s="61" t="n">
        <v>149</v>
      </c>
      <c r="B161" s="62"/>
      <c r="C161" s="62"/>
      <c r="D161" s="62"/>
      <c r="E161" s="63"/>
      <c r="F161" s="64"/>
      <c r="G161" s="64"/>
      <c r="H161" s="64"/>
      <c r="I161" s="64"/>
      <c r="J161" s="65"/>
      <c r="K161" s="64"/>
      <c r="L161" s="59" t="str">
        <f aca="false">IF(ISBLANK(E161),"",IF(E161&lt;=$M$9,"Sukar",IF(E161&lt;=$M$10,"Sedang",IF(E161&lt;=1,"Mudah","?"))))</f>
        <v/>
      </c>
      <c r="M161" s="66" t="str">
        <f aca="false">IF(ISBLANK(J161),"",IF(J161&lt;$O$9,"Jelek",IF(J161&lt;=$O$10,"Cukup",IF(J161&lt;=1,"Baik","?"))))</f>
        <v/>
      </c>
      <c r="N161" s="67" t="e">
        <f aca="false">'Simpel - Fungsi Distraktor'!J160</f>
        <v>#N/A</v>
      </c>
      <c r="O161" s="68" t="str">
        <f aca="false">IF(ISBLANK(B161),"",IF(OR(L161="sukar",M161="jelek"),"Revisi Soal",IF(N161="cek distraktor","Revisi Distraktor","Bank Soal")))</f>
        <v/>
      </c>
    </row>
    <row r="162" customFormat="false" ht="19.5" hidden="false" customHeight="true" outlineLevel="0" collapsed="false">
      <c r="A162" s="61" t="n">
        <v>150</v>
      </c>
      <c r="B162" s="62"/>
      <c r="C162" s="62"/>
      <c r="D162" s="62"/>
      <c r="E162" s="63"/>
      <c r="F162" s="64"/>
      <c r="G162" s="64"/>
      <c r="H162" s="64"/>
      <c r="I162" s="64"/>
      <c r="J162" s="65"/>
      <c r="K162" s="64"/>
      <c r="L162" s="59" t="str">
        <f aca="false">IF(ISBLANK(E162),"",IF(E162&lt;=$M$9,"Sukar",IF(E162&lt;=$M$10,"Sedang",IF(E162&lt;=1,"Mudah","?"))))</f>
        <v/>
      </c>
      <c r="M162" s="66" t="str">
        <f aca="false">IF(ISBLANK(J162),"",IF(J162&lt;$O$9,"Jelek",IF(J162&lt;=$O$10,"Cukup",IF(J162&lt;=1,"Baik","?"))))</f>
        <v/>
      </c>
      <c r="N162" s="67" t="e">
        <f aca="false">'Simpel - Fungsi Distraktor'!J161</f>
        <v>#N/A</v>
      </c>
      <c r="O162" s="68" t="str">
        <f aca="false">IF(ISBLANK(B162),"",IF(OR(L162="sukar",M162="jelek"),"Revisi Soal",IF(N162="cek distraktor","Revisi Distraktor","Bank Soal")))</f>
        <v/>
      </c>
    </row>
    <row r="163" customFormat="false" ht="19.5" hidden="false" customHeight="true" outlineLevel="0" collapsed="false">
      <c r="A163" s="61" t="n">
        <v>151</v>
      </c>
      <c r="B163" s="62"/>
      <c r="C163" s="62"/>
      <c r="D163" s="62"/>
      <c r="E163" s="63"/>
      <c r="F163" s="64"/>
      <c r="G163" s="64"/>
      <c r="H163" s="64"/>
      <c r="I163" s="64"/>
      <c r="J163" s="65"/>
      <c r="K163" s="64"/>
      <c r="L163" s="59" t="str">
        <f aca="false">IF(ISBLANK(E163),"",IF(E163&lt;=$M$9,"Sukar",IF(E163&lt;=$M$10,"Sedang",IF(E163&lt;=1,"Mudah","?"))))</f>
        <v/>
      </c>
      <c r="M163" s="66" t="str">
        <f aca="false">IF(ISBLANK(J163),"",IF(J163&lt;$O$9,"Jelek",IF(J163&lt;=$O$10,"Cukup",IF(J163&lt;=1,"Baik","?"))))</f>
        <v/>
      </c>
      <c r="N163" s="67" t="e">
        <f aca="false">'Simpel - Fungsi Distraktor'!J162</f>
        <v>#N/A</v>
      </c>
      <c r="O163" s="68" t="str">
        <f aca="false">IF(ISBLANK(B163),"",IF(OR(L163="sukar",M163="jelek"),"Revisi Soal",IF(N163="cek distraktor","Revisi Distraktor","Bank Soal")))</f>
        <v/>
      </c>
    </row>
    <row r="164" customFormat="false" ht="19.5" hidden="false" customHeight="true" outlineLevel="0" collapsed="false">
      <c r="A164" s="61" t="n">
        <v>152</v>
      </c>
      <c r="B164" s="62"/>
      <c r="C164" s="62"/>
      <c r="D164" s="62"/>
      <c r="E164" s="63"/>
      <c r="F164" s="64"/>
      <c r="G164" s="64"/>
      <c r="H164" s="64"/>
      <c r="I164" s="64"/>
      <c r="J164" s="65"/>
      <c r="K164" s="64"/>
      <c r="L164" s="59" t="str">
        <f aca="false">IF(ISBLANK(E164),"",IF(E164&lt;=$M$9,"Sukar",IF(E164&lt;=$M$10,"Sedang",IF(E164&lt;=1,"Mudah","?"))))</f>
        <v/>
      </c>
      <c r="M164" s="66" t="str">
        <f aca="false">IF(ISBLANK(J164),"",IF(J164&lt;$O$9,"Jelek",IF(J164&lt;=$O$10,"Cukup",IF(J164&lt;=1,"Baik","?"))))</f>
        <v/>
      </c>
      <c r="N164" s="67" t="e">
        <f aca="false">'Simpel - Fungsi Distraktor'!J163</f>
        <v>#N/A</v>
      </c>
      <c r="O164" s="68" t="str">
        <f aca="false">IF(ISBLANK(B164),"",IF(OR(L164="sukar",M164="jelek"),"Revisi Soal",IF(N164="cek distraktor","Revisi Distraktor","Bank Soal")))</f>
        <v/>
      </c>
    </row>
    <row r="165" customFormat="false" ht="19.5" hidden="false" customHeight="true" outlineLevel="0" collapsed="false">
      <c r="A165" s="61" t="n">
        <v>153</v>
      </c>
      <c r="B165" s="62"/>
      <c r="C165" s="62"/>
      <c r="D165" s="62"/>
      <c r="E165" s="63"/>
      <c r="F165" s="64"/>
      <c r="G165" s="64"/>
      <c r="H165" s="64"/>
      <c r="I165" s="64"/>
      <c r="J165" s="65"/>
      <c r="K165" s="64"/>
      <c r="L165" s="59" t="str">
        <f aca="false">IF(ISBLANK(E165),"",IF(E165&lt;=$M$9,"Sukar",IF(E165&lt;=$M$10,"Sedang",IF(E165&lt;=1,"Mudah","?"))))</f>
        <v/>
      </c>
      <c r="M165" s="66" t="str">
        <f aca="false">IF(ISBLANK(J165),"",IF(J165&lt;$O$9,"Jelek",IF(J165&lt;=$O$10,"Cukup",IF(J165&lt;=1,"Baik","?"))))</f>
        <v/>
      </c>
      <c r="N165" s="67" t="e">
        <f aca="false">'Simpel - Fungsi Distraktor'!J164</f>
        <v>#N/A</v>
      </c>
      <c r="O165" s="68" t="str">
        <f aca="false">IF(ISBLANK(B165),"",IF(OR(L165="sukar",M165="jelek"),"Revisi Soal",IF(N165="cek distraktor","Revisi Distraktor","Bank Soal")))</f>
        <v/>
      </c>
    </row>
    <row r="166" customFormat="false" ht="19.5" hidden="false" customHeight="true" outlineLevel="0" collapsed="false">
      <c r="A166" s="61" t="n">
        <v>154</v>
      </c>
      <c r="B166" s="62"/>
      <c r="C166" s="62"/>
      <c r="D166" s="62"/>
      <c r="E166" s="63"/>
      <c r="F166" s="64"/>
      <c r="G166" s="64"/>
      <c r="H166" s="64"/>
      <c r="I166" s="64"/>
      <c r="J166" s="65"/>
      <c r="K166" s="64"/>
      <c r="L166" s="59" t="str">
        <f aca="false">IF(ISBLANK(E166),"",IF(E166&lt;=$M$9,"Sukar",IF(E166&lt;=$M$10,"Sedang",IF(E166&lt;=1,"Mudah","?"))))</f>
        <v/>
      </c>
      <c r="M166" s="66" t="str">
        <f aca="false">IF(ISBLANK(J166),"",IF(J166&lt;$O$9,"Jelek",IF(J166&lt;=$O$10,"Cukup",IF(J166&lt;=1,"Baik","?"))))</f>
        <v/>
      </c>
      <c r="N166" s="67" t="e">
        <f aca="false">'Simpel - Fungsi Distraktor'!J165</f>
        <v>#N/A</v>
      </c>
      <c r="O166" s="68" t="str">
        <f aca="false">IF(ISBLANK(B166),"",IF(OR(L166="sukar",M166="jelek"),"Revisi Soal",IF(N166="cek distraktor","Revisi Distraktor","Bank Soal")))</f>
        <v/>
      </c>
    </row>
    <row r="167" customFormat="false" ht="19.5" hidden="false" customHeight="true" outlineLevel="0" collapsed="false">
      <c r="A167" s="61" t="n">
        <v>155</v>
      </c>
      <c r="B167" s="62"/>
      <c r="C167" s="62"/>
      <c r="D167" s="62"/>
      <c r="E167" s="63"/>
      <c r="F167" s="64"/>
      <c r="G167" s="64"/>
      <c r="H167" s="64"/>
      <c r="I167" s="64"/>
      <c r="J167" s="65"/>
      <c r="K167" s="64"/>
      <c r="L167" s="59" t="str">
        <f aca="false">IF(ISBLANK(E167),"",IF(E167&lt;=$M$9,"Sukar",IF(E167&lt;=$M$10,"Sedang",IF(E167&lt;=1,"Mudah","?"))))</f>
        <v/>
      </c>
      <c r="M167" s="66" t="str">
        <f aca="false">IF(ISBLANK(J167),"",IF(J167&lt;$O$9,"Jelek",IF(J167&lt;=$O$10,"Cukup",IF(J167&lt;=1,"Baik","?"))))</f>
        <v/>
      </c>
      <c r="N167" s="67" t="e">
        <f aca="false">'Simpel - Fungsi Distraktor'!J166</f>
        <v>#N/A</v>
      </c>
      <c r="O167" s="68" t="str">
        <f aca="false">IF(ISBLANK(B167),"",IF(OR(L167="sukar",M167="jelek"),"Revisi Soal",IF(N167="cek distraktor","Revisi Distraktor","Bank Soal")))</f>
        <v/>
      </c>
    </row>
    <row r="168" customFormat="false" ht="19.5" hidden="false" customHeight="true" outlineLevel="0" collapsed="false">
      <c r="A168" s="61" t="n">
        <v>156</v>
      </c>
      <c r="B168" s="62"/>
      <c r="C168" s="62"/>
      <c r="D168" s="62"/>
      <c r="E168" s="63"/>
      <c r="F168" s="64"/>
      <c r="G168" s="64"/>
      <c r="H168" s="64"/>
      <c r="I168" s="64"/>
      <c r="J168" s="65"/>
      <c r="K168" s="64"/>
      <c r="L168" s="59" t="str">
        <f aca="false">IF(ISBLANK(E168),"",IF(E168&lt;=$M$9,"Sukar",IF(E168&lt;=$M$10,"Sedang",IF(E168&lt;=1,"Mudah","?"))))</f>
        <v/>
      </c>
      <c r="M168" s="66" t="str">
        <f aca="false">IF(ISBLANK(J168),"",IF(J168&lt;$O$9,"Jelek",IF(J168&lt;=$O$10,"Cukup",IF(J168&lt;=1,"Baik","?"))))</f>
        <v/>
      </c>
      <c r="N168" s="67" t="e">
        <f aca="false">'Simpel - Fungsi Distraktor'!J167</f>
        <v>#N/A</v>
      </c>
      <c r="O168" s="68" t="str">
        <f aca="false">IF(ISBLANK(B168),"",IF(OR(L168="sukar",M168="jelek"),"Revisi Soal",IF(N168="cek distraktor","Revisi Distraktor","Bank Soal")))</f>
        <v/>
      </c>
    </row>
    <row r="169" customFormat="false" ht="19.5" hidden="false" customHeight="true" outlineLevel="0" collapsed="false">
      <c r="A169" s="61" t="n">
        <v>157</v>
      </c>
      <c r="B169" s="62"/>
      <c r="C169" s="62"/>
      <c r="D169" s="62"/>
      <c r="E169" s="63"/>
      <c r="F169" s="64"/>
      <c r="G169" s="64"/>
      <c r="H169" s="64"/>
      <c r="I169" s="64"/>
      <c r="J169" s="65"/>
      <c r="K169" s="64"/>
      <c r="L169" s="59" t="str">
        <f aca="false">IF(ISBLANK(E169),"",IF(E169&lt;=$M$9,"Sukar",IF(E169&lt;=$M$10,"Sedang",IF(E169&lt;=1,"Mudah","?"))))</f>
        <v/>
      </c>
      <c r="M169" s="66" t="str">
        <f aca="false">IF(ISBLANK(J169),"",IF(J169&lt;$O$9,"Jelek",IF(J169&lt;=$O$10,"Cukup",IF(J169&lt;=1,"Baik","?"))))</f>
        <v/>
      </c>
      <c r="N169" s="67" t="e">
        <f aca="false">'Simpel - Fungsi Distraktor'!J168</f>
        <v>#N/A</v>
      </c>
      <c r="O169" s="68" t="str">
        <f aca="false">IF(ISBLANK(B169),"",IF(OR(L169="sukar",M169="jelek"),"Revisi Soal",IF(N169="cek distraktor","Revisi Distraktor","Bank Soal")))</f>
        <v/>
      </c>
    </row>
    <row r="170" customFormat="false" ht="19.5" hidden="false" customHeight="true" outlineLevel="0" collapsed="false">
      <c r="A170" s="61" t="n">
        <v>158</v>
      </c>
      <c r="B170" s="62"/>
      <c r="C170" s="62"/>
      <c r="D170" s="62"/>
      <c r="E170" s="63"/>
      <c r="F170" s="64"/>
      <c r="G170" s="64"/>
      <c r="H170" s="64"/>
      <c r="I170" s="64"/>
      <c r="J170" s="65"/>
      <c r="K170" s="64"/>
      <c r="L170" s="59" t="str">
        <f aca="false">IF(ISBLANK(E170),"",IF(E170&lt;=$M$9,"Sukar",IF(E170&lt;=$M$10,"Sedang",IF(E170&lt;=1,"Mudah","?"))))</f>
        <v/>
      </c>
      <c r="M170" s="66" t="str">
        <f aca="false">IF(ISBLANK(J170),"",IF(J170&lt;$O$9,"Jelek",IF(J170&lt;=$O$10,"Cukup",IF(J170&lt;=1,"Baik","?"))))</f>
        <v/>
      </c>
      <c r="N170" s="67" t="e">
        <f aca="false">'Simpel - Fungsi Distraktor'!J169</f>
        <v>#N/A</v>
      </c>
      <c r="O170" s="68" t="str">
        <f aca="false">IF(ISBLANK(B170),"",IF(OR(L170="sukar",M170="jelek"),"Revisi Soal",IF(N170="cek distraktor","Revisi Distraktor","Bank Soal")))</f>
        <v/>
      </c>
    </row>
    <row r="171" customFormat="false" ht="19.5" hidden="false" customHeight="true" outlineLevel="0" collapsed="false">
      <c r="A171" s="61" t="n">
        <v>159</v>
      </c>
      <c r="B171" s="62"/>
      <c r="C171" s="62"/>
      <c r="D171" s="62"/>
      <c r="E171" s="63"/>
      <c r="F171" s="64"/>
      <c r="G171" s="64"/>
      <c r="H171" s="64"/>
      <c r="I171" s="64"/>
      <c r="J171" s="65"/>
      <c r="K171" s="64"/>
      <c r="L171" s="59" t="str">
        <f aca="false">IF(ISBLANK(E171),"",IF(E171&lt;=$M$9,"Sukar",IF(E171&lt;=$M$10,"Sedang",IF(E171&lt;=1,"Mudah","?"))))</f>
        <v/>
      </c>
      <c r="M171" s="66" t="str">
        <f aca="false">IF(ISBLANK(J171),"",IF(J171&lt;$O$9,"Jelek",IF(J171&lt;=$O$10,"Cukup",IF(J171&lt;=1,"Baik","?"))))</f>
        <v/>
      </c>
      <c r="N171" s="67" t="e">
        <f aca="false">'Simpel - Fungsi Distraktor'!J170</f>
        <v>#N/A</v>
      </c>
      <c r="O171" s="68" t="str">
        <f aca="false">IF(ISBLANK(B171),"",IF(OR(L171="sukar",M171="jelek"),"Revisi Soal",IF(N171="cek distraktor","Revisi Distraktor","Bank Soal")))</f>
        <v/>
      </c>
    </row>
    <row r="172" customFormat="false" ht="19.5" hidden="false" customHeight="true" outlineLevel="0" collapsed="false">
      <c r="A172" s="61" t="n">
        <v>160</v>
      </c>
      <c r="B172" s="62"/>
      <c r="C172" s="62"/>
      <c r="D172" s="62"/>
      <c r="E172" s="63"/>
      <c r="F172" s="64"/>
      <c r="G172" s="64"/>
      <c r="H172" s="64"/>
      <c r="I172" s="64"/>
      <c r="J172" s="65"/>
      <c r="K172" s="64"/>
      <c r="L172" s="59" t="str">
        <f aca="false">IF(ISBLANK(E172),"",IF(E172&lt;=$M$9,"Sukar",IF(E172&lt;=$M$10,"Sedang",IF(E172&lt;=1,"Mudah","?"))))</f>
        <v/>
      </c>
      <c r="M172" s="66" t="str">
        <f aca="false">IF(ISBLANK(J172),"",IF(J172&lt;$O$9,"Jelek",IF(J172&lt;=$O$10,"Cukup",IF(J172&lt;=1,"Baik","?"))))</f>
        <v/>
      </c>
      <c r="N172" s="67" t="e">
        <f aca="false">'Simpel - Fungsi Distraktor'!J171</f>
        <v>#N/A</v>
      </c>
      <c r="O172" s="68" t="str">
        <f aca="false">IF(ISBLANK(B172),"",IF(OR(L172="sukar",M172="jelek"),"Revisi Soal",IF(N172="cek distraktor","Revisi Distraktor","Bank Soal")))</f>
        <v/>
      </c>
    </row>
    <row r="173" customFormat="false" ht="19.5" hidden="false" customHeight="true" outlineLevel="0" collapsed="false">
      <c r="A173" s="61" t="n">
        <v>161</v>
      </c>
      <c r="B173" s="62"/>
      <c r="C173" s="62"/>
      <c r="D173" s="62"/>
      <c r="E173" s="63"/>
      <c r="F173" s="64"/>
      <c r="G173" s="64"/>
      <c r="H173" s="64"/>
      <c r="I173" s="64"/>
      <c r="J173" s="65"/>
      <c r="K173" s="64"/>
      <c r="L173" s="59" t="str">
        <f aca="false">IF(ISBLANK(E173),"",IF(E173&lt;=$M$9,"Sukar",IF(E173&lt;=$M$10,"Sedang",IF(E173&lt;=1,"Mudah","?"))))</f>
        <v/>
      </c>
      <c r="M173" s="66" t="str">
        <f aca="false">IF(ISBLANK(J173),"",IF(J173&lt;$O$9,"Jelek",IF(J173&lt;=$O$10,"Cukup",IF(J173&lt;=1,"Baik","?"))))</f>
        <v/>
      </c>
      <c r="N173" s="67" t="e">
        <f aca="false">'Simpel - Fungsi Distraktor'!J172</f>
        <v>#N/A</v>
      </c>
      <c r="O173" s="68" t="str">
        <f aca="false">IF(ISBLANK(B173),"",IF(OR(L173="sukar",M173="jelek"),"Revisi Soal",IF(N173="cek distraktor","Revisi Distraktor","Bank Soal")))</f>
        <v/>
      </c>
    </row>
    <row r="174" customFormat="false" ht="19.5" hidden="false" customHeight="true" outlineLevel="0" collapsed="false">
      <c r="A174" s="61" t="n">
        <v>162</v>
      </c>
      <c r="B174" s="62"/>
      <c r="C174" s="62"/>
      <c r="D174" s="62"/>
      <c r="E174" s="63"/>
      <c r="F174" s="64"/>
      <c r="G174" s="64"/>
      <c r="H174" s="64"/>
      <c r="I174" s="64"/>
      <c r="J174" s="65"/>
      <c r="K174" s="64"/>
      <c r="L174" s="59" t="str">
        <f aca="false">IF(ISBLANK(E174),"",IF(E174&lt;=$M$9,"Sukar",IF(E174&lt;=$M$10,"Sedang",IF(E174&lt;=1,"Mudah","?"))))</f>
        <v/>
      </c>
      <c r="M174" s="66" t="str">
        <f aca="false">IF(ISBLANK(J174),"",IF(J174&lt;$O$9,"Jelek",IF(J174&lt;=$O$10,"Cukup",IF(J174&lt;=1,"Baik","?"))))</f>
        <v/>
      </c>
      <c r="N174" s="67" t="e">
        <f aca="false">'Simpel - Fungsi Distraktor'!J173</f>
        <v>#N/A</v>
      </c>
      <c r="O174" s="68" t="str">
        <f aca="false">IF(ISBLANK(B174),"",IF(OR(L174="sukar",M174="jelek"),"Revisi Soal",IF(N174="cek distraktor","Revisi Distraktor","Bank Soal")))</f>
        <v/>
      </c>
    </row>
    <row r="175" customFormat="false" ht="19.5" hidden="false" customHeight="true" outlineLevel="0" collapsed="false">
      <c r="A175" s="61" t="n">
        <v>163</v>
      </c>
      <c r="B175" s="62"/>
      <c r="C175" s="62"/>
      <c r="D175" s="62"/>
      <c r="E175" s="63"/>
      <c r="F175" s="64"/>
      <c r="G175" s="64"/>
      <c r="H175" s="64"/>
      <c r="I175" s="64"/>
      <c r="J175" s="65"/>
      <c r="K175" s="64"/>
      <c r="L175" s="59" t="str">
        <f aca="false">IF(ISBLANK(E175),"",IF(E175&lt;=$M$9,"Sukar",IF(E175&lt;=$M$10,"Sedang",IF(E175&lt;=1,"Mudah","?"))))</f>
        <v/>
      </c>
      <c r="M175" s="66" t="str">
        <f aca="false">IF(ISBLANK(J175),"",IF(J175&lt;$O$9,"Jelek",IF(J175&lt;=$O$10,"Cukup",IF(J175&lt;=1,"Baik","?"))))</f>
        <v/>
      </c>
      <c r="N175" s="67" t="e">
        <f aca="false">'Simpel - Fungsi Distraktor'!J174</f>
        <v>#N/A</v>
      </c>
      <c r="O175" s="68" t="str">
        <f aca="false">IF(ISBLANK(B175),"",IF(OR(L175="sukar",M175="jelek"),"Revisi Soal",IF(N175="cek distraktor","Revisi Distraktor","Bank Soal")))</f>
        <v/>
      </c>
    </row>
    <row r="176" customFormat="false" ht="19.5" hidden="false" customHeight="true" outlineLevel="0" collapsed="false">
      <c r="A176" s="61" t="n">
        <v>164</v>
      </c>
      <c r="B176" s="62"/>
      <c r="C176" s="62"/>
      <c r="D176" s="62"/>
      <c r="E176" s="63"/>
      <c r="F176" s="64"/>
      <c r="G176" s="64"/>
      <c r="H176" s="64"/>
      <c r="I176" s="64"/>
      <c r="J176" s="65"/>
      <c r="K176" s="64"/>
      <c r="L176" s="59" t="str">
        <f aca="false">IF(ISBLANK(E176),"",IF(E176&lt;=$M$9,"Sukar",IF(E176&lt;=$M$10,"Sedang",IF(E176&lt;=1,"Mudah","?"))))</f>
        <v/>
      </c>
      <c r="M176" s="66" t="str">
        <f aca="false">IF(ISBLANK(J176),"",IF(J176&lt;$O$9,"Jelek",IF(J176&lt;=$O$10,"Cukup",IF(J176&lt;=1,"Baik","?"))))</f>
        <v/>
      </c>
      <c r="N176" s="67" t="e">
        <f aca="false">'Simpel - Fungsi Distraktor'!J175</f>
        <v>#N/A</v>
      </c>
      <c r="O176" s="68" t="str">
        <f aca="false">IF(ISBLANK(B176),"",IF(OR(L176="sukar",M176="jelek"),"Revisi Soal",IF(N176="cek distraktor","Revisi Distraktor","Bank Soal")))</f>
        <v/>
      </c>
    </row>
    <row r="177" customFormat="false" ht="19.5" hidden="false" customHeight="true" outlineLevel="0" collapsed="false">
      <c r="A177" s="61" t="n">
        <v>165</v>
      </c>
      <c r="B177" s="62"/>
      <c r="C177" s="62"/>
      <c r="D177" s="62"/>
      <c r="E177" s="63"/>
      <c r="F177" s="64"/>
      <c r="G177" s="64"/>
      <c r="H177" s="64"/>
      <c r="I177" s="64"/>
      <c r="J177" s="65"/>
      <c r="K177" s="64"/>
      <c r="L177" s="59" t="str">
        <f aca="false">IF(ISBLANK(E177),"",IF(E177&lt;=$M$9,"Sukar",IF(E177&lt;=$M$10,"Sedang",IF(E177&lt;=1,"Mudah","?"))))</f>
        <v/>
      </c>
      <c r="M177" s="66" t="str">
        <f aca="false">IF(ISBLANK(J177),"",IF(J177&lt;$O$9,"Jelek",IF(J177&lt;=$O$10,"Cukup",IF(J177&lt;=1,"Baik","?"))))</f>
        <v/>
      </c>
      <c r="N177" s="67" t="e">
        <f aca="false">'Simpel - Fungsi Distraktor'!J176</f>
        <v>#N/A</v>
      </c>
      <c r="O177" s="68" t="str">
        <f aca="false">IF(ISBLANK(B177),"",IF(OR(L177="sukar",M177="jelek"),"Revisi Soal",IF(N177="cek distraktor","Revisi Distraktor","Bank Soal")))</f>
        <v/>
      </c>
    </row>
    <row r="178" customFormat="false" ht="19.5" hidden="false" customHeight="true" outlineLevel="0" collapsed="false">
      <c r="A178" s="61" t="n">
        <v>166</v>
      </c>
      <c r="B178" s="62"/>
      <c r="C178" s="62"/>
      <c r="D178" s="62"/>
      <c r="E178" s="63"/>
      <c r="F178" s="64"/>
      <c r="G178" s="64"/>
      <c r="H178" s="64"/>
      <c r="I178" s="64"/>
      <c r="J178" s="65"/>
      <c r="K178" s="64"/>
      <c r="L178" s="59" t="str">
        <f aca="false">IF(ISBLANK(E178),"",IF(E178&lt;=$M$9,"Sukar",IF(E178&lt;=$M$10,"Sedang",IF(E178&lt;=1,"Mudah","?"))))</f>
        <v/>
      </c>
      <c r="M178" s="66" t="str">
        <f aca="false">IF(ISBLANK(J178),"",IF(J178&lt;$O$9,"Jelek",IF(J178&lt;=$O$10,"Cukup",IF(J178&lt;=1,"Baik","?"))))</f>
        <v/>
      </c>
      <c r="N178" s="67" t="e">
        <f aca="false">'Simpel - Fungsi Distraktor'!J177</f>
        <v>#N/A</v>
      </c>
      <c r="O178" s="68" t="str">
        <f aca="false">IF(ISBLANK(B178),"",IF(OR(L178="sukar",M178="jelek"),"Revisi Soal",IF(N178="cek distraktor","Revisi Distraktor","Bank Soal")))</f>
        <v/>
      </c>
    </row>
    <row r="179" customFormat="false" ht="19.5" hidden="false" customHeight="true" outlineLevel="0" collapsed="false">
      <c r="A179" s="61" t="n">
        <v>167</v>
      </c>
      <c r="B179" s="62"/>
      <c r="C179" s="62"/>
      <c r="D179" s="62"/>
      <c r="E179" s="63"/>
      <c r="F179" s="64"/>
      <c r="G179" s="64"/>
      <c r="H179" s="64"/>
      <c r="I179" s="64"/>
      <c r="J179" s="65"/>
      <c r="K179" s="64"/>
      <c r="L179" s="59" t="str">
        <f aca="false">IF(ISBLANK(E179),"",IF(E179&lt;=$M$9,"Sukar",IF(E179&lt;=$M$10,"Sedang",IF(E179&lt;=1,"Mudah","?"))))</f>
        <v/>
      </c>
      <c r="M179" s="66" t="str">
        <f aca="false">IF(ISBLANK(J179),"",IF(J179&lt;$O$9,"Jelek",IF(J179&lt;=$O$10,"Cukup",IF(J179&lt;=1,"Baik","?"))))</f>
        <v/>
      </c>
      <c r="N179" s="67" t="e">
        <f aca="false">'Simpel - Fungsi Distraktor'!J178</f>
        <v>#N/A</v>
      </c>
      <c r="O179" s="68" t="str">
        <f aca="false">IF(ISBLANK(B179),"",IF(OR(L179="sukar",M179="jelek"),"Revisi Soal",IF(N179="cek distraktor","Revisi Distraktor","Bank Soal")))</f>
        <v/>
      </c>
    </row>
    <row r="180" customFormat="false" ht="19.5" hidden="false" customHeight="true" outlineLevel="0" collapsed="false">
      <c r="A180" s="61" t="n">
        <v>168</v>
      </c>
      <c r="B180" s="62"/>
      <c r="C180" s="62"/>
      <c r="D180" s="62"/>
      <c r="E180" s="63"/>
      <c r="F180" s="64"/>
      <c r="G180" s="64"/>
      <c r="H180" s="64"/>
      <c r="I180" s="64"/>
      <c r="J180" s="65"/>
      <c r="K180" s="64"/>
      <c r="L180" s="59" t="str">
        <f aca="false">IF(ISBLANK(E180),"",IF(E180&lt;=$M$9,"Sukar",IF(E180&lt;=$M$10,"Sedang",IF(E180&lt;=1,"Mudah","?"))))</f>
        <v/>
      </c>
      <c r="M180" s="66" t="str">
        <f aca="false">IF(ISBLANK(J180),"",IF(J180&lt;$O$9,"Jelek",IF(J180&lt;=$O$10,"Cukup",IF(J180&lt;=1,"Baik","?"))))</f>
        <v/>
      </c>
      <c r="N180" s="67" t="e">
        <f aca="false">'Simpel - Fungsi Distraktor'!J179</f>
        <v>#N/A</v>
      </c>
      <c r="O180" s="68" t="str">
        <f aca="false">IF(ISBLANK(B180),"",IF(OR(L180="sukar",M180="jelek"),"Revisi Soal",IF(N180="cek distraktor","Revisi Distraktor","Bank Soal")))</f>
        <v/>
      </c>
    </row>
    <row r="181" customFormat="false" ht="19.5" hidden="false" customHeight="true" outlineLevel="0" collapsed="false">
      <c r="A181" s="61" t="n">
        <v>169</v>
      </c>
      <c r="B181" s="62"/>
      <c r="C181" s="62"/>
      <c r="D181" s="62"/>
      <c r="E181" s="63"/>
      <c r="F181" s="64"/>
      <c r="G181" s="64"/>
      <c r="H181" s="64"/>
      <c r="I181" s="64"/>
      <c r="J181" s="65"/>
      <c r="K181" s="64"/>
      <c r="L181" s="59" t="str">
        <f aca="false">IF(ISBLANK(E181),"",IF(E181&lt;=$M$9,"Sukar",IF(E181&lt;=$M$10,"Sedang",IF(E181&lt;=1,"Mudah","?"))))</f>
        <v/>
      </c>
      <c r="M181" s="66" t="str">
        <f aca="false">IF(ISBLANK(J181),"",IF(J181&lt;$O$9,"Jelek",IF(J181&lt;=$O$10,"Cukup",IF(J181&lt;=1,"Baik","?"))))</f>
        <v/>
      </c>
      <c r="N181" s="67" t="e">
        <f aca="false">'Simpel - Fungsi Distraktor'!J180</f>
        <v>#N/A</v>
      </c>
      <c r="O181" s="68" t="str">
        <f aca="false">IF(ISBLANK(B181),"",IF(OR(L181="sukar",M181="jelek"),"Revisi Soal",IF(N181="cek distraktor","Revisi Distraktor","Bank Soal")))</f>
        <v/>
      </c>
    </row>
    <row r="182" customFormat="false" ht="19.5" hidden="false" customHeight="true" outlineLevel="0" collapsed="false">
      <c r="A182" s="61" t="n">
        <v>170</v>
      </c>
      <c r="B182" s="62"/>
      <c r="C182" s="62"/>
      <c r="D182" s="62"/>
      <c r="E182" s="63"/>
      <c r="F182" s="64"/>
      <c r="G182" s="64"/>
      <c r="H182" s="64"/>
      <c r="I182" s="64"/>
      <c r="J182" s="65"/>
      <c r="K182" s="64"/>
      <c r="L182" s="59" t="str">
        <f aca="false">IF(ISBLANK(E182),"",IF(E182&lt;=$M$9,"Sukar",IF(E182&lt;=$M$10,"Sedang",IF(E182&lt;=1,"Mudah","?"))))</f>
        <v/>
      </c>
      <c r="M182" s="66" t="str">
        <f aca="false">IF(ISBLANK(J182),"",IF(J182&lt;$O$9,"Jelek",IF(J182&lt;=$O$10,"Cukup",IF(J182&lt;=1,"Baik","?"))))</f>
        <v/>
      </c>
      <c r="N182" s="67" t="e">
        <f aca="false">'Simpel - Fungsi Distraktor'!J181</f>
        <v>#N/A</v>
      </c>
      <c r="O182" s="68" t="str">
        <f aca="false">IF(ISBLANK(B182),"",IF(OR(L182="sukar",M182="jelek"),"Revisi Soal",IF(N182="cek distraktor","Revisi Distraktor","Bank Soal")))</f>
        <v/>
      </c>
    </row>
    <row r="183" customFormat="false" ht="19.5" hidden="false" customHeight="true" outlineLevel="0" collapsed="false">
      <c r="A183" s="61" t="n">
        <v>171</v>
      </c>
      <c r="B183" s="62"/>
      <c r="C183" s="62"/>
      <c r="D183" s="62"/>
      <c r="E183" s="63"/>
      <c r="F183" s="64"/>
      <c r="G183" s="64"/>
      <c r="H183" s="64"/>
      <c r="I183" s="64"/>
      <c r="J183" s="65"/>
      <c r="K183" s="64"/>
      <c r="L183" s="59" t="str">
        <f aca="false">IF(ISBLANK(E183),"",IF(E183&lt;=$M$9,"Sukar",IF(E183&lt;=$M$10,"Sedang",IF(E183&lt;=1,"Mudah","?"))))</f>
        <v/>
      </c>
      <c r="M183" s="66" t="str">
        <f aca="false">IF(ISBLANK(J183),"",IF(J183&lt;$O$9,"Jelek",IF(J183&lt;=$O$10,"Cukup",IF(J183&lt;=1,"Baik","?"))))</f>
        <v/>
      </c>
      <c r="N183" s="67" t="e">
        <f aca="false">'Simpel - Fungsi Distraktor'!J182</f>
        <v>#N/A</v>
      </c>
      <c r="O183" s="68" t="str">
        <f aca="false">IF(ISBLANK(B183),"",IF(OR(L183="sukar",M183="jelek"),"Revisi Soal",IF(N183="cek distraktor","Revisi Distraktor","Bank Soal")))</f>
        <v/>
      </c>
    </row>
    <row r="184" customFormat="false" ht="19.5" hidden="false" customHeight="true" outlineLevel="0" collapsed="false">
      <c r="A184" s="61" t="n">
        <v>172</v>
      </c>
      <c r="B184" s="62"/>
      <c r="C184" s="62"/>
      <c r="D184" s="62"/>
      <c r="E184" s="63"/>
      <c r="F184" s="64"/>
      <c r="G184" s="64"/>
      <c r="H184" s="64"/>
      <c r="I184" s="64"/>
      <c r="J184" s="65"/>
      <c r="K184" s="64"/>
      <c r="L184" s="59" t="str">
        <f aca="false">IF(ISBLANK(E184),"",IF(E184&lt;=$M$9,"Sukar",IF(E184&lt;=$M$10,"Sedang",IF(E184&lt;=1,"Mudah","?"))))</f>
        <v/>
      </c>
      <c r="M184" s="66" t="str">
        <f aca="false">IF(ISBLANK(J184),"",IF(J184&lt;$O$9,"Jelek",IF(J184&lt;=$O$10,"Cukup",IF(J184&lt;=1,"Baik","?"))))</f>
        <v/>
      </c>
      <c r="N184" s="67" t="e">
        <f aca="false">'Simpel - Fungsi Distraktor'!J183</f>
        <v>#N/A</v>
      </c>
      <c r="O184" s="68" t="str">
        <f aca="false">IF(ISBLANK(B184),"",IF(OR(L184="sukar",M184="jelek"),"Revisi Soal",IF(N184="cek distraktor","Revisi Distraktor","Bank Soal")))</f>
        <v/>
      </c>
    </row>
    <row r="185" customFormat="false" ht="19.5" hidden="false" customHeight="true" outlineLevel="0" collapsed="false">
      <c r="A185" s="61" t="n">
        <v>173</v>
      </c>
      <c r="B185" s="62"/>
      <c r="C185" s="62"/>
      <c r="D185" s="62"/>
      <c r="E185" s="63"/>
      <c r="F185" s="64"/>
      <c r="G185" s="64"/>
      <c r="H185" s="64"/>
      <c r="I185" s="64"/>
      <c r="J185" s="65"/>
      <c r="K185" s="64"/>
      <c r="L185" s="59" t="str">
        <f aca="false">IF(ISBLANK(E185),"",IF(E185&lt;=$M$9,"Sukar",IF(E185&lt;=$M$10,"Sedang",IF(E185&lt;=1,"Mudah","?"))))</f>
        <v/>
      </c>
      <c r="M185" s="66" t="str">
        <f aca="false">IF(ISBLANK(J185),"",IF(J185&lt;$O$9,"Jelek",IF(J185&lt;=$O$10,"Cukup",IF(J185&lt;=1,"Baik","?"))))</f>
        <v/>
      </c>
      <c r="N185" s="67" t="e">
        <f aca="false">'Simpel - Fungsi Distraktor'!J184</f>
        <v>#N/A</v>
      </c>
      <c r="O185" s="68" t="str">
        <f aca="false">IF(ISBLANK(B185),"",IF(OR(L185="sukar",M185="jelek"),"Revisi Soal",IF(N185="cek distraktor","Revisi Distraktor","Bank Soal")))</f>
        <v/>
      </c>
    </row>
    <row r="186" customFormat="false" ht="19.5" hidden="false" customHeight="true" outlineLevel="0" collapsed="false">
      <c r="A186" s="61" t="n">
        <v>174</v>
      </c>
      <c r="B186" s="62"/>
      <c r="C186" s="62"/>
      <c r="D186" s="62"/>
      <c r="E186" s="63"/>
      <c r="F186" s="64"/>
      <c r="G186" s="64"/>
      <c r="H186" s="64"/>
      <c r="I186" s="64"/>
      <c r="J186" s="65"/>
      <c r="K186" s="64"/>
      <c r="L186" s="59" t="str">
        <f aca="false">IF(ISBLANK(E186),"",IF(E186&lt;=$M$9,"Sukar",IF(E186&lt;=$M$10,"Sedang",IF(E186&lt;=1,"Mudah","?"))))</f>
        <v/>
      </c>
      <c r="M186" s="66" t="str">
        <f aca="false">IF(ISBLANK(J186),"",IF(J186&lt;$O$9,"Jelek",IF(J186&lt;=$O$10,"Cukup",IF(J186&lt;=1,"Baik","?"))))</f>
        <v/>
      </c>
      <c r="N186" s="67" t="e">
        <f aca="false">'Simpel - Fungsi Distraktor'!J185</f>
        <v>#N/A</v>
      </c>
      <c r="O186" s="68" t="str">
        <f aca="false">IF(ISBLANK(B186),"",IF(OR(L186="sukar",M186="jelek"),"Revisi Soal",IF(N186="cek distraktor","Revisi Distraktor","Bank Soal")))</f>
        <v/>
      </c>
    </row>
    <row r="187" customFormat="false" ht="19.5" hidden="false" customHeight="true" outlineLevel="0" collapsed="false">
      <c r="A187" s="61" t="n">
        <v>175</v>
      </c>
      <c r="B187" s="62"/>
      <c r="C187" s="62"/>
      <c r="D187" s="62"/>
      <c r="E187" s="63"/>
      <c r="F187" s="64"/>
      <c r="G187" s="64"/>
      <c r="H187" s="64"/>
      <c r="I187" s="64"/>
      <c r="J187" s="65"/>
      <c r="K187" s="64"/>
      <c r="L187" s="59" t="str">
        <f aca="false">IF(ISBLANK(E187),"",IF(E187&lt;=$M$9,"Sukar",IF(E187&lt;=$M$10,"Sedang",IF(E187&lt;=1,"Mudah","?"))))</f>
        <v/>
      </c>
      <c r="M187" s="66" t="str">
        <f aca="false">IF(ISBLANK(J187),"",IF(J187&lt;$O$9,"Jelek",IF(J187&lt;=$O$10,"Cukup",IF(J187&lt;=1,"Baik","?"))))</f>
        <v/>
      </c>
      <c r="N187" s="67" t="e">
        <f aca="false">'Simpel - Fungsi Distraktor'!J186</f>
        <v>#N/A</v>
      </c>
      <c r="O187" s="68" t="str">
        <f aca="false">IF(ISBLANK(B187),"",IF(OR(L187="sukar",M187="jelek"),"Revisi Soal",IF(N187="cek distraktor","Revisi Distraktor","Bank Soal")))</f>
        <v/>
      </c>
    </row>
    <row r="188" customFormat="false" ht="19.5" hidden="false" customHeight="true" outlineLevel="0" collapsed="false">
      <c r="A188" s="61" t="n">
        <v>176</v>
      </c>
      <c r="B188" s="62"/>
      <c r="C188" s="62"/>
      <c r="D188" s="62"/>
      <c r="E188" s="63"/>
      <c r="F188" s="64"/>
      <c r="G188" s="64"/>
      <c r="H188" s="64"/>
      <c r="I188" s="64"/>
      <c r="J188" s="65"/>
      <c r="K188" s="64"/>
      <c r="L188" s="59" t="str">
        <f aca="false">IF(ISBLANK(E188),"",IF(E188&lt;=$M$9,"Sukar",IF(E188&lt;=$M$10,"Sedang",IF(E188&lt;=1,"Mudah","?"))))</f>
        <v/>
      </c>
      <c r="M188" s="66" t="str">
        <f aca="false">IF(ISBLANK(J188),"",IF(J188&lt;$O$9,"Jelek",IF(J188&lt;=$O$10,"Cukup",IF(J188&lt;=1,"Baik","?"))))</f>
        <v/>
      </c>
      <c r="N188" s="67" t="e">
        <f aca="false">'Simpel - Fungsi Distraktor'!J187</f>
        <v>#N/A</v>
      </c>
      <c r="O188" s="68" t="str">
        <f aca="false">IF(ISBLANK(B188),"",IF(OR(L188="sukar",M188="jelek"),"Revisi Soal",IF(N188="cek distraktor","Revisi Distraktor","Bank Soal")))</f>
        <v/>
      </c>
    </row>
    <row r="189" customFormat="false" ht="19.5" hidden="false" customHeight="true" outlineLevel="0" collapsed="false">
      <c r="A189" s="61" t="n">
        <v>177</v>
      </c>
      <c r="B189" s="62"/>
      <c r="C189" s="62"/>
      <c r="D189" s="62"/>
      <c r="E189" s="63"/>
      <c r="F189" s="64"/>
      <c r="G189" s="64"/>
      <c r="H189" s="64"/>
      <c r="I189" s="64"/>
      <c r="J189" s="65"/>
      <c r="K189" s="64"/>
      <c r="L189" s="59" t="str">
        <f aca="false">IF(ISBLANK(E189),"",IF(E189&lt;=$M$9,"Sukar",IF(E189&lt;=$M$10,"Sedang",IF(E189&lt;=1,"Mudah","?"))))</f>
        <v/>
      </c>
      <c r="M189" s="66" t="str">
        <f aca="false">IF(ISBLANK(J189),"",IF(J189&lt;$O$9,"Jelek",IF(J189&lt;=$O$10,"Cukup",IF(J189&lt;=1,"Baik","?"))))</f>
        <v/>
      </c>
      <c r="N189" s="67" t="e">
        <f aca="false">'Simpel - Fungsi Distraktor'!J188</f>
        <v>#N/A</v>
      </c>
      <c r="O189" s="68" t="str">
        <f aca="false">IF(ISBLANK(B189),"",IF(OR(L189="sukar",M189="jelek"),"Revisi Soal",IF(N189="cek distraktor","Revisi Distraktor","Bank Soal")))</f>
        <v/>
      </c>
    </row>
    <row r="190" customFormat="false" ht="19.5" hidden="false" customHeight="true" outlineLevel="0" collapsed="false">
      <c r="A190" s="61" t="n">
        <v>178</v>
      </c>
      <c r="B190" s="62"/>
      <c r="C190" s="62"/>
      <c r="D190" s="62"/>
      <c r="E190" s="63"/>
      <c r="F190" s="64"/>
      <c r="G190" s="64"/>
      <c r="H190" s="64"/>
      <c r="I190" s="64"/>
      <c r="J190" s="65"/>
      <c r="K190" s="64"/>
      <c r="L190" s="59" t="str">
        <f aca="false">IF(ISBLANK(E190),"",IF(E190&lt;=$M$9,"Sukar",IF(E190&lt;=$M$10,"Sedang",IF(E190&lt;=1,"Mudah","?"))))</f>
        <v/>
      </c>
      <c r="M190" s="66" t="str">
        <f aca="false">IF(ISBLANK(J190),"",IF(J190&lt;$O$9,"Jelek",IF(J190&lt;=$O$10,"Cukup",IF(J190&lt;=1,"Baik","?"))))</f>
        <v/>
      </c>
      <c r="N190" s="67" t="e">
        <f aca="false">'Simpel - Fungsi Distraktor'!J189</f>
        <v>#N/A</v>
      </c>
      <c r="O190" s="68" t="str">
        <f aca="false">IF(ISBLANK(B190),"",IF(OR(L190="sukar",M190="jelek"),"Revisi Soal",IF(N190="cek distraktor","Revisi Distraktor","Bank Soal")))</f>
        <v/>
      </c>
    </row>
    <row r="191" customFormat="false" ht="19.5" hidden="false" customHeight="true" outlineLevel="0" collapsed="false">
      <c r="A191" s="61" t="n">
        <v>179</v>
      </c>
      <c r="B191" s="62"/>
      <c r="C191" s="62"/>
      <c r="D191" s="62"/>
      <c r="E191" s="63"/>
      <c r="F191" s="64"/>
      <c r="G191" s="64"/>
      <c r="H191" s="64"/>
      <c r="I191" s="64"/>
      <c r="J191" s="65"/>
      <c r="K191" s="64"/>
      <c r="L191" s="59" t="str">
        <f aca="false">IF(ISBLANK(E191),"",IF(E191&lt;=$M$9,"Sukar",IF(E191&lt;=$M$10,"Sedang",IF(E191&lt;=1,"Mudah","?"))))</f>
        <v/>
      </c>
      <c r="M191" s="66" t="str">
        <f aca="false">IF(ISBLANK(J191),"",IF(J191&lt;$O$9,"Jelek",IF(J191&lt;=$O$10,"Cukup",IF(J191&lt;=1,"Baik","?"))))</f>
        <v/>
      </c>
      <c r="N191" s="67" t="e">
        <f aca="false">'Simpel - Fungsi Distraktor'!J190</f>
        <v>#N/A</v>
      </c>
      <c r="O191" s="68" t="str">
        <f aca="false">IF(ISBLANK(B191),"",IF(OR(L191="sukar",M191="jelek"),"Revisi Soal",IF(N191="cek distraktor","Revisi Distraktor","Bank Soal")))</f>
        <v/>
      </c>
    </row>
    <row r="192" customFormat="false" ht="19.5" hidden="false" customHeight="true" outlineLevel="0" collapsed="false">
      <c r="A192" s="61" t="n">
        <v>180</v>
      </c>
      <c r="B192" s="62"/>
      <c r="C192" s="62"/>
      <c r="D192" s="62"/>
      <c r="E192" s="63"/>
      <c r="F192" s="64"/>
      <c r="G192" s="64"/>
      <c r="H192" s="64"/>
      <c r="I192" s="64"/>
      <c r="J192" s="65"/>
      <c r="K192" s="64"/>
      <c r="L192" s="59" t="str">
        <f aca="false">IF(ISBLANK(E192),"",IF(E192&lt;=$M$9,"Sukar",IF(E192&lt;=$M$10,"Sedang",IF(E192&lt;=1,"Mudah","?"))))</f>
        <v/>
      </c>
      <c r="M192" s="66" t="str">
        <f aca="false">IF(ISBLANK(J192),"",IF(J192&lt;$O$9,"Jelek",IF(J192&lt;=$O$10,"Cukup",IF(J192&lt;=1,"Baik","?"))))</f>
        <v/>
      </c>
      <c r="N192" s="67" t="e">
        <f aca="false">'Simpel - Fungsi Distraktor'!J191</f>
        <v>#N/A</v>
      </c>
      <c r="O192" s="68" t="str">
        <f aca="false">IF(ISBLANK(B192),"",IF(OR(L192="sukar",M192="jelek"),"Revisi Soal",IF(N192="cek distraktor","Revisi Distraktor","Bank Soal")))</f>
        <v/>
      </c>
    </row>
    <row r="193" customFormat="false" ht="19.5" hidden="false" customHeight="true" outlineLevel="0" collapsed="false">
      <c r="A193" s="61" t="n">
        <v>181</v>
      </c>
      <c r="B193" s="62"/>
      <c r="C193" s="62"/>
      <c r="D193" s="62"/>
      <c r="E193" s="63"/>
      <c r="F193" s="64"/>
      <c r="G193" s="64"/>
      <c r="H193" s="64"/>
      <c r="I193" s="64"/>
      <c r="J193" s="65"/>
      <c r="K193" s="64"/>
      <c r="L193" s="59" t="str">
        <f aca="false">IF(ISBLANK(E193),"",IF(E193&lt;=$M$9,"Sukar",IF(E193&lt;=$M$10,"Sedang",IF(E193&lt;=1,"Mudah","?"))))</f>
        <v/>
      </c>
      <c r="M193" s="66" t="str">
        <f aca="false">IF(ISBLANK(J193),"",IF(J193&lt;$O$9,"Jelek",IF(J193&lt;=$O$10,"Cukup",IF(J193&lt;=1,"Baik","?"))))</f>
        <v/>
      </c>
      <c r="N193" s="67" t="e">
        <f aca="false">'Simpel - Fungsi Distraktor'!J192</f>
        <v>#N/A</v>
      </c>
      <c r="O193" s="68" t="str">
        <f aca="false">IF(ISBLANK(B193),"",IF(OR(L193="sukar",M193="jelek"),"Revisi Soal",IF(N193="cek distraktor","Revisi Distraktor","Bank Soal")))</f>
        <v/>
      </c>
    </row>
    <row r="194" customFormat="false" ht="19.5" hidden="false" customHeight="true" outlineLevel="0" collapsed="false">
      <c r="A194" s="61" t="n">
        <v>182</v>
      </c>
      <c r="B194" s="62"/>
      <c r="C194" s="62"/>
      <c r="D194" s="62"/>
      <c r="E194" s="63"/>
      <c r="F194" s="64"/>
      <c r="G194" s="64"/>
      <c r="H194" s="64"/>
      <c r="I194" s="64"/>
      <c r="J194" s="65"/>
      <c r="K194" s="64"/>
      <c r="L194" s="59" t="str">
        <f aca="false">IF(ISBLANK(E194),"",IF(E194&lt;=$M$9,"Sukar",IF(E194&lt;=$M$10,"Sedang",IF(E194&lt;=1,"Mudah","?"))))</f>
        <v/>
      </c>
      <c r="M194" s="66" t="str">
        <f aca="false">IF(ISBLANK(J194),"",IF(J194&lt;$O$9,"Jelek",IF(J194&lt;=$O$10,"Cukup",IF(J194&lt;=1,"Baik","?"))))</f>
        <v/>
      </c>
      <c r="N194" s="67" t="e">
        <f aca="false">'Simpel - Fungsi Distraktor'!J193</f>
        <v>#N/A</v>
      </c>
      <c r="O194" s="68" t="str">
        <f aca="false">IF(ISBLANK(B194),"",IF(OR(L194="sukar",M194="jelek"),"Revisi Soal",IF(N194="cek distraktor","Revisi Distraktor","Bank Soal")))</f>
        <v/>
      </c>
    </row>
    <row r="195" customFormat="false" ht="19.5" hidden="false" customHeight="true" outlineLevel="0" collapsed="false">
      <c r="A195" s="61" t="n">
        <v>183</v>
      </c>
      <c r="B195" s="62"/>
      <c r="C195" s="62"/>
      <c r="D195" s="62"/>
      <c r="E195" s="63"/>
      <c r="F195" s="64"/>
      <c r="G195" s="64"/>
      <c r="H195" s="64"/>
      <c r="I195" s="64"/>
      <c r="J195" s="65"/>
      <c r="K195" s="64"/>
      <c r="L195" s="59" t="str">
        <f aca="false">IF(ISBLANK(E195),"",IF(E195&lt;=$M$9,"Sukar",IF(E195&lt;=$M$10,"Sedang",IF(E195&lt;=1,"Mudah","?"))))</f>
        <v/>
      </c>
      <c r="M195" s="66" t="str">
        <f aca="false">IF(ISBLANK(J195),"",IF(J195&lt;$O$9,"Jelek",IF(J195&lt;=$O$10,"Cukup",IF(J195&lt;=1,"Baik","?"))))</f>
        <v/>
      </c>
      <c r="N195" s="67" t="e">
        <f aca="false">'Simpel - Fungsi Distraktor'!J194</f>
        <v>#N/A</v>
      </c>
      <c r="O195" s="68" t="str">
        <f aca="false">IF(ISBLANK(B195),"",IF(OR(L195="sukar",M195="jelek"),"Revisi Soal",IF(N195="cek distraktor","Revisi Distraktor","Bank Soal")))</f>
        <v/>
      </c>
    </row>
    <row r="196" customFormat="false" ht="19.5" hidden="false" customHeight="true" outlineLevel="0" collapsed="false">
      <c r="A196" s="61" t="n">
        <v>184</v>
      </c>
      <c r="B196" s="62"/>
      <c r="C196" s="62"/>
      <c r="D196" s="62"/>
      <c r="E196" s="63"/>
      <c r="F196" s="64"/>
      <c r="G196" s="64"/>
      <c r="H196" s="64"/>
      <c r="I196" s="64"/>
      <c r="J196" s="65"/>
      <c r="K196" s="64"/>
      <c r="L196" s="59" t="str">
        <f aca="false">IF(ISBLANK(E196),"",IF(E196&lt;=$M$9,"Sukar",IF(E196&lt;=$M$10,"Sedang",IF(E196&lt;=1,"Mudah","?"))))</f>
        <v/>
      </c>
      <c r="M196" s="66" t="str">
        <f aca="false">IF(ISBLANK(J196),"",IF(J196&lt;$O$9,"Jelek",IF(J196&lt;=$O$10,"Cukup",IF(J196&lt;=1,"Baik","?"))))</f>
        <v/>
      </c>
      <c r="N196" s="67" t="e">
        <f aca="false">'Simpel - Fungsi Distraktor'!J195</f>
        <v>#N/A</v>
      </c>
      <c r="O196" s="68" t="str">
        <f aca="false">IF(ISBLANK(B196),"",IF(OR(L196="sukar",M196="jelek"),"Revisi Soal",IF(N196="cek distraktor","Revisi Distraktor","Bank Soal")))</f>
        <v/>
      </c>
    </row>
    <row r="197" customFormat="false" ht="19.5" hidden="false" customHeight="true" outlineLevel="0" collapsed="false">
      <c r="A197" s="61" t="n">
        <v>185</v>
      </c>
      <c r="B197" s="62"/>
      <c r="C197" s="62"/>
      <c r="D197" s="62"/>
      <c r="E197" s="63"/>
      <c r="F197" s="64"/>
      <c r="G197" s="64"/>
      <c r="H197" s="64"/>
      <c r="I197" s="64"/>
      <c r="J197" s="65"/>
      <c r="K197" s="64"/>
      <c r="L197" s="59" t="str">
        <f aca="false">IF(ISBLANK(E197),"",IF(E197&lt;=$M$9,"Sukar",IF(E197&lt;=$M$10,"Sedang",IF(E197&lt;=1,"Mudah","?"))))</f>
        <v/>
      </c>
      <c r="M197" s="66" t="str">
        <f aca="false">IF(ISBLANK(J197),"",IF(J197&lt;$O$9,"Jelek",IF(J197&lt;=$O$10,"Cukup",IF(J197&lt;=1,"Baik","?"))))</f>
        <v/>
      </c>
      <c r="N197" s="67" t="e">
        <f aca="false">'Simpel - Fungsi Distraktor'!J196</f>
        <v>#N/A</v>
      </c>
      <c r="O197" s="68" t="str">
        <f aca="false">IF(ISBLANK(B197),"",IF(OR(L197="sukar",M197="jelek"),"Revisi Soal",IF(N197="cek distraktor","Revisi Distraktor","Bank Soal")))</f>
        <v/>
      </c>
    </row>
    <row r="198" customFormat="false" ht="19.5" hidden="false" customHeight="true" outlineLevel="0" collapsed="false">
      <c r="A198" s="61" t="n">
        <v>186</v>
      </c>
      <c r="B198" s="62"/>
      <c r="C198" s="62"/>
      <c r="D198" s="62"/>
      <c r="E198" s="63"/>
      <c r="F198" s="64"/>
      <c r="G198" s="64"/>
      <c r="H198" s="64"/>
      <c r="I198" s="64"/>
      <c r="J198" s="65"/>
      <c r="K198" s="64"/>
      <c r="L198" s="59" t="str">
        <f aca="false">IF(ISBLANK(E198),"",IF(E198&lt;=$M$9,"Sukar",IF(E198&lt;=$M$10,"Sedang",IF(E198&lt;=1,"Mudah","?"))))</f>
        <v/>
      </c>
      <c r="M198" s="66" t="str">
        <f aca="false">IF(ISBLANK(J198),"",IF(J198&lt;$O$9,"Jelek",IF(J198&lt;=$O$10,"Cukup",IF(J198&lt;=1,"Baik","?"))))</f>
        <v/>
      </c>
      <c r="N198" s="67" t="e">
        <f aca="false">'Simpel - Fungsi Distraktor'!J197</f>
        <v>#N/A</v>
      </c>
      <c r="O198" s="68" t="str">
        <f aca="false">IF(ISBLANK(B198),"",IF(OR(L198="sukar",M198="jelek"),"Revisi Soal",IF(N198="cek distraktor","Revisi Distraktor","Bank Soal")))</f>
        <v/>
      </c>
    </row>
    <row r="199" customFormat="false" ht="19.5" hidden="false" customHeight="true" outlineLevel="0" collapsed="false">
      <c r="A199" s="61" t="n">
        <v>187</v>
      </c>
      <c r="B199" s="62"/>
      <c r="C199" s="62"/>
      <c r="D199" s="62"/>
      <c r="E199" s="63"/>
      <c r="F199" s="64"/>
      <c r="G199" s="64"/>
      <c r="H199" s="64"/>
      <c r="I199" s="64"/>
      <c r="J199" s="65"/>
      <c r="K199" s="64"/>
      <c r="L199" s="59" t="str">
        <f aca="false">IF(ISBLANK(E199),"",IF(E199&lt;=$M$9,"Sukar",IF(E199&lt;=$M$10,"Sedang",IF(E199&lt;=1,"Mudah","?"))))</f>
        <v/>
      </c>
      <c r="M199" s="66" t="str">
        <f aca="false">IF(ISBLANK(J199),"",IF(J199&lt;$O$9,"Jelek",IF(J199&lt;=$O$10,"Cukup",IF(J199&lt;=1,"Baik","?"))))</f>
        <v/>
      </c>
      <c r="N199" s="67" t="e">
        <f aca="false">'Simpel - Fungsi Distraktor'!J198</f>
        <v>#N/A</v>
      </c>
      <c r="O199" s="68" t="str">
        <f aca="false">IF(ISBLANK(B199),"",IF(OR(L199="sukar",M199="jelek"),"Revisi Soal",IF(N199="cek distraktor","Revisi Distraktor","Bank Soal")))</f>
        <v/>
      </c>
    </row>
    <row r="200" customFormat="false" ht="19.5" hidden="false" customHeight="true" outlineLevel="0" collapsed="false">
      <c r="A200" s="61" t="n">
        <v>188</v>
      </c>
      <c r="B200" s="62"/>
      <c r="C200" s="62"/>
      <c r="D200" s="62"/>
      <c r="E200" s="63"/>
      <c r="F200" s="64"/>
      <c r="G200" s="64"/>
      <c r="H200" s="64"/>
      <c r="I200" s="64"/>
      <c r="J200" s="65"/>
      <c r="K200" s="64"/>
      <c r="L200" s="59" t="str">
        <f aca="false">IF(ISBLANK(E200),"",IF(E200&lt;=$M$9,"Sukar",IF(E200&lt;=$M$10,"Sedang",IF(E200&lt;=1,"Mudah","?"))))</f>
        <v/>
      </c>
      <c r="M200" s="66" t="str">
        <f aca="false">IF(ISBLANK(J200),"",IF(J200&lt;$O$9,"Jelek",IF(J200&lt;=$O$10,"Cukup",IF(J200&lt;=1,"Baik","?"))))</f>
        <v/>
      </c>
      <c r="N200" s="67" t="e">
        <f aca="false">'Simpel - Fungsi Distraktor'!J199</f>
        <v>#N/A</v>
      </c>
      <c r="O200" s="68" t="str">
        <f aca="false">IF(ISBLANK(B200),"",IF(OR(L200="sukar",M200="jelek"),"Revisi Soal",IF(N200="cek distraktor","Revisi Distraktor","Bank Soal")))</f>
        <v/>
      </c>
    </row>
    <row r="201" customFormat="false" ht="19.5" hidden="false" customHeight="true" outlineLevel="0" collapsed="false">
      <c r="A201" s="61" t="n">
        <v>189</v>
      </c>
      <c r="B201" s="62"/>
      <c r="C201" s="62"/>
      <c r="D201" s="62"/>
      <c r="E201" s="63"/>
      <c r="F201" s="64"/>
      <c r="G201" s="64"/>
      <c r="H201" s="64"/>
      <c r="I201" s="64"/>
      <c r="J201" s="65"/>
      <c r="K201" s="64"/>
      <c r="L201" s="59" t="str">
        <f aca="false">IF(ISBLANK(E201),"",IF(E201&lt;=$M$9,"Sukar",IF(E201&lt;=$M$10,"Sedang",IF(E201&lt;=1,"Mudah","?"))))</f>
        <v/>
      </c>
      <c r="M201" s="66" t="str">
        <f aca="false">IF(ISBLANK(J201),"",IF(J201&lt;$O$9,"Jelek",IF(J201&lt;=$O$10,"Cukup",IF(J201&lt;=1,"Baik","?"))))</f>
        <v/>
      </c>
      <c r="N201" s="67" t="e">
        <f aca="false">'Simpel - Fungsi Distraktor'!J200</f>
        <v>#N/A</v>
      </c>
      <c r="O201" s="68" t="str">
        <f aca="false">IF(ISBLANK(B201),"",IF(OR(L201="sukar",M201="jelek"),"Revisi Soal",IF(N201="cek distraktor","Revisi Distraktor","Bank Soal")))</f>
        <v/>
      </c>
    </row>
    <row r="202" customFormat="false" ht="19.5" hidden="false" customHeight="true" outlineLevel="0" collapsed="false">
      <c r="A202" s="61" t="n">
        <v>190</v>
      </c>
      <c r="B202" s="62"/>
      <c r="C202" s="62"/>
      <c r="D202" s="62"/>
      <c r="E202" s="63"/>
      <c r="F202" s="64"/>
      <c r="G202" s="64"/>
      <c r="H202" s="64"/>
      <c r="I202" s="64"/>
      <c r="J202" s="65"/>
      <c r="K202" s="64"/>
      <c r="L202" s="59" t="str">
        <f aca="false">IF(ISBLANK(E202),"",IF(E202&lt;=$M$9,"Sukar",IF(E202&lt;=$M$10,"Sedang",IF(E202&lt;=1,"Mudah","?"))))</f>
        <v/>
      </c>
      <c r="M202" s="66" t="str">
        <f aca="false">IF(ISBLANK(J202),"",IF(J202&lt;$O$9,"Jelek",IF(J202&lt;=$O$10,"Cukup",IF(J202&lt;=1,"Baik","?"))))</f>
        <v/>
      </c>
      <c r="N202" s="67" t="e">
        <f aca="false">'Simpel - Fungsi Distraktor'!J201</f>
        <v>#N/A</v>
      </c>
      <c r="O202" s="68" t="str">
        <f aca="false">IF(ISBLANK(B202),"",IF(OR(L202="sukar",M202="jelek"),"Revisi Soal",IF(N202="cek distraktor","Revisi Distraktor","Bank Soal")))</f>
        <v/>
      </c>
    </row>
    <row r="203" customFormat="false" ht="19.5" hidden="false" customHeight="true" outlineLevel="0" collapsed="false">
      <c r="A203" s="61" t="n">
        <v>191</v>
      </c>
      <c r="B203" s="62"/>
      <c r="C203" s="62"/>
      <c r="D203" s="62"/>
      <c r="E203" s="63"/>
      <c r="F203" s="64"/>
      <c r="G203" s="64"/>
      <c r="H203" s="64"/>
      <c r="I203" s="64"/>
      <c r="J203" s="65"/>
      <c r="K203" s="64"/>
      <c r="L203" s="59" t="str">
        <f aca="false">IF(ISBLANK(E203),"",IF(E203&lt;=$M$9,"Sukar",IF(E203&lt;=$M$10,"Sedang",IF(E203&lt;=1,"Mudah","?"))))</f>
        <v/>
      </c>
      <c r="M203" s="66" t="str">
        <f aca="false">IF(ISBLANK(J203),"",IF(J203&lt;$O$9,"Jelek",IF(J203&lt;=$O$10,"Cukup",IF(J203&lt;=1,"Baik","?"))))</f>
        <v/>
      </c>
      <c r="N203" s="67" t="e">
        <f aca="false">'Simpel - Fungsi Distraktor'!J202</f>
        <v>#N/A</v>
      </c>
      <c r="O203" s="68" t="str">
        <f aca="false">IF(ISBLANK(B203),"",IF(OR(L203="sukar",M203="jelek"),"Revisi Soal",IF(N203="cek distraktor","Revisi Distraktor","Bank Soal")))</f>
        <v/>
      </c>
    </row>
    <row r="204" customFormat="false" ht="19.5" hidden="false" customHeight="true" outlineLevel="0" collapsed="false">
      <c r="A204" s="61" t="n">
        <v>192</v>
      </c>
      <c r="B204" s="62"/>
      <c r="C204" s="62"/>
      <c r="D204" s="62"/>
      <c r="E204" s="63"/>
      <c r="F204" s="64"/>
      <c r="G204" s="64"/>
      <c r="H204" s="64"/>
      <c r="I204" s="64"/>
      <c r="J204" s="65"/>
      <c r="K204" s="64"/>
      <c r="L204" s="59" t="str">
        <f aca="false">IF(ISBLANK(E204),"",IF(E204&lt;=$M$9,"Sukar",IF(E204&lt;=$M$10,"Sedang",IF(E204&lt;=1,"Mudah","?"))))</f>
        <v/>
      </c>
      <c r="M204" s="66" t="str">
        <f aca="false">IF(ISBLANK(J204),"",IF(J204&lt;$O$9,"Jelek",IF(J204&lt;=$O$10,"Cukup",IF(J204&lt;=1,"Baik","?"))))</f>
        <v/>
      </c>
      <c r="N204" s="67" t="e">
        <f aca="false">'Simpel - Fungsi Distraktor'!J203</f>
        <v>#N/A</v>
      </c>
      <c r="O204" s="68" t="str">
        <f aca="false">IF(ISBLANK(B204),"",IF(OR(L204="sukar",M204="jelek"),"Revisi Soal",IF(N204="cek distraktor","Revisi Distraktor","Bank Soal")))</f>
        <v/>
      </c>
    </row>
    <row r="205" customFormat="false" ht="19.5" hidden="false" customHeight="true" outlineLevel="0" collapsed="false">
      <c r="A205" s="61" t="n">
        <v>193</v>
      </c>
      <c r="B205" s="62"/>
      <c r="C205" s="62"/>
      <c r="D205" s="62"/>
      <c r="E205" s="63"/>
      <c r="F205" s="64"/>
      <c r="G205" s="64"/>
      <c r="H205" s="64"/>
      <c r="I205" s="64"/>
      <c r="J205" s="65"/>
      <c r="K205" s="64"/>
      <c r="L205" s="59" t="str">
        <f aca="false">IF(ISBLANK(E205),"",IF(E205&lt;=$M$9,"Sukar",IF(E205&lt;=$M$10,"Sedang",IF(E205&lt;=1,"Mudah","?"))))</f>
        <v/>
      </c>
      <c r="M205" s="66" t="str">
        <f aca="false">IF(ISBLANK(J205),"",IF(J205&lt;$O$9,"Jelek",IF(J205&lt;=$O$10,"Cukup",IF(J205&lt;=1,"Baik","?"))))</f>
        <v/>
      </c>
      <c r="N205" s="67" t="e">
        <f aca="false">'Simpel - Fungsi Distraktor'!J204</f>
        <v>#N/A</v>
      </c>
      <c r="O205" s="68" t="str">
        <f aca="false">IF(ISBLANK(B205),"",IF(OR(L205="sukar",M205="jelek"),"Revisi Soal",IF(N205="cek distraktor","Revisi Distraktor","Bank Soal")))</f>
        <v/>
      </c>
    </row>
    <row r="206" customFormat="false" ht="19.5" hidden="false" customHeight="true" outlineLevel="0" collapsed="false">
      <c r="A206" s="61" t="n">
        <v>194</v>
      </c>
      <c r="B206" s="62"/>
      <c r="C206" s="62"/>
      <c r="D206" s="62"/>
      <c r="E206" s="63"/>
      <c r="F206" s="64"/>
      <c r="G206" s="64"/>
      <c r="H206" s="64"/>
      <c r="I206" s="64"/>
      <c r="J206" s="65"/>
      <c r="K206" s="64"/>
      <c r="L206" s="59" t="str">
        <f aca="false">IF(ISBLANK(E206),"",IF(E206&lt;=$M$9,"Sukar",IF(E206&lt;=$M$10,"Sedang",IF(E206&lt;=1,"Mudah","?"))))</f>
        <v/>
      </c>
      <c r="M206" s="66" t="str">
        <f aca="false">IF(ISBLANK(J206),"",IF(J206&lt;$O$9,"Jelek",IF(J206&lt;=$O$10,"Cukup",IF(J206&lt;=1,"Baik","?"))))</f>
        <v/>
      </c>
      <c r="N206" s="67" t="e">
        <f aca="false">'Simpel - Fungsi Distraktor'!J205</f>
        <v>#N/A</v>
      </c>
      <c r="O206" s="68" t="str">
        <f aca="false">IF(ISBLANK(B206),"",IF(OR(L206="sukar",M206="jelek"),"Revisi Soal",IF(N206="cek distraktor","Revisi Distraktor","Bank Soal")))</f>
        <v/>
      </c>
    </row>
    <row r="207" customFormat="false" ht="19.5" hidden="false" customHeight="true" outlineLevel="0" collapsed="false">
      <c r="A207" s="61" t="n">
        <v>195</v>
      </c>
      <c r="B207" s="62"/>
      <c r="C207" s="62"/>
      <c r="D207" s="62"/>
      <c r="E207" s="63"/>
      <c r="F207" s="64"/>
      <c r="G207" s="64"/>
      <c r="H207" s="64"/>
      <c r="I207" s="64"/>
      <c r="J207" s="65"/>
      <c r="K207" s="64"/>
      <c r="L207" s="59" t="str">
        <f aca="false">IF(ISBLANK(E207),"",IF(E207&lt;=$M$9,"Sukar",IF(E207&lt;=$M$10,"Sedang",IF(E207&lt;=1,"Mudah","?"))))</f>
        <v/>
      </c>
      <c r="M207" s="66" t="str">
        <f aca="false">IF(ISBLANK(J207),"",IF(J207&lt;$O$9,"Jelek",IF(J207&lt;=$O$10,"Cukup",IF(J207&lt;=1,"Baik","?"))))</f>
        <v/>
      </c>
      <c r="N207" s="67" t="e">
        <f aca="false">'Simpel - Fungsi Distraktor'!J206</f>
        <v>#N/A</v>
      </c>
      <c r="O207" s="68" t="str">
        <f aca="false">IF(ISBLANK(B207),"",IF(OR(L207="sukar",M207="jelek"),"Revisi Soal",IF(N207="cek distraktor","Revisi Distraktor","Bank Soal")))</f>
        <v/>
      </c>
    </row>
    <row r="208" customFormat="false" ht="19.5" hidden="false" customHeight="true" outlineLevel="0" collapsed="false">
      <c r="A208" s="61" t="n">
        <v>196</v>
      </c>
      <c r="B208" s="62"/>
      <c r="C208" s="62"/>
      <c r="D208" s="62"/>
      <c r="E208" s="63"/>
      <c r="F208" s="64"/>
      <c r="G208" s="64"/>
      <c r="H208" s="64"/>
      <c r="I208" s="64"/>
      <c r="J208" s="65"/>
      <c r="K208" s="64"/>
      <c r="L208" s="59" t="str">
        <f aca="false">IF(ISBLANK(E208),"",IF(E208&lt;=$M$9,"Sukar",IF(E208&lt;=$M$10,"Sedang",IF(E208&lt;=1,"Mudah","?"))))</f>
        <v/>
      </c>
      <c r="M208" s="66" t="str">
        <f aca="false">IF(ISBLANK(J208),"",IF(J208&lt;$O$9,"Jelek",IF(J208&lt;=$O$10,"Cukup",IF(J208&lt;=1,"Baik","?"))))</f>
        <v/>
      </c>
      <c r="N208" s="67" t="e">
        <f aca="false">'Simpel - Fungsi Distraktor'!J207</f>
        <v>#N/A</v>
      </c>
      <c r="O208" s="68" t="str">
        <f aca="false">IF(ISBLANK(B208),"",IF(OR(L208="sukar",M208="jelek"),"Revisi Soal",IF(N208="cek distraktor","Revisi Distraktor","Bank Soal")))</f>
        <v/>
      </c>
    </row>
    <row r="209" customFormat="false" ht="19.5" hidden="false" customHeight="true" outlineLevel="0" collapsed="false">
      <c r="A209" s="61" t="n">
        <v>197</v>
      </c>
      <c r="B209" s="62"/>
      <c r="C209" s="62"/>
      <c r="D209" s="62"/>
      <c r="E209" s="63"/>
      <c r="F209" s="64"/>
      <c r="G209" s="64"/>
      <c r="H209" s="64"/>
      <c r="I209" s="64"/>
      <c r="J209" s="65"/>
      <c r="K209" s="64"/>
      <c r="L209" s="59" t="str">
        <f aca="false">IF(ISBLANK(E209),"",IF(E209&lt;=$M$9,"Sukar",IF(E209&lt;=$M$10,"Sedang",IF(E209&lt;=1,"Mudah","?"))))</f>
        <v/>
      </c>
      <c r="M209" s="66" t="str">
        <f aca="false">IF(ISBLANK(J209),"",IF(J209&lt;$O$9,"Jelek",IF(J209&lt;=$O$10,"Cukup",IF(J209&lt;=1,"Baik","?"))))</f>
        <v/>
      </c>
      <c r="N209" s="67" t="e">
        <f aca="false">'Simpel - Fungsi Distraktor'!J208</f>
        <v>#N/A</v>
      </c>
      <c r="O209" s="68" t="str">
        <f aca="false">IF(ISBLANK(B209),"",IF(OR(L209="sukar",M209="jelek"),"Revisi Soal",IF(N209="cek distraktor","Revisi Distraktor","Bank Soal")))</f>
        <v/>
      </c>
    </row>
    <row r="210" customFormat="false" ht="19.5" hidden="false" customHeight="true" outlineLevel="0" collapsed="false">
      <c r="A210" s="61" t="n">
        <v>198</v>
      </c>
      <c r="B210" s="62"/>
      <c r="C210" s="62"/>
      <c r="D210" s="62"/>
      <c r="E210" s="63"/>
      <c r="F210" s="64"/>
      <c r="G210" s="64"/>
      <c r="H210" s="64"/>
      <c r="I210" s="64"/>
      <c r="J210" s="65"/>
      <c r="K210" s="64"/>
      <c r="L210" s="59" t="str">
        <f aca="false">IF(ISBLANK(E210),"",IF(E210&lt;=$M$9,"Sukar",IF(E210&lt;=$M$10,"Sedang",IF(E210&lt;=1,"Mudah","?"))))</f>
        <v/>
      </c>
      <c r="M210" s="66" t="str">
        <f aca="false">IF(ISBLANK(J210),"",IF(J210&lt;$O$9,"Jelek",IF(J210&lt;=$O$10,"Cukup",IF(J210&lt;=1,"Baik","?"))))</f>
        <v/>
      </c>
      <c r="N210" s="67" t="e">
        <f aca="false">'Simpel - Fungsi Distraktor'!J209</f>
        <v>#N/A</v>
      </c>
      <c r="O210" s="68" t="str">
        <f aca="false">IF(ISBLANK(B210),"",IF(OR(L210="sukar",M210="jelek"),"Revisi Soal",IF(N210="cek distraktor","Revisi Distraktor","Bank Soal")))</f>
        <v/>
      </c>
    </row>
    <row r="211" customFormat="false" ht="19.5" hidden="false" customHeight="true" outlineLevel="0" collapsed="false">
      <c r="A211" s="61" t="n">
        <v>199</v>
      </c>
      <c r="B211" s="62"/>
      <c r="C211" s="62"/>
      <c r="D211" s="62"/>
      <c r="E211" s="63"/>
      <c r="F211" s="64"/>
      <c r="G211" s="64"/>
      <c r="H211" s="64"/>
      <c r="I211" s="64"/>
      <c r="J211" s="65"/>
      <c r="K211" s="64"/>
      <c r="L211" s="59" t="str">
        <f aca="false">IF(ISBLANK(E211),"",IF(E211&lt;=$M$9,"Sukar",IF(E211&lt;=$M$10,"Sedang",IF(E211&lt;=1,"Mudah","?"))))</f>
        <v/>
      </c>
      <c r="M211" s="66" t="str">
        <f aca="false">IF(ISBLANK(J211),"",IF(J211&lt;$O$9,"Jelek",IF(J211&lt;=$O$10,"Cukup",IF(J211&lt;=1,"Baik","?"))))</f>
        <v/>
      </c>
      <c r="N211" s="67" t="e">
        <f aca="false">'Simpel - Fungsi Distraktor'!J210</f>
        <v>#N/A</v>
      </c>
      <c r="O211" s="68" t="str">
        <f aca="false">IF(ISBLANK(B211),"",IF(OR(L211="sukar",M211="jelek"),"Revisi Soal",IF(N211="cek distraktor","Revisi Distraktor","Bank Soal")))</f>
        <v/>
      </c>
    </row>
    <row r="212" customFormat="false" ht="19.5" hidden="false" customHeight="true" outlineLevel="0" collapsed="false">
      <c r="A212" s="61" t="n">
        <v>200</v>
      </c>
      <c r="B212" s="62"/>
      <c r="C212" s="62"/>
      <c r="D212" s="62"/>
      <c r="E212" s="63"/>
      <c r="F212" s="64"/>
      <c r="G212" s="64"/>
      <c r="H212" s="64"/>
      <c r="I212" s="64"/>
      <c r="J212" s="65"/>
      <c r="K212" s="64"/>
      <c r="L212" s="59" t="str">
        <f aca="false">IF(ISBLANK(E212),"",IF(E212&lt;=$M$9,"Sukar",IF(E212&lt;=$M$10,"Sedang",IF(E212&lt;=1,"Mudah","?"))))</f>
        <v/>
      </c>
      <c r="M212" s="66" t="str">
        <f aca="false">IF(ISBLANK(J212),"",IF(J212&lt;$O$9,"Jelek",IF(J212&lt;=$O$10,"Cukup",IF(J212&lt;=1,"Baik","?"))))</f>
        <v/>
      </c>
      <c r="N212" s="67" t="e">
        <f aca="false">'Simpel - Fungsi Distraktor'!J211</f>
        <v>#N/A</v>
      </c>
      <c r="O212" s="68" t="str">
        <f aca="false">IF(ISBLANK(B212),"",IF(OR(L212="sukar",M212="jelek"),"Revisi Soal",IF(N212="cek distraktor","Revisi Distraktor","Bank Soal")))</f>
        <v/>
      </c>
    </row>
    <row r="213" customFormat="false" ht="19.5" hidden="false" customHeight="true" outlineLevel="0" collapsed="false">
      <c r="A213" s="69"/>
      <c r="B213" s="70"/>
      <c r="C213" s="70"/>
      <c r="D213" s="27"/>
      <c r="E213" s="71"/>
      <c r="F213" s="72"/>
      <c r="G213" s="72"/>
      <c r="H213" s="72"/>
      <c r="I213" s="72"/>
      <c r="J213" s="72"/>
      <c r="K213" s="72"/>
      <c r="L213" s="73"/>
      <c r="M213" s="74"/>
      <c r="N213" s="74"/>
      <c r="O213" s="75"/>
    </row>
    <row r="214" customFormat="false" ht="14.25" hidden="false" customHeight="false" outlineLevel="0" collapsed="false">
      <c r="A214" s="76" t="s">
        <v>86</v>
      </c>
      <c r="B214" s="76"/>
      <c r="C214" s="76"/>
      <c r="D214" s="76"/>
      <c r="E214" s="77" t="s">
        <v>87</v>
      </c>
      <c r="F214" s="78" t="s">
        <v>88</v>
      </c>
      <c r="G214" s="78"/>
      <c r="H214" s="78"/>
      <c r="I214" s="79"/>
      <c r="J214" s="80" t="s">
        <v>89</v>
      </c>
      <c r="K214" s="80" t="s">
        <v>88</v>
      </c>
      <c r="L214" s="80"/>
    </row>
    <row r="215" customFormat="false" ht="37.5" hidden="false" customHeight="true" outlineLevel="0" collapsed="false">
      <c r="A215" s="81"/>
      <c r="B215" s="19" t="s">
        <v>28</v>
      </c>
      <c r="C215" s="20" t="s">
        <v>29</v>
      </c>
      <c r="D215" s="20" t="s">
        <v>30</v>
      </c>
      <c r="E215" s="82" t="s">
        <v>90</v>
      </c>
      <c r="F215" s="53" t="s">
        <v>91</v>
      </c>
      <c r="G215" s="53"/>
      <c r="H215" s="53"/>
      <c r="I215" s="70"/>
      <c r="J215" s="83" t="s">
        <v>92</v>
      </c>
      <c r="K215" s="84" t="s">
        <v>93</v>
      </c>
      <c r="L215" s="84"/>
    </row>
    <row r="216" customFormat="false" ht="15.75" hidden="false" customHeight="true" outlineLevel="0" collapsed="false">
      <c r="A216" s="61" t="s">
        <v>31</v>
      </c>
      <c r="B216" s="85" t="n">
        <f aca="false">COUNTIFS($L$13:$L$212,$A216,$M$13:$M$212,B$215)</f>
        <v>0</v>
      </c>
      <c r="C216" s="85" t="n">
        <f aca="false">COUNTIFS($L$13:$L$212,$A216,$M$13:$M$212,C$215)</f>
        <v>0</v>
      </c>
      <c r="D216" s="85" t="n">
        <f aca="false">COUNTIFS($L$13:$L$212,$A216,$M$13:$M$212,D$215)</f>
        <v>0</v>
      </c>
      <c r="E216" s="82" t="s">
        <v>94</v>
      </c>
      <c r="F216" s="53" t="s">
        <v>95</v>
      </c>
      <c r="G216" s="53"/>
      <c r="H216" s="53"/>
      <c r="I216" s="70"/>
      <c r="J216" s="62" t="s">
        <v>96</v>
      </c>
      <c r="K216" s="84" t="s">
        <v>97</v>
      </c>
      <c r="L216" s="84"/>
    </row>
    <row r="217" customFormat="false" ht="15.75" hidden="false" customHeight="true" outlineLevel="0" collapsed="false">
      <c r="A217" s="61" t="s">
        <v>32</v>
      </c>
      <c r="B217" s="85" t="n">
        <f aca="false">COUNTIFS($L$13:$L$212,$A217,$M$13:$M$212,B$215)</f>
        <v>0</v>
      </c>
      <c r="C217" s="85" t="n">
        <f aca="false">COUNTIFS($L$13:$L$212,$A217,$M$13:$M$212,C$215)</f>
        <v>0</v>
      </c>
      <c r="D217" s="85" t="n">
        <f aca="false">COUNTIFS($L$13:$L$212,$A217,$M$13:$M$212,D$215)</f>
        <v>0</v>
      </c>
      <c r="E217" s="82" t="s">
        <v>98</v>
      </c>
      <c r="F217" s="53" t="s">
        <v>99</v>
      </c>
      <c r="G217" s="53"/>
      <c r="H217" s="53"/>
      <c r="I217" s="70"/>
      <c r="J217" s="62" t="s">
        <v>100</v>
      </c>
      <c r="K217" s="84" t="s">
        <v>101</v>
      </c>
      <c r="L217" s="84"/>
    </row>
    <row r="218" customFormat="false" ht="15.75" hidden="false" customHeight="true" outlineLevel="0" collapsed="false">
      <c r="A218" s="61" t="s">
        <v>33</v>
      </c>
      <c r="B218" s="85" t="n">
        <f aca="false">COUNTIFS($L$13:$L$212,$A218,$M$13:$M$212,B$215)</f>
        <v>0</v>
      </c>
      <c r="C218" s="85" t="n">
        <f aca="false">COUNTIFS($L$13:$L$212,$A218,$M$13:$M$212,C$215)</f>
        <v>0</v>
      </c>
      <c r="D218" s="85" t="n">
        <f aca="false">COUNTIFS($L$13:$L$212,$A218,$M$13:$M$212,D$215)</f>
        <v>0</v>
      </c>
      <c r="E218" s="82" t="s">
        <v>102</v>
      </c>
      <c r="F218" s="53" t="s">
        <v>103</v>
      </c>
      <c r="G218" s="53"/>
      <c r="H218" s="53"/>
      <c r="I218" s="70"/>
      <c r="J218" s="62" t="s">
        <v>104</v>
      </c>
      <c r="K218" s="84" t="s">
        <v>105</v>
      </c>
      <c r="L218" s="84"/>
    </row>
    <row r="219" customFormat="false" ht="28.5" hidden="false" customHeight="true" outlineLevel="0" collapsed="false">
      <c r="A219" s="86" t="s">
        <v>106</v>
      </c>
      <c r="B219" s="87" t="n">
        <f aca="false">SUM(B216:B218)</f>
        <v>0</v>
      </c>
      <c r="C219" s="87" t="n">
        <f aca="false">SUM(C216:C218)</f>
        <v>0</v>
      </c>
      <c r="D219" s="87" t="n">
        <f aca="false">SUM(D216:D218)</f>
        <v>0</v>
      </c>
      <c r="E219" s="82" t="s">
        <v>107</v>
      </c>
      <c r="F219" s="53" t="s">
        <v>108</v>
      </c>
      <c r="G219" s="53"/>
      <c r="H219" s="53"/>
      <c r="I219" s="70"/>
      <c r="J219" s="62" t="s">
        <v>109</v>
      </c>
      <c r="K219" s="84" t="s">
        <v>110</v>
      </c>
      <c r="L219" s="84"/>
    </row>
    <row r="220" customFormat="false" ht="15.75" hidden="false" customHeight="true" outlineLevel="0" collapsed="false">
      <c r="A220" s="88"/>
      <c r="B220" s="70"/>
      <c r="E220" s="82" t="s">
        <v>111</v>
      </c>
      <c r="F220" s="53" t="s">
        <v>112</v>
      </c>
      <c r="G220" s="53"/>
      <c r="H220" s="53"/>
      <c r="I220" s="70"/>
      <c r="J220" s="29" t="s">
        <v>113</v>
      </c>
      <c r="K220" s="29"/>
      <c r="L220" s="29"/>
    </row>
    <row r="221" customFormat="false" ht="15.75" hidden="false" customHeight="true" outlineLevel="0" collapsed="false">
      <c r="A221" s="76" t="s">
        <v>114</v>
      </c>
      <c r="B221" s="76"/>
      <c r="E221" s="82" t="s">
        <v>115</v>
      </c>
      <c r="F221" s="53" t="s">
        <v>116</v>
      </c>
      <c r="G221" s="53"/>
      <c r="H221" s="53"/>
      <c r="I221" s="70"/>
      <c r="J221" s="29"/>
      <c r="K221" s="29"/>
      <c r="L221" s="29"/>
    </row>
    <row r="222" customFormat="false" ht="15.75" hidden="false" customHeight="true" outlineLevel="0" collapsed="false">
      <c r="A222" s="89" t="s">
        <v>18</v>
      </c>
      <c r="B222" s="90" t="n">
        <f aca="false">COUNTIF($O$13:$O$1144,A222)</f>
        <v>0</v>
      </c>
      <c r="E222" s="82" t="s">
        <v>117</v>
      </c>
      <c r="F222" s="53" t="s">
        <v>118</v>
      </c>
      <c r="G222" s="53"/>
      <c r="H222" s="53"/>
      <c r="I222" s="70"/>
      <c r="J222" s="29"/>
      <c r="K222" s="29"/>
      <c r="L222" s="29"/>
    </row>
    <row r="223" customFormat="false" ht="15.75" hidden="false" customHeight="true" outlineLevel="0" collapsed="false">
      <c r="A223" s="89" t="s">
        <v>21</v>
      </c>
      <c r="B223" s="90" t="n">
        <f aca="false">COUNTIF($O$13:$O$1144,A223)</f>
        <v>0</v>
      </c>
      <c r="E223" s="82" t="s">
        <v>119</v>
      </c>
      <c r="F223" s="53" t="s">
        <v>120</v>
      </c>
      <c r="G223" s="53"/>
      <c r="H223" s="53"/>
      <c r="I223" s="70"/>
      <c r="J223" s="29"/>
      <c r="K223" s="29"/>
      <c r="L223" s="29"/>
    </row>
    <row r="224" customFormat="false" ht="28.5" hidden="false" customHeight="true" outlineLevel="0" collapsed="false">
      <c r="A224" s="89" t="s">
        <v>24</v>
      </c>
      <c r="B224" s="90" t="n">
        <f aca="false">COUNTIF($O$13:$O$1144,A224)</f>
        <v>0</v>
      </c>
      <c r="E224" s="29" t="s">
        <v>121</v>
      </c>
      <c r="F224" s="29"/>
      <c r="G224" s="29"/>
      <c r="H224" s="29"/>
      <c r="J224" s="29"/>
      <c r="K224" s="29"/>
      <c r="L224" s="29"/>
    </row>
    <row r="225" customFormat="false" ht="14.25" hidden="false" customHeight="false" outlineLevel="0" collapsed="false">
      <c r="A225" s="86" t="s">
        <v>106</v>
      </c>
      <c r="B225" s="87" t="n">
        <f aca="false">SUM(B222:B224)</f>
        <v>0</v>
      </c>
    </row>
  </sheetData>
  <mergeCells count="43">
    <mergeCell ref="B2:O2"/>
    <mergeCell ref="B3:O3"/>
    <mergeCell ref="B4:O4"/>
    <mergeCell ref="B5:O5"/>
    <mergeCell ref="A6:O6"/>
    <mergeCell ref="A7:O7"/>
    <mergeCell ref="A8:B8"/>
    <mergeCell ref="L8:M8"/>
    <mergeCell ref="N8:O8"/>
    <mergeCell ref="A9:K9"/>
    <mergeCell ref="A11:A12"/>
    <mergeCell ref="B11:B12"/>
    <mergeCell ref="C11:C12"/>
    <mergeCell ref="D11:D12"/>
    <mergeCell ref="E11:E12"/>
    <mergeCell ref="F11:F12"/>
    <mergeCell ref="G11:G12"/>
    <mergeCell ref="H11:H12"/>
    <mergeCell ref="I11:I12"/>
    <mergeCell ref="J11:J12"/>
    <mergeCell ref="K11:K12"/>
    <mergeCell ref="L11:N11"/>
    <mergeCell ref="O11:O12"/>
    <mergeCell ref="A214:D214"/>
    <mergeCell ref="F214:H214"/>
    <mergeCell ref="K214:L214"/>
    <mergeCell ref="F215:H215"/>
    <mergeCell ref="K215:L215"/>
    <mergeCell ref="F216:H216"/>
    <mergeCell ref="K216:L216"/>
    <mergeCell ref="F217:H217"/>
    <mergeCell ref="K217:L217"/>
    <mergeCell ref="F218:H218"/>
    <mergeCell ref="K218:L218"/>
    <mergeCell ref="F219:H219"/>
    <mergeCell ref="K219:L219"/>
    <mergeCell ref="F220:H220"/>
    <mergeCell ref="J220:L224"/>
    <mergeCell ref="A221:B221"/>
    <mergeCell ref="F221:H221"/>
    <mergeCell ref="F222:H222"/>
    <mergeCell ref="F223:H223"/>
    <mergeCell ref="E224:H224"/>
  </mergeCells>
  <printOptions headings="false" gridLines="false" gridLinesSet="true" horizontalCentered="false" verticalCentered="false"/>
  <pageMargins left="0.404861111111111" right="0.345138888888889" top="0.329861111111111" bottom="0.407638888888889" header="0.511811023622047" footer="0.240972222222222"/>
  <pageSetup paperSize="9" scale="75" fitToWidth="1" fitToHeight="1" pageOrder="downThenOver" orientation="landscape" blackAndWhite="false" draft="false" cellComments="none" horizontalDpi="300" verticalDpi="300" copies="1"/>
  <headerFooter differentFirst="false" differentOddEven="false">
    <oddHeader/>
    <oddFooter>&amp;L&amp;"Times New Roman,Regular"&amp;12Analisa Butir Soal - Tingkat Lanjut&amp;C&amp;"Times New Roman,Regular"&amp;12Page &amp;P of &amp;N&amp;R&amp;"Times New Roman,Regular"&amp;12Ikatan Fisioterapi Indonesia</oddFooter>
  </headerFooter>
  <rowBreaks count="1" manualBreakCount="1">
    <brk id="19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1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12" activeCellId="0" sqref="B12"/>
    </sheetView>
  </sheetViews>
  <sheetFormatPr defaultColWidth="9.13671875" defaultRowHeight="14.25" zeroHeight="false" outlineLevelRow="0" outlineLevelCol="0"/>
  <cols>
    <col collapsed="false" customWidth="true" hidden="false" outlineLevel="0" max="1" min="1" style="2" width="3.98"/>
    <col collapsed="false" customWidth="true" hidden="false" outlineLevel="0" max="2" min="2" style="2" width="54.89"/>
    <col collapsed="false" customWidth="true" hidden="false" outlineLevel="0" max="3" min="3" style="2" width="13.66"/>
    <col collapsed="false" customWidth="true" hidden="false" outlineLevel="0" max="4" min="4" style="2" width="10.21"/>
    <col collapsed="false" customWidth="true" hidden="false" outlineLevel="0" max="5" min="5" style="2" width="11.33"/>
    <col collapsed="false" customWidth="true" hidden="false" outlineLevel="0" max="6" min="6" style="2" width="13.02"/>
    <col collapsed="false" customWidth="true" hidden="false" outlineLevel="0" max="7" min="7" style="2" width="11.57"/>
    <col collapsed="false" customWidth="false" hidden="false" outlineLevel="0" max="8" min="8" style="2" width="9.12"/>
    <col collapsed="false" customWidth="true" hidden="false" outlineLevel="0" max="9" min="9" style="8" width="13.55"/>
    <col collapsed="false" customWidth="true" hidden="false" outlineLevel="0" max="10" min="10" style="8" width="18.76"/>
    <col collapsed="false" customWidth="true" hidden="false" outlineLevel="0" max="11" min="11" style="2" width="12.44"/>
    <col collapsed="false" customWidth="false" hidden="false" outlineLevel="0" max="12" min="12" style="2" width="9.12"/>
    <col collapsed="false" customWidth="true" hidden="false" outlineLevel="0" max="13" min="13" style="2" width="14.01"/>
    <col collapsed="false" customWidth="false" hidden="false" outlineLevel="0" max="257" min="14" style="2" width="9.12"/>
  </cols>
  <sheetData>
    <row r="1" s="2" customFormat="true" ht="14.25" hidden="false" customHeight="false" outlineLevel="0" collapsed="false">
      <c r="A1" s="91" t="s">
        <v>122</v>
      </c>
      <c r="B1" s="91"/>
      <c r="C1" s="91"/>
      <c r="D1" s="91"/>
      <c r="E1" s="91"/>
      <c r="F1" s="91"/>
      <c r="G1" s="91"/>
    </row>
    <row r="2" s="2" customFormat="true" ht="14.25" hidden="false" customHeight="false" outlineLevel="0" collapsed="false">
      <c r="A2" s="4" t="n">
        <v>1</v>
      </c>
      <c r="B2" s="41" t="s">
        <v>61</v>
      </c>
      <c r="C2" s="41"/>
      <c r="D2" s="41"/>
      <c r="E2" s="41"/>
      <c r="F2" s="41"/>
      <c r="G2" s="41"/>
    </row>
    <row r="3" s="2" customFormat="true" ht="61.15" hidden="false" customHeight="false" outlineLevel="0" collapsed="false">
      <c r="A3" s="92" t="n">
        <v>2</v>
      </c>
      <c r="B3" s="41" t="s">
        <v>123</v>
      </c>
      <c r="C3" s="41"/>
      <c r="D3" s="41"/>
      <c r="E3" s="41"/>
      <c r="F3" s="41"/>
      <c r="G3" s="41"/>
    </row>
    <row r="4" s="2" customFormat="true" ht="14.25" hidden="false" customHeight="false" outlineLevel="0" collapsed="false">
      <c r="A4" s="92" t="n">
        <v>3</v>
      </c>
      <c r="B4" s="6" t="s">
        <v>42</v>
      </c>
      <c r="C4" s="6"/>
      <c r="D4" s="6"/>
      <c r="E4" s="6"/>
      <c r="F4" s="6"/>
      <c r="G4" s="6"/>
    </row>
    <row r="5" s="2" customFormat="true" ht="13.5" hidden="false" customHeight="true" outlineLevel="0" collapsed="false">
      <c r="A5" s="92" t="n">
        <v>4</v>
      </c>
      <c r="B5" s="93" t="s">
        <v>124</v>
      </c>
      <c r="C5" s="93"/>
      <c r="D5" s="93"/>
      <c r="E5" s="93"/>
      <c r="F5" s="93"/>
      <c r="G5" s="93"/>
    </row>
    <row r="6" customFormat="false" ht="13.5" hidden="false" customHeight="true" outlineLevel="0" collapsed="false">
      <c r="A6" s="76" t="s">
        <v>125</v>
      </c>
      <c r="B6" s="76"/>
      <c r="C6" s="76"/>
      <c r="D6" s="76"/>
      <c r="E6" s="76"/>
      <c r="F6" s="76"/>
      <c r="G6" s="76"/>
      <c r="I6" s="76" t="s">
        <v>125</v>
      </c>
      <c r="J6" s="76"/>
      <c r="K6" s="76"/>
      <c r="L6" s="76"/>
      <c r="M6" s="76"/>
    </row>
    <row r="7" customFormat="false" ht="13.5" hidden="false" customHeight="true" outlineLevel="0" collapsed="false">
      <c r="A7" s="76" t="s">
        <v>126</v>
      </c>
      <c r="B7" s="76"/>
      <c r="C7" s="76"/>
      <c r="D7" s="76"/>
      <c r="E7" s="76"/>
      <c r="F7" s="76"/>
      <c r="G7" s="76"/>
      <c r="I7" s="76" t="s">
        <v>127</v>
      </c>
      <c r="J7" s="76"/>
      <c r="K7" s="76"/>
      <c r="L7" s="76"/>
      <c r="M7" s="76"/>
    </row>
    <row r="8" s="2" customFormat="true" ht="13.5" hidden="false" customHeight="true" outlineLevel="0" collapsed="false">
      <c r="A8" s="43" t="s">
        <v>66</v>
      </c>
      <c r="B8" s="43"/>
      <c r="C8" s="70"/>
      <c r="D8" s="70"/>
      <c r="E8" s="27"/>
      <c r="F8" s="94" t="s">
        <v>128</v>
      </c>
      <c r="G8" s="94"/>
      <c r="K8" s="44" t="s">
        <v>129</v>
      </c>
      <c r="L8" s="44"/>
    </row>
    <row r="9" s="2" customFormat="true" ht="15.75" hidden="false" customHeight="true" outlineLevel="0" collapsed="false">
      <c r="A9" s="46" t="n">
        <f aca="false">'LAPORAN ANALISA'!C7</f>
        <v>0</v>
      </c>
      <c r="B9" s="46"/>
      <c r="C9" s="46"/>
      <c r="D9" s="46"/>
      <c r="E9" s="46"/>
      <c r="F9" s="95" t="s">
        <v>130</v>
      </c>
      <c r="G9" s="96" t="n">
        <v>1</v>
      </c>
      <c r="K9" s="47" t="s">
        <v>131</v>
      </c>
      <c r="L9" s="97" t="n">
        <v>0.3</v>
      </c>
    </row>
    <row r="10" s="2" customFormat="true" ht="14.25" hidden="false" customHeight="false" outlineLevel="0" collapsed="false">
      <c r="F10" s="95" t="s">
        <v>132</v>
      </c>
      <c r="G10" s="98" t="n">
        <v>0.05</v>
      </c>
      <c r="K10" s="47" t="s">
        <v>133</v>
      </c>
      <c r="L10" s="97" t="n">
        <v>0.8</v>
      </c>
    </row>
    <row r="11" customFormat="false" ht="14.25" hidden="false" customHeight="false" outlineLevel="0" collapsed="false">
      <c r="A11" s="99" t="s">
        <v>10</v>
      </c>
      <c r="B11" s="99" t="s">
        <v>134</v>
      </c>
      <c r="C11" s="99" t="s">
        <v>135</v>
      </c>
      <c r="D11" s="99" t="s">
        <v>136</v>
      </c>
      <c r="E11" s="99" t="s">
        <v>137</v>
      </c>
      <c r="F11" s="100" t="s">
        <v>82</v>
      </c>
      <c r="G11" s="99" t="s">
        <v>138</v>
      </c>
      <c r="H11" s="99" t="s">
        <v>139</v>
      </c>
      <c r="I11" s="12" t="s">
        <v>140</v>
      </c>
      <c r="J11" s="12" t="s">
        <v>85</v>
      </c>
      <c r="K11" s="99" t="s">
        <v>139</v>
      </c>
      <c r="L11" s="101" t="s">
        <v>16</v>
      </c>
      <c r="M11" s="99" t="s">
        <v>13</v>
      </c>
    </row>
    <row r="12" s="104" customFormat="true" ht="14.25" hidden="false" customHeight="false" outlineLevel="0" collapsed="false">
      <c r="A12" s="68" t="n">
        <f aca="false">IF(A11="No",1,IF(OR(LEFT(B12,14)="Model response",LEFT(B12,8)="Response"),MAX($A$11:$A11)+1,""))</f>
        <v>1</v>
      </c>
      <c r="B12" s="83"/>
      <c r="C12" s="62"/>
      <c r="D12" s="62"/>
      <c r="E12" s="62"/>
      <c r="F12" s="102" t="str">
        <f aca="false">IF(OR(LEFT(B12,14)="Model response",LEFT(B12,8)="Response",B12="[No response]"),"",IF(E12&lt;=$G$10,"Cek","OK"))</f>
        <v>Cek</v>
      </c>
      <c r="G12" s="102" t="n">
        <f aca="false">IF(A12="","",COUNTIF(F13:F17,"Cek"))</f>
        <v>5</v>
      </c>
      <c r="H12" s="103" t="n">
        <f aca="false">IF(G12="","",SUMIF(C13:C18,100%,E13:E18))</f>
        <v>0</v>
      </c>
      <c r="I12" s="90" t="n">
        <v>1</v>
      </c>
      <c r="J12" s="102" t="str">
        <f aca="false">IF(VLOOKUP(I12,$A$12:$G$9444,7,FALSE())&gt;$G$9,"Cek distraktor","OK")</f>
        <v>Cek distraktor</v>
      </c>
      <c r="K12" s="103" t="n">
        <f aca="false">VLOOKUP(I12,$A$12:$H$9444,8,FALSE())</f>
        <v>0</v>
      </c>
      <c r="L12" s="102" t="str">
        <f aca="false">IF(OR(K12&lt;$L$9,K12&gt;$L$10),"Tidak Baik","Baik")</f>
        <v>Tidak Baik</v>
      </c>
      <c r="M12" s="68" t="str">
        <f aca="false">IF(AND(L12="Baik",J12="OK"),"Bank Soal",IF(L12="Baik","Revisi Distraktor","Revisi Soal"))</f>
        <v>Revisi Soal</v>
      </c>
    </row>
    <row r="13" customFormat="false" ht="14.25" hidden="false" customHeight="false" outlineLevel="0" collapsed="false">
      <c r="A13" s="68" t="str">
        <f aca="false">IF(A12="No",1,IF(OR(LEFT(B13,14)="Model response",LEFT(B13,8)="Response"),MAX($A$11:$A12)+1,""))</f>
        <v/>
      </c>
      <c r="B13" s="83"/>
      <c r="C13" s="62"/>
      <c r="D13" s="62"/>
      <c r="E13" s="62"/>
      <c r="F13" s="102" t="str">
        <f aca="false">IF(OR(LEFT(B13,14)="Model response",LEFT(B13,8)="Response",B13="[No response]"),"",IF(E13&lt;=$G$10,"Cek","OK"))</f>
        <v>Cek</v>
      </c>
      <c r="G13" s="102" t="str">
        <f aca="false">IF(A13="","",COUNTIF(F14:F18,"Cek"))</f>
        <v/>
      </c>
      <c r="H13" s="103" t="str">
        <f aca="false">IF(G13="","",SUMIF(C14:C19,100%,E14:E19))</f>
        <v/>
      </c>
      <c r="I13" s="90" t="n">
        <v>2</v>
      </c>
      <c r="J13" s="102" t="e">
        <f aca="false">IF(VLOOKUP(I13,$A$12:$G$9444,7,FALSE())&gt;$G$9,"Cek distraktor","OK")</f>
        <v>#N/A</v>
      </c>
      <c r="K13" s="103" t="e">
        <f aca="false">VLOOKUP(I13,$A$12:$H$9444,8,FALSE())</f>
        <v>#N/A</v>
      </c>
      <c r="L13" s="102" t="e">
        <f aca="false">IF(OR(K13&lt;$L$9,K13&gt;$L$10),"Tidak Baik","Baik")</f>
        <v>#N/A</v>
      </c>
      <c r="M13" s="68" t="e">
        <f aca="false">IF(AND(L13="Baik",J13="OK"),"Bank Soal",IF(L13="Baik","Revisi Distraktor","Revisi Soal"))</f>
        <v>#N/A</v>
      </c>
    </row>
    <row r="14" customFormat="false" ht="14.25" hidden="false" customHeight="false" outlineLevel="0" collapsed="false">
      <c r="A14" s="68" t="str">
        <f aca="false">IF(A13="No",1,IF(OR(LEFT(B14,14)="Model response",LEFT(B14,8)="Response"),MAX($A$11:$A13)+1,""))</f>
        <v/>
      </c>
      <c r="B14" s="83"/>
      <c r="C14" s="62"/>
      <c r="D14" s="62"/>
      <c r="E14" s="62"/>
      <c r="F14" s="102" t="str">
        <f aca="false">IF(OR(LEFT(B14,14)="Model response",LEFT(B14,8)="Response",B14="[No response]"),"",IF(E14&lt;=$G$10,"Cek","OK"))</f>
        <v>Cek</v>
      </c>
      <c r="G14" s="102" t="str">
        <f aca="false">IF(A14="","",COUNTIF(F15:F19,"Cek"))</f>
        <v/>
      </c>
      <c r="H14" s="103" t="str">
        <f aca="false">IF(G14="","",SUMIF(C15:C20,100%,E15:E20))</f>
        <v/>
      </c>
      <c r="I14" s="90" t="n">
        <v>3</v>
      </c>
      <c r="J14" s="102" t="e">
        <f aca="false">IF(VLOOKUP(I14,$A$12:$G$9444,7,FALSE())&gt;$G$9,"Cek distraktor","OK")</f>
        <v>#N/A</v>
      </c>
      <c r="K14" s="103" t="e">
        <f aca="false">VLOOKUP(I14,$A$12:$H$9444,8,FALSE())</f>
        <v>#N/A</v>
      </c>
      <c r="L14" s="102" t="e">
        <f aca="false">IF(OR(K14&lt;$L$9,K14&gt;$L$10),"Tidak Baik","Baik")</f>
        <v>#N/A</v>
      </c>
      <c r="M14" s="68" t="e">
        <f aca="false">IF(AND(L14="Baik",J14="OK"),"Bank Soal",IF(L14="Baik","Revisi Distraktor","Revisi Soal"))</f>
        <v>#N/A</v>
      </c>
    </row>
    <row r="15" customFormat="false" ht="14.25" hidden="false" customHeight="false" outlineLevel="0" collapsed="false">
      <c r="A15" s="68" t="str">
        <f aca="false">IF(A14="No",1,IF(OR(LEFT(B15,14)="Model response",LEFT(B15,8)="Response"),MAX($A$11:$A14)+1,""))</f>
        <v/>
      </c>
      <c r="B15" s="83"/>
      <c r="C15" s="62"/>
      <c r="D15" s="62"/>
      <c r="E15" s="62"/>
      <c r="F15" s="102" t="str">
        <f aca="false">IF(OR(LEFT(B15,14)="Model response",LEFT(B15,8)="Response",B15="[No response]"),"",IF(E15&lt;=$G$10,"Cek","OK"))</f>
        <v>Cek</v>
      </c>
      <c r="G15" s="102" t="str">
        <f aca="false">IF(A15="","",COUNTIF(F16:F20,"Cek"))</f>
        <v/>
      </c>
      <c r="H15" s="103" t="str">
        <f aca="false">IF(G15="","",SUMIF(C16:C21,100%,E16:E21))</f>
        <v/>
      </c>
      <c r="I15" s="90" t="n">
        <v>4</v>
      </c>
      <c r="J15" s="102" t="e">
        <f aca="false">IF(VLOOKUP(I15,$A$12:$G$9444,7,FALSE())&gt;$G$9,"Cek distraktor","OK")</f>
        <v>#N/A</v>
      </c>
      <c r="K15" s="103" t="e">
        <f aca="false">VLOOKUP(I15,$A$12:$H$9444,8,FALSE())</f>
        <v>#N/A</v>
      </c>
      <c r="L15" s="102" t="e">
        <f aca="false">IF(OR(K15&lt;$L$9,K15&gt;$L$10),"Tidak Baik","Baik")</f>
        <v>#N/A</v>
      </c>
      <c r="M15" s="68" t="e">
        <f aca="false">IF(AND(L15="Baik",J15="OK"),"Bank Soal",IF(L15="Baik","Revisi Distraktor","Revisi Soal"))</f>
        <v>#N/A</v>
      </c>
    </row>
    <row r="16" customFormat="false" ht="14.25" hidden="false" customHeight="false" outlineLevel="0" collapsed="false">
      <c r="A16" s="68" t="str">
        <f aca="false">IF(A15="No",1,IF(OR(LEFT(B16,14)="Model response",LEFT(B16,8)="Response"),MAX($A$11:$A15)+1,""))</f>
        <v/>
      </c>
      <c r="B16" s="83"/>
      <c r="C16" s="62"/>
      <c r="D16" s="62"/>
      <c r="E16" s="62"/>
      <c r="F16" s="102" t="str">
        <f aca="false">IF(OR(LEFT(B16,14)="Model response",LEFT(B16,8)="Response",B16="[No response]"),"",IF(E16&lt;=$G$10,"Cek","OK"))</f>
        <v>Cek</v>
      </c>
      <c r="G16" s="102" t="str">
        <f aca="false">IF(A16="","",COUNTIF(F17:F21,"Cek"))</f>
        <v/>
      </c>
      <c r="H16" s="103" t="str">
        <f aca="false">IF(G16="","",SUMIF(C17:C22,100%,E17:E22))</f>
        <v/>
      </c>
      <c r="I16" s="90" t="n">
        <v>5</v>
      </c>
      <c r="J16" s="102" t="e">
        <f aca="false">IF(VLOOKUP(I16,$A$12:$G$9444,7,FALSE())&gt;$G$9,"Cek distraktor","OK")</f>
        <v>#N/A</v>
      </c>
      <c r="K16" s="103" t="e">
        <f aca="false">VLOOKUP(I16,$A$12:$H$9444,8,FALSE())</f>
        <v>#N/A</v>
      </c>
      <c r="L16" s="102" t="e">
        <f aca="false">IF(OR(K16&lt;$L$9,K16&gt;$L$10),"Tidak Baik","Baik")</f>
        <v>#N/A</v>
      </c>
      <c r="M16" s="68" t="e">
        <f aca="false">IF(AND(L16="Baik",J16="OK"),"Bank Soal",IF(L16="Baik","Revisi Distraktor","Revisi Soal"))</f>
        <v>#N/A</v>
      </c>
    </row>
    <row r="17" customFormat="false" ht="14.25" hidden="false" customHeight="false" outlineLevel="0" collapsed="false">
      <c r="A17" s="68" t="str">
        <f aca="false">IF(A16="No",1,IF(OR(LEFT(B17,14)="Model response",LEFT(B17,8)="Response"),MAX($A$11:$A16)+1,""))</f>
        <v/>
      </c>
      <c r="B17" s="83"/>
      <c r="C17" s="62"/>
      <c r="D17" s="62"/>
      <c r="E17" s="62"/>
      <c r="F17" s="102" t="str">
        <f aca="false">IF(OR(LEFT(B17,14)="Model response",LEFT(B17,8)="Response",B17="[No response]"),"",IF(E17&lt;=$G$10,"Cek","OK"))</f>
        <v>Cek</v>
      </c>
      <c r="G17" s="102" t="str">
        <f aca="false">IF(A17="","",COUNTIF(F18:F22,"Cek"))</f>
        <v/>
      </c>
      <c r="H17" s="103" t="str">
        <f aca="false">IF(G17="","",SUMIF(C18:C23,100%,E18:E23))</f>
        <v/>
      </c>
      <c r="I17" s="90" t="n">
        <v>6</v>
      </c>
      <c r="J17" s="102" t="e">
        <f aca="false">IF(VLOOKUP(I17,$A$12:$G$9444,7,FALSE())&gt;$G$9,"Cek distraktor","OK")</f>
        <v>#N/A</v>
      </c>
      <c r="K17" s="103" t="e">
        <f aca="false">VLOOKUP(I17,$A$12:$H$9444,8,FALSE())</f>
        <v>#N/A</v>
      </c>
      <c r="L17" s="102" t="e">
        <f aca="false">IF(OR(K17&lt;$L$9,K17&gt;$L$10),"Tidak Baik","Baik")</f>
        <v>#N/A</v>
      </c>
      <c r="M17" s="68" t="e">
        <f aca="false">IF(AND(L17="Baik",J17="OK"),"Bank Soal",IF(L17="Baik","Revisi Distraktor","Revisi Soal"))</f>
        <v>#N/A</v>
      </c>
    </row>
    <row r="18" customFormat="false" ht="14.25" hidden="false" customHeight="false" outlineLevel="0" collapsed="false">
      <c r="A18" s="68" t="str">
        <f aca="false">IF(A17="No",1,IF(OR(LEFT(B18,14)="Model response",LEFT(B18,8)="Response"),MAX($A$11:$A17)+1,""))</f>
        <v/>
      </c>
      <c r="B18" s="83"/>
      <c r="C18" s="62"/>
      <c r="D18" s="62"/>
      <c r="E18" s="62"/>
      <c r="F18" s="102" t="str">
        <f aca="false">IF(OR(LEFT(B18,14)="Model response",LEFT(B18,8)="Response",B18="[No response]"),"",IF(E18&lt;=$G$10,"Cek","OK"))</f>
        <v>Cek</v>
      </c>
      <c r="G18" s="102" t="str">
        <f aca="false">IF(A18="","",COUNTIF(F19:F23,"Cek"))</f>
        <v/>
      </c>
      <c r="H18" s="103" t="str">
        <f aca="false">IF(G18="","",SUMIF(C19:C24,100%,E19:E24))</f>
        <v/>
      </c>
      <c r="I18" s="90" t="n">
        <v>7</v>
      </c>
      <c r="J18" s="102" t="e">
        <f aca="false">IF(VLOOKUP(I18,$A$12:$G$9444,7,FALSE())&gt;$G$9,"Cek distraktor","OK")</f>
        <v>#N/A</v>
      </c>
      <c r="K18" s="103" t="e">
        <f aca="false">VLOOKUP(I18,$A$12:$H$9444,8,FALSE())</f>
        <v>#N/A</v>
      </c>
      <c r="L18" s="102" t="e">
        <f aca="false">IF(OR(K18&lt;$L$9,K18&gt;$L$10),"Tidak Baik","Baik")</f>
        <v>#N/A</v>
      </c>
      <c r="M18" s="68" t="e">
        <f aca="false">IF(AND(L18="Baik",J18="OK"),"Bank Soal",IF(L18="Baik","Revisi Distraktor","Revisi Soal"))</f>
        <v>#N/A</v>
      </c>
    </row>
    <row r="19" customFormat="false" ht="14.25" hidden="false" customHeight="false" outlineLevel="0" collapsed="false">
      <c r="A19" s="68" t="str">
        <f aca="false">IF(A18="No",1,IF(OR(LEFT(B19,14)="Model response",LEFT(B19,8)="Response"),MAX($A$11:$A18)+1,""))</f>
        <v/>
      </c>
      <c r="B19" s="83"/>
      <c r="C19" s="62"/>
      <c r="D19" s="62"/>
      <c r="E19" s="62"/>
      <c r="F19" s="102" t="str">
        <f aca="false">IF(OR(LEFT(B19,14)="Model response",LEFT(B19,8)="Response",B19="[No response]"),"",IF(E19&lt;=$G$10,"Cek","OK"))</f>
        <v>Cek</v>
      </c>
      <c r="G19" s="102" t="str">
        <f aca="false">IF(A19="","",COUNTIF(F20:F24,"Cek"))</f>
        <v/>
      </c>
      <c r="H19" s="103" t="str">
        <f aca="false">IF(G19="","",SUMIF(C20:C25,100%,E20:E25))</f>
        <v/>
      </c>
      <c r="I19" s="90" t="n">
        <v>8</v>
      </c>
      <c r="J19" s="102" t="e">
        <f aca="false">IF(VLOOKUP(I19,$A$12:$G$9444,7,FALSE())&gt;$G$9,"Cek distraktor","OK")</f>
        <v>#N/A</v>
      </c>
      <c r="K19" s="103" t="e">
        <f aca="false">VLOOKUP(I19,$A$12:$H$9444,8,FALSE())</f>
        <v>#N/A</v>
      </c>
      <c r="L19" s="102" t="e">
        <f aca="false">IF(OR(K19&lt;$L$9,K19&gt;$L$10),"Tidak Baik","Baik")</f>
        <v>#N/A</v>
      </c>
      <c r="M19" s="68" t="e">
        <f aca="false">IF(AND(L19="Baik",J19="OK"),"Bank Soal",IF(L19="Baik","Revisi Distraktor","Revisi Soal"))</f>
        <v>#N/A</v>
      </c>
    </row>
    <row r="20" customFormat="false" ht="14.25" hidden="false" customHeight="false" outlineLevel="0" collapsed="false">
      <c r="A20" s="68" t="str">
        <f aca="false">IF(A19="No",1,IF(OR(LEFT(B20,14)="Model response",LEFT(B20,8)="Response"),MAX($A$11:$A19)+1,""))</f>
        <v/>
      </c>
      <c r="B20" s="83"/>
      <c r="C20" s="62"/>
      <c r="D20" s="62"/>
      <c r="E20" s="62"/>
      <c r="F20" s="102" t="str">
        <f aca="false">IF(OR(LEFT(B20,14)="Model response",LEFT(B20,8)="Response",B20="[No response]"),"",IF(E20&lt;=$G$10,"Cek","OK"))</f>
        <v>Cek</v>
      </c>
      <c r="G20" s="102" t="str">
        <f aca="false">IF(A20="","",COUNTIF(F21:F25,"Cek"))</f>
        <v/>
      </c>
      <c r="H20" s="103" t="str">
        <f aca="false">IF(G20="","",SUMIF(C21:C26,100%,E21:E26))</f>
        <v/>
      </c>
      <c r="I20" s="90" t="n">
        <v>9</v>
      </c>
      <c r="J20" s="102" t="e">
        <f aca="false">IF(VLOOKUP(I20,$A$12:$G$9444,7,FALSE())&gt;$G$9,"Cek distraktor","OK")</f>
        <v>#N/A</v>
      </c>
      <c r="K20" s="103" t="e">
        <f aca="false">VLOOKUP(I20,$A$12:$H$9444,8,FALSE())</f>
        <v>#N/A</v>
      </c>
      <c r="L20" s="102" t="e">
        <f aca="false">IF(OR(K20&lt;$L$9,K20&gt;$L$10),"Tidak Baik","Baik")</f>
        <v>#N/A</v>
      </c>
      <c r="M20" s="68" t="e">
        <f aca="false">IF(AND(L20="Baik",J20="OK"),"Bank Soal",IF(L20="Baik","Revisi Distraktor","Revisi Soal"))</f>
        <v>#N/A</v>
      </c>
    </row>
    <row r="21" customFormat="false" ht="14.25" hidden="false" customHeight="false" outlineLevel="0" collapsed="false">
      <c r="A21" s="68" t="str">
        <f aca="false">IF(A20="No",1,IF(OR(LEFT(B21,14)="Model response",LEFT(B21,8)="Response"),MAX($A$11:$A20)+1,""))</f>
        <v/>
      </c>
      <c r="B21" s="83"/>
      <c r="C21" s="62"/>
      <c r="D21" s="62"/>
      <c r="E21" s="62"/>
      <c r="F21" s="102" t="str">
        <f aca="false">IF(OR(LEFT(B21,14)="Model response",LEFT(B21,8)="Response",B21="[No response]"),"",IF(E21&lt;=$G$10,"Cek","OK"))</f>
        <v>Cek</v>
      </c>
      <c r="G21" s="102" t="str">
        <f aca="false">IF(A21="","",COUNTIF(F22:F26,"Cek"))</f>
        <v/>
      </c>
      <c r="H21" s="103" t="str">
        <f aca="false">IF(G21="","",SUMIF(C22:C27,100%,E22:E27))</f>
        <v/>
      </c>
      <c r="I21" s="90" t="n">
        <v>10</v>
      </c>
      <c r="J21" s="102" t="e">
        <f aca="false">IF(VLOOKUP(I21,$A$12:$G$9444,7,FALSE())&gt;$G$9,"Cek distraktor","OK")</f>
        <v>#N/A</v>
      </c>
      <c r="K21" s="103" t="e">
        <f aca="false">VLOOKUP(I21,$A$12:$H$9444,8,FALSE())</f>
        <v>#N/A</v>
      </c>
      <c r="L21" s="102" t="e">
        <f aca="false">IF(OR(K21&lt;$L$9,K21&gt;$L$10),"Tidak Baik","Baik")</f>
        <v>#N/A</v>
      </c>
      <c r="M21" s="68" t="e">
        <f aca="false">IF(AND(L21="Baik",J21="OK"),"Bank Soal",IF(L21="Baik","Revisi Distraktor","Revisi Soal"))</f>
        <v>#N/A</v>
      </c>
    </row>
    <row r="22" customFormat="false" ht="14.25" hidden="false" customHeight="false" outlineLevel="0" collapsed="false">
      <c r="A22" s="68" t="str">
        <f aca="false">IF(A21="No",1,IF(OR(LEFT(B22,14)="Model response",LEFT(B22,8)="Response"),MAX($A$11:$A21)+1,""))</f>
        <v/>
      </c>
      <c r="B22" s="83"/>
      <c r="C22" s="62"/>
      <c r="D22" s="62"/>
      <c r="E22" s="62"/>
      <c r="F22" s="102" t="str">
        <f aca="false">IF(OR(LEFT(B22,14)="Model response",LEFT(B22,8)="Response",B22="[No response]"),"",IF(E22&lt;=$G$10,"Cek","OK"))</f>
        <v>Cek</v>
      </c>
      <c r="G22" s="102" t="str">
        <f aca="false">IF(A22="","",COUNTIF(F23:F27,"Cek"))</f>
        <v/>
      </c>
      <c r="H22" s="103" t="str">
        <f aca="false">IF(G22="","",SUMIF(C23:C28,100%,E23:E28))</f>
        <v/>
      </c>
      <c r="I22" s="90" t="n">
        <v>11</v>
      </c>
      <c r="J22" s="102" t="e">
        <f aca="false">IF(VLOOKUP(I22,$A$12:$G$9444,7,FALSE())&gt;$G$9,"Cek distraktor","OK")</f>
        <v>#N/A</v>
      </c>
      <c r="K22" s="103" t="e">
        <f aca="false">VLOOKUP(I22,$A$12:$H$9444,8,FALSE())</f>
        <v>#N/A</v>
      </c>
      <c r="L22" s="102" t="e">
        <f aca="false">IF(OR(K22&lt;$L$9,K22&gt;$L$10),"Tidak Baik","Baik")</f>
        <v>#N/A</v>
      </c>
      <c r="M22" s="68" t="e">
        <f aca="false">IF(AND(L22="Baik",J22="OK"),"Bank Soal",IF(L22="Baik","Revisi Distraktor","Revisi Soal"))</f>
        <v>#N/A</v>
      </c>
    </row>
    <row r="23" customFormat="false" ht="14.25" hidden="false" customHeight="false" outlineLevel="0" collapsed="false">
      <c r="A23" s="68" t="str">
        <f aca="false">IF(A22="No",1,IF(OR(LEFT(B23,14)="Model response",LEFT(B23,8)="Response"),MAX($A$11:$A22)+1,""))</f>
        <v/>
      </c>
      <c r="B23" s="83"/>
      <c r="C23" s="62"/>
      <c r="D23" s="62"/>
      <c r="E23" s="62"/>
      <c r="F23" s="102" t="str">
        <f aca="false">IF(OR(LEFT(B23,14)="Model response",LEFT(B23,8)="Response",B23="[No response]"),"",IF(E23&lt;=$G$10,"Cek","OK"))</f>
        <v>Cek</v>
      </c>
      <c r="G23" s="102" t="str">
        <f aca="false">IF(A23="","",COUNTIF(F24:F28,"Cek"))</f>
        <v/>
      </c>
      <c r="H23" s="103" t="str">
        <f aca="false">IF(G23="","",SUMIF(C24:C29,100%,E24:E29))</f>
        <v/>
      </c>
      <c r="I23" s="90" t="n">
        <v>12</v>
      </c>
      <c r="J23" s="102" t="e">
        <f aca="false">IF(VLOOKUP(I23,$A$12:$G$9444,7,FALSE())&gt;$G$9,"Cek distraktor","OK")</f>
        <v>#N/A</v>
      </c>
      <c r="K23" s="103" t="e">
        <f aca="false">VLOOKUP(I23,$A$12:$H$9444,8,FALSE())</f>
        <v>#N/A</v>
      </c>
      <c r="L23" s="102" t="e">
        <f aca="false">IF(OR(K23&lt;$L$9,K23&gt;$L$10),"Tidak Baik","Baik")</f>
        <v>#N/A</v>
      </c>
      <c r="M23" s="68" t="e">
        <f aca="false">IF(AND(L23="Baik",J23="OK"),"Bank Soal",IF(L23="Baik","Revisi Distraktor","Revisi Soal"))</f>
        <v>#N/A</v>
      </c>
    </row>
    <row r="24" customFormat="false" ht="14.25" hidden="false" customHeight="false" outlineLevel="0" collapsed="false">
      <c r="A24" s="68" t="str">
        <f aca="false">IF(A23="No",1,IF(OR(LEFT(B24,14)="Model response",LEFT(B24,8)="Response"),MAX($A$11:$A23)+1,""))</f>
        <v/>
      </c>
      <c r="B24" s="83"/>
      <c r="C24" s="62"/>
      <c r="D24" s="62"/>
      <c r="E24" s="62"/>
      <c r="F24" s="102" t="str">
        <f aca="false">IF(OR(LEFT(B24,14)="Model response",LEFT(B24,8)="Response",B24="[No response]"),"",IF(E24&lt;=$G$10,"Cek","OK"))</f>
        <v>Cek</v>
      </c>
      <c r="G24" s="102" t="str">
        <f aca="false">IF(A24="","",COUNTIF(F25:F29,"Cek"))</f>
        <v/>
      </c>
      <c r="H24" s="103" t="str">
        <f aca="false">IF(G24="","",SUMIF(C25:C30,100%,E25:E30))</f>
        <v/>
      </c>
      <c r="I24" s="90" t="n">
        <v>13</v>
      </c>
      <c r="J24" s="102" t="e">
        <f aca="false">IF(VLOOKUP(I24,$A$12:$G$9444,7,FALSE())&gt;$G$9,"Cek distraktor","OK")</f>
        <v>#N/A</v>
      </c>
      <c r="K24" s="103" t="e">
        <f aca="false">VLOOKUP(I24,$A$12:$H$9444,8,FALSE())</f>
        <v>#N/A</v>
      </c>
      <c r="L24" s="102" t="e">
        <f aca="false">IF(OR(K24&lt;$L$9,K24&gt;$L$10),"Tidak Baik","Baik")</f>
        <v>#N/A</v>
      </c>
      <c r="M24" s="68" t="e">
        <f aca="false">IF(AND(L24="Baik",J24="OK"),"Bank Soal",IF(L24="Baik","Revisi Distraktor","Revisi Soal"))</f>
        <v>#N/A</v>
      </c>
    </row>
    <row r="25" customFormat="false" ht="14.25" hidden="false" customHeight="false" outlineLevel="0" collapsed="false">
      <c r="A25" s="68" t="str">
        <f aca="false">IF(A24="No",1,IF(OR(LEFT(B25,14)="Model response",LEFT(B25,8)="Response"),MAX($A$11:$A24)+1,""))</f>
        <v/>
      </c>
      <c r="B25" s="83"/>
      <c r="C25" s="62"/>
      <c r="D25" s="62"/>
      <c r="E25" s="62"/>
      <c r="F25" s="102" t="str">
        <f aca="false">IF(OR(LEFT(B25,14)="Model response",LEFT(B25,8)="Response",B25="[No response]"),"",IF(E25&lt;=$G$10,"Cek","OK"))</f>
        <v>Cek</v>
      </c>
      <c r="G25" s="102" t="str">
        <f aca="false">IF(A25="","",COUNTIF(F26:F30,"Cek"))</f>
        <v/>
      </c>
      <c r="H25" s="103" t="str">
        <f aca="false">IF(G25="","",SUMIF(C26:C31,100%,E26:E31))</f>
        <v/>
      </c>
      <c r="I25" s="90" t="n">
        <v>14</v>
      </c>
      <c r="J25" s="102" t="e">
        <f aca="false">IF(VLOOKUP(I25,$A$12:$G$9444,7,FALSE())&gt;$G$9,"Cek distraktor","OK")</f>
        <v>#N/A</v>
      </c>
      <c r="K25" s="103" t="e">
        <f aca="false">VLOOKUP(I25,$A$12:$H$9444,8,FALSE())</f>
        <v>#N/A</v>
      </c>
      <c r="L25" s="102" t="e">
        <f aca="false">IF(OR(K25&lt;$L$9,K25&gt;$L$10),"Tidak Baik","Baik")</f>
        <v>#N/A</v>
      </c>
      <c r="M25" s="68" t="e">
        <f aca="false">IF(AND(L25="Baik",J25="OK"),"Bank Soal",IF(L25="Baik","Revisi Distraktor","Revisi Soal"))</f>
        <v>#N/A</v>
      </c>
    </row>
    <row r="26" customFormat="false" ht="14.25" hidden="false" customHeight="false" outlineLevel="0" collapsed="false">
      <c r="A26" s="68" t="str">
        <f aca="false">IF(A25="No",1,IF(OR(LEFT(B26,14)="Model response",LEFT(B26,8)="Response"),MAX($A$11:$A25)+1,""))</f>
        <v/>
      </c>
      <c r="B26" s="83"/>
      <c r="C26" s="62"/>
      <c r="D26" s="62"/>
      <c r="E26" s="62"/>
      <c r="F26" s="102" t="str">
        <f aca="false">IF(OR(LEFT(B26,14)="Model response",LEFT(B26,8)="Response",B26="[No response]"),"",IF(E26&lt;=$G$10,"Cek","OK"))</f>
        <v>Cek</v>
      </c>
      <c r="G26" s="102" t="str">
        <f aca="false">IF(A26="","",COUNTIF(F27:F31,"Cek"))</f>
        <v/>
      </c>
      <c r="H26" s="103" t="str">
        <f aca="false">IF(G26="","",SUMIF(C27:C32,100%,E27:E32))</f>
        <v/>
      </c>
      <c r="I26" s="90" t="n">
        <v>15</v>
      </c>
      <c r="J26" s="102" t="e">
        <f aca="false">IF(VLOOKUP(I26,$A$12:$G$9444,7,FALSE())&gt;$G$9,"Cek distraktor","OK")</f>
        <v>#N/A</v>
      </c>
      <c r="K26" s="103" t="e">
        <f aca="false">VLOOKUP(I26,$A$12:$H$9444,8,FALSE())</f>
        <v>#N/A</v>
      </c>
      <c r="L26" s="102" t="e">
        <f aca="false">IF(OR(K26&lt;$L$9,K26&gt;$L$10),"Tidak Baik","Baik")</f>
        <v>#N/A</v>
      </c>
      <c r="M26" s="68" t="e">
        <f aca="false">IF(AND(L26="Baik",J26="OK"),"Bank Soal",IF(L26="Baik","Revisi Distraktor","Revisi Soal"))</f>
        <v>#N/A</v>
      </c>
    </row>
    <row r="27" customFormat="false" ht="14.25" hidden="false" customHeight="false" outlineLevel="0" collapsed="false">
      <c r="A27" s="68" t="str">
        <f aca="false">IF(A26="No",1,IF(OR(LEFT(B27,14)="Model response",LEFT(B27,8)="Response"),MAX($A$11:$A26)+1,""))</f>
        <v/>
      </c>
      <c r="B27" s="83"/>
      <c r="C27" s="62"/>
      <c r="D27" s="62"/>
      <c r="E27" s="62"/>
      <c r="F27" s="102" t="str">
        <f aca="false">IF(OR(LEFT(B27,14)="Model response",LEFT(B27,8)="Response",B27="[No response]"),"",IF(E27&lt;=$G$10,"Cek","OK"))</f>
        <v>Cek</v>
      </c>
      <c r="G27" s="102" t="str">
        <f aca="false">IF(A27="","",COUNTIF(F28:F32,"Cek"))</f>
        <v/>
      </c>
      <c r="H27" s="103" t="str">
        <f aca="false">IF(G27="","",SUMIF(C28:C33,100%,E28:E33))</f>
        <v/>
      </c>
      <c r="I27" s="90" t="n">
        <v>16</v>
      </c>
      <c r="J27" s="102" t="e">
        <f aca="false">IF(VLOOKUP(I27,$A$12:$G$9444,7,FALSE())&gt;$G$9,"Cek distraktor","OK")</f>
        <v>#N/A</v>
      </c>
      <c r="K27" s="103" t="e">
        <f aca="false">VLOOKUP(I27,$A$12:$H$9444,8,FALSE())</f>
        <v>#N/A</v>
      </c>
      <c r="L27" s="102" t="e">
        <f aca="false">IF(OR(K27&lt;$L$9,K27&gt;$L$10),"Tidak Baik","Baik")</f>
        <v>#N/A</v>
      </c>
      <c r="M27" s="68" t="e">
        <f aca="false">IF(AND(L27="Baik",J27="OK"),"Bank Soal",IF(L27="Baik","Revisi Distraktor","Revisi Soal"))</f>
        <v>#N/A</v>
      </c>
    </row>
    <row r="28" customFormat="false" ht="14.25" hidden="false" customHeight="false" outlineLevel="0" collapsed="false">
      <c r="A28" s="68" t="str">
        <f aca="false">IF(A27="No",1,IF(OR(LEFT(B28,14)="Model response",LEFT(B28,8)="Response"),MAX($A$11:$A27)+1,""))</f>
        <v/>
      </c>
      <c r="B28" s="83"/>
      <c r="C28" s="62"/>
      <c r="D28" s="62"/>
      <c r="E28" s="62"/>
      <c r="F28" s="102" t="str">
        <f aca="false">IF(OR(LEFT(B28,14)="Model response",LEFT(B28,8)="Response",B28="[No response]"),"",IF(E28&lt;=$G$10,"Cek","OK"))</f>
        <v>Cek</v>
      </c>
      <c r="G28" s="102" t="str">
        <f aca="false">IF(A28="","",COUNTIF(F29:F33,"Cek"))</f>
        <v/>
      </c>
      <c r="H28" s="103" t="str">
        <f aca="false">IF(G28="","",SUMIF(C29:C34,100%,E29:E34))</f>
        <v/>
      </c>
      <c r="I28" s="90" t="n">
        <v>17</v>
      </c>
      <c r="J28" s="102" t="e">
        <f aca="false">IF(VLOOKUP(I28,$A$12:$G$9444,7,FALSE())&gt;$G$9,"Cek distraktor","OK")</f>
        <v>#N/A</v>
      </c>
      <c r="K28" s="103" t="e">
        <f aca="false">VLOOKUP(I28,$A$12:$H$9444,8,FALSE())</f>
        <v>#N/A</v>
      </c>
      <c r="L28" s="102" t="e">
        <f aca="false">IF(OR(K28&lt;$L$9,K28&gt;$L$10),"Tidak Baik","Baik")</f>
        <v>#N/A</v>
      </c>
      <c r="M28" s="68" t="e">
        <f aca="false">IF(AND(L28="Baik",J28="OK"),"Bank Soal",IF(L28="Baik","Revisi Distraktor","Revisi Soal"))</f>
        <v>#N/A</v>
      </c>
    </row>
    <row r="29" customFormat="false" ht="14.25" hidden="false" customHeight="false" outlineLevel="0" collapsed="false">
      <c r="A29" s="68" t="str">
        <f aca="false">IF(A28="No",1,IF(OR(LEFT(B29,14)="Model response",LEFT(B29,8)="Response"),MAX($A$11:$A28)+1,""))</f>
        <v/>
      </c>
      <c r="B29" s="83"/>
      <c r="C29" s="62"/>
      <c r="D29" s="62"/>
      <c r="E29" s="62"/>
      <c r="F29" s="102" t="str">
        <f aca="false">IF(OR(LEFT(B29,14)="Model response",LEFT(B29,8)="Response",B29="[No response]"),"",IF(E29&lt;=$G$10,"Cek","OK"))</f>
        <v>Cek</v>
      </c>
      <c r="G29" s="102" t="str">
        <f aca="false">IF(A29="","",COUNTIF(F30:F34,"Cek"))</f>
        <v/>
      </c>
      <c r="H29" s="103" t="str">
        <f aca="false">IF(G29="","",SUMIF(C30:C35,100%,E30:E35))</f>
        <v/>
      </c>
      <c r="I29" s="90" t="n">
        <v>18</v>
      </c>
      <c r="J29" s="102" t="e">
        <f aca="false">IF(VLOOKUP(I29,$A$12:$G$9444,7,FALSE())&gt;$G$9,"Cek distraktor","OK")</f>
        <v>#N/A</v>
      </c>
      <c r="K29" s="103" t="e">
        <f aca="false">VLOOKUP(I29,$A$12:$H$9444,8,FALSE())</f>
        <v>#N/A</v>
      </c>
      <c r="L29" s="102" t="e">
        <f aca="false">IF(OR(K29&lt;$L$9,K29&gt;$L$10),"Tidak Baik","Baik")</f>
        <v>#N/A</v>
      </c>
      <c r="M29" s="68" t="e">
        <f aca="false">IF(AND(L29="Baik",J29="OK"),"Bank Soal",IF(L29="Baik","Revisi Distraktor","Revisi Soal"))</f>
        <v>#N/A</v>
      </c>
    </row>
    <row r="30" customFormat="false" ht="14.25" hidden="false" customHeight="false" outlineLevel="0" collapsed="false">
      <c r="A30" s="68" t="str">
        <f aca="false">IF(A29="No",1,IF(OR(LEFT(B30,14)="Model response",LEFT(B30,8)="Response"),MAX($A$11:$A29)+1,""))</f>
        <v/>
      </c>
      <c r="B30" s="83"/>
      <c r="C30" s="62"/>
      <c r="D30" s="62"/>
      <c r="E30" s="62"/>
      <c r="F30" s="102" t="str">
        <f aca="false">IF(OR(LEFT(B30,14)="Model response",LEFT(B30,8)="Response",B30="[No response]"),"",IF(E30&lt;=$G$10,"Cek","OK"))</f>
        <v>Cek</v>
      </c>
      <c r="G30" s="102" t="str">
        <f aca="false">IF(A30="","",COUNTIF(F31:F35,"Cek"))</f>
        <v/>
      </c>
      <c r="H30" s="103" t="str">
        <f aca="false">IF(G30="","",SUMIF(C31:C36,100%,E31:E36))</f>
        <v/>
      </c>
      <c r="I30" s="90" t="n">
        <v>19</v>
      </c>
      <c r="J30" s="102" t="e">
        <f aca="false">IF(VLOOKUP(I30,$A$12:$G$9444,7,FALSE())&gt;$G$9,"Cek distraktor","OK")</f>
        <v>#N/A</v>
      </c>
      <c r="K30" s="103" t="e">
        <f aca="false">VLOOKUP(I30,$A$12:$H$9444,8,FALSE())</f>
        <v>#N/A</v>
      </c>
      <c r="L30" s="102" t="e">
        <f aca="false">IF(OR(K30&lt;$L$9,K30&gt;$L$10),"Tidak Baik","Baik")</f>
        <v>#N/A</v>
      </c>
      <c r="M30" s="68" t="e">
        <f aca="false">IF(AND(L30="Baik",J30="OK"),"Bank Soal",IF(L30="Baik","Revisi Distraktor","Revisi Soal"))</f>
        <v>#N/A</v>
      </c>
    </row>
    <row r="31" customFormat="false" ht="14.25" hidden="false" customHeight="false" outlineLevel="0" collapsed="false">
      <c r="A31" s="68" t="str">
        <f aca="false">IF(A30="No",1,IF(OR(LEFT(B31,14)="Model response",LEFT(B31,8)="Response"),MAX($A$11:$A30)+1,""))</f>
        <v/>
      </c>
      <c r="B31" s="83"/>
      <c r="C31" s="62"/>
      <c r="D31" s="62"/>
      <c r="E31" s="62"/>
      <c r="F31" s="102" t="str">
        <f aca="false">IF(OR(LEFT(B31,14)="Model response",LEFT(B31,8)="Response",B31="[No response]"),"",IF(E31&lt;=$G$10,"Cek","OK"))</f>
        <v>Cek</v>
      </c>
      <c r="G31" s="102" t="str">
        <f aca="false">IF(A31="","",COUNTIF(F32:F36,"Cek"))</f>
        <v/>
      </c>
      <c r="H31" s="103" t="str">
        <f aca="false">IF(G31="","",SUMIF(C32:C37,100%,E32:E37))</f>
        <v/>
      </c>
      <c r="I31" s="90" t="n">
        <v>20</v>
      </c>
      <c r="J31" s="102" t="e">
        <f aca="false">IF(VLOOKUP(I31,$A$12:$G$9444,7,FALSE())&gt;$G$9,"Cek distraktor","OK")</f>
        <v>#N/A</v>
      </c>
      <c r="K31" s="103" t="e">
        <f aca="false">VLOOKUP(I31,$A$12:$H$9444,8,FALSE())</f>
        <v>#N/A</v>
      </c>
      <c r="L31" s="102" t="e">
        <f aca="false">IF(OR(K31&lt;$L$9,K31&gt;$L$10),"Tidak Baik","Baik")</f>
        <v>#N/A</v>
      </c>
      <c r="M31" s="68" t="e">
        <f aca="false">IF(AND(L31="Baik",J31="OK"),"Bank Soal",IF(L31="Baik","Revisi Distraktor","Revisi Soal"))</f>
        <v>#N/A</v>
      </c>
    </row>
    <row r="32" customFormat="false" ht="14.25" hidden="false" customHeight="false" outlineLevel="0" collapsed="false">
      <c r="A32" s="68" t="str">
        <f aca="false">IF(A31="No",1,IF(OR(LEFT(B32,14)="Model response",LEFT(B32,8)="Response"),MAX($A$11:$A31)+1,""))</f>
        <v/>
      </c>
      <c r="B32" s="83"/>
      <c r="C32" s="62"/>
      <c r="D32" s="62"/>
      <c r="E32" s="62"/>
      <c r="F32" s="102" t="str">
        <f aca="false">IF(OR(LEFT(B32,14)="Model response",LEFT(B32,8)="Response",B32="[No response]"),"",IF(E32&lt;=$G$10,"Cek","OK"))</f>
        <v>Cek</v>
      </c>
      <c r="G32" s="102" t="str">
        <f aca="false">IF(A32="","",COUNTIF(F33:F37,"Cek"))</f>
        <v/>
      </c>
      <c r="H32" s="103" t="str">
        <f aca="false">IF(G32="","",SUMIF(C33:C38,100%,E33:E38))</f>
        <v/>
      </c>
      <c r="I32" s="90" t="n">
        <v>21</v>
      </c>
      <c r="J32" s="102" t="e">
        <f aca="false">IF(VLOOKUP(I32,$A$12:$G$9444,7,FALSE())&gt;$G$9,"Cek distraktor","OK")</f>
        <v>#N/A</v>
      </c>
      <c r="K32" s="103" t="e">
        <f aca="false">VLOOKUP(I32,$A$12:$H$9444,8,FALSE())</f>
        <v>#N/A</v>
      </c>
      <c r="L32" s="102" t="e">
        <f aca="false">IF(OR(K32&lt;$L$9,K32&gt;$L$10),"Tidak Baik","Baik")</f>
        <v>#N/A</v>
      </c>
      <c r="M32" s="68" t="e">
        <f aca="false">IF(AND(L32="Baik",J32="OK"),"Bank Soal",IF(L32="Baik","Revisi Distraktor","Revisi Soal"))</f>
        <v>#N/A</v>
      </c>
    </row>
    <row r="33" customFormat="false" ht="14.25" hidden="false" customHeight="false" outlineLevel="0" collapsed="false">
      <c r="A33" s="68" t="str">
        <f aca="false">IF(A32="No",1,IF(OR(LEFT(B33,14)="Model response",LEFT(B33,8)="Response"),MAX($A$11:$A32)+1,""))</f>
        <v/>
      </c>
      <c r="B33" s="83"/>
      <c r="C33" s="62"/>
      <c r="D33" s="62"/>
      <c r="E33" s="62"/>
      <c r="F33" s="102" t="str">
        <f aca="false">IF(OR(LEFT(B33,14)="Model response",LEFT(B33,8)="Response",B33="[No response]"),"",IF(E33&lt;=$G$10,"Cek","OK"))</f>
        <v>Cek</v>
      </c>
      <c r="G33" s="102" t="str">
        <f aca="false">IF(A33="","",COUNTIF(F34:F38,"Cek"))</f>
        <v/>
      </c>
      <c r="H33" s="103" t="str">
        <f aca="false">IF(G33="","",SUMIF(C34:C39,100%,E34:E39))</f>
        <v/>
      </c>
      <c r="I33" s="90" t="n">
        <v>22</v>
      </c>
      <c r="J33" s="102" t="e">
        <f aca="false">IF(VLOOKUP(I33,$A$12:$G$9444,7,FALSE())&gt;$G$9,"Cek distraktor","OK")</f>
        <v>#N/A</v>
      </c>
      <c r="K33" s="103" t="e">
        <f aca="false">VLOOKUP(I33,$A$12:$H$9444,8,FALSE())</f>
        <v>#N/A</v>
      </c>
      <c r="L33" s="102" t="e">
        <f aca="false">IF(OR(K33&lt;$L$9,K33&gt;$L$10),"Tidak Baik","Baik")</f>
        <v>#N/A</v>
      </c>
      <c r="M33" s="68" t="e">
        <f aca="false">IF(AND(L33="Baik",J33="OK"),"Bank Soal",IF(L33="Baik","Revisi Distraktor","Revisi Soal"))</f>
        <v>#N/A</v>
      </c>
    </row>
    <row r="34" customFormat="false" ht="14.25" hidden="false" customHeight="false" outlineLevel="0" collapsed="false">
      <c r="A34" s="68" t="str">
        <f aca="false">IF(A33="No",1,IF(OR(LEFT(B34,14)="Model response",LEFT(B34,8)="Response"),MAX($A$11:$A33)+1,""))</f>
        <v/>
      </c>
      <c r="B34" s="83"/>
      <c r="C34" s="62"/>
      <c r="D34" s="62"/>
      <c r="E34" s="62"/>
      <c r="F34" s="102" t="str">
        <f aca="false">IF(OR(LEFT(B34,14)="Model response",LEFT(B34,8)="Response",B34="[No response]"),"",IF(E34&lt;=$G$10,"Cek","OK"))</f>
        <v>Cek</v>
      </c>
      <c r="G34" s="102" t="str">
        <f aca="false">IF(A34="","",COUNTIF(F35:F39,"Cek"))</f>
        <v/>
      </c>
      <c r="H34" s="103" t="str">
        <f aca="false">IF(G34="","",SUMIF(C35:C40,100%,E35:E40))</f>
        <v/>
      </c>
      <c r="I34" s="90" t="n">
        <v>23</v>
      </c>
      <c r="J34" s="102" t="e">
        <f aca="false">IF(VLOOKUP(I34,$A$12:$G$9444,7,FALSE())&gt;$G$9,"Cek distraktor","OK")</f>
        <v>#N/A</v>
      </c>
      <c r="K34" s="103" t="e">
        <f aca="false">VLOOKUP(I34,$A$12:$H$9444,8,FALSE())</f>
        <v>#N/A</v>
      </c>
      <c r="L34" s="102" t="e">
        <f aca="false">IF(OR(K34&lt;$L$9,K34&gt;$L$10),"Tidak Baik","Baik")</f>
        <v>#N/A</v>
      </c>
      <c r="M34" s="68" t="e">
        <f aca="false">IF(AND(L34="Baik",J34="OK"),"Bank Soal",IF(L34="Baik","Revisi Distraktor","Revisi Soal"))</f>
        <v>#N/A</v>
      </c>
    </row>
    <row r="35" customFormat="false" ht="14.25" hidden="false" customHeight="false" outlineLevel="0" collapsed="false">
      <c r="A35" s="68" t="str">
        <f aca="false">IF(A34="No",1,IF(OR(LEFT(B35,14)="Model response",LEFT(B35,8)="Response"),MAX($A$11:$A34)+1,""))</f>
        <v/>
      </c>
      <c r="B35" s="83"/>
      <c r="C35" s="62"/>
      <c r="D35" s="62"/>
      <c r="E35" s="62"/>
      <c r="F35" s="102" t="str">
        <f aca="false">IF(OR(LEFT(B35,14)="Model response",LEFT(B35,8)="Response",B35="[No response]"),"",IF(E35&lt;=$G$10,"Cek","OK"))</f>
        <v>Cek</v>
      </c>
      <c r="G35" s="102" t="str">
        <f aca="false">IF(A35="","",COUNTIF(F36:F40,"Cek"))</f>
        <v/>
      </c>
      <c r="H35" s="103" t="str">
        <f aca="false">IF(G35="","",SUMIF(C36:C41,100%,E36:E41))</f>
        <v/>
      </c>
      <c r="I35" s="90" t="n">
        <v>24</v>
      </c>
      <c r="J35" s="102" t="e">
        <f aca="false">IF(VLOOKUP(I35,$A$12:$G$9444,7,FALSE())&gt;$G$9,"Cek distraktor","OK")</f>
        <v>#N/A</v>
      </c>
      <c r="K35" s="103" t="e">
        <f aca="false">VLOOKUP(I35,$A$12:$H$9444,8,FALSE())</f>
        <v>#N/A</v>
      </c>
      <c r="L35" s="102" t="e">
        <f aca="false">IF(OR(K35&lt;$L$9,K35&gt;$L$10),"Tidak Baik","Baik")</f>
        <v>#N/A</v>
      </c>
      <c r="M35" s="68" t="e">
        <f aca="false">IF(AND(L35="Baik",J35="OK"),"Bank Soal",IF(L35="Baik","Revisi Distraktor","Revisi Soal"))</f>
        <v>#N/A</v>
      </c>
    </row>
    <row r="36" customFormat="false" ht="14.25" hidden="false" customHeight="false" outlineLevel="0" collapsed="false">
      <c r="A36" s="68" t="str">
        <f aca="false">IF(A35="No",1,IF(OR(LEFT(B36,14)="Model response",LEFT(B36,8)="Response"),MAX($A$11:$A35)+1,""))</f>
        <v/>
      </c>
      <c r="B36" s="83"/>
      <c r="C36" s="62"/>
      <c r="D36" s="62"/>
      <c r="E36" s="62"/>
      <c r="F36" s="102" t="str">
        <f aca="false">IF(OR(LEFT(B36,14)="Model response",LEFT(B36,8)="Response",B36="[No response]"),"",IF(E36&lt;=$G$10,"Cek","OK"))</f>
        <v>Cek</v>
      </c>
      <c r="G36" s="102" t="str">
        <f aca="false">IF(A36="","",COUNTIF(F37:F41,"Cek"))</f>
        <v/>
      </c>
      <c r="H36" s="103" t="str">
        <f aca="false">IF(G36="","",SUMIF(C37:C42,100%,E37:E42))</f>
        <v/>
      </c>
      <c r="I36" s="90" t="n">
        <v>25</v>
      </c>
      <c r="J36" s="102" t="e">
        <f aca="false">IF(VLOOKUP(I36,$A$12:$G$9444,7,FALSE())&gt;$G$9,"Cek distraktor","OK")</f>
        <v>#N/A</v>
      </c>
      <c r="K36" s="103" t="e">
        <f aca="false">VLOOKUP(I36,$A$12:$H$9444,8,FALSE())</f>
        <v>#N/A</v>
      </c>
      <c r="L36" s="102" t="e">
        <f aca="false">IF(OR(K36&lt;$L$9,K36&gt;$L$10),"Tidak Baik","Baik")</f>
        <v>#N/A</v>
      </c>
      <c r="M36" s="68" t="e">
        <f aca="false">IF(AND(L36="Baik",J36="OK"),"Bank Soal",IF(L36="Baik","Revisi Distraktor","Revisi Soal"))</f>
        <v>#N/A</v>
      </c>
    </row>
    <row r="37" customFormat="false" ht="14.25" hidden="false" customHeight="false" outlineLevel="0" collapsed="false">
      <c r="A37" s="68" t="str">
        <f aca="false">IF(A36="No",1,IF(OR(LEFT(B37,14)="Model response",LEFT(B37,8)="Response"),MAX($A$11:$A36)+1,""))</f>
        <v/>
      </c>
      <c r="B37" s="83"/>
      <c r="C37" s="62"/>
      <c r="D37" s="62"/>
      <c r="E37" s="62"/>
      <c r="F37" s="102" t="str">
        <f aca="false">IF(OR(LEFT(B37,14)="Model response",LEFT(B37,8)="Response",B37="[No response]"),"",IF(E37&lt;=$G$10,"Cek","OK"))</f>
        <v>Cek</v>
      </c>
      <c r="G37" s="102" t="str">
        <f aca="false">IF(A37="","",COUNTIF(F38:F42,"Cek"))</f>
        <v/>
      </c>
      <c r="H37" s="103" t="str">
        <f aca="false">IF(G37="","",SUMIF(C38:C43,100%,E38:E43))</f>
        <v/>
      </c>
      <c r="I37" s="90" t="n">
        <v>26</v>
      </c>
      <c r="J37" s="102" t="e">
        <f aca="false">IF(VLOOKUP(I37,$A$12:$G$9444,7,FALSE())&gt;$G$9,"Cek distraktor","OK")</f>
        <v>#N/A</v>
      </c>
      <c r="K37" s="103" t="e">
        <f aca="false">VLOOKUP(I37,$A$12:$H$9444,8,FALSE())</f>
        <v>#N/A</v>
      </c>
      <c r="L37" s="102" t="e">
        <f aca="false">IF(OR(K37&lt;$L$9,K37&gt;$L$10),"Tidak Baik","Baik")</f>
        <v>#N/A</v>
      </c>
      <c r="M37" s="68" t="e">
        <f aca="false">IF(AND(L37="Baik",J37="OK"),"Bank Soal",IF(L37="Baik","Revisi Distraktor","Revisi Soal"))</f>
        <v>#N/A</v>
      </c>
    </row>
    <row r="38" customFormat="false" ht="14.25" hidden="false" customHeight="false" outlineLevel="0" collapsed="false">
      <c r="A38" s="68" t="str">
        <f aca="false">IF(A37="No",1,IF(OR(LEFT(B38,14)="Model response",LEFT(B38,8)="Response"),MAX($A$11:$A37)+1,""))</f>
        <v/>
      </c>
      <c r="B38" s="83"/>
      <c r="C38" s="62"/>
      <c r="D38" s="62"/>
      <c r="E38" s="62"/>
      <c r="F38" s="102" t="str">
        <f aca="false">IF(OR(LEFT(B38,14)="Model response",LEFT(B38,8)="Response",B38="[No response]"),"",IF(E38&lt;=$G$10,"Cek","OK"))</f>
        <v>Cek</v>
      </c>
      <c r="G38" s="102" t="str">
        <f aca="false">IF(A38="","",COUNTIF(F39:F43,"Cek"))</f>
        <v/>
      </c>
      <c r="H38" s="103" t="str">
        <f aca="false">IF(G38="","",SUMIF(C39:C44,100%,E39:E44))</f>
        <v/>
      </c>
      <c r="I38" s="90" t="n">
        <v>27</v>
      </c>
      <c r="J38" s="102" t="e">
        <f aca="false">IF(VLOOKUP(I38,$A$12:$G$9444,7,FALSE())&gt;$G$9,"Cek distraktor","OK")</f>
        <v>#N/A</v>
      </c>
      <c r="K38" s="103" t="e">
        <f aca="false">VLOOKUP(I38,$A$12:$H$9444,8,FALSE())</f>
        <v>#N/A</v>
      </c>
      <c r="L38" s="102" t="e">
        <f aca="false">IF(OR(K38&lt;$L$9,K38&gt;$L$10),"Tidak Baik","Baik")</f>
        <v>#N/A</v>
      </c>
      <c r="M38" s="68" t="e">
        <f aca="false">IF(AND(L38="Baik",J38="OK"),"Bank Soal",IF(L38="Baik","Revisi Distraktor","Revisi Soal"))</f>
        <v>#N/A</v>
      </c>
    </row>
    <row r="39" customFormat="false" ht="14.25" hidden="false" customHeight="false" outlineLevel="0" collapsed="false">
      <c r="A39" s="68" t="str">
        <f aca="false">IF(A38="No",1,IF(OR(LEFT(B39,14)="Model response",LEFT(B39,8)="Response"),MAX($A$11:$A38)+1,""))</f>
        <v/>
      </c>
      <c r="B39" s="83"/>
      <c r="C39" s="62"/>
      <c r="D39" s="62"/>
      <c r="E39" s="62"/>
      <c r="F39" s="102" t="str">
        <f aca="false">IF(OR(LEFT(B39,14)="Model response",LEFT(B39,8)="Response",B39="[No response]"),"",IF(E39&lt;=$G$10,"Cek","OK"))</f>
        <v>Cek</v>
      </c>
      <c r="G39" s="102" t="str">
        <f aca="false">IF(A39="","",COUNTIF(F40:F44,"Cek"))</f>
        <v/>
      </c>
      <c r="H39" s="103" t="str">
        <f aca="false">IF(G39="","",SUMIF(C40:C45,100%,E40:E45))</f>
        <v/>
      </c>
      <c r="I39" s="90" t="n">
        <v>28</v>
      </c>
      <c r="J39" s="102" t="e">
        <f aca="false">IF(VLOOKUP(I39,$A$12:$G$9444,7,FALSE())&gt;$G$9,"Cek distraktor","OK")</f>
        <v>#N/A</v>
      </c>
      <c r="K39" s="103" t="e">
        <f aca="false">VLOOKUP(I39,$A$12:$H$9444,8,FALSE())</f>
        <v>#N/A</v>
      </c>
      <c r="L39" s="102" t="e">
        <f aca="false">IF(OR(K39&lt;$L$9,K39&gt;$L$10),"Tidak Baik","Baik")</f>
        <v>#N/A</v>
      </c>
      <c r="M39" s="68" t="e">
        <f aca="false">IF(AND(L39="Baik",J39="OK"),"Bank Soal",IF(L39="Baik","Revisi Distraktor","Revisi Soal"))</f>
        <v>#N/A</v>
      </c>
    </row>
    <row r="40" customFormat="false" ht="14.25" hidden="false" customHeight="false" outlineLevel="0" collapsed="false">
      <c r="A40" s="68" t="str">
        <f aca="false">IF(A39="No",1,IF(OR(LEFT(B40,14)="Model response",LEFT(B40,8)="Response"),MAX($A$11:$A39)+1,""))</f>
        <v/>
      </c>
      <c r="B40" s="83"/>
      <c r="C40" s="62"/>
      <c r="D40" s="62"/>
      <c r="E40" s="62"/>
      <c r="F40" s="102" t="str">
        <f aca="false">IF(OR(LEFT(B40,14)="Model response",LEFT(B40,8)="Response",B40="[No response]"),"",IF(E40&lt;=$G$10,"Cek","OK"))</f>
        <v>Cek</v>
      </c>
      <c r="G40" s="102" t="str">
        <f aca="false">IF(A40="","",COUNTIF(F41:F45,"Cek"))</f>
        <v/>
      </c>
      <c r="H40" s="103" t="str">
        <f aca="false">IF(G40="","",SUMIF(C41:C46,100%,E41:E46))</f>
        <v/>
      </c>
      <c r="I40" s="90" t="n">
        <v>29</v>
      </c>
      <c r="J40" s="102" t="e">
        <f aca="false">IF(VLOOKUP(I40,$A$12:$G$9444,7,FALSE())&gt;$G$9,"Cek distraktor","OK")</f>
        <v>#N/A</v>
      </c>
      <c r="K40" s="103" t="e">
        <f aca="false">VLOOKUP(I40,$A$12:$H$9444,8,FALSE())</f>
        <v>#N/A</v>
      </c>
      <c r="L40" s="102" t="e">
        <f aca="false">IF(OR(K40&lt;$L$9,K40&gt;$L$10),"Tidak Baik","Baik")</f>
        <v>#N/A</v>
      </c>
      <c r="M40" s="68" t="e">
        <f aca="false">IF(AND(L40="Baik",J40="OK"),"Bank Soal",IF(L40="Baik","Revisi Distraktor","Revisi Soal"))</f>
        <v>#N/A</v>
      </c>
    </row>
    <row r="41" customFormat="false" ht="14.25" hidden="false" customHeight="false" outlineLevel="0" collapsed="false">
      <c r="A41" s="68" t="str">
        <f aca="false">IF(A40="No",1,IF(OR(LEFT(B41,14)="Model response",LEFT(B41,8)="Response"),MAX($A$11:$A40)+1,""))</f>
        <v/>
      </c>
      <c r="B41" s="83"/>
      <c r="C41" s="62"/>
      <c r="D41" s="62"/>
      <c r="E41" s="62"/>
      <c r="F41" s="102" t="str">
        <f aca="false">IF(OR(LEFT(B41,14)="Model response",LEFT(B41,8)="Response",B41="[No response]"),"",IF(E41&lt;=$G$10,"Cek","OK"))</f>
        <v>Cek</v>
      </c>
      <c r="G41" s="102" t="str">
        <f aca="false">IF(A41="","",COUNTIF(F42:F46,"Cek"))</f>
        <v/>
      </c>
      <c r="H41" s="103" t="str">
        <f aca="false">IF(G41="","",SUMIF(C42:C47,100%,E42:E47))</f>
        <v/>
      </c>
      <c r="I41" s="90" t="n">
        <v>30</v>
      </c>
      <c r="J41" s="102" t="e">
        <f aca="false">IF(VLOOKUP(I41,$A$12:$G$9444,7,FALSE())&gt;$G$9,"Cek distraktor","OK")</f>
        <v>#N/A</v>
      </c>
      <c r="K41" s="103" t="e">
        <f aca="false">VLOOKUP(I41,$A$12:$H$9444,8,FALSE())</f>
        <v>#N/A</v>
      </c>
      <c r="L41" s="102" t="e">
        <f aca="false">IF(OR(K41&lt;$L$9,K41&gt;$L$10),"Tidak Baik","Baik")</f>
        <v>#N/A</v>
      </c>
      <c r="M41" s="68" t="e">
        <f aca="false">IF(AND(L41="Baik",J41="OK"),"Bank Soal",IF(L41="Baik","Revisi Distraktor","Revisi Soal"))</f>
        <v>#N/A</v>
      </c>
    </row>
    <row r="42" customFormat="false" ht="14.25" hidden="false" customHeight="false" outlineLevel="0" collapsed="false">
      <c r="A42" s="68" t="str">
        <f aca="false">IF(A41="No",1,IF(OR(LEFT(B42,14)="Model response",LEFT(B42,8)="Response"),MAX($A$11:$A41)+1,""))</f>
        <v/>
      </c>
      <c r="B42" s="83"/>
      <c r="C42" s="62"/>
      <c r="D42" s="62"/>
      <c r="E42" s="62"/>
      <c r="F42" s="102" t="str">
        <f aca="false">IF(OR(LEFT(B42,14)="Model response",LEFT(B42,8)="Response",B42="[No response]"),"",IF(E42&lt;=$G$10,"Cek","OK"))</f>
        <v>Cek</v>
      </c>
      <c r="G42" s="102" t="str">
        <f aca="false">IF(A42="","",COUNTIF(F43:F47,"Cek"))</f>
        <v/>
      </c>
      <c r="H42" s="103" t="str">
        <f aca="false">IF(G42="","",SUMIF(C43:C48,100%,E43:E48))</f>
        <v/>
      </c>
      <c r="I42" s="90" t="n">
        <v>31</v>
      </c>
      <c r="J42" s="102" t="e">
        <f aca="false">IF(VLOOKUP(I42,$A$12:$G$9444,7,FALSE())&gt;$G$9,"Cek distraktor","OK")</f>
        <v>#N/A</v>
      </c>
      <c r="K42" s="103" t="e">
        <f aca="false">VLOOKUP(I42,$A$12:$H$9444,8,FALSE())</f>
        <v>#N/A</v>
      </c>
      <c r="L42" s="102" t="e">
        <f aca="false">IF(OR(K42&lt;$L$9,K42&gt;$L$10),"Tidak Baik","Baik")</f>
        <v>#N/A</v>
      </c>
      <c r="M42" s="68" t="e">
        <f aca="false">IF(AND(L42="Baik",J42="OK"),"Bank Soal",IF(L42="Baik","Revisi Distraktor","Revisi Soal"))</f>
        <v>#N/A</v>
      </c>
    </row>
    <row r="43" customFormat="false" ht="14.25" hidden="false" customHeight="false" outlineLevel="0" collapsed="false">
      <c r="A43" s="68" t="str">
        <f aca="false">IF(A42="No",1,IF(OR(LEFT(B43,14)="Model response",LEFT(B43,8)="Response"),MAX($A$11:$A42)+1,""))</f>
        <v/>
      </c>
      <c r="B43" s="83"/>
      <c r="C43" s="62"/>
      <c r="D43" s="62"/>
      <c r="E43" s="62"/>
      <c r="F43" s="102" t="str">
        <f aca="false">IF(OR(LEFT(B43,14)="Model response",LEFT(B43,8)="Response",B43="[No response]"),"",IF(E43&lt;=$G$10,"Cek","OK"))</f>
        <v>Cek</v>
      </c>
      <c r="G43" s="102" t="str">
        <f aca="false">IF(A43="","",COUNTIF(F44:F48,"Cek"))</f>
        <v/>
      </c>
      <c r="H43" s="103" t="str">
        <f aca="false">IF(G43="","",SUMIF(C44:C49,100%,E44:E49))</f>
        <v/>
      </c>
      <c r="I43" s="90" t="n">
        <v>32</v>
      </c>
      <c r="J43" s="102" t="e">
        <f aca="false">IF(VLOOKUP(I43,$A$12:$G$9444,7,FALSE())&gt;$G$9,"Cek distraktor","OK")</f>
        <v>#N/A</v>
      </c>
      <c r="K43" s="103" t="e">
        <f aca="false">VLOOKUP(I43,$A$12:$H$9444,8,FALSE())</f>
        <v>#N/A</v>
      </c>
      <c r="L43" s="102" t="e">
        <f aca="false">IF(OR(K43&lt;$L$9,K43&gt;$L$10),"Tidak Baik","Baik")</f>
        <v>#N/A</v>
      </c>
      <c r="M43" s="68" t="e">
        <f aca="false">IF(AND(L43="Baik",J43="OK"),"Bank Soal",IF(L43="Baik","Revisi Distraktor","Revisi Soal"))</f>
        <v>#N/A</v>
      </c>
    </row>
    <row r="44" customFormat="false" ht="14.25" hidden="false" customHeight="false" outlineLevel="0" collapsed="false">
      <c r="A44" s="68" t="str">
        <f aca="false">IF(A43="No",1,IF(OR(LEFT(B44,14)="Model response",LEFT(B44,8)="Response"),MAX($A$11:$A43)+1,""))</f>
        <v/>
      </c>
      <c r="B44" s="83"/>
      <c r="C44" s="62"/>
      <c r="D44" s="62"/>
      <c r="E44" s="62"/>
      <c r="F44" s="102" t="str">
        <f aca="false">IF(OR(LEFT(B44,14)="Model response",LEFT(B44,8)="Response",B44="[No response]"),"",IF(E44&lt;=$G$10,"Cek","OK"))</f>
        <v>Cek</v>
      </c>
      <c r="G44" s="102" t="str">
        <f aca="false">IF(A44="","",COUNTIF(F45:F49,"Cek"))</f>
        <v/>
      </c>
      <c r="H44" s="103" t="str">
        <f aca="false">IF(G44="","",SUMIF(C45:C50,100%,E45:E50))</f>
        <v/>
      </c>
      <c r="I44" s="90" t="n">
        <v>33</v>
      </c>
      <c r="J44" s="102" t="e">
        <f aca="false">IF(VLOOKUP(I44,$A$12:$G$9444,7,FALSE())&gt;$G$9,"Cek distraktor","OK")</f>
        <v>#N/A</v>
      </c>
      <c r="K44" s="103" t="e">
        <f aca="false">VLOOKUP(I44,$A$12:$H$9444,8,FALSE())</f>
        <v>#N/A</v>
      </c>
      <c r="L44" s="102" t="e">
        <f aca="false">IF(OR(K44&lt;$L$9,K44&gt;$L$10),"Tidak Baik","Baik")</f>
        <v>#N/A</v>
      </c>
      <c r="M44" s="68" t="e">
        <f aca="false">IF(AND(L44="Baik",J44="OK"),"Bank Soal",IF(L44="Baik","Revisi Distraktor","Revisi Soal"))</f>
        <v>#N/A</v>
      </c>
    </row>
    <row r="45" customFormat="false" ht="14.25" hidden="false" customHeight="false" outlineLevel="0" collapsed="false">
      <c r="A45" s="68" t="str">
        <f aca="false">IF(A44="No",1,IF(OR(LEFT(B45,14)="Model response",LEFT(B45,8)="Response"),MAX($A$11:$A44)+1,""))</f>
        <v/>
      </c>
      <c r="B45" s="83"/>
      <c r="C45" s="62"/>
      <c r="D45" s="62"/>
      <c r="E45" s="62"/>
      <c r="F45" s="102" t="str">
        <f aca="false">IF(OR(LEFT(B45,14)="Model response",LEFT(B45,8)="Response",B45="[No response]"),"",IF(E45&lt;=$G$10,"Cek","OK"))</f>
        <v>Cek</v>
      </c>
      <c r="G45" s="102" t="str">
        <f aca="false">IF(A45="","",COUNTIF(F46:F50,"Cek"))</f>
        <v/>
      </c>
      <c r="H45" s="103" t="str">
        <f aca="false">IF(G45="","",SUMIF(C46:C51,100%,E46:E51))</f>
        <v/>
      </c>
      <c r="I45" s="90" t="n">
        <v>34</v>
      </c>
      <c r="J45" s="102" t="e">
        <f aca="false">IF(VLOOKUP(I45,$A$12:$G$9444,7,FALSE())&gt;$G$9,"Cek distraktor","OK")</f>
        <v>#N/A</v>
      </c>
      <c r="K45" s="103" t="e">
        <f aca="false">VLOOKUP(I45,$A$12:$H$9444,8,FALSE())</f>
        <v>#N/A</v>
      </c>
      <c r="L45" s="102" t="e">
        <f aca="false">IF(OR(K45&lt;$L$9,K45&gt;$L$10),"Tidak Baik","Baik")</f>
        <v>#N/A</v>
      </c>
      <c r="M45" s="68" t="e">
        <f aca="false">IF(AND(L45="Baik",J45="OK"),"Bank Soal",IF(L45="Baik","Revisi Distraktor","Revisi Soal"))</f>
        <v>#N/A</v>
      </c>
    </row>
    <row r="46" customFormat="false" ht="14.25" hidden="false" customHeight="false" outlineLevel="0" collapsed="false">
      <c r="A46" s="68" t="str">
        <f aca="false">IF(A45="No",1,IF(OR(LEFT(B46,14)="Model response",LEFT(B46,8)="Response"),MAX($A$11:$A45)+1,""))</f>
        <v/>
      </c>
      <c r="B46" s="83"/>
      <c r="C46" s="62"/>
      <c r="D46" s="62"/>
      <c r="E46" s="62"/>
      <c r="F46" s="102" t="str">
        <f aca="false">IF(OR(LEFT(B46,14)="Model response",LEFT(B46,8)="Response",B46="[No response]"),"",IF(E46&lt;=$G$10,"Cek","OK"))</f>
        <v>Cek</v>
      </c>
      <c r="G46" s="102" t="str">
        <f aca="false">IF(A46="","",COUNTIF(F47:F51,"Cek"))</f>
        <v/>
      </c>
      <c r="H46" s="103" t="str">
        <f aca="false">IF(G46="","",SUMIF(C47:C52,100%,E47:E52))</f>
        <v/>
      </c>
      <c r="I46" s="90" t="n">
        <v>35</v>
      </c>
      <c r="J46" s="102" t="e">
        <f aca="false">IF(VLOOKUP(I46,$A$12:$G$9444,7,FALSE())&gt;$G$9,"Cek distraktor","OK")</f>
        <v>#N/A</v>
      </c>
      <c r="K46" s="103" t="e">
        <f aca="false">VLOOKUP(I46,$A$12:$H$9444,8,FALSE())</f>
        <v>#N/A</v>
      </c>
      <c r="L46" s="102" t="e">
        <f aca="false">IF(OR(K46&lt;$L$9,K46&gt;$L$10),"Tidak Baik","Baik")</f>
        <v>#N/A</v>
      </c>
      <c r="M46" s="68" t="e">
        <f aca="false">IF(AND(L46="Baik",J46="OK"),"Bank Soal",IF(L46="Baik","Revisi Distraktor","Revisi Soal"))</f>
        <v>#N/A</v>
      </c>
    </row>
    <row r="47" customFormat="false" ht="14.25" hidden="false" customHeight="false" outlineLevel="0" collapsed="false">
      <c r="A47" s="68" t="str">
        <f aca="false">IF(A46="No",1,IF(OR(LEFT(B47,14)="Model response",LEFT(B47,8)="Response"),MAX($A$11:$A46)+1,""))</f>
        <v/>
      </c>
      <c r="B47" s="83"/>
      <c r="C47" s="62"/>
      <c r="D47" s="62"/>
      <c r="E47" s="62"/>
      <c r="F47" s="102" t="str">
        <f aca="false">IF(OR(LEFT(B47,14)="Model response",LEFT(B47,8)="Response",B47="[No response]"),"",IF(E47&lt;=$G$10,"Cek","OK"))</f>
        <v>Cek</v>
      </c>
      <c r="G47" s="102" t="str">
        <f aca="false">IF(A47="","",COUNTIF(F48:F52,"Cek"))</f>
        <v/>
      </c>
      <c r="H47" s="103" t="str">
        <f aca="false">IF(G47="","",SUMIF(C48:C53,100%,E48:E53))</f>
        <v/>
      </c>
      <c r="I47" s="90" t="n">
        <v>36</v>
      </c>
      <c r="J47" s="102" t="e">
        <f aca="false">IF(VLOOKUP(I47,$A$12:$G$9444,7,FALSE())&gt;$G$9,"Cek distraktor","OK")</f>
        <v>#N/A</v>
      </c>
      <c r="K47" s="103" t="e">
        <f aca="false">VLOOKUP(I47,$A$12:$H$9444,8,FALSE())</f>
        <v>#N/A</v>
      </c>
      <c r="L47" s="102" t="e">
        <f aca="false">IF(OR(K47&lt;$L$9,K47&gt;$L$10),"Tidak Baik","Baik")</f>
        <v>#N/A</v>
      </c>
      <c r="M47" s="68" t="e">
        <f aca="false">IF(AND(L47="Baik",J47="OK"),"Bank Soal",IF(L47="Baik","Revisi Distraktor","Revisi Soal"))</f>
        <v>#N/A</v>
      </c>
    </row>
    <row r="48" customFormat="false" ht="14.25" hidden="false" customHeight="false" outlineLevel="0" collapsed="false">
      <c r="A48" s="68" t="str">
        <f aca="false">IF(A47="No",1,IF(OR(LEFT(B48,14)="Model response",LEFT(B48,8)="Response"),MAX($A$11:$A47)+1,""))</f>
        <v/>
      </c>
      <c r="B48" s="83"/>
      <c r="C48" s="62"/>
      <c r="D48" s="62"/>
      <c r="E48" s="62"/>
      <c r="F48" s="102" t="str">
        <f aca="false">IF(OR(LEFT(B48,14)="Model response",LEFT(B48,8)="Response",B48="[No response]"),"",IF(E48&lt;=$G$10,"Cek","OK"))</f>
        <v>Cek</v>
      </c>
      <c r="G48" s="102" t="str">
        <f aca="false">IF(A48="","",COUNTIF(F49:F53,"Cek"))</f>
        <v/>
      </c>
      <c r="H48" s="103" t="str">
        <f aca="false">IF(G48="","",SUMIF(C49:C54,100%,E49:E54))</f>
        <v/>
      </c>
      <c r="I48" s="90" t="n">
        <v>37</v>
      </c>
      <c r="J48" s="102" t="e">
        <f aca="false">IF(VLOOKUP(I48,$A$12:$G$9444,7,FALSE())&gt;$G$9,"Cek distraktor","OK")</f>
        <v>#N/A</v>
      </c>
      <c r="K48" s="103" t="e">
        <f aca="false">VLOOKUP(I48,$A$12:$H$9444,8,FALSE())</f>
        <v>#N/A</v>
      </c>
      <c r="L48" s="102" t="e">
        <f aca="false">IF(OR(K48&lt;$L$9,K48&gt;$L$10),"Tidak Baik","Baik")</f>
        <v>#N/A</v>
      </c>
      <c r="M48" s="68" t="e">
        <f aca="false">IF(AND(L48="Baik",J48="OK"),"Bank Soal",IF(L48="Baik","Revisi Distraktor","Revisi Soal"))</f>
        <v>#N/A</v>
      </c>
    </row>
    <row r="49" customFormat="false" ht="14.25" hidden="false" customHeight="false" outlineLevel="0" collapsed="false">
      <c r="A49" s="68" t="str">
        <f aca="false">IF(A48="No",1,IF(OR(LEFT(B49,14)="Model response",LEFT(B49,8)="Response"),MAX($A$11:$A48)+1,""))</f>
        <v/>
      </c>
      <c r="B49" s="83"/>
      <c r="C49" s="62"/>
      <c r="D49" s="62"/>
      <c r="E49" s="62"/>
      <c r="F49" s="102" t="str">
        <f aca="false">IF(OR(LEFT(B49,14)="Model response",LEFT(B49,8)="Response",B49="[No response]"),"",IF(E49&lt;=$G$10,"Cek","OK"))</f>
        <v>Cek</v>
      </c>
      <c r="G49" s="102" t="str">
        <f aca="false">IF(A49="","",COUNTIF(F50:F54,"Cek"))</f>
        <v/>
      </c>
      <c r="H49" s="103" t="str">
        <f aca="false">IF(G49="","",SUMIF(C50:C55,100%,E50:E55))</f>
        <v/>
      </c>
      <c r="I49" s="90" t="n">
        <v>38</v>
      </c>
      <c r="J49" s="102" t="e">
        <f aca="false">IF(VLOOKUP(I49,$A$12:$G$9444,7,FALSE())&gt;$G$9,"Cek distraktor","OK")</f>
        <v>#N/A</v>
      </c>
      <c r="K49" s="103" t="e">
        <f aca="false">VLOOKUP(I49,$A$12:$H$9444,8,FALSE())</f>
        <v>#N/A</v>
      </c>
      <c r="L49" s="102" t="e">
        <f aca="false">IF(OR(K49&lt;$L$9,K49&gt;$L$10),"Tidak Baik","Baik")</f>
        <v>#N/A</v>
      </c>
      <c r="M49" s="68" t="e">
        <f aca="false">IF(AND(L49="Baik",J49="OK"),"Bank Soal",IF(L49="Baik","Revisi Distraktor","Revisi Soal"))</f>
        <v>#N/A</v>
      </c>
    </row>
    <row r="50" customFormat="false" ht="14.25" hidden="false" customHeight="false" outlineLevel="0" collapsed="false">
      <c r="A50" s="68" t="str">
        <f aca="false">IF(A49="No",1,IF(OR(LEFT(B50,14)="Model response",LEFT(B50,8)="Response"),MAX($A$11:$A49)+1,""))</f>
        <v/>
      </c>
      <c r="B50" s="83"/>
      <c r="C50" s="62"/>
      <c r="D50" s="62"/>
      <c r="E50" s="62"/>
      <c r="F50" s="102" t="str">
        <f aca="false">IF(OR(LEFT(B50,14)="Model response",LEFT(B50,8)="Response",B50="[No response]"),"",IF(E50&lt;=$G$10,"Cek","OK"))</f>
        <v>Cek</v>
      </c>
      <c r="G50" s="102" t="str">
        <f aca="false">IF(A50="","",COUNTIF(F51:F55,"Cek"))</f>
        <v/>
      </c>
      <c r="H50" s="103" t="str">
        <f aca="false">IF(G50="","",SUMIF(C51:C56,100%,E51:E56))</f>
        <v/>
      </c>
      <c r="I50" s="90" t="n">
        <v>39</v>
      </c>
      <c r="J50" s="102" t="e">
        <f aca="false">IF(VLOOKUP(I50,$A$12:$G$9444,7,FALSE())&gt;$G$9,"Cek distraktor","OK")</f>
        <v>#N/A</v>
      </c>
      <c r="K50" s="103" t="e">
        <f aca="false">VLOOKUP(I50,$A$12:$H$9444,8,FALSE())</f>
        <v>#N/A</v>
      </c>
      <c r="L50" s="102" t="e">
        <f aca="false">IF(OR(K50&lt;$L$9,K50&gt;$L$10),"Tidak Baik","Baik")</f>
        <v>#N/A</v>
      </c>
      <c r="M50" s="68" t="e">
        <f aca="false">IF(AND(L50="Baik",J50="OK"),"Bank Soal",IF(L50="Baik","Revisi Distraktor","Revisi Soal"))</f>
        <v>#N/A</v>
      </c>
    </row>
    <row r="51" customFormat="false" ht="14.25" hidden="false" customHeight="false" outlineLevel="0" collapsed="false">
      <c r="A51" s="68" t="str">
        <f aca="false">IF(A50="No",1,IF(OR(LEFT(B51,14)="Model response",LEFT(B51,8)="Response"),MAX($A$11:$A50)+1,""))</f>
        <v/>
      </c>
      <c r="B51" s="83"/>
      <c r="C51" s="62"/>
      <c r="D51" s="62"/>
      <c r="E51" s="62"/>
      <c r="F51" s="102" t="str">
        <f aca="false">IF(OR(LEFT(B51,14)="Model response",LEFT(B51,8)="Response",B51="[No response]"),"",IF(E51&lt;=$G$10,"Cek","OK"))</f>
        <v>Cek</v>
      </c>
      <c r="G51" s="102" t="str">
        <f aca="false">IF(A51="","",COUNTIF(F52:F56,"Cek"))</f>
        <v/>
      </c>
      <c r="H51" s="103" t="str">
        <f aca="false">IF(G51="","",SUMIF(C52:C57,100%,E52:E57))</f>
        <v/>
      </c>
      <c r="I51" s="90" t="n">
        <v>40</v>
      </c>
      <c r="J51" s="102" t="e">
        <f aca="false">IF(VLOOKUP(I51,$A$12:$G$9444,7,FALSE())&gt;$G$9,"Cek distraktor","OK")</f>
        <v>#N/A</v>
      </c>
      <c r="K51" s="103" t="e">
        <f aca="false">VLOOKUP(I51,$A$12:$H$9444,8,FALSE())</f>
        <v>#N/A</v>
      </c>
      <c r="L51" s="102" t="e">
        <f aca="false">IF(OR(K51&lt;$L$9,K51&gt;$L$10),"Tidak Baik","Baik")</f>
        <v>#N/A</v>
      </c>
      <c r="M51" s="68" t="e">
        <f aca="false">IF(AND(L51="Baik",J51="OK"),"Bank Soal",IF(L51="Baik","Revisi Distraktor","Revisi Soal"))</f>
        <v>#N/A</v>
      </c>
    </row>
    <row r="52" customFormat="false" ht="14.25" hidden="false" customHeight="false" outlineLevel="0" collapsed="false">
      <c r="A52" s="68" t="str">
        <f aca="false">IF(A51="No",1,IF(OR(LEFT(B52,14)="Model response",LEFT(B52,8)="Response"),MAX($A$11:$A51)+1,""))</f>
        <v/>
      </c>
      <c r="B52" s="83"/>
      <c r="C52" s="62"/>
      <c r="D52" s="62"/>
      <c r="E52" s="62"/>
      <c r="F52" s="102" t="str">
        <f aca="false">IF(OR(LEFT(B52,14)="Model response",LEFT(B52,8)="Response",B52="[No response]"),"",IF(E52&lt;=$G$10,"Cek","OK"))</f>
        <v>Cek</v>
      </c>
      <c r="G52" s="102" t="str">
        <f aca="false">IF(A52="","",COUNTIF(F53:F57,"Cek"))</f>
        <v/>
      </c>
      <c r="H52" s="103" t="str">
        <f aca="false">IF(G52="","",SUMIF(C53:C58,100%,E53:E58))</f>
        <v/>
      </c>
      <c r="I52" s="90" t="n">
        <v>41</v>
      </c>
      <c r="J52" s="102" t="e">
        <f aca="false">IF(VLOOKUP(I52,$A$12:$G$9444,7,FALSE())&gt;$G$9,"Cek distraktor","OK")</f>
        <v>#N/A</v>
      </c>
      <c r="K52" s="103" t="e">
        <f aca="false">VLOOKUP(I52,$A$12:$H$9444,8,FALSE())</f>
        <v>#N/A</v>
      </c>
      <c r="L52" s="102" t="e">
        <f aca="false">IF(OR(K52&lt;$L$9,K52&gt;$L$10),"Tidak Baik","Baik")</f>
        <v>#N/A</v>
      </c>
      <c r="M52" s="68" t="e">
        <f aca="false">IF(AND(L52="Baik",J52="OK"),"Bank Soal",IF(L52="Baik","Revisi Distraktor","Revisi Soal"))</f>
        <v>#N/A</v>
      </c>
    </row>
    <row r="53" customFormat="false" ht="14.25" hidden="false" customHeight="false" outlineLevel="0" collapsed="false">
      <c r="A53" s="68" t="str">
        <f aca="false">IF(A52="No",1,IF(OR(LEFT(B53,14)="Model response",LEFT(B53,8)="Response"),MAX($A$11:$A52)+1,""))</f>
        <v/>
      </c>
      <c r="B53" s="83"/>
      <c r="C53" s="62"/>
      <c r="D53" s="62"/>
      <c r="E53" s="62"/>
      <c r="F53" s="102" t="str">
        <f aca="false">IF(OR(LEFT(B53,14)="Model response",LEFT(B53,8)="Response",B53="[No response]"),"",IF(E53&lt;=$G$10,"Cek","OK"))</f>
        <v>Cek</v>
      </c>
      <c r="G53" s="102" t="str">
        <f aca="false">IF(A53="","",COUNTIF(F54:F58,"Cek"))</f>
        <v/>
      </c>
      <c r="H53" s="103" t="str">
        <f aca="false">IF(G53="","",SUMIF(C54:C59,100%,E54:E59))</f>
        <v/>
      </c>
      <c r="I53" s="90" t="n">
        <v>42</v>
      </c>
      <c r="J53" s="102" t="e">
        <f aca="false">IF(VLOOKUP(I53,$A$12:$G$9444,7,FALSE())&gt;$G$9,"Cek distraktor","OK")</f>
        <v>#N/A</v>
      </c>
      <c r="K53" s="103" t="e">
        <f aca="false">VLOOKUP(I53,$A$12:$H$9444,8,FALSE())</f>
        <v>#N/A</v>
      </c>
      <c r="L53" s="102" t="e">
        <f aca="false">IF(OR(K53&lt;$L$9,K53&gt;$L$10),"Tidak Baik","Baik")</f>
        <v>#N/A</v>
      </c>
      <c r="M53" s="68" t="e">
        <f aca="false">IF(AND(L53="Baik",J53="OK"),"Bank Soal",IF(L53="Baik","Revisi Distraktor","Revisi Soal"))</f>
        <v>#N/A</v>
      </c>
    </row>
    <row r="54" customFormat="false" ht="14.25" hidden="false" customHeight="false" outlineLevel="0" collapsed="false">
      <c r="A54" s="68" t="str">
        <f aca="false">IF(A53="No",1,IF(OR(LEFT(B54,14)="Model response",LEFT(B54,8)="Response"),MAX($A$11:$A53)+1,""))</f>
        <v/>
      </c>
      <c r="B54" s="83"/>
      <c r="C54" s="62"/>
      <c r="D54" s="62"/>
      <c r="E54" s="62"/>
      <c r="F54" s="102" t="str">
        <f aca="false">IF(OR(LEFT(B54,14)="Model response",LEFT(B54,8)="Response",B54="[No response]"),"",IF(E54&lt;=$G$10,"Cek","OK"))</f>
        <v>Cek</v>
      </c>
      <c r="G54" s="102" t="str">
        <f aca="false">IF(A54="","",COUNTIF(F55:F59,"Cek"))</f>
        <v/>
      </c>
      <c r="H54" s="103" t="str">
        <f aca="false">IF(G54="","",SUMIF(C55:C60,100%,E55:E60))</f>
        <v/>
      </c>
      <c r="I54" s="90" t="n">
        <v>43</v>
      </c>
      <c r="J54" s="102" t="e">
        <f aca="false">IF(VLOOKUP(I54,$A$12:$G$9444,7,FALSE())&gt;$G$9,"Cek distraktor","OK")</f>
        <v>#N/A</v>
      </c>
      <c r="K54" s="103" t="e">
        <f aca="false">VLOOKUP(I54,$A$12:$H$9444,8,FALSE())</f>
        <v>#N/A</v>
      </c>
      <c r="L54" s="102" t="e">
        <f aca="false">IF(OR(K54&lt;$L$9,K54&gt;$L$10),"Tidak Baik","Baik")</f>
        <v>#N/A</v>
      </c>
      <c r="M54" s="68" t="e">
        <f aca="false">IF(AND(L54="Baik",J54="OK"),"Bank Soal",IF(L54="Baik","Revisi Distraktor","Revisi Soal"))</f>
        <v>#N/A</v>
      </c>
    </row>
    <row r="55" customFormat="false" ht="14.25" hidden="false" customHeight="false" outlineLevel="0" collapsed="false">
      <c r="A55" s="68" t="str">
        <f aca="false">IF(A54="No",1,IF(OR(LEFT(B55,14)="Model response",LEFT(B55,8)="Response"),MAX($A$11:$A54)+1,""))</f>
        <v/>
      </c>
      <c r="B55" s="83"/>
      <c r="C55" s="62"/>
      <c r="D55" s="62"/>
      <c r="E55" s="62"/>
      <c r="F55" s="102" t="str">
        <f aca="false">IF(OR(LEFT(B55,14)="Model response",LEFT(B55,8)="Response",B55="[No response]"),"",IF(E55&lt;=$G$10,"Cek","OK"))</f>
        <v>Cek</v>
      </c>
      <c r="G55" s="102" t="str">
        <f aca="false">IF(A55="","",COUNTIF(F56:F60,"Cek"))</f>
        <v/>
      </c>
      <c r="H55" s="103" t="str">
        <f aca="false">IF(G55="","",SUMIF(C56:C61,100%,E56:E61))</f>
        <v/>
      </c>
      <c r="I55" s="90" t="n">
        <v>44</v>
      </c>
      <c r="J55" s="102" t="e">
        <f aca="false">IF(VLOOKUP(I55,$A$12:$G$9444,7,FALSE())&gt;$G$9,"Cek distraktor","OK")</f>
        <v>#N/A</v>
      </c>
      <c r="K55" s="103" t="e">
        <f aca="false">VLOOKUP(I55,$A$12:$H$9444,8,FALSE())</f>
        <v>#N/A</v>
      </c>
      <c r="L55" s="102" t="e">
        <f aca="false">IF(OR(K55&lt;$L$9,K55&gt;$L$10),"Tidak Baik","Baik")</f>
        <v>#N/A</v>
      </c>
      <c r="M55" s="68" t="e">
        <f aca="false">IF(AND(L55="Baik",J55="OK"),"Bank Soal",IF(L55="Baik","Revisi Distraktor","Revisi Soal"))</f>
        <v>#N/A</v>
      </c>
    </row>
    <row r="56" customFormat="false" ht="14.25" hidden="false" customHeight="false" outlineLevel="0" collapsed="false">
      <c r="A56" s="68" t="str">
        <f aca="false">IF(A55="No",1,IF(OR(LEFT(B56,14)="Model response",LEFT(B56,8)="Response"),MAX($A$11:$A55)+1,""))</f>
        <v/>
      </c>
      <c r="B56" s="83"/>
      <c r="C56" s="62"/>
      <c r="D56" s="62"/>
      <c r="E56" s="62"/>
      <c r="F56" s="102" t="str">
        <f aca="false">IF(OR(LEFT(B56,14)="Model response",LEFT(B56,8)="Response",B56="[No response]"),"",IF(E56&lt;=$G$10,"Cek","OK"))</f>
        <v>Cek</v>
      </c>
      <c r="G56" s="102" t="str">
        <f aca="false">IF(A56="","",COUNTIF(F57:F61,"Cek"))</f>
        <v/>
      </c>
      <c r="H56" s="103" t="str">
        <f aca="false">IF(G56="","",SUMIF(C57:C62,100%,E57:E62))</f>
        <v/>
      </c>
      <c r="I56" s="90" t="n">
        <v>45</v>
      </c>
      <c r="J56" s="102" t="e">
        <f aca="false">IF(VLOOKUP(I56,$A$12:$G$9444,7,FALSE())&gt;$G$9,"Cek distraktor","OK")</f>
        <v>#N/A</v>
      </c>
      <c r="K56" s="103" t="e">
        <f aca="false">VLOOKUP(I56,$A$12:$H$9444,8,FALSE())</f>
        <v>#N/A</v>
      </c>
      <c r="L56" s="102" t="e">
        <f aca="false">IF(OR(K56&lt;$L$9,K56&gt;$L$10),"Tidak Baik","Baik")</f>
        <v>#N/A</v>
      </c>
      <c r="M56" s="68" t="e">
        <f aca="false">IF(AND(L56="Baik",J56="OK"),"Bank Soal",IF(L56="Baik","Revisi Distraktor","Revisi Soal"))</f>
        <v>#N/A</v>
      </c>
    </row>
    <row r="57" customFormat="false" ht="14.25" hidden="false" customHeight="false" outlineLevel="0" collapsed="false">
      <c r="A57" s="68" t="str">
        <f aca="false">IF(A56="No",1,IF(OR(LEFT(B57,14)="Model response",LEFT(B57,8)="Response"),MAX($A$11:$A56)+1,""))</f>
        <v/>
      </c>
      <c r="B57" s="83"/>
      <c r="C57" s="62"/>
      <c r="D57" s="62"/>
      <c r="E57" s="62"/>
      <c r="F57" s="102" t="str">
        <f aca="false">IF(OR(LEFT(B57,14)="Model response",LEFT(B57,8)="Response",B57="[No response]"),"",IF(E57&lt;=$G$10,"Cek","OK"))</f>
        <v>Cek</v>
      </c>
      <c r="G57" s="102" t="str">
        <f aca="false">IF(A57="","",COUNTIF(F58:F62,"Cek"))</f>
        <v/>
      </c>
      <c r="H57" s="103" t="str">
        <f aca="false">IF(G57="","",SUMIF(C58:C63,100%,E58:E63))</f>
        <v/>
      </c>
      <c r="I57" s="90" t="n">
        <v>46</v>
      </c>
      <c r="J57" s="102" t="e">
        <f aca="false">IF(VLOOKUP(I57,$A$12:$G$9444,7,FALSE())&gt;$G$9,"Cek distraktor","OK")</f>
        <v>#N/A</v>
      </c>
      <c r="K57" s="103" t="e">
        <f aca="false">VLOOKUP(I57,$A$12:$H$9444,8,FALSE())</f>
        <v>#N/A</v>
      </c>
      <c r="L57" s="102" t="e">
        <f aca="false">IF(OR(K57&lt;$L$9,K57&gt;$L$10),"Tidak Baik","Baik")</f>
        <v>#N/A</v>
      </c>
      <c r="M57" s="68" t="e">
        <f aca="false">IF(AND(L57="Baik",J57="OK"),"Bank Soal",IF(L57="Baik","Revisi Distraktor","Revisi Soal"))</f>
        <v>#N/A</v>
      </c>
    </row>
    <row r="58" customFormat="false" ht="14.25" hidden="false" customHeight="false" outlineLevel="0" collapsed="false">
      <c r="A58" s="68" t="str">
        <f aca="false">IF(A57="No",1,IF(OR(LEFT(B58,14)="Model response",LEFT(B58,8)="Response"),MAX($A$11:$A57)+1,""))</f>
        <v/>
      </c>
      <c r="B58" s="83"/>
      <c r="C58" s="62"/>
      <c r="D58" s="62"/>
      <c r="E58" s="62"/>
      <c r="F58" s="102" t="str">
        <f aca="false">IF(OR(LEFT(B58,14)="Model response",LEFT(B58,8)="Response",B58="[No response]"),"",IF(E58&lt;=$G$10,"Cek","OK"))</f>
        <v>Cek</v>
      </c>
      <c r="G58" s="102" t="str">
        <f aca="false">IF(A58="","",COUNTIF(F59:F63,"Cek"))</f>
        <v/>
      </c>
      <c r="H58" s="103" t="str">
        <f aca="false">IF(G58="","",SUMIF(C59:C64,100%,E59:E64))</f>
        <v/>
      </c>
      <c r="I58" s="90" t="n">
        <v>47</v>
      </c>
      <c r="J58" s="102" t="e">
        <f aca="false">IF(VLOOKUP(I58,$A$12:$G$9444,7,FALSE())&gt;$G$9,"Cek distraktor","OK")</f>
        <v>#N/A</v>
      </c>
      <c r="K58" s="103" t="e">
        <f aca="false">VLOOKUP(I58,$A$12:$H$9444,8,FALSE())</f>
        <v>#N/A</v>
      </c>
      <c r="L58" s="102" t="e">
        <f aca="false">IF(OR(K58&lt;$L$9,K58&gt;$L$10),"Tidak Baik","Baik")</f>
        <v>#N/A</v>
      </c>
      <c r="M58" s="68" t="e">
        <f aca="false">IF(AND(L58="Baik",J58="OK"),"Bank Soal",IF(L58="Baik","Revisi Distraktor","Revisi Soal"))</f>
        <v>#N/A</v>
      </c>
    </row>
    <row r="59" customFormat="false" ht="14.25" hidden="false" customHeight="false" outlineLevel="0" collapsed="false">
      <c r="A59" s="68" t="str">
        <f aca="false">IF(A58="No",1,IF(OR(LEFT(B59,14)="Model response",LEFT(B59,8)="Response"),MAX($A$11:$A58)+1,""))</f>
        <v/>
      </c>
      <c r="B59" s="83"/>
      <c r="C59" s="62"/>
      <c r="D59" s="62"/>
      <c r="E59" s="62"/>
      <c r="F59" s="102" t="str">
        <f aca="false">IF(OR(LEFT(B59,14)="Model response",LEFT(B59,8)="Response",B59="[No response]"),"",IF(E59&lt;=$G$10,"Cek","OK"))</f>
        <v>Cek</v>
      </c>
      <c r="G59" s="102" t="str">
        <f aca="false">IF(A59="","",COUNTIF(F60:F64,"Cek"))</f>
        <v/>
      </c>
      <c r="H59" s="103" t="str">
        <f aca="false">IF(G59="","",SUMIF(C60:C65,100%,E60:E65))</f>
        <v/>
      </c>
      <c r="I59" s="90" t="n">
        <v>48</v>
      </c>
      <c r="J59" s="102" t="e">
        <f aca="false">IF(VLOOKUP(I59,$A$12:$G$9444,7,FALSE())&gt;$G$9,"Cek distraktor","OK")</f>
        <v>#N/A</v>
      </c>
      <c r="K59" s="103" t="e">
        <f aca="false">VLOOKUP(I59,$A$12:$H$9444,8,FALSE())</f>
        <v>#N/A</v>
      </c>
      <c r="L59" s="102" t="e">
        <f aca="false">IF(OR(K59&lt;$L$9,K59&gt;$L$10),"Tidak Baik","Baik")</f>
        <v>#N/A</v>
      </c>
      <c r="M59" s="68" t="e">
        <f aca="false">IF(AND(L59="Baik",J59="OK"),"Bank Soal",IF(L59="Baik","Revisi Distraktor","Revisi Soal"))</f>
        <v>#N/A</v>
      </c>
    </row>
    <row r="60" customFormat="false" ht="14.25" hidden="false" customHeight="false" outlineLevel="0" collapsed="false">
      <c r="A60" s="68" t="str">
        <f aca="false">IF(A59="No",1,IF(OR(LEFT(B60,14)="Model response",LEFT(B60,8)="Response"),MAX($A$11:$A59)+1,""))</f>
        <v/>
      </c>
      <c r="B60" s="83"/>
      <c r="C60" s="62"/>
      <c r="D60" s="62"/>
      <c r="E60" s="62"/>
      <c r="F60" s="102" t="str">
        <f aca="false">IF(OR(LEFT(B60,14)="Model response",LEFT(B60,8)="Response",B60="[No response]"),"",IF(E60&lt;=$G$10,"Cek","OK"))</f>
        <v>Cek</v>
      </c>
      <c r="G60" s="102" t="str">
        <f aca="false">IF(A60="","",COUNTIF(F61:F65,"Cek"))</f>
        <v/>
      </c>
      <c r="H60" s="103" t="str">
        <f aca="false">IF(G60="","",SUMIF(C61:C66,100%,E61:E66))</f>
        <v/>
      </c>
      <c r="I60" s="90" t="n">
        <v>49</v>
      </c>
      <c r="J60" s="102" t="e">
        <f aca="false">IF(VLOOKUP(I60,$A$12:$G$9444,7,FALSE())&gt;$G$9,"Cek distraktor","OK")</f>
        <v>#N/A</v>
      </c>
      <c r="K60" s="103" t="e">
        <f aca="false">VLOOKUP(I60,$A$12:$H$9444,8,FALSE())</f>
        <v>#N/A</v>
      </c>
      <c r="L60" s="102" t="e">
        <f aca="false">IF(OR(K60&lt;$L$9,K60&gt;$L$10),"Tidak Baik","Baik")</f>
        <v>#N/A</v>
      </c>
      <c r="M60" s="68" t="e">
        <f aca="false">IF(AND(L60="Baik",J60="OK"),"Bank Soal",IF(L60="Baik","Revisi Distraktor","Revisi Soal"))</f>
        <v>#N/A</v>
      </c>
    </row>
    <row r="61" customFormat="false" ht="14.25" hidden="false" customHeight="false" outlineLevel="0" collapsed="false">
      <c r="A61" s="68" t="str">
        <f aca="false">IF(A60="No",1,IF(OR(LEFT(B61,14)="Model response",LEFT(B61,8)="Response"),MAX($A$11:$A60)+1,""))</f>
        <v/>
      </c>
      <c r="B61" s="83"/>
      <c r="C61" s="62"/>
      <c r="D61" s="62"/>
      <c r="E61" s="62"/>
      <c r="F61" s="102" t="str">
        <f aca="false">IF(OR(LEFT(B61,14)="Model response",LEFT(B61,8)="Response",B61="[No response]"),"",IF(E61&lt;=$G$10,"Cek","OK"))</f>
        <v>Cek</v>
      </c>
      <c r="G61" s="102" t="str">
        <f aca="false">IF(A61="","",COUNTIF(F62:F66,"Cek"))</f>
        <v/>
      </c>
      <c r="H61" s="103" t="str">
        <f aca="false">IF(G61="","",SUMIF(C62:C67,100%,E62:E67))</f>
        <v/>
      </c>
      <c r="I61" s="90" t="n">
        <v>50</v>
      </c>
      <c r="J61" s="102" t="e">
        <f aca="false">IF(VLOOKUP(I61,$A$12:$G$9444,7,FALSE())&gt;$G$9,"Cek distraktor","OK")</f>
        <v>#N/A</v>
      </c>
      <c r="K61" s="103" t="e">
        <f aca="false">VLOOKUP(I61,$A$12:$H$9444,8,FALSE())</f>
        <v>#N/A</v>
      </c>
      <c r="L61" s="102" t="e">
        <f aca="false">IF(OR(K61&lt;$L$9,K61&gt;$L$10),"Tidak Baik","Baik")</f>
        <v>#N/A</v>
      </c>
      <c r="M61" s="68" t="e">
        <f aca="false">IF(AND(L61="Baik",J61="OK"),"Bank Soal",IF(L61="Baik","Revisi Distraktor","Revisi Soal"))</f>
        <v>#N/A</v>
      </c>
    </row>
    <row r="62" customFormat="false" ht="14.25" hidden="false" customHeight="false" outlineLevel="0" collapsed="false">
      <c r="A62" s="68" t="str">
        <f aca="false">IF(A61="No",1,IF(OR(LEFT(B62,14)="Model response",LEFT(B62,8)="Response"),MAX($A$11:$A61)+1,""))</f>
        <v/>
      </c>
      <c r="B62" s="83"/>
      <c r="C62" s="62"/>
      <c r="D62" s="62"/>
      <c r="E62" s="62"/>
      <c r="F62" s="102" t="str">
        <f aca="false">IF(OR(LEFT(B62,14)="Model response",LEFT(B62,8)="Response",B62="[No response]"),"",IF(E62&lt;=$G$10,"Cek","OK"))</f>
        <v>Cek</v>
      </c>
      <c r="G62" s="102" t="str">
        <f aca="false">IF(A62="","",COUNTIF(F63:F67,"Cek"))</f>
        <v/>
      </c>
      <c r="H62" s="103" t="str">
        <f aca="false">IF(G62="","",SUMIF(C63:C68,100%,E63:E68))</f>
        <v/>
      </c>
      <c r="I62" s="90" t="n">
        <v>51</v>
      </c>
      <c r="J62" s="102" t="e">
        <f aca="false">IF(VLOOKUP(I62,$A$12:$G$9444,7,FALSE())&gt;$G$9,"Cek distraktor","OK")</f>
        <v>#N/A</v>
      </c>
      <c r="K62" s="103" t="e">
        <f aca="false">VLOOKUP(I62,$A$12:$H$9444,8,FALSE())</f>
        <v>#N/A</v>
      </c>
      <c r="L62" s="102" t="e">
        <f aca="false">IF(OR(K62&lt;$L$9,K62&gt;$L$10),"Tidak Baik","Baik")</f>
        <v>#N/A</v>
      </c>
      <c r="M62" s="68" t="e">
        <f aca="false">IF(AND(L62="Baik",J62="OK"),"Bank Soal",IF(L62="Baik","Revisi Distraktor","Revisi Soal"))</f>
        <v>#N/A</v>
      </c>
    </row>
    <row r="63" customFormat="false" ht="14.25" hidden="false" customHeight="false" outlineLevel="0" collapsed="false">
      <c r="A63" s="68" t="str">
        <f aca="false">IF(A62="No",1,IF(OR(LEFT(B63,14)="Model response",LEFT(B63,8)="Response"),MAX($A$11:$A62)+1,""))</f>
        <v/>
      </c>
      <c r="B63" s="83"/>
      <c r="C63" s="62"/>
      <c r="D63" s="62"/>
      <c r="E63" s="62"/>
      <c r="F63" s="102" t="str">
        <f aca="false">IF(OR(LEFT(B63,14)="Model response",LEFT(B63,8)="Response",B63="[No response]"),"",IF(E63&lt;=$G$10,"Cek","OK"))</f>
        <v>Cek</v>
      </c>
      <c r="G63" s="102" t="str">
        <f aca="false">IF(A63="","",COUNTIF(F64:F68,"Cek"))</f>
        <v/>
      </c>
      <c r="H63" s="103" t="str">
        <f aca="false">IF(G63="","",SUMIF(C64:C69,100%,E64:E69))</f>
        <v/>
      </c>
      <c r="I63" s="90" t="n">
        <v>52</v>
      </c>
      <c r="J63" s="102" t="e">
        <f aca="false">IF(VLOOKUP(I63,$A$12:$G$9444,7,FALSE())&gt;$G$9,"Cek distraktor","OK")</f>
        <v>#N/A</v>
      </c>
      <c r="K63" s="103" t="e">
        <f aca="false">VLOOKUP(I63,$A$12:$H$9444,8,FALSE())</f>
        <v>#N/A</v>
      </c>
      <c r="L63" s="102" t="e">
        <f aca="false">IF(OR(K63&lt;$L$9,K63&gt;$L$10),"Tidak Baik","Baik")</f>
        <v>#N/A</v>
      </c>
      <c r="M63" s="68" t="e">
        <f aca="false">IF(AND(L63="Baik",J63="OK"),"Bank Soal",IF(L63="Baik","Revisi Distraktor","Revisi Soal"))</f>
        <v>#N/A</v>
      </c>
    </row>
    <row r="64" customFormat="false" ht="14.25" hidden="false" customHeight="false" outlineLevel="0" collapsed="false">
      <c r="A64" s="68" t="str">
        <f aca="false">IF(A63="No",1,IF(OR(LEFT(B64,14)="Model response",LEFT(B64,8)="Response"),MAX($A$11:$A63)+1,""))</f>
        <v/>
      </c>
      <c r="B64" s="83"/>
      <c r="C64" s="62"/>
      <c r="D64" s="62"/>
      <c r="E64" s="62"/>
      <c r="F64" s="102" t="str">
        <f aca="false">IF(OR(LEFT(B64,14)="Model response",LEFT(B64,8)="Response",B64="[No response]"),"",IF(E64&lt;=$G$10,"Cek","OK"))</f>
        <v>Cek</v>
      </c>
      <c r="G64" s="102" t="str">
        <f aca="false">IF(A64="","",COUNTIF(F65:F69,"Cek"))</f>
        <v/>
      </c>
      <c r="H64" s="103" t="str">
        <f aca="false">IF(G64="","",SUMIF(C65:C70,100%,E65:E70))</f>
        <v/>
      </c>
      <c r="I64" s="90" t="n">
        <v>53</v>
      </c>
      <c r="J64" s="102" t="e">
        <f aca="false">IF(VLOOKUP(I64,$A$12:$G$9444,7,FALSE())&gt;$G$9,"Cek distraktor","OK")</f>
        <v>#N/A</v>
      </c>
      <c r="K64" s="103" t="e">
        <f aca="false">VLOOKUP(I64,$A$12:$H$9444,8,FALSE())</f>
        <v>#N/A</v>
      </c>
      <c r="L64" s="102" t="e">
        <f aca="false">IF(OR(K64&lt;$L$9,K64&gt;$L$10),"Tidak Baik","Baik")</f>
        <v>#N/A</v>
      </c>
      <c r="M64" s="68" t="e">
        <f aca="false">IF(AND(L64="Baik",J64="OK"),"Bank Soal",IF(L64="Baik","Revisi Distraktor","Revisi Soal"))</f>
        <v>#N/A</v>
      </c>
    </row>
    <row r="65" customFormat="false" ht="14.25" hidden="false" customHeight="false" outlineLevel="0" collapsed="false">
      <c r="A65" s="68" t="str">
        <f aca="false">IF(A64="No",1,IF(OR(LEFT(B65,14)="Model response",LEFT(B65,8)="Response"),MAX($A$11:$A64)+1,""))</f>
        <v/>
      </c>
      <c r="B65" s="83"/>
      <c r="C65" s="62"/>
      <c r="D65" s="62"/>
      <c r="E65" s="62"/>
      <c r="F65" s="102" t="str">
        <f aca="false">IF(OR(LEFT(B65,14)="Model response",LEFT(B65,8)="Response",B65="[No response]"),"",IF(E65&lt;=$G$10,"Cek","OK"))</f>
        <v>Cek</v>
      </c>
      <c r="G65" s="102" t="str">
        <f aca="false">IF(A65="","",COUNTIF(F66:F70,"Cek"))</f>
        <v/>
      </c>
      <c r="H65" s="103" t="str">
        <f aca="false">IF(G65="","",SUMIF(C66:C71,100%,E66:E71))</f>
        <v/>
      </c>
      <c r="I65" s="90" t="n">
        <v>54</v>
      </c>
      <c r="J65" s="102" t="e">
        <f aca="false">IF(VLOOKUP(I65,$A$12:$G$9444,7,FALSE())&gt;$G$9,"Cek distraktor","OK")</f>
        <v>#N/A</v>
      </c>
      <c r="K65" s="103" t="e">
        <f aca="false">VLOOKUP(I65,$A$12:$H$9444,8,FALSE())</f>
        <v>#N/A</v>
      </c>
      <c r="L65" s="102" t="e">
        <f aca="false">IF(OR(K65&lt;$L$9,K65&gt;$L$10),"Tidak Baik","Baik")</f>
        <v>#N/A</v>
      </c>
      <c r="M65" s="68" t="e">
        <f aca="false">IF(AND(L65="Baik",J65="OK"),"Bank Soal",IF(L65="Baik","Revisi Distraktor","Revisi Soal"))</f>
        <v>#N/A</v>
      </c>
    </row>
    <row r="66" customFormat="false" ht="14.25" hidden="false" customHeight="false" outlineLevel="0" collapsed="false">
      <c r="A66" s="68" t="str">
        <f aca="false">IF(A65="No",1,IF(OR(LEFT(B66,14)="Model response",LEFT(B66,8)="Response"),MAX($A$11:$A65)+1,""))</f>
        <v/>
      </c>
      <c r="B66" s="83"/>
      <c r="C66" s="62"/>
      <c r="D66" s="62"/>
      <c r="E66" s="62"/>
      <c r="F66" s="102" t="str">
        <f aca="false">IF(OR(LEFT(B66,14)="Model response",LEFT(B66,8)="Response",B66="[No response]"),"",IF(E66&lt;=$G$10,"Cek","OK"))</f>
        <v>Cek</v>
      </c>
      <c r="G66" s="102" t="str">
        <f aca="false">IF(A66="","",COUNTIF(F67:F71,"Cek"))</f>
        <v/>
      </c>
      <c r="H66" s="103" t="str">
        <f aca="false">IF(G66="","",SUMIF(C67:C72,100%,E67:E72))</f>
        <v/>
      </c>
      <c r="I66" s="90" t="n">
        <v>55</v>
      </c>
      <c r="J66" s="102" t="e">
        <f aca="false">IF(VLOOKUP(I66,$A$12:$G$9444,7,FALSE())&gt;$G$9,"Cek distraktor","OK")</f>
        <v>#N/A</v>
      </c>
      <c r="K66" s="103" t="e">
        <f aca="false">VLOOKUP(I66,$A$12:$H$9444,8,FALSE())</f>
        <v>#N/A</v>
      </c>
      <c r="L66" s="102" t="e">
        <f aca="false">IF(OR(K66&lt;$L$9,K66&gt;$L$10),"Tidak Baik","Baik")</f>
        <v>#N/A</v>
      </c>
      <c r="M66" s="68" t="e">
        <f aca="false">IF(AND(L66="Baik",J66="OK"),"Bank Soal",IF(L66="Baik","Revisi Distraktor","Revisi Soal"))</f>
        <v>#N/A</v>
      </c>
    </row>
    <row r="67" customFormat="false" ht="14.25" hidden="false" customHeight="false" outlineLevel="0" collapsed="false">
      <c r="A67" s="68" t="str">
        <f aca="false">IF(A66="No",1,IF(OR(LEFT(B67,14)="Model response",LEFT(B67,8)="Response"),MAX($A$11:$A66)+1,""))</f>
        <v/>
      </c>
      <c r="B67" s="83"/>
      <c r="C67" s="62"/>
      <c r="D67" s="62"/>
      <c r="E67" s="62"/>
      <c r="F67" s="102" t="str">
        <f aca="false">IF(OR(LEFT(B67,14)="Model response",LEFT(B67,8)="Response",B67="[No response]"),"",IF(E67&lt;=$G$10,"Cek","OK"))</f>
        <v>Cek</v>
      </c>
      <c r="G67" s="102" t="str">
        <f aca="false">IF(A67="","",COUNTIF(F68:F72,"Cek"))</f>
        <v/>
      </c>
      <c r="H67" s="103" t="str">
        <f aca="false">IF(G67="","",SUMIF(C68:C73,100%,E68:E73))</f>
        <v/>
      </c>
      <c r="I67" s="90" t="n">
        <v>56</v>
      </c>
      <c r="J67" s="102" t="e">
        <f aca="false">IF(VLOOKUP(I67,$A$12:$G$9444,7,FALSE())&gt;$G$9,"Cek distraktor","OK")</f>
        <v>#N/A</v>
      </c>
      <c r="K67" s="103" t="e">
        <f aca="false">VLOOKUP(I67,$A$12:$H$9444,8,FALSE())</f>
        <v>#N/A</v>
      </c>
      <c r="L67" s="102" t="e">
        <f aca="false">IF(OR(K67&lt;$L$9,K67&gt;$L$10),"Tidak Baik","Baik")</f>
        <v>#N/A</v>
      </c>
      <c r="M67" s="68" t="e">
        <f aca="false">IF(AND(L67="Baik",J67="OK"),"Bank Soal",IF(L67="Baik","Revisi Distraktor","Revisi Soal"))</f>
        <v>#N/A</v>
      </c>
    </row>
    <row r="68" customFormat="false" ht="14.25" hidden="false" customHeight="false" outlineLevel="0" collapsed="false">
      <c r="A68" s="68" t="str">
        <f aca="false">IF(A67="No",1,IF(OR(LEFT(B68,14)="Model response",LEFT(B68,8)="Response"),MAX($A$11:$A67)+1,""))</f>
        <v/>
      </c>
      <c r="B68" s="83"/>
      <c r="C68" s="62"/>
      <c r="D68" s="62"/>
      <c r="E68" s="62"/>
      <c r="F68" s="102" t="str">
        <f aca="false">IF(OR(LEFT(B68,14)="Model response",LEFT(B68,8)="Response",B68="[No response]"),"",IF(E68&lt;=$G$10,"Cek","OK"))</f>
        <v>Cek</v>
      </c>
      <c r="G68" s="102" t="str">
        <f aca="false">IF(A68="","",COUNTIF(F69:F73,"Cek"))</f>
        <v/>
      </c>
      <c r="H68" s="103" t="str">
        <f aca="false">IF(G68="","",SUMIF(C69:C74,100%,E69:E74))</f>
        <v/>
      </c>
      <c r="I68" s="90" t="n">
        <v>57</v>
      </c>
      <c r="J68" s="102" t="e">
        <f aca="false">IF(VLOOKUP(I68,$A$12:$G$9444,7,FALSE())&gt;$G$9,"Cek distraktor","OK")</f>
        <v>#N/A</v>
      </c>
      <c r="K68" s="103" t="e">
        <f aca="false">VLOOKUP(I68,$A$12:$H$9444,8,FALSE())</f>
        <v>#N/A</v>
      </c>
      <c r="L68" s="102" t="e">
        <f aca="false">IF(OR(K68&lt;$L$9,K68&gt;$L$10),"Tidak Baik","Baik")</f>
        <v>#N/A</v>
      </c>
      <c r="M68" s="68" t="e">
        <f aca="false">IF(AND(L68="Baik",J68="OK"),"Bank Soal",IF(L68="Baik","Revisi Distraktor","Revisi Soal"))</f>
        <v>#N/A</v>
      </c>
    </row>
    <row r="69" customFormat="false" ht="14.25" hidden="false" customHeight="false" outlineLevel="0" collapsed="false">
      <c r="A69" s="68" t="str">
        <f aca="false">IF(A68="No",1,IF(OR(LEFT(B69,14)="Model response",LEFT(B69,8)="Response"),MAX($A$11:$A68)+1,""))</f>
        <v/>
      </c>
      <c r="B69" s="83"/>
      <c r="C69" s="62"/>
      <c r="D69" s="62"/>
      <c r="E69" s="62"/>
      <c r="F69" s="102" t="str">
        <f aca="false">IF(OR(LEFT(B69,14)="Model response",LEFT(B69,8)="Response",B69="[No response]"),"",IF(E69&lt;=$G$10,"Cek","OK"))</f>
        <v>Cek</v>
      </c>
      <c r="G69" s="102" t="str">
        <f aca="false">IF(A69="","",COUNTIF(F70:F74,"Cek"))</f>
        <v/>
      </c>
      <c r="H69" s="103" t="str">
        <f aca="false">IF(G69="","",SUMIF(C70:C75,100%,E70:E75))</f>
        <v/>
      </c>
      <c r="I69" s="90" t="n">
        <v>58</v>
      </c>
      <c r="J69" s="102" t="e">
        <f aca="false">IF(VLOOKUP(I69,$A$12:$G$9444,7,FALSE())&gt;$G$9,"Cek distraktor","OK")</f>
        <v>#N/A</v>
      </c>
      <c r="K69" s="103" t="e">
        <f aca="false">VLOOKUP(I69,$A$12:$H$9444,8,FALSE())</f>
        <v>#N/A</v>
      </c>
      <c r="L69" s="102" t="e">
        <f aca="false">IF(OR(K69&lt;$L$9,K69&gt;$L$10),"Tidak Baik","Baik")</f>
        <v>#N/A</v>
      </c>
      <c r="M69" s="68" t="e">
        <f aca="false">IF(AND(L69="Baik",J69="OK"),"Bank Soal",IF(L69="Baik","Revisi Distraktor","Revisi Soal"))</f>
        <v>#N/A</v>
      </c>
    </row>
    <row r="70" customFormat="false" ht="14.25" hidden="false" customHeight="false" outlineLevel="0" collapsed="false">
      <c r="A70" s="68" t="str">
        <f aca="false">IF(A69="No",1,IF(OR(LEFT(B70,14)="Model response",LEFT(B70,8)="Response"),MAX($A$11:$A69)+1,""))</f>
        <v/>
      </c>
      <c r="B70" s="83"/>
      <c r="C70" s="62"/>
      <c r="D70" s="62"/>
      <c r="E70" s="62"/>
      <c r="F70" s="102" t="str">
        <f aca="false">IF(OR(LEFT(B70,14)="Model response",LEFT(B70,8)="Response",B70="[No response]"),"",IF(E70&lt;=$G$10,"Cek","OK"))</f>
        <v>Cek</v>
      </c>
      <c r="G70" s="102" t="str">
        <f aca="false">IF(A70="","",COUNTIF(F71:F75,"Cek"))</f>
        <v/>
      </c>
      <c r="H70" s="103" t="str">
        <f aca="false">IF(G70="","",SUMIF(C71:C76,100%,E71:E76))</f>
        <v/>
      </c>
      <c r="I70" s="90" t="n">
        <v>59</v>
      </c>
      <c r="J70" s="102" t="e">
        <f aca="false">IF(VLOOKUP(I70,$A$12:$G$9444,7,FALSE())&gt;$G$9,"Cek distraktor","OK")</f>
        <v>#N/A</v>
      </c>
      <c r="K70" s="103" t="e">
        <f aca="false">VLOOKUP(I70,$A$12:$H$9444,8,FALSE())</f>
        <v>#N/A</v>
      </c>
      <c r="L70" s="102" t="e">
        <f aca="false">IF(OR(K70&lt;$L$9,K70&gt;$L$10),"Tidak Baik","Baik")</f>
        <v>#N/A</v>
      </c>
      <c r="M70" s="68" t="e">
        <f aca="false">IF(AND(L70="Baik",J70="OK"),"Bank Soal",IF(L70="Baik","Revisi Distraktor","Revisi Soal"))</f>
        <v>#N/A</v>
      </c>
    </row>
    <row r="71" customFormat="false" ht="14.25" hidden="false" customHeight="false" outlineLevel="0" collapsed="false">
      <c r="A71" s="68" t="str">
        <f aca="false">IF(A70="No",1,IF(OR(LEFT(B71,14)="Model response",LEFT(B71,8)="Response"),MAX($A$11:$A70)+1,""))</f>
        <v/>
      </c>
      <c r="B71" s="83"/>
      <c r="C71" s="62"/>
      <c r="D71" s="62"/>
      <c r="E71" s="62"/>
      <c r="F71" s="102" t="str">
        <f aca="false">IF(OR(LEFT(B71,14)="Model response",LEFT(B71,8)="Response",B71="[No response]"),"",IF(E71&lt;=$G$10,"Cek","OK"))</f>
        <v>Cek</v>
      </c>
      <c r="G71" s="102" t="str">
        <f aca="false">IF(A71="","",COUNTIF(F72:F76,"Cek"))</f>
        <v/>
      </c>
      <c r="H71" s="103" t="str">
        <f aca="false">IF(G71="","",SUMIF(C72:C77,100%,E72:E77))</f>
        <v/>
      </c>
      <c r="I71" s="90" t="n">
        <v>60</v>
      </c>
      <c r="J71" s="102" t="e">
        <f aca="false">IF(VLOOKUP(I71,$A$12:$G$9444,7,FALSE())&gt;$G$9,"Cek distraktor","OK")</f>
        <v>#N/A</v>
      </c>
      <c r="K71" s="103" t="e">
        <f aca="false">VLOOKUP(I71,$A$12:$H$9444,8,FALSE())</f>
        <v>#N/A</v>
      </c>
      <c r="L71" s="102" t="e">
        <f aca="false">IF(OR(K71&lt;$L$9,K71&gt;$L$10),"Tidak Baik","Baik")</f>
        <v>#N/A</v>
      </c>
      <c r="M71" s="68" t="e">
        <f aca="false">IF(AND(L71="Baik",J71="OK"),"Bank Soal",IF(L71="Baik","Revisi Distraktor","Revisi Soal"))</f>
        <v>#N/A</v>
      </c>
    </row>
    <row r="72" customFormat="false" ht="14.25" hidden="false" customHeight="false" outlineLevel="0" collapsed="false">
      <c r="A72" s="68" t="str">
        <f aca="false">IF(A71="No",1,IF(OR(LEFT(B72,14)="Model response",LEFT(B72,8)="Response"),MAX($A$11:$A71)+1,""))</f>
        <v/>
      </c>
      <c r="B72" s="83"/>
      <c r="C72" s="62"/>
      <c r="D72" s="62"/>
      <c r="E72" s="62"/>
      <c r="F72" s="102" t="str">
        <f aca="false">IF(OR(LEFT(B72,14)="Model response",LEFT(B72,8)="Response",B72="[No response]"),"",IF(E72&lt;=$G$10,"Cek","OK"))</f>
        <v>Cek</v>
      </c>
      <c r="G72" s="102" t="str">
        <f aca="false">IF(A72="","",COUNTIF(F73:F77,"Cek"))</f>
        <v/>
      </c>
      <c r="H72" s="103" t="str">
        <f aca="false">IF(G72="","",SUMIF(C73:C78,100%,E73:E78))</f>
        <v/>
      </c>
      <c r="I72" s="90" t="n">
        <v>61</v>
      </c>
      <c r="J72" s="102" t="e">
        <f aca="false">IF(VLOOKUP(I72,$A$12:$G$9444,7,FALSE())&gt;$G$9,"Cek distraktor","OK")</f>
        <v>#N/A</v>
      </c>
      <c r="K72" s="103" t="e">
        <f aca="false">VLOOKUP(I72,$A$12:$H$9444,8,FALSE())</f>
        <v>#N/A</v>
      </c>
      <c r="L72" s="102" t="e">
        <f aca="false">IF(OR(K72&lt;$L$9,K72&gt;$L$10),"Tidak Baik","Baik")</f>
        <v>#N/A</v>
      </c>
      <c r="M72" s="68" t="e">
        <f aca="false">IF(AND(L72="Baik",J72="OK"),"Bank Soal",IF(L72="Baik","Revisi Distraktor","Revisi Soal"))</f>
        <v>#N/A</v>
      </c>
    </row>
    <row r="73" customFormat="false" ht="14.25" hidden="false" customHeight="false" outlineLevel="0" collapsed="false">
      <c r="A73" s="68" t="str">
        <f aca="false">IF(A72="No",1,IF(OR(LEFT(B73,14)="Model response",LEFT(B73,8)="Response"),MAX($A$11:$A72)+1,""))</f>
        <v/>
      </c>
      <c r="B73" s="83"/>
      <c r="C73" s="62"/>
      <c r="D73" s="62"/>
      <c r="E73" s="62"/>
      <c r="F73" s="102" t="str">
        <f aca="false">IF(OR(LEFT(B73,14)="Model response",LEFT(B73,8)="Response",B73="[No response]"),"",IF(E73&lt;=$G$10,"Cek","OK"))</f>
        <v>Cek</v>
      </c>
      <c r="G73" s="102" t="str">
        <f aca="false">IF(A73="","",COUNTIF(F74:F78,"Cek"))</f>
        <v/>
      </c>
      <c r="H73" s="103" t="str">
        <f aca="false">IF(G73="","",SUMIF(C74:C79,100%,E74:E79))</f>
        <v/>
      </c>
      <c r="I73" s="90" t="n">
        <v>62</v>
      </c>
      <c r="J73" s="102" t="e">
        <f aca="false">IF(VLOOKUP(I73,$A$12:$G$9444,7,FALSE())&gt;$G$9,"Cek distraktor","OK")</f>
        <v>#N/A</v>
      </c>
      <c r="K73" s="103" t="e">
        <f aca="false">VLOOKUP(I73,$A$12:$H$9444,8,FALSE())</f>
        <v>#N/A</v>
      </c>
      <c r="L73" s="102" t="e">
        <f aca="false">IF(OR(K73&lt;$L$9,K73&gt;$L$10),"Tidak Baik","Baik")</f>
        <v>#N/A</v>
      </c>
      <c r="M73" s="68" t="e">
        <f aca="false">IF(AND(L73="Baik",J73="OK"),"Bank Soal",IF(L73="Baik","Revisi Distraktor","Revisi Soal"))</f>
        <v>#N/A</v>
      </c>
    </row>
    <row r="74" customFormat="false" ht="14.25" hidden="false" customHeight="false" outlineLevel="0" collapsed="false">
      <c r="A74" s="68" t="str">
        <f aca="false">IF(A73="No",1,IF(OR(LEFT(B74,14)="Model response",LEFT(B74,8)="Response"),MAX($A$11:$A73)+1,""))</f>
        <v/>
      </c>
      <c r="B74" s="83"/>
      <c r="C74" s="62"/>
      <c r="D74" s="62"/>
      <c r="E74" s="62"/>
      <c r="F74" s="102" t="str">
        <f aca="false">IF(OR(LEFT(B74,14)="Model response",LEFT(B74,8)="Response",B74="[No response]"),"",IF(E74&lt;=$G$10,"Cek","OK"))</f>
        <v>Cek</v>
      </c>
      <c r="G74" s="102" t="str">
        <f aca="false">IF(A74="","",COUNTIF(F75:F79,"Cek"))</f>
        <v/>
      </c>
      <c r="H74" s="103" t="str">
        <f aca="false">IF(G74="","",SUMIF(C75:C80,100%,E75:E80))</f>
        <v/>
      </c>
      <c r="I74" s="90" t="n">
        <v>63</v>
      </c>
      <c r="J74" s="102" t="e">
        <f aca="false">IF(VLOOKUP(I74,$A$12:$G$9444,7,FALSE())&gt;$G$9,"Cek distraktor","OK")</f>
        <v>#N/A</v>
      </c>
      <c r="K74" s="103" t="e">
        <f aca="false">VLOOKUP(I74,$A$12:$H$9444,8,FALSE())</f>
        <v>#N/A</v>
      </c>
      <c r="L74" s="102" t="e">
        <f aca="false">IF(OR(K74&lt;$L$9,K74&gt;$L$10),"Tidak Baik","Baik")</f>
        <v>#N/A</v>
      </c>
      <c r="M74" s="68" t="e">
        <f aca="false">IF(AND(L74="Baik",J74="OK"),"Bank Soal",IF(L74="Baik","Revisi Distraktor","Revisi Soal"))</f>
        <v>#N/A</v>
      </c>
    </row>
    <row r="75" customFormat="false" ht="14.25" hidden="false" customHeight="false" outlineLevel="0" collapsed="false">
      <c r="A75" s="68" t="str">
        <f aca="false">IF(A74="No",1,IF(OR(LEFT(B75,14)="Model response",LEFT(B75,8)="Response"),MAX($A$11:$A74)+1,""))</f>
        <v/>
      </c>
      <c r="B75" s="83"/>
      <c r="C75" s="62"/>
      <c r="D75" s="62"/>
      <c r="E75" s="62"/>
      <c r="F75" s="102" t="str">
        <f aca="false">IF(OR(LEFT(B75,14)="Model response",LEFT(B75,8)="Response",B75="[No response]"),"",IF(E75&lt;=$G$10,"Cek","OK"))</f>
        <v>Cek</v>
      </c>
      <c r="G75" s="102" t="str">
        <f aca="false">IF(A75="","",COUNTIF(F76:F80,"Cek"))</f>
        <v/>
      </c>
      <c r="H75" s="103" t="str">
        <f aca="false">IF(G75="","",SUMIF(C76:C81,100%,E76:E81))</f>
        <v/>
      </c>
      <c r="I75" s="90" t="n">
        <v>64</v>
      </c>
      <c r="J75" s="102" t="e">
        <f aca="false">IF(VLOOKUP(I75,$A$12:$G$9444,7,FALSE())&gt;$G$9,"Cek distraktor","OK")</f>
        <v>#N/A</v>
      </c>
      <c r="K75" s="103" t="e">
        <f aca="false">VLOOKUP(I75,$A$12:$H$9444,8,FALSE())</f>
        <v>#N/A</v>
      </c>
      <c r="L75" s="102" t="e">
        <f aca="false">IF(OR(K75&lt;$L$9,K75&gt;$L$10),"Tidak Baik","Baik")</f>
        <v>#N/A</v>
      </c>
      <c r="M75" s="68" t="e">
        <f aca="false">IF(AND(L75="Baik",J75="OK"),"Bank Soal",IF(L75="Baik","Revisi Distraktor","Revisi Soal"))</f>
        <v>#N/A</v>
      </c>
    </row>
    <row r="76" customFormat="false" ht="14.25" hidden="false" customHeight="false" outlineLevel="0" collapsed="false">
      <c r="A76" s="68" t="str">
        <f aca="false">IF(A75="No",1,IF(OR(LEFT(B76,14)="Model response",LEFT(B76,8)="Response"),MAX($A$11:$A75)+1,""))</f>
        <v/>
      </c>
      <c r="B76" s="83"/>
      <c r="C76" s="62"/>
      <c r="D76" s="62"/>
      <c r="E76" s="62"/>
      <c r="F76" s="102" t="str">
        <f aca="false">IF(OR(LEFT(B76,14)="Model response",LEFT(B76,8)="Response",B76="[No response]"),"",IF(E76&lt;=$G$10,"Cek","OK"))</f>
        <v>Cek</v>
      </c>
      <c r="G76" s="102" t="str">
        <f aca="false">IF(A76="","",COUNTIF(F77:F81,"Cek"))</f>
        <v/>
      </c>
      <c r="H76" s="103" t="str">
        <f aca="false">IF(G76="","",SUMIF(C77:C82,100%,E77:E82))</f>
        <v/>
      </c>
      <c r="I76" s="90" t="n">
        <v>65</v>
      </c>
      <c r="J76" s="102" t="e">
        <f aca="false">IF(VLOOKUP(I76,$A$12:$G$9444,7,FALSE())&gt;$G$9,"Cek distraktor","OK")</f>
        <v>#N/A</v>
      </c>
      <c r="K76" s="103" t="e">
        <f aca="false">VLOOKUP(I76,$A$12:$H$9444,8,FALSE())</f>
        <v>#N/A</v>
      </c>
      <c r="L76" s="102" t="e">
        <f aca="false">IF(OR(K76&lt;$L$9,K76&gt;$L$10),"Tidak Baik","Baik")</f>
        <v>#N/A</v>
      </c>
      <c r="M76" s="68" t="e">
        <f aca="false">IF(AND(L76="Baik",J76="OK"),"Bank Soal",IF(L76="Baik","Revisi Distraktor","Revisi Soal"))</f>
        <v>#N/A</v>
      </c>
    </row>
    <row r="77" customFormat="false" ht="14.25" hidden="false" customHeight="false" outlineLevel="0" collapsed="false">
      <c r="A77" s="68" t="str">
        <f aca="false">IF(A76="No",1,IF(OR(LEFT(B77,14)="Model response",LEFT(B77,8)="Response"),MAX($A$11:$A76)+1,""))</f>
        <v/>
      </c>
      <c r="B77" s="83"/>
      <c r="C77" s="62"/>
      <c r="D77" s="62"/>
      <c r="E77" s="62"/>
      <c r="F77" s="102" t="str">
        <f aca="false">IF(OR(LEFT(B77,14)="Model response",LEFT(B77,8)="Response",B77="[No response]"),"",IF(E77&lt;=$G$10,"Cek","OK"))</f>
        <v>Cek</v>
      </c>
      <c r="G77" s="102" t="str">
        <f aca="false">IF(A77="","",COUNTIF(F78:F82,"Cek"))</f>
        <v/>
      </c>
      <c r="H77" s="103" t="str">
        <f aca="false">IF(G77="","",SUMIF(C78:C83,100%,E78:E83))</f>
        <v/>
      </c>
      <c r="I77" s="90" t="n">
        <v>66</v>
      </c>
      <c r="J77" s="102" t="e">
        <f aca="false">IF(VLOOKUP(I77,$A$12:$G$9444,7,FALSE())&gt;$G$9,"Cek distraktor","OK")</f>
        <v>#N/A</v>
      </c>
      <c r="K77" s="103" t="e">
        <f aca="false">VLOOKUP(I77,$A$12:$H$9444,8,FALSE())</f>
        <v>#N/A</v>
      </c>
      <c r="L77" s="102" t="e">
        <f aca="false">IF(OR(K77&lt;$L$9,K77&gt;$L$10),"Tidak Baik","Baik")</f>
        <v>#N/A</v>
      </c>
      <c r="M77" s="68" t="e">
        <f aca="false">IF(AND(L77="Baik",J77="OK"),"Bank Soal",IF(L77="Baik","Revisi Distraktor","Revisi Soal"))</f>
        <v>#N/A</v>
      </c>
    </row>
    <row r="78" customFormat="false" ht="14.25" hidden="false" customHeight="false" outlineLevel="0" collapsed="false">
      <c r="A78" s="68" t="str">
        <f aca="false">IF(A77="No",1,IF(OR(LEFT(B78,14)="Model response",LEFT(B78,8)="Response"),MAX($A$11:$A77)+1,""))</f>
        <v/>
      </c>
      <c r="B78" s="83"/>
      <c r="C78" s="62"/>
      <c r="D78" s="62"/>
      <c r="E78" s="62"/>
      <c r="F78" s="102" t="str">
        <f aca="false">IF(OR(LEFT(B78,14)="Model response",LEFT(B78,8)="Response",B78="[No response]"),"",IF(E78&lt;=$G$10,"Cek","OK"))</f>
        <v>Cek</v>
      </c>
      <c r="G78" s="102" t="str">
        <f aca="false">IF(A78="","",COUNTIF(F79:F83,"Cek"))</f>
        <v/>
      </c>
      <c r="H78" s="103" t="str">
        <f aca="false">IF(G78="","",SUMIF(C79:C84,100%,E79:E84))</f>
        <v/>
      </c>
      <c r="I78" s="90" t="n">
        <v>67</v>
      </c>
      <c r="J78" s="102" t="e">
        <f aca="false">IF(VLOOKUP(I78,$A$12:$G$9444,7,FALSE())&gt;$G$9,"Cek distraktor","OK")</f>
        <v>#N/A</v>
      </c>
      <c r="K78" s="103" t="e">
        <f aca="false">VLOOKUP(I78,$A$12:$H$9444,8,FALSE())</f>
        <v>#N/A</v>
      </c>
      <c r="L78" s="102" t="e">
        <f aca="false">IF(OR(K78&lt;$L$9,K78&gt;$L$10),"Tidak Baik","Baik")</f>
        <v>#N/A</v>
      </c>
      <c r="M78" s="68" t="e">
        <f aca="false">IF(AND(L78="Baik",J78="OK"),"Bank Soal",IF(L78="Baik","Revisi Distraktor","Revisi Soal"))</f>
        <v>#N/A</v>
      </c>
    </row>
    <row r="79" customFormat="false" ht="14.25" hidden="false" customHeight="false" outlineLevel="0" collapsed="false">
      <c r="A79" s="68" t="str">
        <f aca="false">IF(A78="No",1,IF(OR(LEFT(B79,14)="Model response",LEFT(B79,8)="Response"),MAX($A$11:$A78)+1,""))</f>
        <v/>
      </c>
      <c r="B79" s="83"/>
      <c r="C79" s="62"/>
      <c r="D79" s="62"/>
      <c r="E79" s="62"/>
      <c r="F79" s="102" t="str">
        <f aca="false">IF(OR(LEFT(B79,14)="Model response",LEFT(B79,8)="Response",B79="[No response]"),"",IF(E79&lt;=$G$10,"Cek","OK"))</f>
        <v>Cek</v>
      </c>
      <c r="G79" s="102" t="str">
        <f aca="false">IF(A79="","",COUNTIF(F80:F84,"Cek"))</f>
        <v/>
      </c>
      <c r="H79" s="103" t="str">
        <f aca="false">IF(G79="","",SUMIF(C80:C85,100%,E80:E85))</f>
        <v/>
      </c>
      <c r="I79" s="90" t="n">
        <v>68</v>
      </c>
      <c r="J79" s="102" t="e">
        <f aca="false">IF(VLOOKUP(I79,$A$12:$G$9444,7,FALSE())&gt;$G$9,"Cek distraktor","OK")</f>
        <v>#N/A</v>
      </c>
      <c r="K79" s="103" t="e">
        <f aca="false">VLOOKUP(I79,$A$12:$H$9444,8,FALSE())</f>
        <v>#N/A</v>
      </c>
      <c r="L79" s="102" t="e">
        <f aca="false">IF(OR(K79&lt;$L$9,K79&gt;$L$10),"Tidak Baik","Baik")</f>
        <v>#N/A</v>
      </c>
      <c r="M79" s="68" t="e">
        <f aca="false">IF(AND(L79="Baik",J79="OK"),"Bank Soal",IF(L79="Baik","Revisi Distraktor","Revisi Soal"))</f>
        <v>#N/A</v>
      </c>
    </row>
    <row r="80" customFormat="false" ht="14.25" hidden="false" customHeight="false" outlineLevel="0" collapsed="false">
      <c r="A80" s="68" t="str">
        <f aca="false">IF(A79="No",1,IF(OR(LEFT(B80,14)="Model response",LEFT(B80,8)="Response"),MAX($A$11:$A79)+1,""))</f>
        <v/>
      </c>
      <c r="B80" s="83"/>
      <c r="C80" s="62"/>
      <c r="D80" s="62"/>
      <c r="E80" s="62"/>
      <c r="F80" s="102" t="str">
        <f aca="false">IF(OR(LEFT(B80,14)="Model response",LEFT(B80,8)="Response",B80="[No response]"),"",IF(E80&lt;=$G$10,"Cek","OK"))</f>
        <v>Cek</v>
      </c>
      <c r="G80" s="102" t="str">
        <f aca="false">IF(A80="","",COUNTIF(F81:F85,"Cek"))</f>
        <v/>
      </c>
      <c r="H80" s="103" t="str">
        <f aca="false">IF(G80="","",SUMIF(C81:C86,100%,E81:E86))</f>
        <v/>
      </c>
      <c r="I80" s="90" t="n">
        <v>69</v>
      </c>
      <c r="J80" s="102" t="e">
        <f aca="false">IF(VLOOKUP(I80,$A$12:$G$9444,7,FALSE())&gt;$G$9,"Cek distraktor","OK")</f>
        <v>#N/A</v>
      </c>
      <c r="K80" s="103" t="e">
        <f aca="false">VLOOKUP(I80,$A$12:$H$9444,8,FALSE())</f>
        <v>#N/A</v>
      </c>
      <c r="L80" s="102" t="e">
        <f aca="false">IF(OR(K80&lt;$L$9,K80&gt;$L$10),"Tidak Baik","Baik")</f>
        <v>#N/A</v>
      </c>
      <c r="M80" s="68" t="e">
        <f aca="false">IF(AND(L80="Baik",J80="OK"),"Bank Soal",IF(L80="Baik","Revisi Distraktor","Revisi Soal"))</f>
        <v>#N/A</v>
      </c>
    </row>
    <row r="81" customFormat="false" ht="14.25" hidden="false" customHeight="false" outlineLevel="0" collapsed="false">
      <c r="A81" s="68" t="str">
        <f aca="false">IF(A80="No",1,IF(OR(LEFT(B81,14)="Model response",LEFT(B81,8)="Response"),MAX($A$11:$A80)+1,""))</f>
        <v/>
      </c>
      <c r="B81" s="83"/>
      <c r="C81" s="62"/>
      <c r="D81" s="62"/>
      <c r="E81" s="62"/>
      <c r="F81" s="102" t="str">
        <f aca="false">IF(OR(LEFT(B81,14)="Model response",LEFT(B81,8)="Response",B81="[No response]"),"",IF(E81&lt;=$G$10,"Cek","OK"))</f>
        <v>Cek</v>
      </c>
      <c r="G81" s="102" t="str">
        <f aca="false">IF(A81="","",COUNTIF(F82:F86,"Cek"))</f>
        <v/>
      </c>
      <c r="H81" s="103" t="str">
        <f aca="false">IF(G81="","",SUMIF(C82:C87,100%,E82:E87))</f>
        <v/>
      </c>
      <c r="I81" s="90" t="n">
        <v>70</v>
      </c>
      <c r="J81" s="102" t="e">
        <f aca="false">IF(VLOOKUP(I81,$A$12:$G$9444,7,FALSE())&gt;$G$9,"Cek distraktor","OK")</f>
        <v>#N/A</v>
      </c>
      <c r="K81" s="103" t="e">
        <f aca="false">VLOOKUP(I81,$A$12:$H$9444,8,FALSE())</f>
        <v>#N/A</v>
      </c>
      <c r="L81" s="102" t="e">
        <f aca="false">IF(OR(K81&lt;$L$9,K81&gt;$L$10),"Tidak Baik","Baik")</f>
        <v>#N/A</v>
      </c>
      <c r="M81" s="68" t="e">
        <f aca="false">IF(AND(L81="Baik",J81="OK"),"Bank Soal",IF(L81="Baik","Revisi Distraktor","Revisi Soal"))</f>
        <v>#N/A</v>
      </c>
    </row>
    <row r="82" customFormat="false" ht="14.25" hidden="false" customHeight="false" outlineLevel="0" collapsed="false">
      <c r="A82" s="68" t="str">
        <f aca="false">IF(A81="No",1,IF(OR(LEFT(B82,14)="Model response",LEFT(B82,8)="Response"),MAX($A$11:$A81)+1,""))</f>
        <v/>
      </c>
      <c r="B82" s="83"/>
      <c r="C82" s="62"/>
      <c r="D82" s="62"/>
      <c r="E82" s="62"/>
      <c r="F82" s="102" t="str">
        <f aca="false">IF(OR(LEFT(B82,14)="Model response",LEFT(B82,8)="Response",B82="[No response]"),"",IF(E82&lt;=$G$10,"Cek","OK"))</f>
        <v>Cek</v>
      </c>
      <c r="G82" s="102" t="str">
        <f aca="false">IF(A82="","",COUNTIF(F83:F87,"Cek"))</f>
        <v/>
      </c>
      <c r="H82" s="103" t="str">
        <f aca="false">IF(G82="","",SUMIF(C83:C88,100%,E83:E88))</f>
        <v/>
      </c>
      <c r="I82" s="90" t="n">
        <v>71</v>
      </c>
      <c r="J82" s="102" t="e">
        <f aca="false">IF(VLOOKUP(I82,$A$12:$G$9444,7,FALSE())&gt;$G$9,"Cek distraktor","OK")</f>
        <v>#N/A</v>
      </c>
      <c r="K82" s="103" t="e">
        <f aca="false">VLOOKUP(I82,$A$12:$H$9444,8,FALSE())</f>
        <v>#N/A</v>
      </c>
      <c r="L82" s="102" t="e">
        <f aca="false">IF(OR(K82&lt;$L$9,K82&gt;$L$10),"Tidak Baik","Baik")</f>
        <v>#N/A</v>
      </c>
      <c r="M82" s="68" t="e">
        <f aca="false">IF(AND(L82="Baik",J82="OK"),"Bank Soal",IF(L82="Baik","Revisi Distraktor","Revisi Soal"))</f>
        <v>#N/A</v>
      </c>
    </row>
    <row r="83" customFormat="false" ht="14.25" hidden="false" customHeight="false" outlineLevel="0" collapsed="false">
      <c r="A83" s="68" t="str">
        <f aca="false">IF(A82="No",1,IF(OR(LEFT(B83,14)="Model response",LEFT(B83,8)="Response"),MAX($A$11:$A82)+1,""))</f>
        <v/>
      </c>
      <c r="B83" s="83"/>
      <c r="C83" s="62"/>
      <c r="D83" s="62"/>
      <c r="E83" s="62"/>
      <c r="F83" s="102" t="str">
        <f aca="false">IF(OR(LEFT(B83,14)="Model response",LEFT(B83,8)="Response",B83="[No response]"),"",IF(E83&lt;=$G$10,"Cek","OK"))</f>
        <v>Cek</v>
      </c>
      <c r="G83" s="102" t="str">
        <f aca="false">IF(A83="","",COUNTIF(F84:F88,"Cek"))</f>
        <v/>
      </c>
      <c r="H83" s="103" t="str">
        <f aca="false">IF(G83="","",SUMIF(C84:C89,100%,E84:E89))</f>
        <v/>
      </c>
      <c r="I83" s="90" t="n">
        <v>72</v>
      </c>
      <c r="J83" s="102" t="e">
        <f aca="false">IF(VLOOKUP(I83,$A$12:$G$9444,7,FALSE())&gt;$G$9,"Cek distraktor","OK")</f>
        <v>#N/A</v>
      </c>
      <c r="K83" s="103" t="e">
        <f aca="false">VLOOKUP(I83,$A$12:$H$9444,8,FALSE())</f>
        <v>#N/A</v>
      </c>
      <c r="L83" s="102" t="e">
        <f aca="false">IF(OR(K83&lt;$L$9,K83&gt;$L$10),"Tidak Baik","Baik")</f>
        <v>#N/A</v>
      </c>
      <c r="M83" s="68" t="e">
        <f aca="false">IF(AND(L83="Baik",J83="OK"),"Bank Soal",IF(L83="Baik","Revisi Distraktor","Revisi Soal"))</f>
        <v>#N/A</v>
      </c>
    </row>
    <row r="84" customFormat="false" ht="14.25" hidden="false" customHeight="false" outlineLevel="0" collapsed="false">
      <c r="A84" s="68" t="str">
        <f aca="false">IF(A83="No",1,IF(OR(LEFT(B84,14)="Model response",LEFT(B84,8)="Response"),MAX($A$11:$A83)+1,""))</f>
        <v/>
      </c>
      <c r="B84" s="83"/>
      <c r="C84" s="62"/>
      <c r="D84" s="62"/>
      <c r="E84" s="62"/>
      <c r="F84" s="102" t="str">
        <f aca="false">IF(OR(LEFT(B84,14)="Model response",LEFT(B84,8)="Response",B84="[No response]"),"",IF(E84&lt;=$G$10,"Cek","OK"))</f>
        <v>Cek</v>
      </c>
      <c r="G84" s="102" t="str">
        <f aca="false">IF(A84="","",COUNTIF(F85:F89,"Cek"))</f>
        <v/>
      </c>
      <c r="H84" s="103" t="str">
        <f aca="false">IF(G84="","",SUMIF(C85:C90,100%,E85:E90))</f>
        <v/>
      </c>
      <c r="I84" s="90" t="n">
        <v>73</v>
      </c>
      <c r="J84" s="102" t="e">
        <f aca="false">IF(VLOOKUP(I84,$A$12:$G$9444,7,FALSE())&gt;$G$9,"Cek distraktor","OK")</f>
        <v>#N/A</v>
      </c>
      <c r="K84" s="103" t="e">
        <f aca="false">VLOOKUP(I84,$A$12:$H$9444,8,FALSE())</f>
        <v>#N/A</v>
      </c>
      <c r="L84" s="102" t="e">
        <f aca="false">IF(OR(K84&lt;$L$9,K84&gt;$L$10),"Tidak Baik","Baik")</f>
        <v>#N/A</v>
      </c>
      <c r="M84" s="68" t="e">
        <f aca="false">IF(AND(L84="Baik",J84="OK"),"Bank Soal",IF(L84="Baik","Revisi Distraktor","Revisi Soal"))</f>
        <v>#N/A</v>
      </c>
    </row>
    <row r="85" customFormat="false" ht="14.25" hidden="false" customHeight="false" outlineLevel="0" collapsed="false">
      <c r="A85" s="68" t="str">
        <f aca="false">IF(A84="No",1,IF(OR(LEFT(B85,14)="Model response",LEFT(B85,8)="Response"),MAX($A$11:$A84)+1,""))</f>
        <v/>
      </c>
      <c r="B85" s="83"/>
      <c r="C85" s="62"/>
      <c r="D85" s="62"/>
      <c r="E85" s="62"/>
      <c r="F85" s="102" t="str">
        <f aca="false">IF(OR(LEFT(B85,14)="Model response",LEFT(B85,8)="Response",B85="[No response]"),"",IF(E85&lt;=$G$10,"Cek","OK"))</f>
        <v>Cek</v>
      </c>
      <c r="G85" s="102" t="str">
        <f aca="false">IF(A85="","",COUNTIF(F86:F90,"Cek"))</f>
        <v/>
      </c>
      <c r="H85" s="103" t="str">
        <f aca="false">IF(G85="","",SUMIF(C86:C91,100%,E86:E91))</f>
        <v/>
      </c>
      <c r="I85" s="90" t="n">
        <v>74</v>
      </c>
      <c r="J85" s="102" t="e">
        <f aca="false">IF(VLOOKUP(I85,$A$12:$G$9444,7,FALSE())&gt;$G$9,"Cek distraktor","OK")</f>
        <v>#N/A</v>
      </c>
      <c r="K85" s="103" t="e">
        <f aca="false">VLOOKUP(I85,$A$12:$H$9444,8,FALSE())</f>
        <v>#N/A</v>
      </c>
      <c r="L85" s="102" t="e">
        <f aca="false">IF(OR(K85&lt;$L$9,K85&gt;$L$10),"Tidak Baik","Baik")</f>
        <v>#N/A</v>
      </c>
      <c r="M85" s="68" t="e">
        <f aca="false">IF(AND(L85="Baik",J85="OK"),"Bank Soal",IF(L85="Baik","Revisi Distraktor","Revisi Soal"))</f>
        <v>#N/A</v>
      </c>
    </row>
    <row r="86" customFormat="false" ht="14.25" hidden="false" customHeight="false" outlineLevel="0" collapsed="false">
      <c r="A86" s="68" t="str">
        <f aca="false">IF(A85="No",1,IF(OR(LEFT(B86,14)="Model response",LEFT(B86,8)="Response"),MAX($A$11:$A85)+1,""))</f>
        <v/>
      </c>
      <c r="B86" s="83"/>
      <c r="C86" s="62"/>
      <c r="D86" s="62"/>
      <c r="E86" s="62"/>
      <c r="F86" s="102" t="str">
        <f aca="false">IF(OR(LEFT(B86,14)="Model response",LEFT(B86,8)="Response",B86="[No response]"),"",IF(E86&lt;=$G$10,"Cek","OK"))</f>
        <v>Cek</v>
      </c>
      <c r="G86" s="102" t="str">
        <f aca="false">IF(A86="","",COUNTIF(F87:F91,"Cek"))</f>
        <v/>
      </c>
      <c r="H86" s="103" t="str">
        <f aca="false">IF(G86="","",SUMIF(C87:C92,100%,E87:E92))</f>
        <v/>
      </c>
      <c r="I86" s="90" t="n">
        <v>75</v>
      </c>
      <c r="J86" s="102" t="e">
        <f aca="false">IF(VLOOKUP(I86,$A$12:$G$9444,7,FALSE())&gt;$G$9,"Cek distraktor","OK")</f>
        <v>#N/A</v>
      </c>
      <c r="K86" s="103" t="e">
        <f aca="false">VLOOKUP(I86,$A$12:$H$9444,8,FALSE())</f>
        <v>#N/A</v>
      </c>
      <c r="L86" s="102" t="e">
        <f aca="false">IF(OR(K86&lt;$L$9,K86&gt;$L$10),"Tidak Baik","Baik")</f>
        <v>#N/A</v>
      </c>
      <c r="M86" s="68" t="e">
        <f aca="false">IF(AND(L86="Baik",J86="OK"),"Bank Soal",IF(L86="Baik","Revisi Distraktor","Revisi Soal"))</f>
        <v>#N/A</v>
      </c>
    </row>
    <row r="87" customFormat="false" ht="14.25" hidden="false" customHeight="false" outlineLevel="0" collapsed="false">
      <c r="A87" s="68" t="str">
        <f aca="false">IF(A86="No",1,IF(OR(LEFT(B87,14)="Model response",LEFT(B87,8)="Response"),MAX($A$11:$A86)+1,""))</f>
        <v/>
      </c>
      <c r="B87" s="83"/>
      <c r="C87" s="62"/>
      <c r="D87" s="62"/>
      <c r="E87" s="62"/>
      <c r="F87" s="102" t="str">
        <f aca="false">IF(OR(LEFT(B87,14)="Model response",LEFT(B87,8)="Response",B87="[No response]"),"",IF(E87&lt;=$G$10,"Cek","OK"))</f>
        <v>Cek</v>
      </c>
      <c r="G87" s="102" t="str">
        <f aca="false">IF(A87="","",COUNTIF(F88:F92,"Cek"))</f>
        <v/>
      </c>
      <c r="H87" s="103" t="str">
        <f aca="false">IF(G87="","",SUMIF(C88:C93,100%,E88:E93))</f>
        <v/>
      </c>
      <c r="I87" s="90" t="n">
        <v>76</v>
      </c>
      <c r="J87" s="102" t="e">
        <f aca="false">IF(VLOOKUP(I87,$A$12:$G$9444,7,FALSE())&gt;$G$9,"Cek distraktor","OK")</f>
        <v>#N/A</v>
      </c>
      <c r="K87" s="103" t="e">
        <f aca="false">VLOOKUP(I87,$A$12:$H$9444,8,FALSE())</f>
        <v>#N/A</v>
      </c>
      <c r="L87" s="102" t="e">
        <f aca="false">IF(OR(K87&lt;$L$9,K87&gt;$L$10),"Tidak Baik","Baik")</f>
        <v>#N/A</v>
      </c>
      <c r="M87" s="68" t="e">
        <f aca="false">IF(AND(L87="Baik",J87="OK"),"Bank Soal",IF(L87="Baik","Revisi Distraktor","Revisi Soal"))</f>
        <v>#N/A</v>
      </c>
    </row>
    <row r="88" customFormat="false" ht="14.25" hidden="false" customHeight="false" outlineLevel="0" collapsed="false">
      <c r="A88" s="68" t="str">
        <f aca="false">IF(A87="No",1,IF(OR(LEFT(B88,14)="Model response",LEFT(B88,8)="Response"),MAX($A$11:$A87)+1,""))</f>
        <v/>
      </c>
      <c r="B88" s="83"/>
      <c r="C88" s="62"/>
      <c r="D88" s="62"/>
      <c r="E88" s="62"/>
      <c r="F88" s="102" t="str">
        <f aca="false">IF(OR(LEFT(B88,14)="Model response",LEFT(B88,8)="Response",B88="[No response]"),"",IF(E88&lt;=$G$10,"Cek","OK"))</f>
        <v>Cek</v>
      </c>
      <c r="G88" s="102" t="str">
        <f aca="false">IF(A88="","",COUNTIF(F89:F93,"Cek"))</f>
        <v/>
      </c>
      <c r="H88" s="103" t="str">
        <f aca="false">IF(G88="","",SUMIF(C89:C94,100%,E89:E94))</f>
        <v/>
      </c>
      <c r="I88" s="90" t="n">
        <v>77</v>
      </c>
      <c r="J88" s="102" t="e">
        <f aca="false">IF(VLOOKUP(I88,$A$12:$G$9444,7,FALSE())&gt;$G$9,"Cek distraktor","OK")</f>
        <v>#N/A</v>
      </c>
      <c r="K88" s="103" t="e">
        <f aca="false">VLOOKUP(I88,$A$12:$H$9444,8,FALSE())</f>
        <v>#N/A</v>
      </c>
      <c r="L88" s="102" t="e">
        <f aca="false">IF(OR(K88&lt;$L$9,K88&gt;$L$10),"Tidak Baik","Baik")</f>
        <v>#N/A</v>
      </c>
      <c r="M88" s="68" t="e">
        <f aca="false">IF(AND(L88="Baik",J88="OK"),"Bank Soal",IF(L88="Baik","Revisi Distraktor","Revisi Soal"))</f>
        <v>#N/A</v>
      </c>
    </row>
    <row r="89" customFormat="false" ht="14.25" hidden="false" customHeight="false" outlineLevel="0" collapsed="false">
      <c r="A89" s="68" t="str">
        <f aca="false">IF(A88="No",1,IF(OR(LEFT(B89,14)="Model response",LEFT(B89,8)="Response"),MAX($A$11:$A88)+1,""))</f>
        <v/>
      </c>
      <c r="B89" s="83"/>
      <c r="C89" s="62"/>
      <c r="D89" s="62"/>
      <c r="E89" s="62"/>
      <c r="F89" s="102" t="str">
        <f aca="false">IF(OR(LEFT(B89,14)="Model response",LEFT(B89,8)="Response",B89="[No response]"),"",IF(E89&lt;=$G$10,"Cek","OK"))</f>
        <v>Cek</v>
      </c>
      <c r="G89" s="102" t="str">
        <f aca="false">IF(A89="","",COUNTIF(F90:F94,"Cek"))</f>
        <v/>
      </c>
      <c r="H89" s="103" t="str">
        <f aca="false">IF(G89="","",SUMIF(C90:C95,100%,E90:E95))</f>
        <v/>
      </c>
      <c r="I89" s="90" t="n">
        <v>78</v>
      </c>
      <c r="J89" s="102" t="e">
        <f aca="false">IF(VLOOKUP(I89,$A$12:$G$9444,7,FALSE())&gt;$G$9,"Cek distraktor","OK")</f>
        <v>#N/A</v>
      </c>
      <c r="K89" s="103" t="e">
        <f aca="false">VLOOKUP(I89,$A$12:$H$9444,8,FALSE())</f>
        <v>#N/A</v>
      </c>
      <c r="L89" s="102" t="e">
        <f aca="false">IF(OR(K89&lt;$L$9,K89&gt;$L$10),"Tidak Baik","Baik")</f>
        <v>#N/A</v>
      </c>
      <c r="M89" s="68" t="e">
        <f aca="false">IF(AND(L89="Baik",J89="OK"),"Bank Soal",IF(L89="Baik","Revisi Distraktor","Revisi Soal"))</f>
        <v>#N/A</v>
      </c>
    </row>
    <row r="90" customFormat="false" ht="14.25" hidden="false" customHeight="false" outlineLevel="0" collapsed="false">
      <c r="A90" s="68" t="str">
        <f aca="false">IF(A89="No",1,IF(OR(LEFT(B90,14)="Model response",LEFT(B90,8)="Response"),MAX($A$11:$A89)+1,""))</f>
        <v/>
      </c>
      <c r="B90" s="83"/>
      <c r="C90" s="62"/>
      <c r="D90" s="62"/>
      <c r="E90" s="62"/>
      <c r="F90" s="102" t="str">
        <f aca="false">IF(OR(LEFT(B90,14)="Model response",LEFT(B90,8)="Response",B90="[No response]"),"",IF(E90&lt;=$G$10,"Cek","OK"))</f>
        <v>Cek</v>
      </c>
      <c r="G90" s="102" t="str">
        <f aca="false">IF(A90="","",COUNTIF(F91:F95,"Cek"))</f>
        <v/>
      </c>
      <c r="H90" s="103" t="str">
        <f aca="false">IF(G90="","",SUMIF(C91:C96,100%,E91:E96))</f>
        <v/>
      </c>
      <c r="I90" s="90" t="n">
        <v>79</v>
      </c>
      <c r="J90" s="102" t="e">
        <f aca="false">IF(VLOOKUP(I90,$A$12:$G$9444,7,FALSE())&gt;$G$9,"Cek distraktor","OK")</f>
        <v>#N/A</v>
      </c>
      <c r="K90" s="103" t="e">
        <f aca="false">VLOOKUP(I90,$A$12:$H$9444,8,FALSE())</f>
        <v>#N/A</v>
      </c>
      <c r="L90" s="102" t="e">
        <f aca="false">IF(OR(K90&lt;$L$9,K90&gt;$L$10),"Tidak Baik","Baik")</f>
        <v>#N/A</v>
      </c>
      <c r="M90" s="68" t="e">
        <f aca="false">IF(AND(L90="Baik",J90="OK"),"Bank Soal",IF(L90="Baik","Revisi Distraktor","Revisi Soal"))</f>
        <v>#N/A</v>
      </c>
    </row>
    <row r="91" customFormat="false" ht="14.25" hidden="false" customHeight="false" outlineLevel="0" collapsed="false">
      <c r="A91" s="68" t="str">
        <f aca="false">IF(A90="No",1,IF(OR(LEFT(B91,14)="Model response",LEFT(B91,8)="Response"),MAX($A$11:$A90)+1,""))</f>
        <v/>
      </c>
      <c r="B91" s="83"/>
      <c r="C91" s="62"/>
      <c r="D91" s="62"/>
      <c r="E91" s="62"/>
      <c r="F91" s="102" t="str">
        <f aca="false">IF(OR(LEFT(B91,14)="Model response",LEFT(B91,8)="Response",B91="[No response]"),"",IF(E91&lt;=$G$10,"Cek","OK"))</f>
        <v>Cek</v>
      </c>
      <c r="G91" s="102" t="str">
        <f aca="false">IF(A91="","",COUNTIF(F92:F96,"Cek"))</f>
        <v/>
      </c>
      <c r="H91" s="103" t="str">
        <f aca="false">IF(G91="","",SUMIF(C92:C97,100%,E92:E97))</f>
        <v/>
      </c>
      <c r="I91" s="90" t="n">
        <v>80</v>
      </c>
      <c r="J91" s="102" t="e">
        <f aca="false">IF(VLOOKUP(I91,$A$12:$G$9444,7,FALSE())&gt;$G$9,"Cek distraktor","OK")</f>
        <v>#N/A</v>
      </c>
      <c r="K91" s="103" t="e">
        <f aca="false">VLOOKUP(I91,$A$12:$H$9444,8,FALSE())</f>
        <v>#N/A</v>
      </c>
      <c r="L91" s="102" t="e">
        <f aca="false">IF(OR(K91&lt;$L$9,K91&gt;$L$10),"Tidak Baik","Baik")</f>
        <v>#N/A</v>
      </c>
      <c r="M91" s="68" t="e">
        <f aca="false">IF(AND(L91="Baik",J91="OK"),"Bank Soal",IF(L91="Baik","Revisi Distraktor","Revisi Soal"))</f>
        <v>#N/A</v>
      </c>
    </row>
    <row r="92" customFormat="false" ht="14.25" hidden="false" customHeight="false" outlineLevel="0" collapsed="false">
      <c r="A92" s="68" t="str">
        <f aca="false">IF(A91="No",1,IF(OR(LEFT(B92,14)="Model response",LEFT(B92,8)="Response"),MAX($A$11:$A91)+1,""))</f>
        <v/>
      </c>
      <c r="B92" s="83"/>
      <c r="C92" s="62"/>
      <c r="D92" s="62"/>
      <c r="E92" s="62"/>
      <c r="F92" s="102" t="str">
        <f aca="false">IF(OR(LEFT(B92,14)="Model response",LEFT(B92,8)="Response",B92="[No response]"),"",IF(E92&lt;=$G$10,"Cek","OK"))</f>
        <v>Cek</v>
      </c>
      <c r="G92" s="102" t="str">
        <f aca="false">IF(A92="","",COUNTIF(F93:F97,"Cek"))</f>
        <v/>
      </c>
      <c r="H92" s="103" t="str">
        <f aca="false">IF(G92="","",SUMIF(C93:C98,100%,E93:E98))</f>
        <v/>
      </c>
      <c r="I92" s="90" t="n">
        <v>81</v>
      </c>
      <c r="J92" s="102" t="e">
        <f aca="false">IF(VLOOKUP(I92,$A$12:$G$9444,7,FALSE())&gt;$G$9,"Cek distraktor","OK")</f>
        <v>#N/A</v>
      </c>
      <c r="K92" s="103" t="e">
        <f aca="false">VLOOKUP(I92,$A$12:$H$9444,8,FALSE())</f>
        <v>#N/A</v>
      </c>
      <c r="L92" s="102" t="e">
        <f aca="false">IF(OR(K92&lt;$L$9,K92&gt;$L$10),"Tidak Baik","Baik")</f>
        <v>#N/A</v>
      </c>
      <c r="M92" s="68" t="e">
        <f aca="false">IF(AND(L92="Baik",J92="OK"),"Bank Soal",IF(L92="Baik","Revisi Distraktor","Revisi Soal"))</f>
        <v>#N/A</v>
      </c>
    </row>
    <row r="93" customFormat="false" ht="14.25" hidden="false" customHeight="false" outlineLevel="0" collapsed="false">
      <c r="A93" s="68" t="str">
        <f aca="false">IF(A92="No",1,IF(OR(LEFT(B93,14)="Model response",LEFT(B93,8)="Response"),MAX($A$11:$A92)+1,""))</f>
        <v/>
      </c>
      <c r="B93" s="83"/>
      <c r="C93" s="62"/>
      <c r="D93" s="62"/>
      <c r="E93" s="62"/>
      <c r="F93" s="102" t="str">
        <f aca="false">IF(OR(LEFT(B93,14)="Model response",LEFT(B93,8)="Response",B93="[No response]"),"",IF(E93&lt;=$G$10,"Cek","OK"))</f>
        <v>Cek</v>
      </c>
      <c r="G93" s="102" t="str">
        <f aca="false">IF(A93="","",COUNTIF(F94:F98,"Cek"))</f>
        <v/>
      </c>
      <c r="H93" s="103" t="str">
        <f aca="false">IF(G93="","",SUMIF(C94:C99,100%,E94:E99))</f>
        <v/>
      </c>
      <c r="I93" s="90" t="n">
        <v>82</v>
      </c>
      <c r="J93" s="102" t="e">
        <f aca="false">IF(VLOOKUP(I93,$A$12:$G$9444,7,FALSE())&gt;$G$9,"Cek distraktor","OK")</f>
        <v>#N/A</v>
      </c>
      <c r="K93" s="103" t="e">
        <f aca="false">VLOOKUP(I93,$A$12:$H$9444,8,FALSE())</f>
        <v>#N/A</v>
      </c>
      <c r="L93" s="102" t="e">
        <f aca="false">IF(OR(K93&lt;$L$9,K93&gt;$L$10),"Tidak Baik","Baik")</f>
        <v>#N/A</v>
      </c>
      <c r="M93" s="68" t="e">
        <f aca="false">IF(AND(L93="Baik",J93="OK"),"Bank Soal",IF(L93="Baik","Revisi Distraktor","Revisi Soal"))</f>
        <v>#N/A</v>
      </c>
    </row>
    <row r="94" customFormat="false" ht="14.25" hidden="false" customHeight="false" outlineLevel="0" collapsed="false">
      <c r="A94" s="68" t="str">
        <f aca="false">IF(A93="No",1,IF(OR(LEFT(B94,14)="Model response",LEFT(B94,8)="Response"),MAX($A$11:$A93)+1,""))</f>
        <v/>
      </c>
      <c r="B94" s="83"/>
      <c r="C94" s="62"/>
      <c r="D94" s="62"/>
      <c r="E94" s="62"/>
      <c r="F94" s="102" t="str">
        <f aca="false">IF(OR(LEFT(B94,14)="Model response",LEFT(B94,8)="Response",B94="[No response]"),"",IF(E94&lt;=$G$10,"Cek","OK"))</f>
        <v>Cek</v>
      </c>
      <c r="G94" s="102" t="str">
        <f aca="false">IF(A94="","",COUNTIF(F95:F99,"Cek"))</f>
        <v/>
      </c>
      <c r="H94" s="103" t="str">
        <f aca="false">IF(G94="","",SUMIF(C95:C100,100%,E95:E100))</f>
        <v/>
      </c>
      <c r="I94" s="90" t="n">
        <v>83</v>
      </c>
      <c r="J94" s="102" t="e">
        <f aca="false">IF(VLOOKUP(I94,$A$12:$G$9444,7,FALSE())&gt;$G$9,"Cek distraktor","OK")</f>
        <v>#N/A</v>
      </c>
      <c r="K94" s="103" t="e">
        <f aca="false">VLOOKUP(I94,$A$12:$H$9444,8,FALSE())</f>
        <v>#N/A</v>
      </c>
      <c r="L94" s="102" t="e">
        <f aca="false">IF(OR(K94&lt;$L$9,K94&gt;$L$10),"Tidak Baik","Baik")</f>
        <v>#N/A</v>
      </c>
      <c r="M94" s="68" t="e">
        <f aca="false">IF(AND(L94="Baik",J94="OK"),"Bank Soal",IF(L94="Baik","Revisi Distraktor","Revisi Soal"))</f>
        <v>#N/A</v>
      </c>
    </row>
    <row r="95" customFormat="false" ht="14.25" hidden="false" customHeight="false" outlineLevel="0" collapsed="false">
      <c r="A95" s="68" t="str">
        <f aca="false">IF(A94="No",1,IF(OR(LEFT(B95,14)="Model response",LEFT(B95,8)="Response"),MAX($A$11:$A94)+1,""))</f>
        <v/>
      </c>
      <c r="B95" s="83"/>
      <c r="C95" s="62"/>
      <c r="D95" s="62"/>
      <c r="E95" s="62"/>
      <c r="F95" s="102" t="str">
        <f aca="false">IF(OR(LEFT(B95,14)="Model response",LEFT(B95,8)="Response",B95="[No response]"),"",IF(E95&lt;=$G$10,"Cek","OK"))</f>
        <v>Cek</v>
      </c>
      <c r="G95" s="102" t="str">
        <f aca="false">IF(A95="","",COUNTIF(F96:F100,"Cek"))</f>
        <v/>
      </c>
      <c r="H95" s="103" t="str">
        <f aca="false">IF(G95="","",SUMIF(C96:C101,100%,E96:E101))</f>
        <v/>
      </c>
      <c r="I95" s="90" t="n">
        <v>84</v>
      </c>
      <c r="J95" s="102" t="e">
        <f aca="false">IF(VLOOKUP(I95,$A$12:$G$9444,7,FALSE())&gt;$G$9,"Cek distraktor","OK")</f>
        <v>#N/A</v>
      </c>
      <c r="K95" s="103" t="e">
        <f aca="false">VLOOKUP(I95,$A$12:$H$9444,8,FALSE())</f>
        <v>#N/A</v>
      </c>
      <c r="L95" s="102" t="e">
        <f aca="false">IF(OR(K95&lt;$L$9,K95&gt;$L$10),"Tidak Baik","Baik")</f>
        <v>#N/A</v>
      </c>
      <c r="M95" s="68" t="e">
        <f aca="false">IF(AND(L95="Baik",J95="OK"),"Bank Soal",IF(L95="Baik","Revisi Distraktor","Revisi Soal"))</f>
        <v>#N/A</v>
      </c>
    </row>
    <row r="96" customFormat="false" ht="14.25" hidden="false" customHeight="false" outlineLevel="0" collapsed="false">
      <c r="A96" s="68" t="str">
        <f aca="false">IF(A95="No",1,IF(OR(LEFT(B96,14)="Model response",LEFT(B96,8)="Response"),MAX($A$11:$A95)+1,""))</f>
        <v/>
      </c>
      <c r="B96" s="83"/>
      <c r="C96" s="62"/>
      <c r="D96" s="62"/>
      <c r="E96" s="62"/>
      <c r="F96" s="102" t="str">
        <f aca="false">IF(OR(LEFT(B96,14)="Model response",LEFT(B96,8)="Response",B96="[No response]"),"",IF(E96&lt;=$G$10,"Cek","OK"))</f>
        <v>Cek</v>
      </c>
      <c r="G96" s="102" t="str">
        <f aca="false">IF(A96="","",COUNTIF(F97:F101,"Cek"))</f>
        <v/>
      </c>
      <c r="H96" s="103" t="str">
        <f aca="false">IF(G96="","",SUMIF(C97:C102,100%,E97:E102))</f>
        <v/>
      </c>
      <c r="I96" s="90" t="n">
        <v>85</v>
      </c>
      <c r="J96" s="102" t="e">
        <f aca="false">IF(VLOOKUP(I96,$A$12:$G$9444,7,FALSE())&gt;$G$9,"Cek distraktor","OK")</f>
        <v>#N/A</v>
      </c>
      <c r="K96" s="103" t="e">
        <f aca="false">VLOOKUP(I96,$A$12:$H$9444,8,FALSE())</f>
        <v>#N/A</v>
      </c>
      <c r="L96" s="102" t="e">
        <f aca="false">IF(OR(K96&lt;$L$9,K96&gt;$L$10),"Tidak Baik","Baik")</f>
        <v>#N/A</v>
      </c>
      <c r="M96" s="68" t="e">
        <f aca="false">IF(AND(L96="Baik",J96="OK"),"Bank Soal",IF(L96="Baik","Revisi Distraktor","Revisi Soal"))</f>
        <v>#N/A</v>
      </c>
    </row>
    <row r="97" customFormat="false" ht="14.25" hidden="false" customHeight="false" outlineLevel="0" collapsed="false">
      <c r="A97" s="68" t="str">
        <f aca="false">IF(A96="No",1,IF(OR(LEFT(B97,14)="Model response",LEFT(B97,8)="Response"),MAX($A$11:$A96)+1,""))</f>
        <v/>
      </c>
      <c r="B97" s="83"/>
      <c r="C97" s="62"/>
      <c r="D97" s="62"/>
      <c r="E97" s="62"/>
      <c r="F97" s="102" t="str">
        <f aca="false">IF(OR(LEFT(B97,14)="Model response",LEFT(B97,8)="Response",B97="[No response]"),"",IF(E97&lt;=$G$10,"Cek","OK"))</f>
        <v>Cek</v>
      </c>
      <c r="G97" s="102" t="str">
        <f aca="false">IF(A97="","",COUNTIF(F98:F102,"Cek"))</f>
        <v/>
      </c>
      <c r="H97" s="103" t="str">
        <f aca="false">IF(G97="","",SUMIF(C98:C103,100%,E98:E103))</f>
        <v/>
      </c>
      <c r="I97" s="90" t="n">
        <v>86</v>
      </c>
      <c r="J97" s="102" t="e">
        <f aca="false">IF(VLOOKUP(I97,$A$12:$G$9444,7,FALSE())&gt;$G$9,"Cek distraktor","OK")</f>
        <v>#N/A</v>
      </c>
      <c r="K97" s="103" t="e">
        <f aca="false">VLOOKUP(I97,$A$12:$H$9444,8,FALSE())</f>
        <v>#N/A</v>
      </c>
      <c r="L97" s="102" t="e">
        <f aca="false">IF(OR(K97&lt;$L$9,K97&gt;$L$10),"Tidak Baik","Baik")</f>
        <v>#N/A</v>
      </c>
      <c r="M97" s="68" t="e">
        <f aca="false">IF(AND(L97="Baik",J97="OK"),"Bank Soal",IF(L97="Baik","Revisi Distraktor","Revisi Soal"))</f>
        <v>#N/A</v>
      </c>
    </row>
    <row r="98" customFormat="false" ht="14.25" hidden="false" customHeight="false" outlineLevel="0" collapsed="false">
      <c r="A98" s="68" t="str">
        <f aca="false">IF(A97="No",1,IF(OR(LEFT(B98,14)="Model response",LEFT(B98,8)="Response"),MAX($A$11:$A97)+1,""))</f>
        <v/>
      </c>
      <c r="B98" s="83"/>
      <c r="C98" s="62"/>
      <c r="D98" s="62"/>
      <c r="E98" s="62"/>
      <c r="F98" s="102" t="str">
        <f aca="false">IF(OR(LEFT(B98,14)="Model response",LEFT(B98,8)="Response",B98="[No response]"),"",IF(E98&lt;=$G$10,"Cek","OK"))</f>
        <v>Cek</v>
      </c>
      <c r="G98" s="102" t="str">
        <f aca="false">IF(A98="","",COUNTIF(F99:F103,"Cek"))</f>
        <v/>
      </c>
      <c r="H98" s="103" t="str">
        <f aca="false">IF(G98="","",SUMIF(C99:C104,100%,E99:E104))</f>
        <v/>
      </c>
      <c r="I98" s="90" t="n">
        <v>87</v>
      </c>
      <c r="J98" s="102" t="e">
        <f aca="false">IF(VLOOKUP(I98,$A$12:$G$9444,7,FALSE())&gt;$G$9,"Cek distraktor","OK")</f>
        <v>#N/A</v>
      </c>
      <c r="K98" s="103" t="e">
        <f aca="false">VLOOKUP(I98,$A$12:$H$9444,8,FALSE())</f>
        <v>#N/A</v>
      </c>
      <c r="L98" s="102" t="e">
        <f aca="false">IF(OR(K98&lt;$L$9,K98&gt;$L$10),"Tidak Baik","Baik")</f>
        <v>#N/A</v>
      </c>
      <c r="M98" s="68" t="e">
        <f aca="false">IF(AND(L98="Baik",J98="OK"),"Bank Soal",IF(L98="Baik","Revisi Distraktor","Revisi Soal"))</f>
        <v>#N/A</v>
      </c>
    </row>
    <row r="99" customFormat="false" ht="14.25" hidden="false" customHeight="false" outlineLevel="0" collapsed="false">
      <c r="A99" s="68" t="str">
        <f aca="false">IF(A98="No",1,IF(OR(LEFT(B99,14)="Model response",LEFT(B99,8)="Response"),MAX($A$11:$A98)+1,""))</f>
        <v/>
      </c>
      <c r="B99" s="83"/>
      <c r="C99" s="62"/>
      <c r="D99" s="62"/>
      <c r="E99" s="62"/>
      <c r="F99" s="102" t="str">
        <f aca="false">IF(OR(LEFT(B99,14)="Model response",LEFT(B99,8)="Response",B99="[No response]"),"",IF(E99&lt;=$G$10,"Cek","OK"))</f>
        <v>Cek</v>
      </c>
      <c r="G99" s="102" t="str">
        <f aca="false">IF(A99="","",COUNTIF(F100:F104,"Cek"))</f>
        <v/>
      </c>
      <c r="H99" s="103" t="str">
        <f aca="false">IF(G99="","",SUMIF(C100:C105,100%,E100:E105))</f>
        <v/>
      </c>
      <c r="I99" s="90" t="n">
        <v>88</v>
      </c>
      <c r="J99" s="102" t="e">
        <f aca="false">IF(VLOOKUP(I99,$A$12:$G$9444,7,FALSE())&gt;$G$9,"Cek distraktor","OK")</f>
        <v>#N/A</v>
      </c>
      <c r="K99" s="103" t="e">
        <f aca="false">VLOOKUP(I99,$A$12:$H$9444,8,FALSE())</f>
        <v>#N/A</v>
      </c>
      <c r="L99" s="102" t="e">
        <f aca="false">IF(OR(K99&lt;$L$9,K99&gt;$L$10),"Tidak Baik","Baik")</f>
        <v>#N/A</v>
      </c>
      <c r="M99" s="68" t="e">
        <f aca="false">IF(AND(L99="Baik",J99="OK"),"Bank Soal",IF(L99="Baik","Revisi Distraktor","Revisi Soal"))</f>
        <v>#N/A</v>
      </c>
    </row>
    <row r="100" customFormat="false" ht="14.25" hidden="false" customHeight="false" outlineLevel="0" collapsed="false">
      <c r="A100" s="68" t="str">
        <f aca="false">IF(A99="No",1,IF(OR(LEFT(B100,14)="Model response",LEFT(B100,8)="Response"),MAX($A$11:$A99)+1,""))</f>
        <v/>
      </c>
      <c r="B100" s="83"/>
      <c r="C100" s="62"/>
      <c r="D100" s="62"/>
      <c r="E100" s="62"/>
      <c r="F100" s="102" t="str">
        <f aca="false">IF(OR(LEFT(B100,14)="Model response",LEFT(B100,8)="Response",B100="[No response]"),"",IF(E100&lt;=$G$10,"Cek","OK"))</f>
        <v>Cek</v>
      </c>
      <c r="G100" s="102" t="str">
        <f aca="false">IF(A100="","",COUNTIF(F101:F105,"Cek"))</f>
        <v/>
      </c>
      <c r="H100" s="103" t="str">
        <f aca="false">IF(G100="","",SUMIF(C101:C106,100%,E101:E106))</f>
        <v/>
      </c>
      <c r="I100" s="90" t="n">
        <v>89</v>
      </c>
      <c r="J100" s="102" t="e">
        <f aca="false">IF(VLOOKUP(I100,$A$12:$G$9444,7,FALSE())&gt;$G$9,"Cek distraktor","OK")</f>
        <v>#N/A</v>
      </c>
      <c r="K100" s="103" t="e">
        <f aca="false">VLOOKUP(I100,$A$12:$H$9444,8,FALSE())</f>
        <v>#N/A</v>
      </c>
      <c r="L100" s="102" t="e">
        <f aca="false">IF(OR(K100&lt;$L$9,K100&gt;$L$10),"Tidak Baik","Baik")</f>
        <v>#N/A</v>
      </c>
      <c r="M100" s="68" t="e">
        <f aca="false">IF(AND(L100="Baik",J100="OK"),"Bank Soal",IF(L100="Baik","Revisi Distraktor","Revisi Soal"))</f>
        <v>#N/A</v>
      </c>
    </row>
    <row r="101" customFormat="false" ht="14.25" hidden="false" customHeight="false" outlineLevel="0" collapsed="false">
      <c r="A101" s="68" t="str">
        <f aca="false">IF(A100="No",1,IF(OR(LEFT(B101,14)="Model response",LEFT(B101,8)="Response"),MAX($A$11:$A100)+1,""))</f>
        <v/>
      </c>
      <c r="B101" s="83"/>
      <c r="C101" s="62"/>
      <c r="D101" s="62"/>
      <c r="E101" s="62"/>
      <c r="F101" s="102" t="str">
        <f aca="false">IF(OR(LEFT(B101,14)="Model response",LEFT(B101,8)="Response",B101="[No response]"),"",IF(E101&lt;=$G$10,"Cek","OK"))</f>
        <v>Cek</v>
      </c>
      <c r="G101" s="102" t="str">
        <f aca="false">IF(A101="","",COUNTIF(F102:F106,"Cek"))</f>
        <v/>
      </c>
      <c r="H101" s="103" t="str">
        <f aca="false">IF(G101="","",SUMIF(C102:C107,100%,E102:E107))</f>
        <v/>
      </c>
      <c r="I101" s="90" t="n">
        <v>90</v>
      </c>
      <c r="J101" s="102" t="e">
        <f aca="false">IF(VLOOKUP(I101,$A$12:$G$9444,7,FALSE())&gt;$G$9,"Cek distraktor","OK")</f>
        <v>#N/A</v>
      </c>
      <c r="K101" s="103" t="e">
        <f aca="false">VLOOKUP(I101,$A$12:$H$9444,8,FALSE())</f>
        <v>#N/A</v>
      </c>
      <c r="L101" s="102" t="e">
        <f aca="false">IF(OR(K101&lt;$L$9,K101&gt;$L$10),"Tidak Baik","Baik")</f>
        <v>#N/A</v>
      </c>
      <c r="M101" s="68" t="e">
        <f aca="false">IF(AND(L101="Baik",J101="OK"),"Bank Soal",IF(L101="Baik","Revisi Distraktor","Revisi Soal"))</f>
        <v>#N/A</v>
      </c>
    </row>
    <row r="102" customFormat="false" ht="14.25" hidden="false" customHeight="false" outlineLevel="0" collapsed="false">
      <c r="A102" s="68" t="str">
        <f aca="false">IF(A101="No",1,IF(OR(LEFT(B102,14)="Model response",LEFT(B102,8)="Response"),MAX($A$11:$A101)+1,""))</f>
        <v/>
      </c>
      <c r="B102" s="83"/>
      <c r="C102" s="62"/>
      <c r="D102" s="62"/>
      <c r="E102" s="62"/>
      <c r="F102" s="102" t="str">
        <f aca="false">IF(OR(LEFT(B102,14)="Model response",LEFT(B102,8)="Response",B102="[No response]"),"",IF(E102&lt;=$G$10,"Cek","OK"))</f>
        <v>Cek</v>
      </c>
      <c r="G102" s="102" t="str">
        <f aca="false">IF(A102="","",COUNTIF(F103:F107,"Cek"))</f>
        <v/>
      </c>
      <c r="H102" s="103" t="str">
        <f aca="false">IF(G102="","",SUMIF(C103:C108,100%,E103:E108))</f>
        <v/>
      </c>
      <c r="I102" s="90" t="n">
        <v>91</v>
      </c>
      <c r="J102" s="102" t="e">
        <f aca="false">IF(VLOOKUP(I102,$A$12:$G$9444,7,FALSE())&gt;$G$9,"Cek distraktor","OK")</f>
        <v>#N/A</v>
      </c>
      <c r="K102" s="103" t="e">
        <f aca="false">VLOOKUP(I102,$A$12:$H$9444,8,FALSE())</f>
        <v>#N/A</v>
      </c>
      <c r="L102" s="102" t="e">
        <f aca="false">IF(OR(K102&lt;$L$9,K102&gt;$L$10),"Tidak Baik","Baik")</f>
        <v>#N/A</v>
      </c>
      <c r="M102" s="68" t="e">
        <f aca="false">IF(AND(L102="Baik",J102="OK"),"Bank Soal",IF(L102="Baik","Revisi Distraktor","Revisi Soal"))</f>
        <v>#N/A</v>
      </c>
    </row>
    <row r="103" customFormat="false" ht="14.25" hidden="false" customHeight="false" outlineLevel="0" collapsed="false">
      <c r="A103" s="68" t="str">
        <f aca="false">IF(A102="No",1,IF(OR(LEFT(B103,14)="Model response",LEFT(B103,8)="Response"),MAX($A$11:$A102)+1,""))</f>
        <v/>
      </c>
      <c r="B103" s="83"/>
      <c r="C103" s="62"/>
      <c r="D103" s="62"/>
      <c r="E103" s="62"/>
      <c r="F103" s="102" t="str">
        <f aca="false">IF(OR(LEFT(B103,14)="Model response",LEFT(B103,8)="Response",B103="[No response]"),"",IF(E103&lt;=$G$10,"Cek","OK"))</f>
        <v>Cek</v>
      </c>
      <c r="G103" s="102" t="str">
        <f aca="false">IF(A103="","",COUNTIF(F104:F108,"Cek"))</f>
        <v/>
      </c>
      <c r="H103" s="103" t="str">
        <f aca="false">IF(G103="","",SUMIF(C104:C109,100%,E104:E109))</f>
        <v/>
      </c>
      <c r="I103" s="90" t="n">
        <v>92</v>
      </c>
      <c r="J103" s="102" t="e">
        <f aca="false">IF(VLOOKUP(I103,$A$12:$G$9444,7,FALSE())&gt;$G$9,"Cek distraktor","OK")</f>
        <v>#N/A</v>
      </c>
      <c r="K103" s="103" t="e">
        <f aca="false">VLOOKUP(I103,$A$12:$H$9444,8,FALSE())</f>
        <v>#N/A</v>
      </c>
      <c r="L103" s="102" t="e">
        <f aca="false">IF(OR(K103&lt;$L$9,K103&gt;$L$10),"Tidak Baik","Baik")</f>
        <v>#N/A</v>
      </c>
      <c r="M103" s="68" t="e">
        <f aca="false">IF(AND(L103="Baik",J103="OK"),"Bank Soal",IF(L103="Baik","Revisi Distraktor","Revisi Soal"))</f>
        <v>#N/A</v>
      </c>
    </row>
    <row r="104" customFormat="false" ht="14.25" hidden="false" customHeight="false" outlineLevel="0" collapsed="false">
      <c r="A104" s="68" t="str">
        <f aca="false">IF(A103="No",1,IF(OR(LEFT(B104,14)="Model response",LEFT(B104,8)="Response"),MAX($A$11:$A103)+1,""))</f>
        <v/>
      </c>
      <c r="B104" s="83"/>
      <c r="C104" s="62"/>
      <c r="D104" s="62"/>
      <c r="E104" s="62"/>
      <c r="F104" s="102" t="str">
        <f aca="false">IF(OR(LEFT(B104,14)="Model response",LEFT(B104,8)="Response",B104="[No response]"),"",IF(E104&lt;=$G$10,"Cek","OK"))</f>
        <v>Cek</v>
      </c>
      <c r="G104" s="102" t="str">
        <f aca="false">IF(A104="","",COUNTIF(F105:F109,"Cek"))</f>
        <v/>
      </c>
      <c r="H104" s="103" t="str">
        <f aca="false">IF(G104="","",SUMIF(C105:C110,100%,E105:E110))</f>
        <v/>
      </c>
      <c r="I104" s="90" t="n">
        <v>93</v>
      </c>
      <c r="J104" s="102" t="e">
        <f aca="false">IF(VLOOKUP(I104,$A$12:$G$9444,7,FALSE())&gt;$G$9,"Cek distraktor","OK")</f>
        <v>#N/A</v>
      </c>
      <c r="K104" s="103" t="e">
        <f aca="false">VLOOKUP(I104,$A$12:$H$9444,8,FALSE())</f>
        <v>#N/A</v>
      </c>
      <c r="L104" s="102" t="e">
        <f aca="false">IF(OR(K104&lt;$L$9,K104&gt;$L$10),"Tidak Baik","Baik")</f>
        <v>#N/A</v>
      </c>
      <c r="M104" s="68" t="e">
        <f aca="false">IF(AND(L104="Baik",J104="OK"),"Bank Soal",IF(L104="Baik","Revisi Distraktor","Revisi Soal"))</f>
        <v>#N/A</v>
      </c>
    </row>
    <row r="105" customFormat="false" ht="14.25" hidden="false" customHeight="false" outlineLevel="0" collapsed="false">
      <c r="A105" s="68" t="str">
        <f aca="false">IF(A104="No",1,IF(OR(LEFT(B105,14)="Model response",LEFT(B105,8)="Response"),MAX($A$11:$A104)+1,""))</f>
        <v/>
      </c>
      <c r="B105" s="83"/>
      <c r="C105" s="62"/>
      <c r="D105" s="62"/>
      <c r="E105" s="62"/>
      <c r="F105" s="102" t="str">
        <f aca="false">IF(OR(LEFT(B105,14)="Model response",LEFT(B105,8)="Response",B105="[No response]"),"",IF(E105&lt;=$G$10,"Cek","OK"))</f>
        <v>Cek</v>
      </c>
      <c r="G105" s="102" t="str">
        <f aca="false">IF(A105="","",COUNTIF(F106:F110,"Cek"))</f>
        <v/>
      </c>
      <c r="H105" s="103" t="str">
        <f aca="false">IF(G105="","",SUMIF(C106:C111,100%,E106:E111))</f>
        <v/>
      </c>
      <c r="I105" s="90" t="n">
        <v>94</v>
      </c>
      <c r="J105" s="102" t="e">
        <f aca="false">IF(VLOOKUP(I105,$A$12:$G$9444,7,FALSE())&gt;$G$9,"Cek distraktor","OK")</f>
        <v>#N/A</v>
      </c>
      <c r="K105" s="103" t="e">
        <f aca="false">VLOOKUP(I105,$A$12:$H$9444,8,FALSE())</f>
        <v>#N/A</v>
      </c>
      <c r="L105" s="102" t="e">
        <f aca="false">IF(OR(K105&lt;$L$9,K105&gt;$L$10),"Tidak Baik","Baik")</f>
        <v>#N/A</v>
      </c>
      <c r="M105" s="68" t="e">
        <f aca="false">IF(AND(L105="Baik",J105="OK"),"Bank Soal",IF(L105="Baik","Revisi Distraktor","Revisi Soal"))</f>
        <v>#N/A</v>
      </c>
    </row>
    <row r="106" customFormat="false" ht="14.25" hidden="false" customHeight="false" outlineLevel="0" collapsed="false">
      <c r="A106" s="68" t="str">
        <f aca="false">IF(A105="No",1,IF(OR(LEFT(B106,14)="Model response",LEFT(B106,8)="Response"),MAX($A$11:$A105)+1,""))</f>
        <v/>
      </c>
      <c r="B106" s="83"/>
      <c r="C106" s="62"/>
      <c r="D106" s="62"/>
      <c r="E106" s="62"/>
      <c r="F106" s="102" t="str">
        <f aca="false">IF(OR(LEFT(B106,14)="Model response",LEFT(B106,8)="Response",B106="[No response]"),"",IF(E106&lt;=$G$10,"Cek","OK"))</f>
        <v>Cek</v>
      </c>
      <c r="G106" s="102" t="str">
        <f aca="false">IF(A106="","",COUNTIF(F107:F111,"Cek"))</f>
        <v/>
      </c>
      <c r="H106" s="103" t="str">
        <f aca="false">IF(G106="","",SUMIF(C107:C112,100%,E107:E112))</f>
        <v/>
      </c>
      <c r="I106" s="90" t="n">
        <v>95</v>
      </c>
      <c r="J106" s="102" t="e">
        <f aca="false">IF(VLOOKUP(I106,$A$12:$G$9444,7,FALSE())&gt;$G$9,"Cek distraktor","OK")</f>
        <v>#N/A</v>
      </c>
      <c r="K106" s="103" t="e">
        <f aca="false">VLOOKUP(I106,$A$12:$H$9444,8,FALSE())</f>
        <v>#N/A</v>
      </c>
      <c r="L106" s="102" t="e">
        <f aca="false">IF(OR(K106&lt;$L$9,K106&gt;$L$10),"Tidak Baik","Baik")</f>
        <v>#N/A</v>
      </c>
      <c r="M106" s="68" t="e">
        <f aca="false">IF(AND(L106="Baik",J106="OK"),"Bank Soal",IF(L106="Baik","Revisi Distraktor","Revisi Soal"))</f>
        <v>#N/A</v>
      </c>
    </row>
    <row r="107" customFormat="false" ht="14.25" hidden="false" customHeight="false" outlineLevel="0" collapsed="false">
      <c r="A107" s="68" t="str">
        <f aca="false">IF(A106="No",1,IF(OR(LEFT(B107,14)="Model response",LEFT(B107,8)="Response"),MAX($A$11:$A106)+1,""))</f>
        <v/>
      </c>
      <c r="B107" s="83"/>
      <c r="C107" s="62"/>
      <c r="D107" s="62"/>
      <c r="E107" s="62"/>
      <c r="F107" s="102" t="str">
        <f aca="false">IF(OR(LEFT(B107,14)="Model response",LEFT(B107,8)="Response",B107="[No response]"),"",IF(E107&lt;=$G$10,"Cek","OK"))</f>
        <v>Cek</v>
      </c>
      <c r="G107" s="102" t="str">
        <f aca="false">IF(A107="","",COUNTIF(F108:F112,"Cek"))</f>
        <v/>
      </c>
      <c r="H107" s="103" t="str">
        <f aca="false">IF(G107="","",SUMIF(C108:C113,100%,E108:E113))</f>
        <v/>
      </c>
      <c r="I107" s="90" t="n">
        <v>96</v>
      </c>
      <c r="J107" s="102" t="e">
        <f aca="false">IF(VLOOKUP(I107,$A$12:$G$9444,7,FALSE())&gt;$G$9,"Cek distraktor","OK")</f>
        <v>#N/A</v>
      </c>
      <c r="K107" s="103" t="e">
        <f aca="false">VLOOKUP(I107,$A$12:$H$9444,8,FALSE())</f>
        <v>#N/A</v>
      </c>
      <c r="L107" s="102" t="e">
        <f aca="false">IF(OR(K107&lt;$L$9,K107&gt;$L$10),"Tidak Baik","Baik")</f>
        <v>#N/A</v>
      </c>
      <c r="M107" s="68" t="e">
        <f aca="false">IF(AND(L107="Baik",J107="OK"),"Bank Soal",IF(L107="Baik","Revisi Distraktor","Revisi Soal"))</f>
        <v>#N/A</v>
      </c>
    </row>
    <row r="108" customFormat="false" ht="14.25" hidden="false" customHeight="false" outlineLevel="0" collapsed="false">
      <c r="A108" s="68" t="str">
        <f aca="false">IF(A107="No",1,IF(OR(LEFT(B108,14)="Model response",LEFT(B108,8)="Response"),MAX($A$11:$A107)+1,""))</f>
        <v/>
      </c>
      <c r="B108" s="83"/>
      <c r="C108" s="62"/>
      <c r="D108" s="62"/>
      <c r="E108" s="62"/>
      <c r="F108" s="102" t="str">
        <f aca="false">IF(OR(LEFT(B108,14)="Model response",LEFT(B108,8)="Response",B108="[No response]"),"",IF(E108&lt;=$G$10,"Cek","OK"))</f>
        <v>Cek</v>
      </c>
      <c r="G108" s="102" t="str">
        <f aca="false">IF(A108="","",COUNTIF(F109:F113,"Cek"))</f>
        <v/>
      </c>
      <c r="H108" s="103" t="str">
        <f aca="false">IF(G108="","",SUMIF(C109:C114,100%,E109:E114))</f>
        <v/>
      </c>
      <c r="I108" s="90" t="n">
        <v>97</v>
      </c>
      <c r="J108" s="102" t="e">
        <f aca="false">IF(VLOOKUP(I108,$A$12:$G$9444,7,FALSE())&gt;$G$9,"Cek distraktor","OK")</f>
        <v>#N/A</v>
      </c>
      <c r="K108" s="103" t="e">
        <f aca="false">VLOOKUP(I108,$A$12:$H$9444,8,FALSE())</f>
        <v>#N/A</v>
      </c>
      <c r="L108" s="102" t="e">
        <f aca="false">IF(OR(K108&lt;$L$9,K108&gt;$L$10),"Tidak Baik","Baik")</f>
        <v>#N/A</v>
      </c>
      <c r="M108" s="68" t="e">
        <f aca="false">IF(AND(L108="Baik",J108="OK"),"Bank Soal",IF(L108="Baik","Revisi Distraktor","Revisi Soal"))</f>
        <v>#N/A</v>
      </c>
    </row>
    <row r="109" customFormat="false" ht="14.25" hidden="false" customHeight="false" outlineLevel="0" collapsed="false">
      <c r="A109" s="68" t="str">
        <f aca="false">IF(A108="No",1,IF(OR(LEFT(B109,14)="Model response",LEFT(B109,8)="Response"),MAX($A$11:$A108)+1,""))</f>
        <v/>
      </c>
      <c r="B109" s="83"/>
      <c r="C109" s="62"/>
      <c r="D109" s="62"/>
      <c r="E109" s="62"/>
      <c r="F109" s="102" t="str">
        <f aca="false">IF(OR(LEFT(B109,14)="Model response",LEFT(B109,8)="Response",B109="[No response]"),"",IF(E109&lt;=$G$10,"Cek","OK"))</f>
        <v>Cek</v>
      </c>
      <c r="G109" s="102" t="str">
        <f aca="false">IF(A109="","",COUNTIF(F110:F114,"Cek"))</f>
        <v/>
      </c>
      <c r="H109" s="103" t="str">
        <f aca="false">IF(G109="","",SUMIF(C110:C115,100%,E110:E115))</f>
        <v/>
      </c>
      <c r="I109" s="90" t="n">
        <v>98</v>
      </c>
      <c r="J109" s="102" t="e">
        <f aca="false">IF(VLOOKUP(I109,$A$12:$G$9444,7,FALSE())&gt;$G$9,"Cek distraktor","OK")</f>
        <v>#N/A</v>
      </c>
      <c r="K109" s="103" t="e">
        <f aca="false">VLOOKUP(I109,$A$12:$H$9444,8,FALSE())</f>
        <v>#N/A</v>
      </c>
      <c r="L109" s="102" t="e">
        <f aca="false">IF(OR(K109&lt;$L$9,K109&gt;$L$10),"Tidak Baik","Baik")</f>
        <v>#N/A</v>
      </c>
      <c r="M109" s="68" t="e">
        <f aca="false">IF(AND(L109="Baik",J109="OK"),"Bank Soal",IF(L109="Baik","Revisi Distraktor","Revisi Soal"))</f>
        <v>#N/A</v>
      </c>
    </row>
    <row r="110" customFormat="false" ht="14.25" hidden="false" customHeight="false" outlineLevel="0" collapsed="false">
      <c r="A110" s="68" t="str">
        <f aca="false">IF(A109="No",1,IF(OR(LEFT(B110,14)="Model response",LEFT(B110,8)="Response"),MAX($A$11:$A109)+1,""))</f>
        <v/>
      </c>
      <c r="B110" s="83"/>
      <c r="C110" s="62"/>
      <c r="D110" s="62"/>
      <c r="E110" s="62"/>
      <c r="F110" s="102" t="str">
        <f aca="false">IF(OR(LEFT(B110,14)="Model response",LEFT(B110,8)="Response",B110="[No response]"),"",IF(E110&lt;=$G$10,"Cek","OK"))</f>
        <v>Cek</v>
      </c>
      <c r="G110" s="102" t="str">
        <f aca="false">IF(A110="","",COUNTIF(F111:F115,"Cek"))</f>
        <v/>
      </c>
      <c r="H110" s="103" t="str">
        <f aca="false">IF(G110="","",SUMIF(C111:C116,100%,E111:E116))</f>
        <v/>
      </c>
      <c r="I110" s="90" t="n">
        <v>99</v>
      </c>
      <c r="J110" s="102" t="e">
        <f aca="false">IF(VLOOKUP(I110,$A$12:$G$9444,7,FALSE())&gt;$G$9,"Cek distraktor","OK")</f>
        <v>#N/A</v>
      </c>
      <c r="K110" s="103" t="e">
        <f aca="false">VLOOKUP(I110,$A$12:$H$9444,8,FALSE())</f>
        <v>#N/A</v>
      </c>
      <c r="L110" s="102" t="e">
        <f aca="false">IF(OR(K110&lt;$L$9,K110&gt;$L$10),"Tidak Baik","Baik")</f>
        <v>#N/A</v>
      </c>
      <c r="M110" s="68" t="e">
        <f aca="false">IF(AND(L110="Baik",J110="OK"),"Bank Soal",IF(L110="Baik","Revisi Distraktor","Revisi Soal"))</f>
        <v>#N/A</v>
      </c>
    </row>
    <row r="111" customFormat="false" ht="14.25" hidden="false" customHeight="false" outlineLevel="0" collapsed="false">
      <c r="A111" s="68" t="str">
        <f aca="false">IF(A110="No",1,IF(OR(LEFT(B111,14)="Model response",LEFT(B111,8)="Response"),MAX($A$11:$A110)+1,""))</f>
        <v/>
      </c>
      <c r="B111" s="83"/>
      <c r="C111" s="62"/>
      <c r="D111" s="62"/>
      <c r="E111" s="62"/>
      <c r="F111" s="102" t="str">
        <f aca="false">IF(OR(LEFT(B111,14)="Model response",LEFT(B111,8)="Response",B111="[No response]"),"",IF(E111&lt;=$G$10,"Cek","OK"))</f>
        <v>Cek</v>
      </c>
      <c r="G111" s="102" t="str">
        <f aca="false">IF(A111="","",COUNTIF(F112:F116,"Cek"))</f>
        <v/>
      </c>
      <c r="H111" s="103" t="str">
        <f aca="false">IF(G111="","",SUMIF(C112:C117,100%,E112:E117))</f>
        <v/>
      </c>
      <c r="I111" s="90" t="n">
        <v>100</v>
      </c>
      <c r="J111" s="102" t="e">
        <f aca="false">IF(VLOOKUP(I111,$A$12:$G$9444,7,FALSE())&gt;$G$9,"Cek distraktor","OK")</f>
        <v>#N/A</v>
      </c>
      <c r="K111" s="103" t="e">
        <f aca="false">VLOOKUP(I111,$A$12:$H$9444,8,FALSE())</f>
        <v>#N/A</v>
      </c>
      <c r="L111" s="102" t="e">
        <f aca="false">IF(OR(K111&lt;$L$9,K111&gt;$L$10),"Tidak Baik","Baik")</f>
        <v>#N/A</v>
      </c>
      <c r="M111" s="68" t="e">
        <f aca="false">IF(AND(L111="Baik",J111="OK"),"Bank Soal",IF(L111="Baik","Revisi Distraktor","Revisi Soal"))</f>
        <v>#N/A</v>
      </c>
    </row>
    <row r="112" customFormat="false" ht="14.25" hidden="false" customHeight="false" outlineLevel="0" collapsed="false">
      <c r="A112" s="68" t="str">
        <f aca="false">IF(A111="No",1,IF(OR(LEFT(B112,14)="Model response",LEFT(B112,8)="Response"),MAX($A$11:$A111)+1,""))</f>
        <v/>
      </c>
      <c r="B112" s="83"/>
      <c r="C112" s="62"/>
      <c r="D112" s="62"/>
      <c r="E112" s="62"/>
      <c r="F112" s="102" t="str">
        <f aca="false">IF(OR(LEFT(B112,14)="Model response",LEFT(B112,8)="Response",B112="[No response]"),"",IF(E112&lt;=$G$10,"Cek","OK"))</f>
        <v>Cek</v>
      </c>
      <c r="G112" s="102" t="str">
        <f aca="false">IF(A112="","",COUNTIF(F113:F117,"Cek"))</f>
        <v/>
      </c>
      <c r="H112" s="103" t="str">
        <f aca="false">IF(G112="","",SUMIF(C113:C118,100%,E113:E118))</f>
        <v/>
      </c>
      <c r="I112" s="90" t="n">
        <v>101</v>
      </c>
      <c r="J112" s="102" t="e">
        <f aca="false">IF(VLOOKUP(I112,$A$12:$G$9444,7,FALSE())&gt;$G$9,"Cek distraktor","OK")</f>
        <v>#N/A</v>
      </c>
      <c r="K112" s="103" t="e">
        <f aca="false">VLOOKUP(I112,$A$12:$H$9444,8,FALSE())</f>
        <v>#N/A</v>
      </c>
      <c r="L112" s="102" t="e">
        <f aca="false">IF(OR(K112&lt;$L$9,K112&gt;$L$10),"Tidak Baik","Baik")</f>
        <v>#N/A</v>
      </c>
      <c r="M112" s="68" t="e">
        <f aca="false">IF(AND(L112="Baik",J112="OK"),"Bank Soal",IF(L112="Baik","Revisi Distraktor","Revisi Soal"))</f>
        <v>#N/A</v>
      </c>
    </row>
    <row r="113" customFormat="false" ht="14.25" hidden="false" customHeight="false" outlineLevel="0" collapsed="false">
      <c r="A113" s="68" t="str">
        <f aca="false">IF(A112="No",1,IF(OR(LEFT(B113,14)="Model response",LEFT(B113,8)="Response"),MAX($A$11:$A112)+1,""))</f>
        <v/>
      </c>
      <c r="B113" s="83"/>
      <c r="C113" s="62"/>
      <c r="D113" s="62"/>
      <c r="E113" s="62"/>
      <c r="F113" s="102" t="str">
        <f aca="false">IF(OR(LEFT(B113,14)="Model response",LEFT(B113,8)="Response",B113="[No response]"),"",IF(E113&lt;=$G$10,"Cek","OK"))</f>
        <v>Cek</v>
      </c>
      <c r="G113" s="102" t="str">
        <f aca="false">IF(A113="","",COUNTIF(F114:F118,"Cek"))</f>
        <v/>
      </c>
      <c r="H113" s="103" t="str">
        <f aca="false">IF(G113="","",SUMIF(C114:C119,100%,E114:E119))</f>
        <v/>
      </c>
      <c r="I113" s="90" t="n">
        <v>102</v>
      </c>
      <c r="J113" s="102" t="e">
        <f aca="false">IF(VLOOKUP(I113,$A$12:$G$9444,7,FALSE())&gt;$G$9,"Cek distraktor","OK")</f>
        <v>#N/A</v>
      </c>
      <c r="K113" s="103" t="e">
        <f aca="false">VLOOKUP(I113,$A$12:$H$9444,8,FALSE())</f>
        <v>#N/A</v>
      </c>
      <c r="L113" s="102" t="e">
        <f aca="false">IF(OR(K113&lt;$L$9,K113&gt;$L$10),"Tidak Baik","Baik")</f>
        <v>#N/A</v>
      </c>
      <c r="M113" s="68" t="e">
        <f aca="false">IF(AND(L113="Baik",J113="OK"),"Bank Soal",IF(L113="Baik","Revisi Distraktor","Revisi Soal"))</f>
        <v>#N/A</v>
      </c>
    </row>
    <row r="114" customFormat="false" ht="14.25" hidden="false" customHeight="false" outlineLevel="0" collapsed="false">
      <c r="A114" s="68" t="str">
        <f aca="false">IF(A113="No",1,IF(OR(LEFT(B114,14)="Model response",LEFT(B114,8)="Response"),MAX($A$11:$A113)+1,""))</f>
        <v/>
      </c>
      <c r="B114" s="83"/>
      <c r="C114" s="62"/>
      <c r="D114" s="62"/>
      <c r="E114" s="62"/>
      <c r="F114" s="102" t="str">
        <f aca="false">IF(OR(LEFT(B114,14)="Model response",LEFT(B114,8)="Response",B114="[No response]"),"",IF(E114&lt;=$G$10,"Cek","OK"))</f>
        <v>Cek</v>
      </c>
      <c r="G114" s="102" t="str">
        <f aca="false">IF(A114="","",COUNTIF(F115:F119,"Cek"))</f>
        <v/>
      </c>
      <c r="H114" s="103" t="str">
        <f aca="false">IF(G114="","",SUMIF(C115:C120,100%,E115:E120))</f>
        <v/>
      </c>
      <c r="I114" s="90" t="n">
        <v>103</v>
      </c>
      <c r="J114" s="102" t="e">
        <f aca="false">IF(VLOOKUP(I114,$A$12:$G$9444,7,FALSE())&gt;$G$9,"Cek distraktor","OK")</f>
        <v>#N/A</v>
      </c>
      <c r="K114" s="103" t="e">
        <f aca="false">VLOOKUP(I114,$A$12:$H$9444,8,FALSE())</f>
        <v>#N/A</v>
      </c>
      <c r="L114" s="102" t="e">
        <f aca="false">IF(OR(K114&lt;$L$9,K114&gt;$L$10),"Tidak Baik","Baik")</f>
        <v>#N/A</v>
      </c>
      <c r="M114" s="68" t="e">
        <f aca="false">IF(AND(L114="Baik",J114="OK"),"Bank Soal",IF(L114="Baik","Revisi Distraktor","Revisi Soal"))</f>
        <v>#N/A</v>
      </c>
    </row>
    <row r="115" customFormat="false" ht="14.25" hidden="false" customHeight="false" outlineLevel="0" collapsed="false">
      <c r="A115" s="68" t="str">
        <f aca="false">IF(A114="No",1,IF(OR(LEFT(B115,14)="Model response",LEFT(B115,8)="Response"),MAX($A$11:$A114)+1,""))</f>
        <v/>
      </c>
      <c r="B115" s="83"/>
      <c r="C115" s="62"/>
      <c r="D115" s="62"/>
      <c r="E115" s="62"/>
      <c r="F115" s="102" t="str">
        <f aca="false">IF(OR(LEFT(B115,14)="Model response",LEFT(B115,8)="Response",B115="[No response]"),"",IF(E115&lt;=$G$10,"Cek","OK"))</f>
        <v>Cek</v>
      </c>
      <c r="G115" s="102" t="str">
        <f aca="false">IF(A115="","",COUNTIF(F116:F120,"Cek"))</f>
        <v/>
      </c>
      <c r="H115" s="103" t="str">
        <f aca="false">IF(G115="","",SUMIF(C116:C121,100%,E116:E121))</f>
        <v/>
      </c>
      <c r="I115" s="90" t="n">
        <v>104</v>
      </c>
      <c r="J115" s="102" t="e">
        <f aca="false">IF(VLOOKUP(I115,$A$12:$G$9444,7,FALSE())&gt;$G$9,"Cek distraktor","OK")</f>
        <v>#N/A</v>
      </c>
      <c r="K115" s="103" t="e">
        <f aca="false">VLOOKUP(I115,$A$12:$H$9444,8,FALSE())</f>
        <v>#N/A</v>
      </c>
      <c r="L115" s="102" t="e">
        <f aca="false">IF(OR(K115&lt;$L$9,K115&gt;$L$10),"Tidak Baik","Baik")</f>
        <v>#N/A</v>
      </c>
      <c r="M115" s="68" t="e">
        <f aca="false">IF(AND(L115="Baik",J115="OK"),"Bank Soal",IF(L115="Baik","Revisi Distraktor","Revisi Soal"))</f>
        <v>#N/A</v>
      </c>
    </row>
    <row r="116" customFormat="false" ht="14.25" hidden="false" customHeight="false" outlineLevel="0" collapsed="false">
      <c r="A116" s="68" t="str">
        <f aca="false">IF(A115="No",1,IF(OR(LEFT(B116,14)="Model response",LEFT(B116,8)="Response"),MAX($A$11:$A115)+1,""))</f>
        <v/>
      </c>
      <c r="B116" s="83"/>
      <c r="C116" s="62"/>
      <c r="D116" s="62"/>
      <c r="E116" s="62"/>
      <c r="F116" s="102" t="str">
        <f aca="false">IF(OR(LEFT(B116,14)="Model response",LEFT(B116,8)="Response",B116="[No response]"),"",IF(E116&lt;=$G$10,"Cek","OK"))</f>
        <v>Cek</v>
      </c>
      <c r="G116" s="102" t="str">
        <f aca="false">IF(A116="","",COUNTIF(F117:F121,"Cek"))</f>
        <v/>
      </c>
      <c r="H116" s="103" t="str">
        <f aca="false">IF(G116="","",SUMIF(C117:C122,100%,E117:E122))</f>
        <v/>
      </c>
      <c r="I116" s="90" t="n">
        <v>105</v>
      </c>
      <c r="J116" s="102" t="e">
        <f aca="false">IF(VLOOKUP(I116,$A$12:$G$9444,7,FALSE())&gt;$G$9,"Cek distraktor","OK")</f>
        <v>#N/A</v>
      </c>
      <c r="K116" s="103" t="e">
        <f aca="false">VLOOKUP(I116,$A$12:$H$9444,8,FALSE())</f>
        <v>#N/A</v>
      </c>
      <c r="L116" s="102" t="e">
        <f aca="false">IF(OR(K116&lt;$L$9,K116&gt;$L$10),"Tidak Baik","Baik")</f>
        <v>#N/A</v>
      </c>
      <c r="M116" s="68" t="e">
        <f aca="false">IF(AND(L116="Baik",J116="OK"),"Bank Soal",IF(L116="Baik","Revisi Distraktor","Revisi Soal"))</f>
        <v>#N/A</v>
      </c>
    </row>
    <row r="117" customFormat="false" ht="14.25" hidden="false" customHeight="false" outlineLevel="0" collapsed="false">
      <c r="A117" s="68" t="str">
        <f aca="false">IF(A116="No",1,IF(OR(LEFT(B117,14)="Model response",LEFT(B117,8)="Response"),MAX($A$11:$A116)+1,""))</f>
        <v/>
      </c>
      <c r="B117" s="83"/>
      <c r="C117" s="62"/>
      <c r="D117" s="62"/>
      <c r="E117" s="62"/>
      <c r="F117" s="102" t="str">
        <f aca="false">IF(OR(LEFT(B117,14)="Model response",LEFT(B117,8)="Response",B117="[No response]"),"",IF(E117&lt;=$G$10,"Cek","OK"))</f>
        <v>Cek</v>
      </c>
      <c r="G117" s="102" t="str">
        <f aca="false">IF(A117="","",COUNTIF(F118:F122,"Cek"))</f>
        <v/>
      </c>
      <c r="H117" s="103" t="str">
        <f aca="false">IF(G117="","",SUMIF(C118:C123,100%,E118:E123))</f>
        <v/>
      </c>
      <c r="I117" s="90" t="n">
        <v>106</v>
      </c>
      <c r="J117" s="102" t="e">
        <f aca="false">IF(VLOOKUP(I117,$A$12:$G$9444,7,FALSE())&gt;$G$9,"Cek distraktor","OK")</f>
        <v>#N/A</v>
      </c>
      <c r="K117" s="103" t="e">
        <f aca="false">VLOOKUP(I117,$A$12:$H$9444,8,FALSE())</f>
        <v>#N/A</v>
      </c>
      <c r="L117" s="102" t="e">
        <f aca="false">IF(OR(K117&lt;$L$9,K117&gt;$L$10),"Tidak Baik","Baik")</f>
        <v>#N/A</v>
      </c>
      <c r="M117" s="68" t="e">
        <f aca="false">IF(AND(L117="Baik",J117="OK"),"Bank Soal",IF(L117="Baik","Revisi Distraktor","Revisi Soal"))</f>
        <v>#N/A</v>
      </c>
    </row>
    <row r="118" customFormat="false" ht="14.25" hidden="false" customHeight="false" outlineLevel="0" collapsed="false">
      <c r="A118" s="68" t="str">
        <f aca="false">IF(A117="No",1,IF(OR(LEFT(B118,14)="Model response",LEFT(B118,8)="Response"),MAX($A$11:$A117)+1,""))</f>
        <v/>
      </c>
      <c r="B118" s="83"/>
      <c r="C118" s="62"/>
      <c r="D118" s="62"/>
      <c r="E118" s="62"/>
      <c r="F118" s="102" t="str">
        <f aca="false">IF(OR(LEFT(B118,14)="Model response",LEFT(B118,8)="Response",B118="[No response]"),"",IF(E118&lt;=$G$10,"Cek","OK"))</f>
        <v>Cek</v>
      </c>
      <c r="G118" s="102" t="str">
        <f aca="false">IF(A118="","",COUNTIF(F119:F123,"Cek"))</f>
        <v/>
      </c>
      <c r="H118" s="103" t="str">
        <f aca="false">IF(G118="","",SUMIF(C119:C124,100%,E119:E124))</f>
        <v/>
      </c>
      <c r="I118" s="90" t="n">
        <v>107</v>
      </c>
      <c r="J118" s="102" t="e">
        <f aca="false">IF(VLOOKUP(I118,$A$12:$G$9444,7,FALSE())&gt;$G$9,"Cek distraktor","OK")</f>
        <v>#N/A</v>
      </c>
      <c r="K118" s="103" t="e">
        <f aca="false">VLOOKUP(I118,$A$12:$H$9444,8,FALSE())</f>
        <v>#N/A</v>
      </c>
      <c r="L118" s="102" t="e">
        <f aca="false">IF(OR(K118&lt;$L$9,K118&gt;$L$10),"Tidak Baik","Baik")</f>
        <v>#N/A</v>
      </c>
      <c r="M118" s="68" t="e">
        <f aca="false">IF(AND(L118="Baik",J118="OK"),"Bank Soal",IF(L118="Baik","Revisi Distraktor","Revisi Soal"))</f>
        <v>#N/A</v>
      </c>
    </row>
    <row r="119" customFormat="false" ht="14.25" hidden="false" customHeight="false" outlineLevel="0" collapsed="false">
      <c r="A119" s="68" t="str">
        <f aca="false">IF(A118="No",1,IF(OR(LEFT(B119,14)="Model response",LEFT(B119,8)="Response"),MAX($A$11:$A118)+1,""))</f>
        <v/>
      </c>
      <c r="B119" s="83"/>
      <c r="C119" s="62"/>
      <c r="D119" s="62"/>
      <c r="E119" s="62"/>
      <c r="F119" s="102" t="str">
        <f aca="false">IF(OR(LEFT(B119,14)="Model response",LEFT(B119,8)="Response",B119="[No response]"),"",IF(E119&lt;=$G$10,"Cek","OK"))</f>
        <v>Cek</v>
      </c>
      <c r="G119" s="102" t="str">
        <f aca="false">IF(A119="","",COUNTIF(F120:F124,"Cek"))</f>
        <v/>
      </c>
      <c r="H119" s="103" t="str">
        <f aca="false">IF(G119="","",SUMIF(C120:C125,100%,E120:E125))</f>
        <v/>
      </c>
      <c r="I119" s="90" t="n">
        <v>108</v>
      </c>
      <c r="J119" s="102" t="e">
        <f aca="false">IF(VLOOKUP(I119,$A$12:$G$9444,7,FALSE())&gt;$G$9,"Cek distraktor","OK")</f>
        <v>#N/A</v>
      </c>
      <c r="K119" s="103" t="e">
        <f aca="false">VLOOKUP(I119,$A$12:$H$9444,8,FALSE())</f>
        <v>#N/A</v>
      </c>
      <c r="L119" s="102" t="e">
        <f aca="false">IF(OR(K119&lt;$L$9,K119&gt;$L$10),"Tidak Baik","Baik")</f>
        <v>#N/A</v>
      </c>
      <c r="M119" s="68" t="e">
        <f aca="false">IF(AND(L119="Baik",J119="OK"),"Bank Soal",IF(L119="Baik","Revisi Distraktor","Revisi Soal"))</f>
        <v>#N/A</v>
      </c>
    </row>
    <row r="120" customFormat="false" ht="14.25" hidden="false" customHeight="false" outlineLevel="0" collapsed="false">
      <c r="A120" s="68" t="str">
        <f aca="false">IF(A119="No",1,IF(OR(LEFT(B120,14)="Model response",LEFT(B120,8)="Response"),MAX($A$11:$A119)+1,""))</f>
        <v/>
      </c>
      <c r="B120" s="83"/>
      <c r="C120" s="62"/>
      <c r="D120" s="62"/>
      <c r="E120" s="62"/>
      <c r="F120" s="102" t="str">
        <f aca="false">IF(OR(LEFT(B120,14)="Model response",LEFT(B120,8)="Response",B120="[No response]"),"",IF(E120&lt;=$G$10,"Cek","OK"))</f>
        <v>Cek</v>
      </c>
      <c r="G120" s="102" t="str">
        <f aca="false">IF(A120="","",COUNTIF(F121:F125,"Cek"))</f>
        <v/>
      </c>
      <c r="H120" s="103" t="str">
        <f aca="false">IF(G120="","",SUMIF(C121:C126,100%,E121:E126))</f>
        <v/>
      </c>
      <c r="I120" s="90" t="n">
        <v>109</v>
      </c>
      <c r="J120" s="102" t="e">
        <f aca="false">IF(VLOOKUP(I120,$A$12:$G$9444,7,FALSE())&gt;$G$9,"Cek distraktor","OK")</f>
        <v>#N/A</v>
      </c>
      <c r="K120" s="103" t="e">
        <f aca="false">VLOOKUP(I120,$A$12:$H$9444,8,FALSE())</f>
        <v>#N/A</v>
      </c>
      <c r="L120" s="102" t="e">
        <f aca="false">IF(OR(K120&lt;$L$9,K120&gt;$L$10),"Tidak Baik","Baik")</f>
        <v>#N/A</v>
      </c>
      <c r="M120" s="68" t="e">
        <f aca="false">IF(AND(L120="Baik",J120="OK"),"Bank Soal",IF(L120="Baik","Revisi Distraktor","Revisi Soal"))</f>
        <v>#N/A</v>
      </c>
    </row>
    <row r="121" customFormat="false" ht="14.25" hidden="false" customHeight="false" outlineLevel="0" collapsed="false">
      <c r="A121" s="68" t="str">
        <f aca="false">IF(A120="No",1,IF(OR(LEFT(B121,14)="Model response",LEFT(B121,8)="Response"),MAX($A$11:$A120)+1,""))</f>
        <v/>
      </c>
      <c r="B121" s="83"/>
      <c r="C121" s="62"/>
      <c r="D121" s="62"/>
      <c r="E121" s="62"/>
      <c r="F121" s="102" t="str">
        <f aca="false">IF(OR(LEFT(B121,14)="Model response",LEFT(B121,8)="Response",B121="[No response]"),"",IF(E121&lt;=$G$10,"Cek","OK"))</f>
        <v>Cek</v>
      </c>
      <c r="G121" s="102" t="str">
        <f aca="false">IF(A121="","",COUNTIF(F122:F126,"Cek"))</f>
        <v/>
      </c>
      <c r="H121" s="103" t="str">
        <f aca="false">IF(G121="","",SUMIF(C122:C127,100%,E122:E127))</f>
        <v/>
      </c>
      <c r="I121" s="90" t="n">
        <v>110</v>
      </c>
      <c r="J121" s="102" t="e">
        <f aca="false">IF(VLOOKUP(I121,$A$12:$G$9444,7,FALSE())&gt;$G$9,"Cek distraktor","OK")</f>
        <v>#N/A</v>
      </c>
      <c r="K121" s="103" t="e">
        <f aca="false">VLOOKUP(I121,$A$12:$H$9444,8,FALSE())</f>
        <v>#N/A</v>
      </c>
      <c r="L121" s="102" t="e">
        <f aca="false">IF(OR(K121&lt;$L$9,K121&gt;$L$10),"Tidak Baik","Baik")</f>
        <v>#N/A</v>
      </c>
      <c r="M121" s="68" t="e">
        <f aca="false">IF(AND(L121="Baik",J121="OK"),"Bank Soal",IF(L121="Baik","Revisi Distraktor","Revisi Soal"))</f>
        <v>#N/A</v>
      </c>
    </row>
    <row r="122" customFormat="false" ht="14.25" hidden="false" customHeight="false" outlineLevel="0" collapsed="false">
      <c r="A122" s="68" t="str">
        <f aca="false">IF(A121="No",1,IF(OR(LEFT(B122,14)="Model response",LEFT(B122,8)="Response"),MAX($A$11:$A121)+1,""))</f>
        <v/>
      </c>
      <c r="B122" s="83"/>
      <c r="C122" s="62"/>
      <c r="D122" s="62"/>
      <c r="E122" s="62"/>
      <c r="F122" s="102" t="str">
        <f aca="false">IF(OR(LEFT(B122,14)="Model response",LEFT(B122,8)="Response",B122="[No response]"),"",IF(E122&lt;=$G$10,"Cek","OK"))</f>
        <v>Cek</v>
      </c>
      <c r="G122" s="102" t="str">
        <f aca="false">IF(A122="","",COUNTIF(F123:F127,"Cek"))</f>
        <v/>
      </c>
      <c r="H122" s="103" t="str">
        <f aca="false">IF(G122="","",SUMIF(C123:C128,100%,E123:E128))</f>
        <v/>
      </c>
      <c r="I122" s="90" t="n">
        <v>111</v>
      </c>
      <c r="J122" s="102" t="e">
        <f aca="false">IF(VLOOKUP(I122,$A$12:$G$9444,7,FALSE())&gt;$G$9,"Cek distraktor","OK")</f>
        <v>#N/A</v>
      </c>
      <c r="K122" s="103" t="e">
        <f aca="false">VLOOKUP(I122,$A$12:$H$9444,8,FALSE())</f>
        <v>#N/A</v>
      </c>
      <c r="L122" s="102" t="e">
        <f aca="false">IF(OR(K122&lt;$L$9,K122&gt;$L$10),"Tidak Baik","Baik")</f>
        <v>#N/A</v>
      </c>
      <c r="M122" s="68" t="e">
        <f aca="false">IF(AND(L122="Baik",J122="OK"),"Bank Soal",IF(L122="Baik","Revisi Distraktor","Revisi Soal"))</f>
        <v>#N/A</v>
      </c>
    </row>
    <row r="123" customFormat="false" ht="14.25" hidden="false" customHeight="false" outlineLevel="0" collapsed="false">
      <c r="A123" s="68" t="str">
        <f aca="false">IF(A122="No",1,IF(OR(LEFT(B123,14)="Model response",LEFT(B123,8)="Response"),MAX($A$11:$A122)+1,""))</f>
        <v/>
      </c>
      <c r="B123" s="83"/>
      <c r="C123" s="62"/>
      <c r="D123" s="62"/>
      <c r="E123" s="62"/>
      <c r="F123" s="102" t="str">
        <f aca="false">IF(OR(LEFT(B123,14)="Model response",LEFT(B123,8)="Response",B123="[No response]"),"",IF(E123&lt;=$G$10,"Cek","OK"))</f>
        <v>Cek</v>
      </c>
      <c r="G123" s="102" t="str">
        <f aca="false">IF(A123="","",COUNTIF(F124:F128,"Cek"))</f>
        <v/>
      </c>
      <c r="H123" s="103" t="str">
        <f aca="false">IF(G123="","",SUMIF(C124:C129,100%,E124:E129))</f>
        <v/>
      </c>
      <c r="I123" s="90" t="n">
        <v>112</v>
      </c>
      <c r="J123" s="102" t="e">
        <f aca="false">IF(VLOOKUP(I123,$A$12:$G$9444,7,FALSE())&gt;$G$9,"Cek distraktor","OK")</f>
        <v>#N/A</v>
      </c>
      <c r="K123" s="103" t="e">
        <f aca="false">VLOOKUP(I123,$A$12:$H$9444,8,FALSE())</f>
        <v>#N/A</v>
      </c>
      <c r="L123" s="102" t="e">
        <f aca="false">IF(OR(K123&lt;$L$9,K123&gt;$L$10),"Tidak Baik","Baik")</f>
        <v>#N/A</v>
      </c>
      <c r="M123" s="68" t="e">
        <f aca="false">IF(AND(L123="Baik",J123="OK"),"Bank Soal",IF(L123="Baik","Revisi Distraktor","Revisi Soal"))</f>
        <v>#N/A</v>
      </c>
    </row>
    <row r="124" customFormat="false" ht="14.25" hidden="false" customHeight="false" outlineLevel="0" collapsed="false">
      <c r="A124" s="68" t="str">
        <f aca="false">IF(A123="No",1,IF(OR(LEFT(B124,14)="Model response",LEFT(B124,8)="Response"),MAX($A$11:$A123)+1,""))</f>
        <v/>
      </c>
      <c r="B124" s="83"/>
      <c r="C124" s="62"/>
      <c r="D124" s="62"/>
      <c r="E124" s="62"/>
      <c r="F124" s="102" t="str">
        <f aca="false">IF(OR(LEFT(B124,14)="Model response",LEFT(B124,8)="Response",B124="[No response]"),"",IF(E124&lt;=$G$10,"Cek","OK"))</f>
        <v>Cek</v>
      </c>
      <c r="G124" s="102" t="str">
        <f aca="false">IF(A124="","",COUNTIF(F125:F129,"Cek"))</f>
        <v/>
      </c>
      <c r="H124" s="103" t="str">
        <f aca="false">IF(G124="","",SUMIF(C125:C130,100%,E125:E130))</f>
        <v/>
      </c>
      <c r="I124" s="90" t="n">
        <v>113</v>
      </c>
      <c r="J124" s="102" t="e">
        <f aca="false">IF(VLOOKUP(I124,$A$12:$G$9444,7,FALSE())&gt;$G$9,"Cek distraktor","OK")</f>
        <v>#N/A</v>
      </c>
      <c r="K124" s="103" t="e">
        <f aca="false">VLOOKUP(I124,$A$12:$H$9444,8,FALSE())</f>
        <v>#N/A</v>
      </c>
      <c r="L124" s="102" t="e">
        <f aca="false">IF(OR(K124&lt;$L$9,K124&gt;$L$10),"Tidak Baik","Baik")</f>
        <v>#N/A</v>
      </c>
      <c r="M124" s="68" t="e">
        <f aca="false">IF(AND(L124="Baik",J124="OK"),"Bank Soal",IF(L124="Baik","Revisi Distraktor","Revisi Soal"))</f>
        <v>#N/A</v>
      </c>
    </row>
    <row r="125" customFormat="false" ht="14.25" hidden="false" customHeight="false" outlineLevel="0" collapsed="false">
      <c r="A125" s="68" t="str">
        <f aca="false">IF(A124="No",1,IF(OR(LEFT(B125,14)="Model response",LEFT(B125,8)="Response"),MAX($A$11:$A124)+1,""))</f>
        <v/>
      </c>
      <c r="B125" s="83"/>
      <c r="C125" s="62"/>
      <c r="D125" s="62"/>
      <c r="E125" s="62"/>
      <c r="F125" s="102" t="str">
        <f aca="false">IF(OR(LEFT(B125,14)="Model response",LEFT(B125,8)="Response",B125="[No response]"),"",IF(E125&lt;=$G$10,"Cek","OK"))</f>
        <v>Cek</v>
      </c>
      <c r="G125" s="102" t="str">
        <f aca="false">IF(A125="","",COUNTIF(F126:F130,"Cek"))</f>
        <v/>
      </c>
      <c r="H125" s="103" t="str">
        <f aca="false">IF(G125="","",SUMIF(C126:C131,100%,E126:E131))</f>
        <v/>
      </c>
      <c r="I125" s="90" t="n">
        <v>114</v>
      </c>
      <c r="J125" s="102" t="e">
        <f aca="false">IF(VLOOKUP(I125,$A$12:$G$9444,7,FALSE())&gt;$G$9,"Cek distraktor","OK")</f>
        <v>#N/A</v>
      </c>
      <c r="K125" s="103" t="e">
        <f aca="false">VLOOKUP(I125,$A$12:$H$9444,8,FALSE())</f>
        <v>#N/A</v>
      </c>
      <c r="L125" s="102" t="e">
        <f aca="false">IF(OR(K125&lt;$L$9,K125&gt;$L$10),"Tidak Baik","Baik")</f>
        <v>#N/A</v>
      </c>
      <c r="M125" s="68" t="e">
        <f aca="false">IF(AND(L125="Baik",J125="OK"),"Bank Soal",IF(L125="Baik","Revisi Distraktor","Revisi Soal"))</f>
        <v>#N/A</v>
      </c>
    </row>
    <row r="126" customFormat="false" ht="14.25" hidden="false" customHeight="false" outlineLevel="0" collapsed="false">
      <c r="A126" s="68" t="str">
        <f aca="false">IF(A125="No",1,IF(OR(LEFT(B126,14)="Model response",LEFT(B126,8)="Response"),MAX($A$11:$A125)+1,""))</f>
        <v/>
      </c>
      <c r="B126" s="83"/>
      <c r="C126" s="62"/>
      <c r="D126" s="62"/>
      <c r="E126" s="62"/>
      <c r="F126" s="102" t="str">
        <f aca="false">IF(OR(LEFT(B126,14)="Model response",LEFT(B126,8)="Response",B126="[No response]"),"",IF(E126&lt;=$G$10,"Cek","OK"))</f>
        <v>Cek</v>
      </c>
      <c r="G126" s="102" t="str">
        <f aca="false">IF(A126="","",COUNTIF(F127:F131,"Cek"))</f>
        <v/>
      </c>
      <c r="H126" s="103" t="str">
        <f aca="false">IF(G126="","",SUMIF(C127:C132,100%,E127:E132))</f>
        <v/>
      </c>
      <c r="I126" s="90" t="n">
        <v>115</v>
      </c>
      <c r="J126" s="102" t="e">
        <f aca="false">IF(VLOOKUP(I126,$A$12:$G$9444,7,FALSE())&gt;$G$9,"Cek distraktor","OK")</f>
        <v>#N/A</v>
      </c>
      <c r="K126" s="103" t="e">
        <f aca="false">VLOOKUP(I126,$A$12:$H$9444,8,FALSE())</f>
        <v>#N/A</v>
      </c>
      <c r="L126" s="102" t="e">
        <f aca="false">IF(OR(K126&lt;$L$9,K126&gt;$L$10),"Tidak Baik","Baik")</f>
        <v>#N/A</v>
      </c>
      <c r="M126" s="68" t="e">
        <f aca="false">IF(AND(L126="Baik",J126="OK"),"Bank Soal",IF(L126="Baik","Revisi Distraktor","Revisi Soal"))</f>
        <v>#N/A</v>
      </c>
    </row>
    <row r="127" customFormat="false" ht="14.25" hidden="false" customHeight="false" outlineLevel="0" collapsed="false">
      <c r="A127" s="68" t="str">
        <f aca="false">IF(A126="No",1,IF(OR(LEFT(B127,14)="Model response",LEFT(B127,8)="Response"),MAX($A$11:$A126)+1,""))</f>
        <v/>
      </c>
      <c r="B127" s="83"/>
      <c r="C127" s="62"/>
      <c r="D127" s="62"/>
      <c r="E127" s="62"/>
      <c r="F127" s="102" t="str">
        <f aca="false">IF(OR(LEFT(B127,14)="Model response",LEFT(B127,8)="Response",B127="[No response]"),"",IF(E127&lt;=$G$10,"Cek","OK"))</f>
        <v>Cek</v>
      </c>
      <c r="G127" s="102" t="str">
        <f aca="false">IF(A127="","",COUNTIF(F128:F132,"Cek"))</f>
        <v/>
      </c>
      <c r="H127" s="103" t="str">
        <f aca="false">IF(G127="","",SUMIF(C128:C133,100%,E128:E133))</f>
        <v/>
      </c>
      <c r="I127" s="90" t="n">
        <v>116</v>
      </c>
      <c r="J127" s="102" t="e">
        <f aca="false">IF(VLOOKUP(I127,$A$12:$G$9444,7,FALSE())&gt;$G$9,"Cek distraktor","OK")</f>
        <v>#N/A</v>
      </c>
      <c r="K127" s="103" t="e">
        <f aca="false">VLOOKUP(I127,$A$12:$H$9444,8,FALSE())</f>
        <v>#N/A</v>
      </c>
      <c r="L127" s="102" t="e">
        <f aca="false">IF(OR(K127&lt;$L$9,K127&gt;$L$10),"Tidak Baik","Baik")</f>
        <v>#N/A</v>
      </c>
      <c r="M127" s="68" t="e">
        <f aca="false">IF(AND(L127="Baik",J127="OK"),"Bank Soal",IF(L127="Baik","Revisi Distraktor","Revisi Soal"))</f>
        <v>#N/A</v>
      </c>
    </row>
    <row r="128" customFormat="false" ht="14.25" hidden="false" customHeight="false" outlineLevel="0" collapsed="false">
      <c r="A128" s="68" t="str">
        <f aca="false">IF(A127="No",1,IF(OR(LEFT(B128,14)="Model response",LEFT(B128,8)="Response"),MAX($A$11:$A127)+1,""))</f>
        <v/>
      </c>
      <c r="B128" s="83"/>
      <c r="C128" s="62"/>
      <c r="D128" s="62"/>
      <c r="E128" s="62"/>
      <c r="F128" s="102" t="str">
        <f aca="false">IF(OR(LEFT(B128,14)="Model response",LEFT(B128,8)="Response",B128="[No response]"),"",IF(E128&lt;=$G$10,"Cek","OK"))</f>
        <v>Cek</v>
      </c>
      <c r="G128" s="102" t="str">
        <f aca="false">IF(A128="","",COUNTIF(F129:F133,"Cek"))</f>
        <v/>
      </c>
      <c r="H128" s="103" t="str">
        <f aca="false">IF(G128="","",SUMIF(C129:C134,100%,E129:E134))</f>
        <v/>
      </c>
      <c r="I128" s="90" t="n">
        <v>117</v>
      </c>
      <c r="J128" s="102" t="e">
        <f aca="false">IF(VLOOKUP(I128,$A$12:$G$9444,7,FALSE())&gt;$G$9,"Cek distraktor","OK")</f>
        <v>#N/A</v>
      </c>
      <c r="K128" s="103" t="e">
        <f aca="false">VLOOKUP(I128,$A$12:$H$9444,8,FALSE())</f>
        <v>#N/A</v>
      </c>
      <c r="L128" s="102" t="e">
        <f aca="false">IF(OR(K128&lt;$L$9,K128&gt;$L$10),"Tidak Baik","Baik")</f>
        <v>#N/A</v>
      </c>
      <c r="M128" s="68" t="e">
        <f aca="false">IF(AND(L128="Baik",J128="OK"),"Bank Soal",IF(L128="Baik","Revisi Distraktor","Revisi Soal"))</f>
        <v>#N/A</v>
      </c>
    </row>
    <row r="129" customFormat="false" ht="14.25" hidden="false" customHeight="false" outlineLevel="0" collapsed="false">
      <c r="A129" s="68" t="str">
        <f aca="false">IF(A128="No",1,IF(OR(LEFT(B129,14)="Model response",LEFT(B129,8)="Response"),MAX($A$11:$A128)+1,""))</f>
        <v/>
      </c>
      <c r="B129" s="83"/>
      <c r="C129" s="62"/>
      <c r="D129" s="62"/>
      <c r="E129" s="62"/>
      <c r="F129" s="102" t="str">
        <f aca="false">IF(OR(LEFT(B129,14)="Model response",LEFT(B129,8)="Response",B129="[No response]"),"",IF(E129&lt;=$G$10,"Cek","OK"))</f>
        <v>Cek</v>
      </c>
      <c r="G129" s="102" t="str">
        <f aca="false">IF(A129="","",COUNTIF(F130:F134,"Cek"))</f>
        <v/>
      </c>
      <c r="H129" s="103" t="str">
        <f aca="false">IF(G129="","",SUMIF(C130:C135,100%,E130:E135))</f>
        <v/>
      </c>
      <c r="I129" s="90" t="n">
        <v>118</v>
      </c>
      <c r="J129" s="102" t="e">
        <f aca="false">IF(VLOOKUP(I129,$A$12:$G$9444,7,FALSE())&gt;$G$9,"Cek distraktor","OK")</f>
        <v>#N/A</v>
      </c>
      <c r="K129" s="103" t="e">
        <f aca="false">VLOOKUP(I129,$A$12:$H$9444,8,FALSE())</f>
        <v>#N/A</v>
      </c>
      <c r="L129" s="102" t="e">
        <f aca="false">IF(OR(K129&lt;$L$9,K129&gt;$L$10),"Tidak Baik","Baik")</f>
        <v>#N/A</v>
      </c>
      <c r="M129" s="68" t="e">
        <f aca="false">IF(AND(L129="Baik",J129="OK"),"Bank Soal",IF(L129="Baik","Revisi Distraktor","Revisi Soal"))</f>
        <v>#N/A</v>
      </c>
    </row>
    <row r="130" customFormat="false" ht="14.25" hidden="false" customHeight="false" outlineLevel="0" collapsed="false">
      <c r="A130" s="68" t="str">
        <f aca="false">IF(A129="No",1,IF(OR(LEFT(B130,14)="Model response",LEFT(B130,8)="Response"),MAX($A$11:$A129)+1,""))</f>
        <v/>
      </c>
      <c r="B130" s="83"/>
      <c r="C130" s="62"/>
      <c r="D130" s="62"/>
      <c r="E130" s="62"/>
      <c r="F130" s="102" t="str">
        <f aca="false">IF(OR(LEFT(B130,14)="Model response",LEFT(B130,8)="Response",B130="[No response]"),"",IF(E130&lt;=$G$10,"Cek","OK"))</f>
        <v>Cek</v>
      </c>
      <c r="G130" s="102" t="str">
        <f aca="false">IF(A130="","",COUNTIF(F131:F135,"Cek"))</f>
        <v/>
      </c>
      <c r="H130" s="103" t="str">
        <f aca="false">IF(G130="","",SUMIF(C131:C136,100%,E131:E136))</f>
        <v/>
      </c>
      <c r="I130" s="90" t="n">
        <v>119</v>
      </c>
      <c r="J130" s="102" t="e">
        <f aca="false">IF(VLOOKUP(I130,$A$12:$G$9444,7,FALSE())&gt;$G$9,"Cek distraktor","OK")</f>
        <v>#N/A</v>
      </c>
      <c r="K130" s="103" t="e">
        <f aca="false">VLOOKUP(I130,$A$12:$H$9444,8,FALSE())</f>
        <v>#N/A</v>
      </c>
      <c r="L130" s="102" t="e">
        <f aca="false">IF(OR(K130&lt;$L$9,K130&gt;$L$10),"Tidak Baik","Baik")</f>
        <v>#N/A</v>
      </c>
      <c r="M130" s="68" t="e">
        <f aca="false">IF(AND(L130="Baik",J130="OK"),"Bank Soal",IF(L130="Baik","Revisi Distraktor","Revisi Soal"))</f>
        <v>#N/A</v>
      </c>
    </row>
    <row r="131" customFormat="false" ht="14.25" hidden="false" customHeight="false" outlineLevel="0" collapsed="false">
      <c r="A131" s="68" t="str">
        <f aca="false">IF(A130="No",1,IF(OR(LEFT(B131,14)="Model response",LEFT(B131,8)="Response"),MAX($A$11:$A130)+1,""))</f>
        <v/>
      </c>
      <c r="B131" s="83"/>
      <c r="C131" s="62"/>
      <c r="D131" s="62"/>
      <c r="E131" s="62"/>
      <c r="F131" s="102" t="str">
        <f aca="false">IF(OR(LEFT(B131,14)="Model response",LEFT(B131,8)="Response",B131="[No response]"),"",IF(E131&lt;=$G$10,"Cek","OK"))</f>
        <v>Cek</v>
      </c>
      <c r="G131" s="102" t="str">
        <f aca="false">IF(A131="","",COUNTIF(F132:F136,"Cek"))</f>
        <v/>
      </c>
      <c r="H131" s="103" t="str">
        <f aca="false">IF(G131="","",SUMIF(C132:C137,100%,E132:E137))</f>
        <v/>
      </c>
      <c r="I131" s="90" t="n">
        <v>120</v>
      </c>
      <c r="J131" s="102" t="e">
        <f aca="false">IF(VLOOKUP(I131,$A$12:$G$9444,7,FALSE())&gt;$G$9,"Cek distraktor","OK")</f>
        <v>#N/A</v>
      </c>
      <c r="K131" s="103" t="e">
        <f aca="false">VLOOKUP(I131,$A$12:$H$9444,8,FALSE())</f>
        <v>#N/A</v>
      </c>
      <c r="L131" s="102" t="e">
        <f aca="false">IF(OR(K131&lt;$L$9,K131&gt;$L$10),"Tidak Baik","Baik")</f>
        <v>#N/A</v>
      </c>
      <c r="M131" s="68" t="e">
        <f aca="false">IF(AND(L131="Baik",J131="OK"),"Bank Soal",IF(L131="Baik","Revisi Distraktor","Revisi Soal"))</f>
        <v>#N/A</v>
      </c>
    </row>
    <row r="132" customFormat="false" ht="14.25" hidden="false" customHeight="false" outlineLevel="0" collapsed="false">
      <c r="A132" s="68" t="str">
        <f aca="false">IF(A131="No",1,IF(OR(LEFT(B132,14)="Model response",LEFT(B132,8)="Response"),MAX($A$11:$A131)+1,""))</f>
        <v/>
      </c>
      <c r="B132" s="83"/>
      <c r="C132" s="62"/>
      <c r="D132" s="62"/>
      <c r="E132" s="62"/>
      <c r="F132" s="102" t="str">
        <f aca="false">IF(OR(LEFT(B132,14)="Model response",LEFT(B132,8)="Response",B132="[No response]"),"",IF(E132&lt;=$G$10,"Cek","OK"))</f>
        <v>Cek</v>
      </c>
      <c r="G132" s="102" t="str">
        <f aca="false">IF(A132="","",COUNTIF(F133:F137,"Cek"))</f>
        <v/>
      </c>
      <c r="H132" s="103" t="str">
        <f aca="false">IF(G132="","",SUMIF(C133:C138,100%,E133:E138))</f>
        <v/>
      </c>
      <c r="I132" s="90" t="n">
        <v>121</v>
      </c>
      <c r="J132" s="102" t="e">
        <f aca="false">IF(VLOOKUP(I132,$A$12:$G$9444,7,FALSE())&gt;$G$9,"Cek distraktor","OK")</f>
        <v>#N/A</v>
      </c>
      <c r="K132" s="103" t="e">
        <f aca="false">VLOOKUP(I132,$A$12:$H$9444,8,FALSE())</f>
        <v>#N/A</v>
      </c>
      <c r="L132" s="102" t="e">
        <f aca="false">IF(OR(K132&lt;$L$9,K132&gt;$L$10),"Tidak Baik","Baik")</f>
        <v>#N/A</v>
      </c>
      <c r="M132" s="68" t="e">
        <f aca="false">IF(AND(L132="Baik",J132="OK"),"Bank Soal",IF(L132="Baik","Revisi Distraktor","Revisi Soal"))</f>
        <v>#N/A</v>
      </c>
    </row>
    <row r="133" customFormat="false" ht="14.25" hidden="false" customHeight="false" outlineLevel="0" collapsed="false">
      <c r="A133" s="68" t="str">
        <f aca="false">IF(A132="No",1,IF(OR(LEFT(B133,14)="Model response",LEFT(B133,8)="Response"),MAX($A$11:$A132)+1,""))</f>
        <v/>
      </c>
      <c r="B133" s="83"/>
      <c r="C133" s="62"/>
      <c r="D133" s="62"/>
      <c r="E133" s="62"/>
      <c r="F133" s="102" t="str">
        <f aca="false">IF(OR(LEFT(B133,14)="Model response",LEFT(B133,8)="Response",B133="[No response]"),"",IF(E133&lt;=$G$10,"Cek","OK"))</f>
        <v>Cek</v>
      </c>
      <c r="G133" s="102" t="str">
        <f aca="false">IF(A133="","",COUNTIF(F134:F138,"Cek"))</f>
        <v/>
      </c>
      <c r="H133" s="103" t="str">
        <f aca="false">IF(G133="","",SUMIF(C134:C139,100%,E134:E139))</f>
        <v/>
      </c>
      <c r="I133" s="90" t="n">
        <v>122</v>
      </c>
      <c r="J133" s="102" t="e">
        <f aca="false">IF(VLOOKUP(I133,$A$12:$G$9444,7,FALSE())&gt;$G$9,"Cek distraktor","OK")</f>
        <v>#N/A</v>
      </c>
      <c r="K133" s="103" t="e">
        <f aca="false">VLOOKUP(I133,$A$12:$H$9444,8,FALSE())</f>
        <v>#N/A</v>
      </c>
      <c r="L133" s="102" t="e">
        <f aca="false">IF(OR(K133&lt;$L$9,K133&gt;$L$10),"Tidak Baik","Baik")</f>
        <v>#N/A</v>
      </c>
      <c r="M133" s="68" t="e">
        <f aca="false">IF(AND(L133="Baik",J133="OK"),"Bank Soal",IF(L133="Baik","Revisi Distraktor","Revisi Soal"))</f>
        <v>#N/A</v>
      </c>
    </row>
    <row r="134" customFormat="false" ht="14.25" hidden="false" customHeight="false" outlineLevel="0" collapsed="false">
      <c r="A134" s="68" t="str">
        <f aca="false">IF(A133="No",1,IF(OR(LEFT(B134,14)="Model response",LEFT(B134,8)="Response"),MAX($A$11:$A133)+1,""))</f>
        <v/>
      </c>
      <c r="B134" s="83"/>
      <c r="C134" s="62"/>
      <c r="D134" s="62"/>
      <c r="E134" s="62"/>
      <c r="F134" s="102" t="str">
        <f aca="false">IF(OR(LEFT(B134,14)="Model response",LEFT(B134,8)="Response",B134="[No response]"),"",IF(E134&lt;=$G$10,"Cek","OK"))</f>
        <v>Cek</v>
      </c>
      <c r="G134" s="102" t="str">
        <f aca="false">IF(A134="","",COUNTIF(F135:F139,"Cek"))</f>
        <v/>
      </c>
      <c r="H134" s="103" t="str">
        <f aca="false">IF(G134="","",SUMIF(C135:C140,100%,E135:E140))</f>
        <v/>
      </c>
      <c r="I134" s="90" t="n">
        <v>123</v>
      </c>
      <c r="J134" s="102" t="e">
        <f aca="false">IF(VLOOKUP(I134,$A$12:$G$9444,7,FALSE())&gt;$G$9,"Cek distraktor","OK")</f>
        <v>#N/A</v>
      </c>
      <c r="K134" s="103" t="e">
        <f aca="false">VLOOKUP(I134,$A$12:$H$9444,8,FALSE())</f>
        <v>#N/A</v>
      </c>
      <c r="L134" s="102" t="e">
        <f aca="false">IF(OR(K134&lt;$L$9,K134&gt;$L$10),"Tidak Baik","Baik")</f>
        <v>#N/A</v>
      </c>
      <c r="M134" s="68" t="e">
        <f aca="false">IF(AND(L134="Baik",J134="OK"),"Bank Soal",IF(L134="Baik","Revisi Distraktor","Revisi Soal"))</f>
        <v>#N/A</v>
      </c>
    </row>
    <row r="135" customFormat="false" ht="14.25" hidden="false" customHeight="false" outlineLevel="0" collapsed="false">
      <c r="A135" s="68" t="str">
        <f aca="false">IF(A134="No",1,IF(OR(LEFT(B135,14)="Model response",LEFT(B135,8)="Response"),MAX($A$11:$A134)+1,""))</f>
        <v/>
      </c>
      <c r="B135" s="83"/>
      <c r="C135" s="62"/>
      <c r="D135" s="62"/>
      <c r="E135" s="62"/>
      <c r="F135" s="102" t="str">
        <f aca="false">IF(OR(LEFT(B135,14)="Model response",LEFT(B135,8)="Response",B135="[No response]"),"",IF(E135&lt;=$G$10,"Cek","OK"))</f>
        <v>Cek</v>
      </c>
      <c r="G135" s="102" t="str">
        <f aca="false">IF(A135="","",COUNTIF(F136:F140,"Cek"))</f>
        <v/>
      </c>
      <c r="H135" s="103" t="str">
        <f aca="false">IF(G135="","",SUMIF(C136:C141,100%,E136:E141))</f>
        <v/>
      </c>
      <c r="I135" s="90" t="n">
        <v>124</v>
      </c>
      <c r="J135" s="102" t="e">
        <f aca="false">IF(VLOOKUP(I135,$A$12:$G$9444,7,FALSE())&gt;$G$9,"Cek distraktor","OK")</f>
        <v>#N/A</v>
      </c>
      <c r="K135" s="103" t="e">
        <f aca="false">VLOOKUP(I135,$A$12:$H$9444,8,FALSE())</f>
        <v>#N/A</v>
      </c>
      <c r="L135" s="102" t="e">
        <f aca="false">IF(OR(K135&lt;$L$9,K135&gt;$L$10),"Tidak Baik","Baik")</f>
        <v>#N/A</v>
      </c>
      <c r="M135" s="68" t="e">
        <f aca="false">IF(AND(L135="Baik",J135="OK"),"Bank Soal",IF(L135="Baik","Revisi Distraktor","Revisi Soal"))</f>
        <v>#N/A</v>
      </c>
    </row>
    <row r="136" customFormat="false" ht="14.25" hidden="false" customHeight="false" outlineLevel="0" collapsed="false">
      <c r="A136" s="68" t="str">
        <f aca="false">IF(A135="No",1,IF(OR(LEFT(B136,14)="Model response",LEFT(B136,8)="Response"),MAX($A$11:$A135)+1,""))</f>
        <v/>
      </c>
      <c r="B136" s="83"/>
      <c r="C136" s="62"/>
      <c r="D136" s="62"/>
      <c r="E136" s="62"/>
      <c r="F136" s="102" t="str">
        <f aca="false">IF(OR(LEFT(B136,14)="Model response",LEFT(B136,8)="Response",B136="[No response]"),"",IF(E136&lt;=$G$10,"Cek","OK"))</f>
        <v>Cek</v>
      </c>
      <c r="G136" s="102" t="str">
        <f aca="false">IF(A136="","",COUNTIF(F137:F141,"Cek"))</f>
        <v/>
      </c>
      <c r="H136" s="103" t="str">
        <f aca="false">IF(G136="","",SUMIF(C137:C142,100%,E137:E142))</f>
        <v/>
      </c>
      <c r="I136" s="90" t="n">
        <v>125</v>
      </c>
      <c r="J136" s="102" t="e">
        <f aca="false">IF(VLOOKUP(I136,$A$12:$G$9444,7,FALSE())&gt;$G$9,"Cek distraktor","OK")</f>
        <v>#N/A</v>
      </c>
      <c r="K136" s="103" t="e">
        <f aca="false">VLOOKUP(I136,$A$12:$H$9444,8,FALSE())</f>
        <v>#N/A</v>
      </c>
      <c r="L136" s="102" t="e">
        <f aca="false">IF(OR(K136&lt;$L$9,K136&gt;$L$10),"Tidak Baik","Baik")</f>
        <v>#N/A</v>
      </c>
      <c r="M136" s="68" t="e">
        <f aca="false">IF(AND(L136="Baik",J136="OK"),"Bank Soal",IF(L136="Baik","Revisi Distraktor","Revisi Soal"))</f>
        <v>#N/A</v>
      </c>
    </row>
    <row r="137" customFormat="false" ht="14.25" hidden="false" customHeight="false" outlineLevel="0" collapsed="false">
      <c r="A137" s="68" t="str">
        <f aca="false">IF(A136="No",1,IF(OR(LEFT(B137,14)="Model response",LEFT(B137,8)="Response"),MAX($A$11:$A136)+1,""))</f>
        <v/>
      </c>
      <c r="B137" s="83"/>
      <c r="C137" s="62"/>
      <c r="D137" s="62"/>
      <c r="E137" s="62"/>
      <c r="F137" s="102" t="str">
        <f aca="false">IF(OR(LEFT(B137,14)="Model response",LEFT(B137,8)="Response",B137="[No response]"),"",IF(E137&lt;=$G$10,"Cek","OK"))</f>
        <v>Cek</v>
      </c>
      <c r="G137" s="102" t="str">
        <f aca="false">IF(A137="","",COUNTIF(F138:F142,"Cek"))</f>
        <v/>
      </c>
      <c r="H137" s="103" t="str">
        <f aca="false">IF(G137="","",SUMIF(C138:C143,100%,E138:E143))</f>
        <v/>
      </c>
      <c r="I137" s="90" t="n">
        <v>126</v>
      </c>
      <c r="J137" s="102" t="e">
        <f aca="false">IF(VLOOKUP(I137,$A$12:$G$9444,7,FALSE())&gt;$G$9,"Cek distraktor","OK")</f>
        <v>#N/A</v>
      </c>
      <c r="K137" s="103" t="e">
        <f aca="false">VLOOKUP(I137,$A$12:$H$9444,8,FALSE())</f>
        <v>#N/A</v>
      </c>
      <c r="L137" s="102" t="e">
        <f aca="false">IF(OR(K137&lt;$L$9,K137&gt;$L$10),"Tidak Baik","Baik")</f>
        <v>#N/A</v>
      </c>
      <c r="M137" s="68" t="e">
        <f aca="false">IF(AND(L137="Baik",J137="OK"),"Bank Soal",IF(L137="Baik","Revisi Distraktor","Revisi Soal"))</f>
        <v>#N/A</v>
      </c>
    </row>
    <row r="138" customFormat="false" ht="14.25" hidden="false" customHeight="false" outlineLevel="0" collapsed="false">
      <c r="A138" s="68" t="str">
        <f aca="false">IF(A137="No",1,IF(OR(LEFT(B138,14)="Model response",LEFT(B138,8)="Response"),MAX($A$11:$A137)+1,""))</f>
        <v/>
      </c>
      <c r="B138" s="83"/>
      <c r="C138" s="62"/>
      <c r="D138" s="62"/>
      <c r="E138" s="62"/>
      <c r="F138" s="102" t="str">
        <f aca="false">IF(OR(LEFT(B138,14)="Model response",LEFT(B138,8)="Response",B138="[No response]"),"",IF(E138&lt;=$G$10,"Cek","OK"))</f>
        <v>Cek</v>
      </c>
      <c r="G138" s="102" t="str">
        <f aca="false">IF(A138="","",COUNTIF(F139:F143,"Cek"))</f>
        <v/>
      </c>
      <c r="H138" s="103" t="str">
        <f aca="false">IF(G138="","",SUMIF(C139:C144,100%,E139:E144))</f>
        <v/>
      </c>
      <c r="I138" s="90" t="n">
        <v>127</v>
      </c>
      <c r="J138" s="102" t="e">
        <f aca="false">IF(VLOOKUP(I138,$A$12:$G$9444,7,FALSE())&gt;$G$9,"Cek distraktor","OK")</f>
        <v>#N/A</v>
      </c>
      <c r="K138" s="103" t="e">
        <f aca="false">VLOOKUP(I138,$A$12:$H$9444,8,FALSE())</f>
        <v>#N/A</v>
      </c>
      <c r="L138" s="102" t="e">
        <f aca="false">IF(OR(K138&lt;$L$9,K138&gt;$L$10),"Tidak Baik","Baik")</f>
        <v>#N/A</v>
      </c>
      <c r="M138" s="68" t="e">
        <f aca="false">IF(AND(L138="Baik",J138="OK"),"Bank Soal",IF(L138="Baik","Revisi Distraktor","Revisi Soal"))</f>
        <v>#N/A</v>
      </c>
    </row>
    <row r="139" customFormat="false" ht="14.25" hidden="false" customHeight="false" outlineLevel="0" collapsed="false">
      <c r="A139" s="68" t="str">
        <f aca="false">IF(A138="No",1,IF(OR(LEFT(B139,14)="Model response",LEFT(B139,8)="Response"),MAX($A$11:$A138)+1,""))</f>
        <v/>
      </c>
      <c r="B139" s="83"/>
      <c r="C139" s="62"/>
      <c r="D139" s="62"/>
      <c r="E139" s="62"/>
      <c r="F139" s="102" t="str">
        <f aca="false">IF(OR(LEFT(B139,14)="Model response",LEFT(B139,8)="Response",B139="[No response]"),"",IF(E139&lt;=$G$10,"Cek","OK"))</f>
        <v>Cek</v>
      </c>
      <c r="G139" s="102" t="str">
        <f aca="false">IF(A139="","",COUNTIF(F140:F144,"Cek"))</f>
        <v/>
      </c>
      <c r="H139" s="103" t="str">
        <f aca="false">IF(G139="","",SUMIF(C140:C145,100%,E140:E145))</f>
        <v/>
      </c>
      <c r="I139" s="90" t="n">
        <v>128</v>
      </c>
      <c r="J139" s="102" t="e">
        <f aca="false">IF(VLOOKUP(I139,$A$12:$G$9444,7,FALSE())&gt;$G$9,"Cek distraktor","OK")</f>
        <v>#N/A</v>
      </c>
      <c r="K139" s="103" t="e">
        <f aca="false">VLOOKUP(I139,$A$12:$H$9444,8,FALSE())</f>
        <v>#N/A</v>
      </c>
      <c r="L139" s="102" t="e">
        <f aca="false">IF(OR(K139&lt;$L$9,K139&gt;$L$10),"Tidak Baik","Baik")</f>
        <v>#N/A</v>
      </c>
      <c r="M139" s="68" t="e">
        <f aca="false">IF(AND(L139="Baik",J139="OK"),"Bank Soal",IF(L139="Baik","Revisi Distraktor","Revisi Soal"))</f>
        <v>#N/A</v>
      </c>
    </row>
    <row r="140" customFormat="false" ht="14.25" hidden="false" customHeight="false" outlineLevel="0" collapsed="false">
      <c r="A140" s="68" t="str">
        <f aca="false">IF(A139="No",1,IF(OR(LEFT(B140,14)="Model response",LEFT(B140,8)="Response"),MAX($A$11:$A139)+1,""))</f>
        <v/>
      </c>
      <c r="B140" s="83"/>
      <c r="C140" s="62"/>
      <c r="D140" s="62"/>
      <c r="E140" s="62"/>
      <c r="F140" s="102" t="str">
        <f aca="false">IF(OR(LEFT(B140,14)="Model response",LEFT(B140,8)="Response",B140="[No response]"),"",IF(E140&lt;=$G$10,"Cek","OK"))</f>
        <v>Cek</v>
      </c>
      <c r="G140" s="102" t="str">
        <f aca="false">IF(A140="","",COUNTIF(F141:F145,"Cek"))</f>
        <v/>
      </c>
      <c r="H140" s="103" t="str">
        <f aca="false">IF(G140="","",SUMIF(C141:C146,100%,E141:E146))</f>
        <v/>
      </c>
      <c r="I140" s="90" t="n">
        <v>129</v>
      </c>
      <c r="J140" s="102" t="e">
        <f aca="false">IF(VLOOKUP(I140,$A$12:$G$9444,7,FALSE())&gt;$G$9,"Cek distraktor","OK")</f>
        <v>#N/A</v>
      </c>
      <c r="K140" s="103" t="e">
        <f aca="false">VLOOKUP(I140,$A$12:$H$9444,8,FALSE())</f>
        <v>#N/A</v>
      </c>
      <c r="L140" s="102" t="e">
        <f aca="false">IF(OR(K140&lt;$L$9,K140&gt;$L$10),"Tidak Baik","Baik")</f>
        <v>#N/A</v>
      </c>
      <c r="M140" s="68" t="e">
        <f aca="false">IF(AND(L140="Baik",J140="OK"),"Bank Soal",IF(L140="Baik","Revisi Distraktor","Revisi Soal"))</f>
        <v>#N/A</v>
      </c>
    </row>
    <row r="141" customFormat="false" ht="14.25" hidden="false" customHeight="false" outlineLevel="0" collapsed="false">
      <c r="A141" s="68" t="str">
        <f aca="false">IF(A140="No",1,IF(OR(LEFT(B141,14)="Model response",LEFT(B141,8)="Response"),MAX($A$11:$A140)+1,""))</f>
        <v/>
      </c>
      <c r="B141" s="83"/>
      <c r="C141" s="62"/>
      <c r="D141" s="62"/>
      <c r="E141" s="62"/>
      <c r="F141" s="102" t="str">
        <f aca="false">IF(OR(LEFT(B141,14)="Model response",LEFT(B141,8)="Response",B141="[No response]"),"",IF(E141&lt;=$G$10,"Cek","OK"))</f>
        <v>Cek</v>
      </c>
      <c r="G141" s="102" t="str">
        <f aca="false">IF(A141="","",COUNTIF(F142:F146,"Cek"))</f>
        <v/>
      </c>
      <c r="H141" s="103" t="str">
        <f aca="false">IF(G141="","",SUMIF(C142:C147,100%,E142:E147))</f>
        <v/>
      </c>
      <c r="I141" s="90" t="n">
        <v>130</v>
      </c>
      <c r="J141" s="102" t="e">
        <f aca="false">IF(VLOOKUP(I141,$A$12:$G$9444,7,FALSE())&gt;$G$9,"Cek distraktor","OK")</f>
        <v>#N/A</v>
      </c>
      <c r="K141" s="103" t="e">
        <f aca="false">VLOOKUP(I141,$A$12:$H$9444,8,FALSE())</f>
        <v>#N/A</v>
      </c>
      <c r="L141" s="102" t="e">
        <f aca="false">IF(OR(K141&lt;$L$9,K141&gt;$L$10),"Tidak Baik","Baik")</f>
        <v>#N/A</v>
      </c>
      <c r="M141" s="68" t="e">
        <f aca="false">IF(AND(L141="Baik",J141="OK"),"Bank Soal",IF(L141="Baik","Revisi Distraktor","Revisi Soal"))</f>
        <v>#N/A</v>
      </c>
    </row>
    <row r="142" customFormat="false" ht="14.25" hidden="false" customHeight="false" outlineLevel="0" collapsed="false">
      <c r="A142" s="68" t="str">
        <f aca="false">IF(A141="No",1,IF(OR(LEFT(B142,14)="Model response",LEFT(B142,8)="Response"),MAX($A$11:$A141)+1,""))</f>
        <v/>
      </c>
      <c r="B142" s="83"/>
      <c r="C142" s="62"/>
      <c r="D142" s="62"/>
      <c r="E142" s="62"/>
      <c r="F142" s="102" t="str">
        <f aca="false">IF(OR(LEFT(B142,14)="Model response",LEFT(B142,8)="Response",B142="[No response]"),"",IF(E142&lt;=$G$10,"Cek","OK"))</f>
        <v>Cek</v>
      </c>
      <c r="G142" s="102" t="str">
        <f aca="false">IF(A142="","",COUNTIF(F143:F147,"Cek"))</f>
        <v/>
      </c>
      <c r="H142" s="103" t="str">
        <f aca="false">IF(G142="","",SUMIF(C143:C148,100%,E143:E148))</f>
        <v/>
      </c>
      <c r="I142" s="90" t="n">
        <v>131</v>
      </c>
      <c r="J142" s="102" t="e">
        <f aca="false">IF(VLOOKUP(I142,$A$12:$G$9444,7,FALSE())&gt;$G$9,"Cek distraktor","OK")</f>
        <v>#N/A</v>
      </c>
      <c r="K142" s="103" t="e">
        <f aca="false">VLOOKUP(I142,$A$12:$H$9444,8,FALSE())</f>
        <v>#N/A</v>
      </c>
      <c r="L142" s="102" t="e">
        <f aca="false">IF(OR(K142&lt;$L$9,K142&gt;$L$10),"Tidak Baik","Baik")</f>
        <v>#N/A</v>
      </c>
      <c r="M142" s="68" t="e">
        <f aca="false">IF(AND(L142="Baik",J142="OK"),"Bank Soal",IF(L142="Baik","Revisi Distraktor","Revisi Soal"))</f>
        <v>#N/A</v>
      </c>
    </row>
    <row r="143" customFormat="false" ht="14.25" hidden="false" customHeight="false" outlineLevel="0" collapsed="false">
      <c r="A143" s="68" t="str">
        <f aca="false">IF(A142="No",1,IF(OR(LEFT(B143,14)="Model response",LEFT(B143,8)="Response"),MAX($A$11:$A142)+1,""))</f>
        <v/>
      </c>
      <c r="B143" s="83"/>
      <c r="C143" s="62"/>
      <c r="D143" s="62"/>
      <c r="E143" s="62"/>
      <c r="F143" s="102" t="str">
        <f aca="false">IF(OR(LEFT(B143,14)="Model response",LEFT(B143,8)="Response",B143="[No response]"),"",IF(E143&lt;=$G$10,"Cek","OK"))</f>
        <v>Cek</v>
      </c>
      <c r="G143" s="102" t="str">
        <f aca="false">IF(A143="","",COUNTIF(F144:F148,"Cek"))</f>
        <v/>
      </c>
      <c r="H143" s="103" t="str">
        <f aca="false">IF(G143="","",SUMIF(C144:C149,100%,E144:E149))</f>
        <v/>
      </c>
      <c r="I143" s="90" t="n">
        <v>132</v>
      </c>
      <c r="J143" s="102" t="e">
        <f aca="false">IF(VLOOKUP(I143,$A$12:$G$9444,7,FALSE())&gt;$G$9,"Cek distraktor","OK")</f>
        <v>#N/A</v>
      </c>
      <c r="K143" s="103" t="e">
        <f aca="false">VLOOKUP(I143,$A$12:$H$9444,8,FALSE())</f>
        <v>#N/A</v>
      </c>
      <c r="L143" s="102" t="e">
        <f aca="false">IF(OR(K143&lt;$L$9,K143&gt;$L$10),"Tidak Baik","Baik")</f>
        <v>#N/A</v>
      </c>
      <c r="M143" s="68" t="e">
        <f aca="false">IF(AND(L143="Baik",J143="OK"),"Bank Soal",IF(L143="Baik","Revisi Distraktor","Revisi Soal"))</f>
        <v>#N/A</v>
      </c>
    </row>
    <row r="144" customFormat="false" ht="14.25" hidden="false" customHeight="false" outlineLevel="0" collapsed="false">
      <c r="A144" s="68" t="str">
        <f aca="false">IF(A143="No",1,IF(OR(LEFT(B144,14)="Model response",LEFT(B144,8)="Response"),MAX($A$11:$A143)+1,""))</f>
        <v/>
      </c>
      <c r="B144" s="83"/>
      <c r="C144" s="62"/>
      <c r="D144" s="62"/>
      <c r="E144" s="62"/>
      <c r="F144" s="102" t="str">
        <f aca="false">IF(OR(LEFT(B144,14)="Model response",LEFT(B144,8)="Response",B144="[No response]"),"",IF(E144&lt;=$G$10,"Cek","OK"))</f>
        <v>Cek</v>
      </c>
      <c r="G144" s="102" t="str">
        <f aca="false">IF(A144="","",COUNTIF(F145:F149,"Cek"))</f>
        <v/>
      </c>
      <c r="H144" s="103" t="str">
        <f aca="false">IF(G144="","",SUMIF(C145:C150,100%,E145:E150))</f>
        <v/>
      </c>
      <c r="I144" s="90" t="n">
        <v>133</v>
      </c>
      <c r="J144" s="102" t="e">
        <f aca="false">IF(VLOOKUP(I144,$A$12:$G$9444,7,FALSE())&gt;$G$9,"Cek distraktor","OK")</f>
        <v>#N/A</v>
      </c>
      <c r="K144" s="103" t="e">
        <f aca="false">VLOOKUP(I144,$A$12:$H$9444,8,FALSE())</f>
        <v>#N/A</v>
      </c>
      <c r="L144" s="102" t="e">
        <f aca="false">IF(OR(K144&lt;$L$9,K144&gt;$L$10),"Tidak Baik","Baik")</f>
        <v>#N/A</v>
      </c>
      <c r="M144" s="68" t="e">
        <f aca="false">IF(AND(L144="Baik",J144="OK"),"Bank Soal",IF(L144="Baik","Revisi Distraktor","Revisi Soal"))</f>
        <v>#N/A</v>
      </c>
    </row>
    <row r="145" customFormat="false" ht="14.25" hidden="false" customHeight="false" outlineLevel="0" collapsed="false">
      <c r="A145" s="68" t="str">
        <f aca="false">IF(A144="No",1,IF(OR(LEFT(B145,14)="Model response",LEFT(B145,8)="Response"),MAX($A$11:$A144)+1,""))</f>
        <v/>
      </c>
      <c r="B145" s="83"/>
      <c r="C145" s="62"/>
      <c r="D145" s="62"/>
      <c r="E145" s="62"/>
      <c r="F145" s="102" t="str">
        <f aca="false">IF(OR(LEFT(B145,14)="Model response",LEFT(B145,8)="Response",B145="[No response]"),"",IF(E145&lt;=$G$10,"Cek","OK"))</f>
        <v>Cek</v>
      </c>
      <c r="G145" s="102" t="str">
        <f aca="false">IF(A145="","",COUNTIF(F146:F150,"Cek"))</f>
        <v/>
      </c>
      <c r="H145" s="103" t="str">
        <f aca="false">IF(G145="","",SUMIF(C146:C151,100%,E146:E151))</f>
        <v/>
      </c>
      <c r="I145" s="90" t="n">
        <v>134</v>
      </c>
      <c r="J145" s="102" t="e">
        <f aca="false">IF(VLOOKUP(I145,$A$12:$G$9444,7,FALSE())&gt;$G$9,"Cek distraktor","OK")</f>
        <v>#N/A</v>
      </c>
      <c r="K145" s="103" t="e">
        <f aca="false">VLOOKUP(I145,$A$12:$H$9444,8,FALSE())</f>
        <v>#N/A</v>
      </c>
      <c r="L145" s="102" t="e">
        <f aca="false">IF(OR(K145&lt;$L$9,K145&gt;$L$10),"Tidak Baik","Baik")</f>
        <v>#N/A</v>
      </c>
      <c r="M145" s="68" t="e">
        <f aca="false">IF(AND(L145="Baik",J145="OK"),"Bank Soal",IF(L145="Baik","Revisi Distraktor","Revisi Soal"))</f>
        <v>#N/A</v>
      </c>
    </row>
    <row r="146" customFormat="false" ht="14.25" hidden="false" customHeight="false" outlineLevel="0" collapsed="false">
      <c r="A146" s="68" t="str">
        <f aca="false">IF(A145="No",1,IF(OR(LEFT(B146,14)="Model response",LEFT(B146,8)="Response"),MAX($A$11:$A145)+1,""))</f>
        <v/>
      </c>
      <c r="B146" s="83"/>
      <c r="C146" s="62"/>
      <c r="D146" s="62"/>
      <c r="E146" s="62"/>
      <c r="F146" s="102" t="str">
        <f aca="false">IF(OR(LEFT(B146,14)="Model response",LEFT(B146,8)="Response",B146="[No response]"),"",IF(E146&lt;=$G$10,"Cek","OK"))</f>
        <v>Cek</v>
      </c>
      <c r="G146" s="102" t="str">
        <f aca="false">IF(A146="","",COUNTIF(F147:F151,"Cek"))</f>
        <v/>
      </c>
      <c r="H146" s="103" t="str">
        <f aca="false">IF(G146="","",SUMIF(C147:C152,100%,E147:E152))</f>
        <v/>
      </c>
      <c r="I146" s="90" t="n">
        <v>135</v>
      </c>
      <c r="J146" s="102" t="e">
        <f aca="false">IF(VLOOKUP(I146,$A$12:$G$9444,7,FALSE())&gt;$G$9,"Cek distraktor","OK")</f>
        <v>#N/A</v>
      </c>
      <c r="K146" s="103" t="e">
        <f aca="false">VLOOKUP(I146,$A$12:$H$9444,8,FALSE())</f>
        <v>#N/A</v>
      </c>
      <c r="L146" s="102" t="e">
        <f aca="false">IF(OR(K146&lt;$L$9,K146&gt;$L$10),"Tidak Baik","Baik")</f>
        <v>#N/A</v>
      </c>
      <c r="M146" s="68" t="e">
        <f aca="false">IF(AND(L146="Baik",J146="OK"),"Bank Soal",IF(L146="Baik","Revisi Distraktor","Revisi Soal"))</f>
        <v>#N/A</v>
      </c>
    </row>
    <row r="147" customFormat="false" ht="14.25" hidden="false" customHeight="false" outlineLevel="0" collapsed="false">
      <c r="A147" s="68" t="str">
        <f aca="false">IF(A146="No",1,IF(OR(LEFT(B147,14)="Model response",LEFT(B147,8)="Response"),MAX($A$11:$A146)+1,""))</f>
        <v/>
      </c>
      <c r="B147" s="83"/>
      <c r="C147" s="62"/>
      <c r="D147" s="62"/>
      <c r="E147" s="62"/>
      <c r="F147" s="102" t="str">
        <f aca="false">IF(OR(LEFT(B147,14)="Model response",LEFT(B147,8)="Response",B147="[No response]"),"",IF(E147&lt;=$G$10,"Cek","OK"))</f>
        <v>Cek</v>
      </c>
      <c r="G147" s="102" t="str">
        <f aca="false">IF(A147="","",COUNTIF(F148:F152,"Cek"))</f>
        <v/>
      </c>
      <c r="H147" s="103" t="str">
        <f aca="false">IF(G147="","",SUMIF(C148:C153,100%,E148:E153))</f>
        <v/>
      </c>
      <c r="I147" s="90" t="n">
        <v>136</v>
      </c>
      <c r="J147" s="102" t="e">
        <f aca="false">IF(VLOOKUP(I147,$A$12:$G$9444,7,FALSE())&gt;$G$9,"Cek distraktor","OK")</f>
        <v>#N/A</v>
      </c>
      <c r="K147" s="103" t="e">
        <f aca="false">VLOOKUP(I147,$A$12:$H$9444,8,FALSE())</f>
        <v>#N/A</v>
      </c>
      <c r="L147" s="102" t="e">
        <f aca="false">IF(OR(K147&lt;$L$9,K147&gt;$L$10),"Tidak Baik","Baik")</f>
        <v>#N/A</v>
      </c>
      <c r="M147" s="68" t="e">
        <f aca="false">IF(AND(L147="Baik",J147="OK"),"Bank Soal",IF(L147="Baik","Revisi Distraktor","Revisi Soal"))</f>
        <v>#N/A</v>
      </c>
    </row>
    <row r="148" customFormat="false" ht="14.25" hidden="false" customHeight="false" outlineLevel="0" collapsed="false">
      <c r="A148" s="68" t="str">
        <f aca="false">IF(A147="No",1,IF(OR(LEFT(B148,14)="Model response",LEFT(B148,8)="Response"),MAX($A$11:$A147)+1,""))</f>
        <v/>
      </c>
      <c r="B148" s="83"/>
      <c r="C148" s="62"/>
      <c r="D148" s="62"/>
      <c r="E148" s="62"/>
      <c r="F148" s="102" t="str">
        <f aca="false">IF(OR(LEFT(B148,14)="Model response",LEFT(B148,8)="Response",B148="[No response]"),"",IF(E148&lt;=$G$10,"Cek","OK"))</f>
        <v>Cek</v>
      </c>
      <c r="G148" s="102" t="str">
        <f aca="false">IF(A148="","",COUNTIF(F149:F153,"Cek"))</f>
        <v/>
      </c>
      <c r="H148" s="103" t="str">
        <f aca="false">IF(G148="","",SUMIF(C149:C154,100%,E149:E154))</f>
        <v/>
      </c>
      <c r="I148" s="90" t="n">
        <v>137</v>
      </c>
      <c r="J148" s="102" t="e">
        <f aca="false">IF(VLOOKUP(I148,$A$12:$G$9444,7,FALSE())&gt;$G$9,"Cek distraktor","OK")</f>
        <v>#N/A</v>
      </c>
      <c r="K148" s="103" t="e">
        <f aca="false">VLOOKUP(I148,$A$12:$H$9444,8,FALSE())</f>
        <v>#N/A</v>
      </c>
      <c r="L148" s="102" t="e">
        <f aca="false">IF(OR(K148&lt;$L$9,K148&gt;$L$10),"Tidak Baik","Baik")</f>
        <v>#N/A</v>
      </c>
      <c r="M148" s="68" t="e">
        <f aca="false">IF(AND(L148="Baik",J148="OK"),"Bank Soal",IF(L148="Baik","Revisi Distraktor","Revisi Soal"))</f>
        <v>#N/A</v>
      </c>
    </row>
    <row r="149" customFormat="false" ht="14.25" hidden="false" customHeight="false" outlineLevel="0" collapsed="false">
      <c r="A149" s="68" t="str">
        <f aca="false">IF(A148="No",1,IF(OR(LEFT(B149,14)="Model response",LEFT(B149,8)="Response"),MAX($A$11:$A148)+1,""))</f>
        <v/>
      </c>
      <c r="B149" s="83"/>
      <c r="C149" s="62"/>
      <c r="D149" s="62"/>
      <c r="E149" s="62"/>
      <c r="F149" s="102" t="str">
        <f aca="false">IF(OR(LEFT(B149,14)="Model response",LEFT(B149,8)="Response",B149="[No response]"),"",IF(E149&lt;=$G$10,"Cek","OK"))</f>
        <v>Cek</v>
      </c>
      <c r="G149" s="102" t="str">
        <f aca="false">IF(A149="","",COUNTIF(F150:F154,"Cek"))</f>
        <v/>
      </c>
      <c r="H149" s="103" t="str">
        <f aca="false">IF(G149="","",SUMIF(C150:C155,100%,E150:E155))</f>
        <v/>
      </c>
      <c r="I149" s="90" t="n">
        <v>138</v>
      </c>
      <c r="J149" s="102" t="e">
        <f aca="false">IF(VLOOKUP(I149,$A$12:$G$9444,7,FALSE())&gt;$G$9,"Cek distraktor","OK")</f>
        <v>#N/A</v>
      </c>
      <c r="K149" s="103" t="e">
        <f aca="false">VLOOKUP(I149,$A$12:$H$9444,8,FALSE())</f>
        <v>#N/A</v>
      </c>
      <c r="L149" s="102" t="e">
        <f aca="false">IF(OR(K149&lt;$L$9,K149&gt;$L$10),"Tidak Baik","Baik")</f>
        <v>#N/A</v>
      </c>
      <c r="M149" s="68" t="e">
        <f aca="false">IF(AND(L149="Baik",J149="OK"),"Bank Soal",IF(L149="Baik","Revisi Distraktor","Revisi Soal"))</f>
        <v>#N/A</v>
      </c>
    </row>
    <row r="150" customFormat="false" ht="14.25" hidden="false" customHeight="false" outlineLevel="0" collapsed="false">
      <c r="A150" s="68" t="str">
        <f aca="false">IF(A149="No",1,IF(OR(LEFT(B150,14)="Model response",LEFT(B150,8)="Response"),MAX($A$11:$A149)+1,""))</f>
        <v/>
      </c>
      <c r="B150" s="83"/>
      <c r="C150" s="62"/>
      <c r="D150" s="62"/>
      <c r="E150" s="62"/>
      <c r="F150" s="102" t="str">
        <f aca="false">IF(OR(LEFT(B150,14)="Model response",LEFT(B150,8)="Response",B150="[No response]"),"",IF(E150&lt;=$G$10,"Cek","OK"))</f>
        <v>Cek</v>
      </c>
      <c r="G150" s="102" t="str">
        <f aca="false">IF(A150="","",COUNTIF(F151:F155,"Cek"))</f>
        <v/>
      </c>
      <c r="H150" s="103" t="str">
        <f aca="false">IF(G150="","",SUMIF(C151:C156,100%,E151:E156))</f>
        <v/>
      </c>
      <c r="I150" s="90" t="n">
        <v>139</v>
      </c>
      <c r="J150" s="102" t="e">
        <f aca="false">IF(VLOOKUP(I150,$A$12:$G$9444,7,FALSE())&gt;$G$9,"Cek distraktor","OK")</f>
        <v>#N/A</v>
      </c>
      <c r="K150" s="103" t="e">
        <f aca="false">VLOOKUP(I150,$A$12:$H$9444,8,FALSE())</f>
        <v>#N/A</v>
      </c>
      <c r="L150" s="102" t="e">
        <f aca="false">IF(OR(K150&lt;$L$9,K150&gt;$L$10),"Tidak Baik","Baik")</f>
        <v>#N/A</v>
      </c>
      <c r="M150" s="68" t="e">
        <f aca="false">IF(AND(L150="Baik",J150="OK"),"Bank Soal",IF(L150="Baik","Revisi Distraktor","Revisi Soal"))</f>
        <v>#N/A</v>
      </c>
    </row>
    <row r="151" customFormat="false" ht="14.25" hidden="false" customHeight="false" outlineLevel="0" collapsed="false">
      <c r="A151" s="68" t="str">
        <f aca="false">IF(A150="No",1,IF(OR(LEFT(B151,14)="Model response",LEFT(B151,8)="Response"),MAX($A$11:$A150)+1,""))</f>
        <v/>
      </c>
      <c r="B151" s="83"/>
      <c r="C151" s="62"/>
      <c r="D151" s="62"/>
      <c r="E151" s="62"/>
      <c r="F151" s="102" t="str">
        <f aca="false">IF(OR(LEFT(B151,14)="Model response",LEFT(B151,8)="Response",B151="[No response]"),"",IF(E151&lt;=$G$10,"Cek","OK"))</f>
        <v>Cek</v>
      </c>
      <c r="G151" s="102" t="str">
        <f aca="false">IF(A151="","",COUNTIF(F152:F156,"Cek"))</f>
        <v/>
      </c>
      <c r="H151" s="103" t="str">
        <f aca="false">IF(G151="","",SUMIF(C152:C157,100%,E152:E157))</f>
        <v/>
      </c>
      <c r="I151" s="90" t="n">
        <v>140</v>
      </c>
      <c r="J151" s="102" t="e">
        <f aca="false">IF(VLOOKUP(I151,$A$12:$G$9444,7,FALSE())&gt;$G$9,"Cek distraktor","OK")</f>
        <v>#N/A</v>
      </c>
      <c r="K151" s="103" t="e">
        <f aca="false">VLOOKUP(I151,$A$12:$H$9444,8,FALSE())</f>
        <v>#N/A</v>
      </c>
      <c r="L151" s="102" t="e">
        <f aca="false">IF(OR(K151&lt;$L$9,K151&gt;$L$10),"Tidak Baik","Baik")</f>
        <v>#N/A</v>
      </c>
      <c r="M151" s="68" t="e">
        <f aca="false">IF(AND(L151="Baik",J151="OK"),"Bank Soal",IF(L151="Baik","Revisi Distraktor","Revisi Soal"))</f>
        <v>#N/A</v>
      </c>
    </row>
    <row r="152" customFormat="false" ht="14.25" hidden="false" customHeight="false" outlineLevel="0" collapsed="false">
      <c r="A152" s="68" t="str">
        <f aca="false">IF(A151="No",1,IF(OR(LEFT(B152,14)="Model response",LEFT(B152,8)="Response"),MAX($A$11:$A151)+1,""))</f>
        <v/>
      </c>
      <c r="B152" s="83"/>
      <c r="C152" s="62"/>
      <c r="D152" s="62"/>
      <c r="E152" s="62"/>
      <c r="F152" s="102" t="str">
        <f aca="false">IF(OR(LEFT(B152,14)="Model response",LEFT(B152,8)="Response",B152="[No response]"),"",IF(E152&lt;=$G$10,"Cek","OK"))</f>
        <v>Cek</v>
      </c>
      <c r="G152" s="102" t="str">
        <f aca="false">IF(A152="","",COUNTIF(F153:F157,"Cek"))</f>
        <v/>
      </c>
      <c r="H152" s="103" t="str">
        <f aca="false">IF(G152="","",SUMIF(C153:C158,100%,E153:E158))</f>
        <v/>
      </c>
      <c r="I152" s="90" t="n">
        <v>141</v>
      </c>
      <c r="J152" s="102" t="e">
        <f aca="false">IF(VLOOKUP(I152,$A$12:$G$9444,7,FALSE())&gt;$G$9,"Cek distraktor","OK")</f>
        <v>#N/A</v>
      </c>
      <c r="K152" s="103" t="e">
        <f aca="false">VLOOKUP(I152,$A$12:$H$9444,8,FALSE())</f>
        <v>#N/A</v>
      </c>
      <c r="L152" s="102" t="e">
        <f aca="false">IF(OR(K152&lt;$L$9,K152&gt;$L$10),"Tidak Baik","Baik")</f>
        <v>#N/A</v>
      </c>
      <c r="M152" s="68" t="e">
        <f aca="false">IF(AND(L152="Baik",J152="OK"),"Bank Soal",IF(L152="Baik","Revisi Distraktor","Revisi Soal"))</f>
        <v>#N/A</v>
      </c>
    </row>
    <row r="153" customFormat="false" ht="14.25" hidden="false" customHeight="false" outlineLevel="0" collapsed="false">
      <c r="A153" s="68" t="str">
        <f aca="false">IF(A152="No",1,IF(OR(LEFT(B153,14)="Model response",LEFT(B153,8)="Response"),MAX($A$11:$A152)+1,""))</f>
        <v/>
      </c>
      <c r="B153" s="83"/>
      <c r="C153" s="62"/>
      <c r="D153" s="62"/>
      <c r="E153" s="62"/>
      <c r="F153" s="102" t="str">
        <f aca="false">IF(OR(LEFT(B153,14)="Model response",LEFT(B153,8)="Response",B153="[No response]"),"",IF(E153&lt;=$G$10,"Cek","OK"))</f>
        <v>Cek</v>
      </c>
      <c r="G153" s="102" t="str">
        <f aca="false">IF(A153="","",COUNTIF(F154:F158,"Cek"))</f>
        <v/>
      </c>
      <c r="H153" s="103" t="str">
        <f aca="false">IF(G153="","",SUMIF(C154:C159,100%,E154:E159))</f>
        <v/>
      </c>
      <c r="I153" s="90" t="n">
        <v>142</v>
      </c>
      <c r="J153" s="102" t="e">
        <f aca="false">IF(VLOOKUP(I153,$A$12:$G$9444,7,FALSE())&gt;$G$9,"Cek distraktor","OK")</f>
        <v>#N/A</v>
      </c>
      <c r="K153" s="103" t="e">
        <f aca="false">VLOOKUP(I153,$A$12:$H$9444,8,FALSE())</f>
        <v>#N/A</v>
      </c>
      <c r="L153" s="102" t="e">
        <f aca="false">IF(OR(K153&lt;$L$9,K153&gt;$L$10),"Tidak Baik","Baik")</f>
        <v>#N/A</v>
      </c>
      <c r="M153" s="68" t="e">
        <f aca="false">IF(AND(L153="Baik",J153="OK"),"Bank Soal",IF(L153="Baik","Revisi Distraktor","Revisi Soal"))</f>
        <v>#N/A</v>
      </c>
    </row>
    <row r="154" customFormat="false" ht="14.25" hidden="false" customHeight="false" outlineLevel="0" collapsed="false">
      <c r="A154" s="68" t="str">
        <f aca="false">IF(A153="No",1,IF(OR(LEFT(B154,14)="Model response",LEFT(B154,8)="Response"),MAX($A$11:$A153)+1,""))</f>
        <v/>
      </c>
      <c r="B154" s="83"/>
      <c r="C154" s="62"/>
      <c r="D154" s="62"/>
      <c r="E154" s="62"/>
      <c r="F154" s="102" t="str">
        <f aca="false">IF(OR(LEFT(B154,14)="Model response",LEFT(B154,8)="Response",B154="[No response]"),"",IF(E154&lt;=$G$10,"Cek","OK"))</f>
        <v>Cek</v>
      </c>
      <c r="G154" s="102" t="str">
        <f aca="false">IF(A154="","",COUNTIF(F155:F159,"Cek"))</f>
        <v/>
      </c>
      <c r="H154" s="103" t="str">
        <f aca="false">IF(G154="","",SUMIF(C155:C160,100%,E155:E160))</f>
        <v/>
      </c>
      <c r="I154" s="90" t="n">
        <v>143</v>
      </c>
      <c r="J154" s="102" t="e">
        <f aca="false">IF(VLOOKUP(I154,$A$12:$G$9444,7,FALSE())&gt;$G$9,"Cek distraktor","OK")</f>
        <v>#N/A</v>
      </c>
      <c r="K154" s="103" t="e">
        <f aca="false">VLOOKUP(I154,$A$12:$H$9444,8,FALSE())</f>
        <v>#N/A</v>
      </c>
      <c r="L154" s="102" t="e">
        <f aca="false">IF(OR(K154&lt;$L$9,K154&gt;$L$10),"Tidak Baik","Baik")</f>
        <v>#N/A</v>
      </c>
      <c r="M154" s="68" t="e">
        <f aca="false">IF(AND(L154="Baik",J154="OK"),"Bank Soal",IF(L154="Baik","Revisi Distraktor","Revisi Soal"))</f>
        <v>#N/A</v>
      </c>
    </row>
    <row r="155" customFormat="false" ht="14.25" hidden="false" customHeight="false" outlineLevel="0" collapsed="false">
      <c r="A155" s="68" t="str">
        <f aca="false">IF(A154="No",1,IF(OR(LEFT(B155,14)="Model response",LEFT(B155,8)="Response"),MAX($A$11:$A154)+1,""))</f>
        <v/>
      </c>
      <c r="B155" s="83"/>
      <c r="C155" s="62"/>
      <c r="D155" s="62"/>
      <c r="E155" s="62"/>
      <c r="F155" s="102" t="str">
        <f aca="false">IF(OR(LEFT(B155,14)="Model response",LEFT(B155,8)="Response",B155="[No response]"),"",IF(E155&lt;=$G$10,"Cek","OK"))</f>
        <v>Cek</v>
      </c>
      <c r="G155" s="102" t="str">
        <f aca="false">IF(A155="","",COUNTIF(F156:F160,"Cek"))</f>
        <v/>
      </c>
      <c r="H155" s="103" t="str">
        <f aca="false">IF(G155="","",SUMIF(C156:C161,100%,E156:E161))</f>
        <v/>
      </c>
      <c r="I155" s="90" t="n">
        <v>144</v>
      </c>
      <c r="J155" s="102" t="e">
        <f aca="false">IF(VLOOKUP(I155,$A$12:$G$9444,7,FALSE())&gt;$G$9,"Cek distraktor","OK")</f>
        <v>#N/A</v>
      </c>
      <c r="K155" s="103" t="e">
        <f aca="false">VLOOKUP(I155,$A$12:$H$9444,8,FALSE())</f>
        <v>#N/A</v>
      </c>
      <c r="L155" s="102" t="e">
        <f aca="false">IF(OR(K155&lt;$L$9,K155&gt;$L$10),"Tidak Baik","Baik")</f>
        <v>#N/A</v>
      </c>
      <c r="M155" s="68" t="e">
        <f aca="false">IF(AND(L155="Baik",J155="OK"),"Bank Soal",IF(L155="Baik","Revisi Distraktor","Revisi Soal"))</f>
        <v>#N/A</v>
      </c>
    </row>
    <row r="156" customFormat="false" ht="14.25" hidden="false" customHeight="false" outlineLevel="0" collapsed="false">
      <c r="A156" s="68" t="str">
        <f aca="false">IF(A155="No",1,IF(OR(LEFT(B156,14)="Model response",LEFT(B156,8)="Response"),MAX($A$11:$A155)+1,""))</f>
        <v/>
      </c>
      <c r="B156" s="83"/>
      <c r="C156" s="62"/>
      <c r="D156" s="62"/>
      <c r="E156" s="62"/>
      <c r="F156" s="102" t="str">
        <f aca="false">IF(OR(LEFT(B156,14)="Model response",LEFT(B156,8)="Response",B156="[No response]"),"",IF(E156&lt;=$G$10,"Cek","OK"))</f>
        <v>Cek</v>
      </c>
      <c r="G156" s="102" t="str">
        <f aca="false">IF(A156="","",COUNTIF(F157:F161,"Cek"))</f>
        <v/>
      </c>
      <c r="H156" s="103" t="str">
        <f aca="false">IF(G156="","",SUMIF(C157:C162,100%,E157:E162))</f>
        <v/>
      </c>
      <c r="I156" s="90" t="n">
        <v>145</v>
      </c>
      <c r="J156" s="102" t="e">
        <f aca="false">IF(VLOOKUP(I156,$A$12:$G$9444,7,FALSE())&gt;$G$9,"Cek distraktor","OK")</f>
        <v>#N/A</v>
      </c>
      <c r="K156" s="103" t="e">
        <f aca="false">VLOOKUP(I156,$A$12:$H$9444,8,FALSE())</f>
        <v>#N/A</v>
      </c>
      <c r="L156" s="102" t="e">
        <f aca="false">IF(OR(K156&lt;$L$9,K156&gt;$L$10),"Tidak Baik","Baik")</f>
        <v>#N/A</v>
      </c>
      <c r="M156" s="68" t="e">
        <f aca="false">IF(AND(L156="Baik",J156="OK"),"Bank Soal",IF(L156="Baik","Revisi Distraktor","Revisi Soal"))</f>
        <v>#N/A</v>
      </c>
    </row>
    <row r="157" customFormat="false" ht="14.25" hidden="false" customHeight="false" outlineLevel="0" collapsed="false">
      <c r="A157" s="68" t="str">
        <f aca="false">IF(A156="No",1,IF(OR(LEFT(B157,14)="Model response",LEFT(B157,8)="Response"),MAX($A$11:$A156)+1,""))</f>
        <v/>
      </c>
      <c r="B157" s="83"/>
      <c r="C157" s="62"/>
      <c r="D157" s="62"/>
      <c r="E157" s="62"/>
      <c r="F157" s="102" t="str">
        <f aca="false">IF(OR(LEFT(B157,14)="Model response",LEFT(B157,8)="Response",B157="[No response]"),"",IF(E157&lt;=$G$10,"Cek","OK"))</f>
        <v>Cek</v>
      </c>
      <c r="G157" s="102" t="str">
        <f aca="false">IF(A157="","",COUNTIF(F158:F162,"Cek"))</f>
        <v/>
      </c>
      <c r="H157" s="103" t="str">
        <f aca="false">IF(G157="","",SUMIF(C158:C163,100%,E158:E163))</f>
        <v/>
      </c>
      <c r="I157" s="90" t="n">
        <v>146</v>
      </c>
      <c r="J157" s="102" t="e">
        <f aca="false">IF(VLOOKUP(I157,$A$12:$G$9444,7,FALSE())&gt;$G$9,"Cek distraktor","OK")</f>
        <v>#N/A</v>
      </c>
      <c r="K157" s="103" t="e">
        <f aca="false">VLOOKUP(I157,$A$12:$H$9444,8,FALSE())</f>
        <v>#N/A</v>
      </c>
      <c r="L157" s="102" t="e">
        <f aca="false">IF(OR(K157&lt;$L$9,K157&gt;$L$10),"Tidak Baik","Baik")</f>
        <v>#N/A</v>
      </c>
      <c r="M157" s="68" t="e">
        <f aca="false">IF(AND(L157="Baik",J157="OK"),"Bank Soal",IF(L157="Baik","Revisi Distraktor","Revisi Soal"))</f>
        <v>#N/A</v>
      </c>
    </row>
    <row r="158" customFormat="false" ht="14.25" hidden="false" customHeight="false" outlineLevel="0" collapsed="false">
      <c r="A158" s="68" t="str">
        <f aca="false">IF(A157="No",1,IF(OR(LEFT(B158,14)="Model response",LEFT(B158,8)="Response"),MAX($A$11:$A157)+1,""))</f>
        <v/>
      </c>
      <c r="B158" s="83"/>
      <c r="C158" s="62"/>
      <c r="D158" s="62"/>
      <c r="E158" s="62"/>
      <c r="F158" s="102" t="str">
        <f aca="false">IF(OR(LEFT(B158,14)="Model response",LEFT(B158,8)="Response",B158="[No response]"),"",IF(E158&lt;=$G$10,"Cek","OK"))</f>
        <v>Cek</v>
      </c>
      <c r="G158" s="102" t="str">
        <f aca="false">IF(A158="","",COUNTIF(F159:F163,"Cek"))</f>
        <v/>
      </c>
      <c r="H158" s="103" t="str">
        <f aca="false">IF(G158="","",SUMIF(C159:C164,100%,E159:E164))</f>
        <v/>
      </c>
      <c r="I158" s="90" t="n">
        <v>147</v>
      </c>
      <c r="J158" s="102" t="e">
        <f aca="false">IF(VLOOKUP(I158,$A$12:$G$9444,7,FALSE())&gt;$G$9,"Cek distraktor","OK")</f>
        <v>#N/A</v>
      </c>
      <c r="K158" s="103" t="e">
        <f aca="false">VLOOKUP(I158,$A$12:$H$9444,8,FALSE())</f>
        <v>#N/A</v>
      </c>
      <c r="L158" s="102" t="e">
        <f aca="false">IF(OR(K158&lt;$L$9,K158&gt;$L$10),"Tidak Baik","Baik")</f>
        <v>#N/A</v>
      </c>
      <c r="M158" s="68" t="e">
        <f aca="false">IF(AND(L158="Baik",J158="OK"),"Bank Soal",IF(L158="Baik","Revisi Distraktor","Revisi Soal"))</f>
        <v>#N/A</v>
      </c>
    </row>
    <row r="159" customFormat="false" ht="14.25" hidden="false" customHeight="false" outlineLevel="0" collapsed="false">
      <c r="A159" s="68" t="str">
        <f aca="false">IF(A158="No",1,IF(OR(LEFT(B159,14)="Model response",LEFT(B159,8)="Response"),MAX($A$11:$A158)+1,""))</f>
        <v/>
      </c>
      <c r="B159" s="83"/>
      <c r="C159" s="62"/>
      <c r="D159" s="62"/>
      <c r="E159" s="62"/>
      <c r="F159" s="102" t="str">
        <f aca="false">IF(OR(LEFT(B159,14)="Model response",LEFT(B159,8)="Response",B159="[No response]"),"",IF(E159&lt;=$G$10,"Cek","OK"))</f>
        <v>Cek</v>
      </c>
      <c r="G159" s="102" t="str">
        <f aca="false">IF(A159="","",COUNTIF(F160:F164,"Cek"))</f>
        <v/>
      </c>
      <c r="H159" s="103" t="str">
        <f aca="false">IF(G159="","",SUMIF(C160:C165,100%,E160:E165))</f>
        <v/>
      </c>
      <c r="I159" s="90" t="n">
        <v>148</v>
      </c>
      <c r="J159" s="102" t="e">
        <f aca="false">IF(VLOOKUP(I159,$A$12:$G$9444,7,FALSE())&gt;$G$9,"Cek distraktor","OK")</f>
        <v>#N/A</v>
      </c>
      <c r="K159" s="103" t="e">
        <f aca="false">VLOOKUP(I159,$A$12:$H$9444,8,FALSE())</f>
        <v>#N/A</v>
      </c>
      <c r="L159" s="102" t="e">
        <f aca="false">IF(OR(K159&lt;$L$9,K159&gt;$L$10),"Tidak Baik","Baik")</f>
        <v>#N/A</v>
      </c>
      <c r="M159" s="68" t="e">
        <f aca="false">IF(AND(L159="Baik",J159="OK"),"Bank Soal",IF(L159="Baik","Revisi Distraktor","Revisi Soal"))</f>
        <v>#N/A</v>
      </c>
    </row>
    <row r="160" customFormat="false" ht="14.25" hidden="false" customHeight="false" outlineLevel="0" collapsed="false">
      <c r="A160" s="68" t="str">
        <f aca="false">IF(A159="No",1,IF(OR(LEFT(B160,14)="Model response",LEFT(B160,8)="Response"),MAX($A$11:$A159)+1,""))</f>
        <v/>
      </c>
      <c r="B160" s="83"/>
      <c r="C160" s="62"/>
      <c r="D160" s="62"/>
      <c r="E160" s="62"/>
      <c r="F160" s="102" t="str">
        <f aca="false">IF(OR(LEFT(B160,14)="Model response",LEFT(B160,8)="Response",B160="[No response]"),"",IF(E160&lt;=$G$10,"Cek","OK"))</f>
        <v>Cek</v>
      </c>
      <c r="G160" s="102" t="str">
        <f aca="false">IF(A160="","",COUNTIF(F161:F165,"Cek"))</f>
        <v/>
      </c>
      <c r="H160" s="103" t="str">
        <f aca="false">IF(G160="","",SUMIF(C161:C166,100%,E161:E166))</f>
        <v/>
      </c>
      <c r="I160" s="90" t="n">
        <v>149</v>
      </c>
      <c r="J160" s="102" t="e">
        <f aca="false">IF(VLOOKUP(I160,$A$12:$G$9444,7,FALSE())&gt;$G$9,"Cek distraktor","OK")</f>
        <v>#N/A</v>
      </c>
      <c r="K160" s="103" t="e">
        <f aca="false">VLOOKUP(I160,$A$12:$H$9444,8,FALSE())</f>
        <v>#N/A</v>
      </c>
      <c r="L160" s="102" t="e">
        <f aca="false">IF(OR(K160&lt;$L$9,K160&gt;$L$10),"Tidak Baik","Baik")</f>
        <v>#N/A</v>
      </c>
      <c r="M160" s="68" t="e">
        <f aca="false">IF(AND(L160="Baik",J160="OK"),"Bank Soal",IF(L160="Baik","Revisi Distraktor","Revisi Soal"))</f>
        <v>#N/A</v>
      </c>
    </row>
    <row r="161" customFormat="false" ht="14.25" hidden="false" customHeight="false" outlineLevel="0" collapsed="false">
      <c r="A161" s="68" t="str">
        <f aca="false">IF(A160="No",1,IF(OR(LEFT(B161,14)="Model response",LEFT(B161,8)="Response"),MAX($A$11:$A160)+1,""))</f>
        <v/>
      </c>
      <c r="B161" s="83"/>
      <c r="C161" s="62"/>
      <c r="D161" s="62"/>
      <c r="E161" s="62"/>
      <c r="F161" s="102" t="str">
        <f aca="false">IF(OR(LEFT(B161,14)="Model response",LEFT(B161,8)="Response",B161="[No response]"),"",IF(E161&lt;=$G$10,"Cek","OK"))</f>
        <v>Cek</v>
      </c>
      <c r="G161" s="102" t="str">
        <f aca="false">IF(A161="","",COUNTIF(F162:F166,"Cek"))</f>
        <v/>
      </c>
      <c r="H161" s="103" t="str">
        <f aca="false">IF(G161="","",SUMIF(C162:C167,100%,E162:E167))</f>
        <v/>
      </c>
      <c r="I161" s="90" t="n">
        <v>150</v>
      </c>
      <c r="J161" s="102" t="e">
        <f aca="false">IF(VLOOKUP(I161,$A$12:$G$9444,7,FALSE())&gt;$G$9,"Cek distraktor","OK")</f>
        <v>#N/A</v>
      </c>
      <c r="K161" s="103" t="e">
        <f aca="false">VLOOKUP(I161,$A$12:$H$9444,8,FALSE())</f>
        <v>#N/A</v>
      </c>
      <c r="L161" s="102" t="e">
        <f aca="false">IF(OR(K161&lt;$L$9,K161&gt;$L$10),"Tidak Baik","Baik")</f>
        <v>#N/A</v>
      </c>
      <c r="M161" s="68" t="e">
        <f aca="false">IF(AND(L161="Baik",J161="OK"),"Bank Soal",IF(L161="Baik","Revisi Distraktor","Revisi Soal"))</f>
        <v>#N/A</v>
      </c>
    </row>
    <row r="162" customFormat="false" ht="14.25" hidden="false" customHeight="false" outlineLevel="0" collapsed="false">
      <c r="A162" s="68" t="str">
        <f aca="false">IF(A161="No",1,IF(OR(LEFT(B162,14)="Model response",LEFT(B162,8)="Response"),MAX($A$11:$A161)+1,""))</f>
        <v/>
      </c>
      <c r="B162" s="83"/>
      <c r="C162" s="62"/>
      <c r="D162" s="62"/>
      <c r="E162" s="62"/>
      <c r="F162" s="102" t="str">
        <f aca="false">IF(OR(LEFT(B162,14)="Model response",LEFT(B162,8)="Response",B162="[No response]"),"",IF(E162&lt;=$G$10,"Cek","OK"))</f>
        <v>Cek</v>
      </c>
      <c r="G162" s="102" t="str">
        <f aca="false">IF(A162="","",COUNTIF(F163:F167,"Cek"))</f>
        <v/>
      </c>
      <c r="H162" s="103" t="str">
        <f aca="false">IF(G162="","",SUMIF(C163:C168,100%,E163:E168))</f>
        <v/>
      </c>
      <c r="I162" s="90" t="n">
        <v>151</v>
      </c>
      <c r="J162" s="102" t="e">
        <f aca="false">IF(VLOOKUP(I162,$A$12:$G$9444,7,FALSE())&gt;$G$9,"Cek distraktor","OK")</f>
        <v>#N/A</v>
      </c>
      <c r="K162" s="103" t="e">
        <f aca="false">VLOOKUP(I162,$A$12:$H$9444,8,FALSE())</f>
        <v>#N/A</v>
      </c>
      <c r="L162" s="102" t="e">
        <f aca="false">IF(OR(K162&lt;$L$9,K162&gt;$L$10),"Tidak Baik","Baik")</f>
        <v>#N/A</v>
      </c>
      <c r="M162" s="68" t="e">
        <f aca="false">IF(AND(L162="Baik",J162="OK"),"Bank Soal",IF(L162="Baik","Revisi Distraktor","Revisi Soal"))</f>
        <v>#N/A</v>
      </c>
    </row>
    <row r="163" customFormat="false" ht="14.25" hidden="false" customHeight="false" outlineLevel="0" collapsed="false">
      <c r="A163" s="68" t="str">
        <f aca="false">IF(A162="No",1,IF(OR(LEFT(B163,14)="Model response",LEFT(B163,8)="Response"),MAX($A$11:$A162)+1,""))</f>
        <v/>
      </c>
      <c r="B163" s="83"/>
      <c r="C163" s="62"/>
      <c r="D163" s="62"/>
      <c r="E163" s="62"/>
      <c r="F163" s="102" t="str">
        <f aca="false">IF(OR(LEFT(B163,14)="Model response",LEFT(B163,8)="Response",B163="[No response]"),"",IF(E163&lt;=$G$10,"Cek","OK"))</f>
        <v>Cek</v>
      </c>
      <c r="G163" s="102" t="str">
        <f aca="false">IF(A163="","",COUNTIF(F164:F168,"Cek"))</f>
        <v/>
      </c>
      <c r="H163" s="103" t="str">
        <f aca="false">IF(G163="","",SUMIF(C164:C169,100%,E164:E169))</f>
        <v/>
      </c>
      <c r="I163" s="90" t="n">
        <v>152</v>
      </c>
      <c r="J163" s="102" t="e">
        <f aca="false">IF(VLOOKUP(I163,$A$12:$G$9444,7,FALSE())&gt;$G$9,"Cek distraktor","OK")</f>
        <v>#N/A</v>
      </c>
      <c r="K163" s="103" t="e">
        <f aca="false">VLOOKUP(I163,$A$12:$H$9444,8,FALSE())</f>
        <v>#N/A</v>
      </c>
      <c r="L163" s="102" t="e">
        <f aca="false">IF(OR(K163&lt;$L$9,K163&gt;$L$10),"Tidak Baik","Baik")</f>
        <v>#N/A</v>
      </c>
      <c r="M163" s="68" t="e">
        <f aca="false">IF(AND(L163="Baik",J163="OK"),"Bank Soal",IF(L163="Baik","Revisi Distraktor","Revisi Soal"))</f>
        <v>#N/A</v>
      </c>
    </row>
    <row r="164" customFormat="false" ht="14.25" hidden="false" customHeight="false" outlineLevel="0" collapsed="false">
      <c r="A164" s="68" t="str">
        <f aca="false">IF(A163="No",1,IF(OR(LEFT(B164,14)="Model response",LEFT(B164,8)="Response"),MAX($A$11:$A163)+1,""))</f>
        <v/>
      </c>
      <c r="B164" s="83"/>
      <c r="C164" s="62"/>
      <c r="D164" s="62"/>
      <c r="E164" s="62"/>
      <c r="F164" s="102" t="str">
        <f aca="false">IF(OR(LEFT(B164,14)="Model response",LEFT(B164,8)="Response",B164="[No response]"),"",IF(E164&lt;=$G$10,"Cek","OK"))</f>
        <v>Cek</v>
      </c>
      <c r="G164" s="102" t="str">
        <f aca="false">IF(A164="","",COUNTIF(F165:F169,"Cek"))</f>
        <v/>
      </c>
      <c r="H164" s="103" t="str">
        <f aca="false">IF(G164="","",SUMIF(C165:C170,100%,E165:E170))</f>
        <v/>
      </c>
      <c r="I164" s="90" t="n">
        <v>153</v>
      </c>
      <c r="J164" s="102" t="e">
        <f aca="false">IF(VLOOKUP(I164,$A$12:$G$9444,7,FALSE())&gt;$G$9,"Cek distraktor","OK")</f>
        <v>#N/A</v>
      </c>
      <c r="K164" s="103" t="e">
        <f aca="false">VLOOKUP(I164,$A$12:$H$9444,8,FALSE())</f>
        <v>#N/A</v>
      </c>
      <c r="L164" s="102" t="e">
        <f aca="false">IF(OR(K164&lt;$L$9,K164&gt;$L$10),"Tidak Baik","Baik")</f>
        <v>#N/A</v>
      </c>
      <c r="M164" s="68" t="e">
        <f aca="false">IF(AND(L164="Baik",J164="OK"),"Bank Soal",IF(L164="Baik","Revisi Distraktor","Revisi Soal"))</f>
        <v>#N/A</v>
      </c>
    </row>
    <row r="165" customFormat="false" ht="14.25" hidden="false" customHeight="false" outlineLevel="0" collapsed="false">
      <c r="A165" s="68" t="str">
        <f aca="false">IF(A164="No",1,IF(OR(LEFT(B165,14)="Model response",LEFT(B165,8)="Response"),MAX($A$11:$A164)+1,""))</f>
        <v/>
      </c>
      <c r="B165" s="83"/>
      <c r="C165" s="62"/>
      <c r="D165" s="62"/>
      <c r="E165" s="62"/>
      <c r="F165" s="102" t="str">
        <f aca="false">IF(OR(LEFT(B165,14)="Model response",LEFT(B165,8)="Response",B165="[No response]"),"",IF(E165&lt;=$G$10,"Cek","OK"))</f>
        <v>Cek</v>
      </c>
      <c r="G165" s="102" t="str">
        <f aca="false">IF(A165="","",COUNTIF(F166:F170,"Cek"))</f>
        <v/>
      </c>
      <c r="H165" s="103" t="str">
        <f aca="false">IF(G165="","",SUMIF(C166:C171,100%,E166:E171))</f>
        <v/>
      </c>
      <c r="I165" s="90" t="n">
        <v>154</v>
      </c>
      <c r="J165" s="102" t="e">
        <f aca="false">IF(VLOOKUP(I165,$A$12:$G$9444,7,FALSE())&gt;$G$9,"Cek distraktor","OK")</f>
        <v>#N/A</v>
      </c>
      <c r="K165" s="103" t="e">
        <f aca="false">VLOOKUP(I165,$A$12:$H$9444,8,FALSE())</f>
        <v>#N/A</v>
      </c>
      <c r="L165" s="102" t="e">
        <f aca="false">IF(OR(K165&lt;$L$9,K165&gt;$L$10),"Tidak Baik","Baik")</f>
        <v>#N/A</v>
      </c>
      <c r="M165" s="68" t="e">
        <f aca="false">IF(AND(L165="Baik",J165="OK"),"Bank Soal",IF(L165="Baik","Revisi Distraktor","Revisi Soal"))</f>
        <v>#N/A</v>
      </c>
    </row>
    <row r="166" customFormat="false" ht="14.25" hidden="false" customHeight="false" outlineLevel="0" collapsed="false">
      <c r="A166" s="68" t="str">
        <f aca="false">IF(A165="No",1,IF(OR(LEFT(B166,14)="Model response",LEFT(B166,8)="Response"),MAX($A$11:$A165)+1,""))</f>
        <v/>
      </c>
      <c r="B166" s="83"/>
      <c r="C166" s="62"/>
      <c r="D166" s="62"/>
      <c r="E166" s="62"/>
      <c r="F166" s="102" t="str">
        <f aca="false">IF(OR(LEFT(B166,14)="Model response",LEFT(B166,8)="Response",B166="[No response]"),"",IF(E166&lt;=$G$10,"Cek","OK"))</f>
        <v>Cek</v>
      </c>
      <c r="G166" s="102" t="str">
        <f aca="false">IF(A166="","",COUNTIF(F167:F171,"Cek"))</f>
        <v/>
      </c>
      <c r="H166" s="103" t="str">
        <f aca="false">IF(G166="","",SUMIF(C167:C172,100%,E167:E172))</f>
        <v/>
      </c>
      <c r="I166" s="90" t="n">
        <v>155</v>
      </c>
      <c r="J166" s="102" t="e">
        <f aca="false">IF(VLOOKUP(I166,$A$12:$G$9444,7,FALSE())&gt;$G$9,"Cek distraktor","OK")</f>
        <v>#N/A</v>
      </c>
      <c r="K166" s="103" t="e">
        <f aca="false">VLOOKUP(I166,$A$12:$H$9444,8,FALSE())</f>
        <v>#N/A</v>
      </c>
      <c r="L166" s="102" t="e">
        <f aca="false">IF(OR(K166&lt;$L$9,K166&gt;$L$10),"Tidak Baik","Baik")</f>
        <v>#N/A</v>
      </c>
      <c r="M166" s="68" t="e">
        <f aca="false">IF(AND(L166="Baik",J166="OK"),"Bank Soal",IF(L166="Baik","Revisi Distraktor","Revisi Soal"))</f>
        <v>#N/A</v>
      </c>
    </row>
    <row r="167" customFormat="false" ht="14.25" hidden="false" customHeight="false" outlineLevel="0" collapsed="false">
      <c r="A167" s="68" t="str">
        <f aca="false">IF(A166="No",1,IF(OR(LEFT(B167,14)="Model response",LEFT(B167,8)="Response"),MAX($A$11:$A166)+1,""))</f>
        <v/>
      </c>
      <c r="B167" s="83"/>
      <c r="C167" s="62"/>
      <c r="D167" s="62"/>
      <c r="E167" s="62"/>
      <c r="F167" s="102" t="str">
        <f aca="false">IF(OR(LEFT(B167,14)="Model response",LEFT(B167,8)="Response",B167="[No response]"),"",IF(E167&lt;=$G$10,"Cek","OK"))</f>
        <v>Cek</v>
      </c>
      <c r="G167" s="102" t="str">
        <f aca="false">IF(A167="","",COUNTIF(F168:F172,"Cek"))</f>
        <v/>
      </c>
      <c r="H167" s="103" t="str">
        <f aca="false">IF(G167="","",SUMIF(C168:C173,100%,E168:E173))</f>
        <v/>
      </c>
      <c r="I167" s="90" t="n">
        <v>156</v>
      </c>
      <c r="J167" s="102" t="e">
        <f aca="false">IF(VLOOKUP(I167,$A$12:$G$9444,7,FALSE())&gt;$G$9,"Cek distraktor","OK")</f>
        <v>#N/A</v>
      </c>
      <c r="K167" s="103" t="e">
        <f aca="false">VLOOKUP(I167,$A$12:$H$9444,8,FALSE())</f>
        <v>#N/A</v>
      </c>
      <c r="L167" s="102" t="e">
        <f aca="false">IF(OR(K167&lt;$L$9,K167&gt;$L$10),"Tidak Baik","Baik")</f>
        <v>#N/A</v>
      </c>
      <c r="M167" s="68" t="e">
        <f aca="false">IF(AND(L167="Baik",J167="OK"),"Bank Soal",IF(L167="Baik","Revisi Distraktor","Revisi Soal"))</f>
        <v>#N/A</v>
      </c>
    </row>
    <row r="168" customFormat="false" ht="14.25" hidden="false" customHeight="false" outlineLevel="0" collapsed="false">
      <c r="A168" s="68" t="str">
        <f aca="false">IF(A167="No",1,IF(OR(LEFT(B168,14)="Model response",LEFT(B168,8)="Response"),MAX($A$11:$A167)+1,""))</f>
        <v/>
      </c>
      <c r="B168" s="83"/>
      <c r="C168" s="62"/>
      <c r="D168" s="62"/>
      <c r="E168" s="62"/>
      <c r="F168" s="102" t="str">
        <f aca="false">IF(OR(LEFT(B168,14)="Model response",LEFT(B168,8)="Response",B168="[No response]"),"",IF(E168&lt;=$G$10,"Cek","OK"))</f>
        <v>Cek</v>
      </c>
      <c r="G168" s="102" t="str">
        <f aca="false">IF(A168="","",COUNTIF(F169:F173,"Cek"))</f>
        <v/>
      </c>
      <c r="H168" s="103" t="str">
        <f aca="false">IF(G168="","",SUMIF(C169:C174,100%,E169:E174))</f>
        <v/>
      </c>
      <c r="I168" s="90" t="n">
        <v>157</v>
      </c>
      <c r="J168" s="102" t="e">
        <f aca="false">IF(VLOOKUP(I168,$A$12:$G$9444,7,FALSE())&gt;$G$9,"Cek distraktor","OK")</f>
        <v>#N/A</v>
      </c>
      <c r="K168" s="103" t="e">
        <f aca="false">VLOOKUP(I168,$A$12:$H$9444,8,FALSE())</f>
        <v>#N/A</v>
      </c>
      <c r="L168" s="102" t="e">
        <f aca="false">IF(OR(K168&lt;$L$9,K168&gt;$L$10),"Tidak Baik","Baik")</f>
        <v>#N/A</v>
      </c>
      <c r="M168" s="68" t="e">
        <f aca="false">IF(AND(L168="Baik",J168="OK"),"Bank Soal",IF(L168="Baik","Revisi Distraktor","Revisi Soal"))</f>
        <v>#N/A</v>
      </c>
    </row>
    <row r="169" customFormat="false" ht="14.25" hidden="false" customHeight="false" outlineLevel="0" collapsed="false">
      <c r="A169" s="68" t="str">
        <f aca="false">IF(A168="No",1,IF(OR(LEFT(B169,14)="Model response",LEFT(B169,8)="Response"),MAX($A$11:$A168)+1,""))</f>
        <v/>
      </c>
      <c r="B169" s="83"/>
      <c r="C169" s="62"/>
      <c r="D169" s="62"/>
      <c r="E169" s="62"/>
      <c r="F169" s="102" t="str">
        <f aca="false">IF(OR(LEFT(B169,14)="Model response",LEFT(B169,8)="Response",B169="[No response]"),"",IF(E169&lt;=$G$10,"Cek","OK"))</f>
        <v>Cek</v>
      </c>
      <c r="G169" s="102" t="str">
        <f aca="false">IF(A169="","",COUNTIF(F170:F174,"Cek"))</f>
        <v/>
      </c>
      <c r="H169" s="103" t="str">
        <f aca="false">IF(G169="","",SUMIF(C170:C175,100%,E170:E175))</f>
        <v/>
      </c>
      <c r="I169" s="90" t="n">
        <v>158</v>
      </c>
      <c r="J169" s="102" t="e">
        <f aca="false">IF(VLOOKUP(I169,$A$12:$G$9444,7,FALSE())&gt;$G$9,"Cek distraktor","OK")</f>
        <v>#N/A</v>
      </c>
      <c r="K169" s="103" t="e">
        <f aca="false">VLOOKUP(I169,$A$12:$H$9444,8,FALSE())</f>
        <v>#N/A</v>
      </c>
      <c r="L169" s="102" t="e">
        <f aca="false">IF(OR(K169&lt;$L$9,K169&gt;$L$10),"Tidak Baik","Baik")</f>
        <v>#N/A</v>
      </c>
      <c r="M169" s="68" t="e">
        <f aca="false">IF(AND(L169="Baik",J169="OK"),"Bank Soal",IF(L169="Baik","Revisi Distraktor","Revisi Soal"))</f>
        <v>#N/A</v>
      </c>
    </row>
    <row r="170" customFormat="false" ht="14.25" hidden="false" customHeight="false" outlineLevel="0" collapsed="false">
      <c r="A170" s="68" t="str">
        <f aca="false">IF(A169="No",1,IF(OR(LEFT(B170,14)="Model response",LEFT(B170,8)="Response"),MAX($A$11:$A169)+1,""))</f>
        <v/>
      </c>
      <c r="B170" s="83"/>
      <c r="C170" s="62"/>
      <c r="D170" s="62"/>
      <c r="E170" s="62"/>
      <c r="F170" s="102" t="str">
        <f aca="false">IF(OR(LEFT(B170,14)="Model response",LEFT(B170,8)="Response",B170="[No response]"),"",IF(E170&lt;=$G$10,"Cek","OK"))</f>
        <v>Cek</v>
      </c>
      <c r="G170" s="102" t="str">
        <f aca="false">IF(A170="","",COUNTIF(F171:F175,"Cek"))</f>
        <v/>
      </c>
      <c r="H170" s="103" t="str">
        <f aca="false">IF(G170="","",SUMIF(C171:C176,100%,E171:E176))</f>
        <v/>
      </c>
      <c r="I170" s="90" t="n">
        <v>159</v>
      </c>
      <c r="J170" s="102" t="e">
        <f aca="false">IF(VLOOKUP(I170,$A$12:$G$9444,7,FALSE())&gt;$G$9,"Cek distraktor","OK")</f>
        <v>#N/A</v>
      </c>
      <c r="K170" s="103" t="e">
        <f aca="false">VLOOKUP(I170,$A$12:$H$9444,8,FALSE())</f>
        <v>#N/A</v>
      </c>
      <c r="L170" s="102" t="e">
        <f aca="false">IF(OR(K170&lt;$L$9,K170&gt;$L$10),"Tidak Baik","Baik")</f>
        <v>#N/A</v>
      </c>
      <c r="M170" s="68" t="e">
        <f aca="false">IF(AND(L170="Baik",J170="OK"),"Bank Soal",IF(L170="Baik","Revisi Distraktor","Revisi Soal"))</f>
        <v>#N/A</v>
      </c>
    </row>
    <row r="171" customFormat="false" ht="14.25" hidden="false" customHeight="false" outlineLevel="0" collapsed="false">
      <c r="A171" s="68" t="str">
        <f aca="false">IF(A170="No",1,IF(OR(LEFT(B171,14)="Model response",LEFT(B171,8)="Response"),MAX($A$11:$A170)+1,""))</f>
        <v/>
      </c>
      <c r="B171" s="83"/>
      <c r="C171" s="62"/>
      <c r="D171" s="62"/>
      <c r="E171" s="62"/>
      <c r="F171" s="102" t="str">
        <f aca="false">IF(OR(LEFT(B171,14)="Model response",LEFT(B171,8)="Response",B171="[No response]"),"",IF(E171&lt;=$G$10,"Cek","OK"))</f>
        <v>Cek</v>
      </c>
      <c r="G171" s="102" t="str">
        <f aca="false">IF(A171="","",COUNTIF(F172:F176,"Cek"))</f>
        <v/>
      </c>
      <c r="H171" s="103" t="str">
        <f aca="false">IF(G171="","",SUMIF(C172:C177,100%,E172:E177))</f>
        <v/>
      </c>
      <c r="I171" s="90" t="n">
        <v>160</v>
      </c>
      <c r="J171" s="102" t="e">
        <f aca="false">IF(VLOOKUP(I171,$A$12:$G$9444,7,FALSE())&gt;$G$9,"Cek distraktor","OK")</f>
        <v>#N/A</v>
      </c>
      <c r="K171" s="103" t="e">
        <f aca="false">VLOOKUP(I171,$A$12:$H$9444,8,FALSE())</f>
        <v>#N/A</v>
      </c>
      <c r="L171" s="102" t="e">
        <f aca="false">IF(OR(K171&lt;$L$9,K171&gt;$L$10),"Tidak Baik","Baik")</f>
        <v>#N/A</v>
      </c>
      <c r="M171" s="68" t="e">
        <f aca="false">IF(AND(L171="Baik",J171="OK"),"Bank Soal",IF(L171="Baik","Revisi Distraktor","Revisi Soal"))</f>
        <v>#N/A</v>
      </c>
    </row>
    <row r="172" customFormat="false" ht="14.25" hidden="false" customHeight="false" outlineLevel="0" collapsed="false">
      <c r="A172" s="68" t="str">
        <f aca="false">IF(A171="No",1,IF(OR(LEFT(B172,14)="Model response",LEFT(B172,8)="Response"),MAX($A$11:$A171)+1,""))</f>
        <v/>
      </c>
      <c r="B172" s="83"/>
      <c r="C172" s="62"/>
      <c r="D172" s="62"/>
      <c r="E172" s="62"/>
      <c r="F172" s="102" t="str">
        <f aca="false">IF(OR(LEFT(B172,14)="Model response",LEFT(B172,8)="Response",B172="[No response]"),"",IF(E172&lt;=$G$10,"Cek","OK"))</f>
        <v>Cek</v>
      </c>
      <c r="G172" s="102" t="str">
        <f aca="false">IF(A172="","",COUNTIF(F173:F177,"Cek"))</f>
        <v/>
      </c>
      <c r="H172" s="103" t="str">
        <f aca="false">IF(G172="","",SUMIF(C173:C178,100%,E173:E178))</f>
        <v/>
      </c>
      <c r="I172" s="90" t="n">
        <v>161</v>
      </c>
      <c r="J172" s="102" t="e">
        <f aca="false">IF(VLOOKUP(I172,$A$12:$G$9444,7,FALSE())&gt;$G$9,"Cek distraktor","OK")</f>
        <v>#N/A</v>
      </c>
      <c r="K172" s="103" t="e">
        <f aca="false">VLOOKUP(I172,$A$12:$H$9444,8,FALSE())</f>
        <v>#N/A</v>
      </c>
      <c r="L172" s="102" t="e">
        <f aca="false">IF(OR(K172&lt;$L$9,K172&gt;$L$10),"Tidak Baik","Baik")</f>
        <v>#N/A</v>
      </c>
      <c r="M172" s="68" t="e">
        <f aca="false">IF(AND(L172="Baik",J172="OK"),"Bank Soal",IF(L172="Baik","Revisi Distraktor","Revisi Soal"))</f>
        <v>#N/A</v>
      </c>
    </row>
    <row r="173" customFormat="false" ht="14.25" hidden="false" customHeight="false" outlineLevel="0" collapsed="false">
      <c r="A173" s="68" t="str">
        <f aca="false">IF(A172="No",1,IF(OR(LEFT(B173,14)="Model response",LEFT(B173,8)="Response"),MAX($A$11:$A172)+1,""))</f>
        <v/>
      </c>
      <c r="B173" s="83"/>
      <c r="C173" s="62"/>
      <c r="D173" s="62"/>
      <c r="E173" s="62"/>
      <c r="F173" s="102" t="str">
        <f aca="false">IF(OR(LEFT(B173,14)="Model response",LEFT(B173,8)="Response",B173="[No response]"),"",IF(E173&lt;=$G$10,"Cek","OK"))</f>
        <v>Cek</v>
      </c>
      <c r="G173" s="102" t="str">
        <f aca="false">IF(A173="","",COUNTIF(F174:F178,"Cek"))</f>
        <v/>
      </c>
      <c r="H173" s="103" t="str">
        <f aca="false">IF(G173="","",SUMIF(C174:C179,100%,E174:E179))</f>
        <v/>
      </c>
      <c r="I173" s="90" t="n">
        <v>162</v>
      </c>
      <c r="J173" s="102" t="e">
        <f aca="false">IF(VLOOKUP(I173,$A$12:$G$9444,7,FALSE())&gt;$G$9,"Cek distraktor","OK")</f>
        <v>#N/A</v>
      </c>
      <c r="K173" s="103" t="e">
        <f aca="false">VLOOKUP(I173,$A$12:$H$9444,8,FALSE())</f>
        <v>#N/A</v>
      </c>
      <c r="L173" s="102" t="e">
        <f aca="false">IF(OR(K173&lt;$L$9,K173&gt;$L$10),"Tidak Baik","Baik")</f>
        <v>#N/A</v>
      </c>
      <c r="M173" s="68" t="e">
        <f aca="false">IF(AND(L173="Baik",J173="OK"),"Bank Soal",IF(L173="Baik","Revisi Distraktor","Revisi Soal"))</f>
        <v>#N/A</v>
      </c>
    </row>
    <row r="174" customFormat="false" ht="14.25" hidden="false" customHeight="false" outlineLevel="0" collapsed="false">
      <c r="A174" s="68" t="str">
        <f aca="false">IF(A173="No",1,IF(OR(LEFT(B174,14)="Model response",LEFT(B174,8)="Response"),MAX($A$11:$A173)+1,""))</f>
        <v/>
      </c>
      <c r="B174" s="83"/>
      <c r="C174" s="62"/>
      <c r="D174" s="62"/>
      <c r="E174" s="62"/>
      <c r="F174" s="102" t="str">
        <f aca="false">IF(OR(LEFT(B174,14)="Model response",LEFT(B174,8)="Response",B174="[No response]"),"",IF(E174&lt;=$G$10,"Cek","OK"))</f>
        <v>Cek</v>
      </c>
      <c r="G174" s="102" t="str">
        <f aca="false">IF(A174="","",COUNTIF(F175:F179,"Cek"))</f>
        <v/>
      </c>
      <c r="H174" s="103" t="str">
        <f aca="false">IF(G174="","",SUMIF(C175:C180,100%,E175:E180))</f>
        <v/>
      </c>
      <c r="I174" s="90" t="n">
        <v>163</v>
      </c>
      <c r="J174" s="102" t="e">
        <f aca="false">IF(VLOOKUP(I174,$A$12:$G$9444,7,FALSE())&gt;$G$9,"Cek distraktor","OK")</f>
        <v>#N/A</v>
      </c>
      <c r="K174" s="103" t="e">
        <f aca="false">VLOOKUP(I174,$A$12:$H$9444,8,FALSE())</f>
        <v>#N/A</v>
      </c>
      <c r="L174" s="102" t="e">
        <f aca="false">IF(OR(K174&lt;$L$9,K174&gt;$L$10),"Tidak Baik","Baik")</f>
        <v>#N/A</v>
      </c>
      <c r="M174" s="68" t="e">
        <f aca="false">IF(AND(L174="Baik",J174="OK"),"Bank Soal",IF(L174="Baik","Revisi Distraktor","Revisi Soal"))</f>
        <v>#N/A</v>
      </c>
    </row>
    <row r="175" customFormat="false" ht="14.25" hidden="false" customHeight="false" outlineLevel="0" collapsed="false">
      <c r="A175" s="68" t="str">
        <f aca="false">IF(A174="No",1,IF(OR(LEFT(B175,14)="Model response",LEFT(B175,8)="Response"),MAX($A$11:$A174)+1,""))</f>
        <v/>
      </c>
      <c r="B175" s="83"/>
      <c r="C175" s="62"/>
      <c r="D175" s="62"/>
      <c r="E175" s="62"/>
      <c r="F175" s="102" t="str">
        <f aca="false">IF(OR(LEFT(B175,14)="Model response",LEFT(B175,8)="Response",B175="[No response]"),"",IF(E175&lt;=$G$10,"Cek","OK"))</f>
        <v>Cek</v>
      </c>
      <c r="G175" s="102" t="str">
        <f aca="false">IF(A175="","",COUNTIF(F176:F180,"Cek"))</f>
        <v/>
      </c>
      <c r="H175" s="103" t="str">
        <f aca="false">IF(G175="","",SUMIF(C176:C181,100%,E176:E181))</f>
        <v/>
      </c>
      <c r="I175" s="90" t="n">
        <v>164</v>
      </c>
      <c r="J175" s="102" t="e">
        <f aca="false">IF(VLOOKUP(I175,$A$12:$G$9444,7,FALSE())&gt;$G$9,"Cek distraktor","OK")</f>
        <v>#N/A</v>
      </c>
      <c r="K175" s="103" t="e">
        <f aca="false">VLOOKUP(I175,$A$12:$H$9444,8,FALSE())</f>
        <v>#N/A</v>
      </c>
      <c r="L175" s="102" t="e">
        <f aca="false">IF(OR(K175&lt;$L$9,K175&gt;$L$10),"Tidak Baik","Baik")</f>
        <v>#N/A</v>
      </c>
      <c r="M175" s="68" t="e">
        <f aca="false">IF(AND(L175="Baik",J175="OK"),"Bank Soal",IF(L175="Baik","Revisi Distraktor","Revisi Soal"))</f>
        <v>#N/A</v>
      </c>
    </row>
    <row r="176" customFormat="false" ht="14.25" hidden="false" customHeight="false" outlineLevel="0" collapsed="false">
      <c r="A176" s="68" t="str">
        <f aca="false">IF(A175="No",1,IF(OR(LEFT(B176,14)="Model response",LEFT(B176,8)="Response"),MAX($A$11:$A175)+1,""))</f>
        <v/>
      </c>
      <c r="B176" s="83"/>
      <c r="C176" s="62"/>
      <c r="D176" s="62"/>
      <c r="E176" s="62"/>
      <c r="F176" s="102" t="str">
        <f aca="false">IF(OR(LEFT(B176,14)="Model response",LEFT(B176,8)="Response",B176="[No response]"),"",IF(E176&lt;=$G$10,"Cek","OK"))</f>
        <v>Cek</v>
      </c>
      <c r="G176" s="102" t="str">
        <f aca="false">IF(A176="","",COUNTIF(F177:F181,"Cek"))</f>
        <v/>
      </c>
      <c r="H176" s="103" t="str">
        <f aca="false">IF(G176="","",SUMIF(C177:C182,100%,E177:E182))</f>
        <v/>
      </c>
      <c r="I176" s="90" t="n">
        <v>165</v>
      </c>
      <c r="J176" s="102" t="e">
        <f aca="false">IF(VLOOKUP(I176,$A$12:$G$9444,7,FALSE())&gt;$G$9,"Cek distraktor","OK")</f>
        <v>#N/A</v>
      </c>
      <c r="K176" s="103" t="e">
        <f aca="false">VLOOKUP(I176,$A$12:$H$9444,8,FALSE())</f>
        <v>#N/A</v>
      </c>
      <c r="L176" s="102" t="e">
        <f aca="false">IF(OR(K176&lt;$L$9,K176&gt;$L$10),"Tidak Baik","Baik")</f>
        <v>#N/A</v>
      </c>
      <c r="M176" s="68" t="e">
        <f aca="false">IF(AND(L176="Baik",J176="OK"),"Bank Soal",IF(L176="Baik","Revisi Distraktor","Revisi Soal"))</f>
        <v>#N/A</v>
      </c>
    </row>
    <row r="177" customFormat="false" ht="14.25" hidden="false" customHeight="false" outlineLevel="0" collapsed="false">
      <c r="A177" s="68" t="str">
        <f aca="false">IF(A176="No",1,IF(OR(LEFT(B177,14)="Model response",LEFT(B177,8)="Response"),MAX($A$11:$A176)+1,""))</f>
        <v/>
      </c>
      <c r="B177" s="83"/>
      <c r="C177" s="62"/>
      <c r="D177" s="62"/>
      <c r="E177" s="62"/>
      <c r="F177" s="102" t="str">
        <f aca="false">IF(OR(LEFT(B177,14)="Model response",LEFT(B177,8)="Response",B177="[No response]"),"",IF(E177&lt;=$G$10,"Cek","OK"))</f>
        <v>Cek</v>
      </c>
      <c r="G177" s="102" t="str">
        <f aca="false">IF(A177="","",COUNTIF(F178:F182,"Cek"))</f>
        <v/>
      </c>
      <c r="H177" s="103" t="str">
        <f aca="false">IF(G177="","",SUMIF(C178:C183,100%,E178:E183))</f>
        <v/>
      </c>
      <c r="I177" s="90" t="n">
        <v>166</v>
      </c>
      <c r="J177" s="102" t="e">
        <f aca="false">IF(VLOOKUP(I177,$A$12:$G$9444,7,FALSE())&gt;$G$9,"Cek distraktor","OK")</f>
        <v>#N/A</v>
      </c>
      <c r="K177" s="103" t="e">
        <f aca="false">VLOOKUP(I177,$A$12:$H$9444,8,FALSE())</f>
        <v>#N/A</v>
      </c>
      <c r="L177" s="102" t="e">
        <f aca="false">IF(OR(K177&lt;$L$9,K177&gt;$L$10),"Tidak Baik","Baik")</f>
        <v>#N/A</v>
      </c>
      <c r="M177" s="68" t="e">
        <f aca="false">IF(AND(L177="Baik",J177="OK"),"Bank Soal",IF(L177="Baik","Revisi Distraktor","Revisi Soal"))</f>
        <v>#N/A</v>
      </c>
    </row>
    <row r="178" customFormat="false" ht="14.25" hidden="false" customHeight="false" outlineLevel="0" collapsed="false">
      <c r="A178" s="68" t="str">
        <f aca="false">IF(A177="No",1,IF(OR(LEFT(B178,14)="Model response",LEFT(B178,8)="Response"),MAX($A$11:$A177)+1,""))</f>
        <v/>
      </c>
      <c r="B178" s="83"/>
      <c r="C178" s="62"/>
      <c r="D178" s="62"/>
      <c r="E178" s="62"/>
      <c r="F178" s="102" t="str">
        <f aca="false">IF(OR(LEFT(B178,14)="Model response",LEFT(B178,8)="Response",B178="[No response]"),"",IF(E178&lt;=$G$10,"Cek","OK"))</f>
        <v>Cek</v>
      </c>
      <c r="G178" s="102" t="str">
        <f aca="false">IF(A178="","",COUNTIF(F179:F183,"Cek"))</f>
        <v/>
      </c>
      <c r="H178" s="103" t="str">
        <f aca="false">IF(G178="","",SUMIF(C179:C184,100%,E179:E184))</f>
        <v/>
      </c>
      <c r="I178" s="90" t="n">
        <v>167</v>
      </c>
      <c r="J178" s="102" t="e">
        <f aca="false">IF(VLOOKUP(I178,$A$12:$G$9444,7,FALSE())&gt;$G$9,"Cek distraktor","OK")</f>
        <v>#N/A</v>
      </c>
      <c r="K178" s="103" t="e">
        <f aca="false">VLOOKUP(I178,$A$12:$H$9444,8,FALSE())</f>
        <v>#N/A</v>
      </c>
      <c r="L178" s="102" t="e">
        <f aca="false">IF(OR(K178&lt;$L$9,K178&gt;$L$10),"Tidak Baik","Baik")</f>
        <v>#N/A</v>
      </c>
      <c r="M178" s="68" t="e">
        <f aca="false">IF(AND(L178="Baik",J178="OK"),"Bank Soal",IF(L178="Baik","Revisi Distraktor","Revisi Soal"))</f>
        <v>#N/A</v>
      </c>
    </row>
    <row r="179" customFormat="false" ht="14.25" hidden="false" customHeight="false" outlineLevel="0" collapsed="false">
      <c r="A179" s="68" t="str">
        <f aca="false">IF(A178="No",1,IF(OR(LEFT(B179,14)="Model response",LEFT(B179,8)="Response"),MAX($A$11:$A178)+1,""))</f>
        <v/>
      </c>
      <c r="B179" s="83"/>
      <c r="C179" s="62"/>
      <c r="D179" s="62"/>
      <c r="E179" s="62"/>
      <c r="F179" s="102" t="str">
        <f aca="false">IF(OR(LEFT(B179,14)="Model response",LEFT(B179,8)="Response",B179="[No response]"),"",IF(E179&lt;=$G$10,"Cek","OK"))</f>
        <v>Cek</v>
      </c>
      <c r="G179" s="102" t="str">
        <f aca="false">IF(A179="","",COUNTIF(F180:F184,"Cek"))</f>
        <v/>
      </c>
      <c r="H179" s="103" t="str">
        <f aca="false">IF(G179="","",SUMIF(C180:C185,100%,E180:E185))</f>
        <v/>
      </c>
      <c r="I179" s="90" t="n">
        <v>168</v>
      </c>
      <c r="J179" s="102" t="e">
        <f aca="false">IF(VLOOKUP(I179,$A$12:$G$9444,7,FALSE())&gt;$G$9,"Cek distraktor","OK")</f>
        <v>#N/A</v>
      </c>
      <c r="K179" s="103" t="e">
        <f aca="false">VLOOKUP(I179,$A$12:$H$9444,8,FALSE())</f>
        <v>#N/A</v>
      </c>
      <c r="L179" s="102" t="e">
        <f aca="false">IF(OR(K179&lt;$L$9,K179&gt;$L$10),"Tidak Baik","Baik")</f>
        <v>#N/A</v>
      </c>
      <c r="M179" s="68" t="e">
        <f aca="false">IF(AND(L179="Baik",J179="OK"),"Bank Soal",IF(L179="Baik","Revisi Distraktor","Revisi Soal"))</f>
        <v>#N/A</v>
      </c>
    </row>
    <row r="180" customFormat="false" ht="14.25" hidden="false" customHeight="false" outlineLevel="0" collapsed="false">
      <c r="A180" s="68" t="str">
        <f aca="false">IF(A179="No",1,IF(OR(LEFT(B180,14)="Model response",LEFT(B180,8)="Response"),MAX($A$11:$A179)+1,""))</f>
        <v/>
      </c>
      <c r="B180" s="83"/>
      <c r="C180" s="62"/>
      <c r="D180" s="62"/>
      <c r="E180" s="62"/>
      <c r="F180" s="102" t="str">
        <f aca="false">IF(OR(LEFT(B180,14)="Model response",LEFT(B180,8)="Response",B180="[No response]"),"",IF(E180&lt;=$G$10,"Cek","OK"))</f>
        <v>Cek</v>
      </c>
      <c r="G180" s="102" t="str">
        <f aca="false">IF(A180="","",COUNTIF(F181:F185,"Cek"))</f>
        <v/>
      </c>
      <c r="H180" s="103" t="str">
        <f aca="false">IF(G180="","",SUMIF(C181:C186,100%,E181:E186))</f>
        <v/>
      </c>
      <c r="I180" s="90" t="n">
        <v>169</v>
      </c>
      <c r="J180" s="102" t="e">
        <f aca="false">IF(VLOOKUP(I180,$A$12:$G$9444,7,FALSE())&gt;$G$9,"Cek distraktor","OK")</f>
        <v>#N/A</v>
      </c>
      <c r="K180" s="103" t="e">
        <f aca="false">VLOOKUP(I180,$A$12:$H$9444,8,FALSE())</f>
        <v>#N/A</v>
      </c>
      <c r="L180" s="102" t="e">
        <f aca="false">IF(OR(K180&lt;$L$9,K180&gt;$L$10),"Tidak Baik","Baik")</f>
        <v>#N/A</v>
      </c>
      <c r="M180" s="68" t="e">
        <f aca="false">IF(AND(L180="Baik",J180="OK"),"Bank Soal",IF(L180="Baik","Revisi Distraktor","Revisi Soal"))</f>
        <v>#N/A</v>
      </c>
    </row>
    <row r="181" customFormat="false" ht="14.25" hidden="false" customHeight="false" outlineLevel="0" collapsed="false">
      <c r="A181" s="68" t="str">
        <f aca="false">IF(A180="No",1,IF(OR(LEFT(B181,14)="Model response",LEFT(B181,8)="Response"),MAX($A$11:$A180)+1,""))</f>
        <v/>
      </c>
      <c r="B181" s="83"/>
      <c r="C181" s="62"/>
      <c r="D181" s="62"/>
      <c r="E181" s="62"/>
      <c r="F181" s="102" t="str">
        <f aca="false">IF(OR(LEFT(B181,14)="Model response",LEFT(B181,8)="Response",B181="[No response]"),"",IF(E181&lt;=$G$10,"Cek","OK"))</f>
        <v>Cek</v>
      </c>
      <c r="G181" s="102" t="str">
        <f aca="false">IF(A181="","",COUNTIF(F182:F186,"Cek"))</f>
        <v/>
      </c>
      <c r="H181" s="103" t="str">
        <f aca="false">IF(G181="","",SUMIF(C182:C187,100%,E182:E187))</f>
        <v/>
      </c>
      <c r="I181" s="90" t="n">
        <v>170</v>
      </c>
      <c r="J181" s="102" t="e">
        <f aca="false">IF(VLOOKUP(I181,$A$12:$G$9444,7,FALSE())&gt;$G$9,"Cek distraktor","OK")</f>
        <v>#N/A</v>
      </c>
      <c r="K181" s="103" t="e">
        <f aca="false">VLOOKUP(I181,$A$12:$H$9444,8,FALSE())</f>
        <v>#N/A</v>
      </c>
      <c r="L181" s="102" t="e">
        <f aca="false">IF(OR(K181&lt;$L$9,K181&gt;$L$10),"Tidak Baik","Baik")</f>
        <v>#N/A</v>
      </c>
      <c r="M181" s="68" t="e">
        <f aca="false">IF(AND(L181="Baik",J181="OK"),"Bank Soal",IF(L181="Baik","Revisi Distraktor","Revisi Soal"))</f>
        <v>#N/A</v>
      </c>
    </row>
    <row r="182" customFormat="false" ht="14.25" hidden="false" customHeight="false" outlineLevel="0" collapsed="false">
      <c r="A182" s="68" t="str">
        <f aca="false">IF(A181="No",1,IF(OR(LEFT(B182,14)="Model response",LEFT(B182,8)="Response"),MAX($A$11:$A181)+1,""))</f>
        <v/>
      </c>
      <c r="B182" s="83"/>
      <c r="C182" s="62"/>
      <c r="D182" s="62"/>
      <c r="E182" s="62"/>
      <c r="F182" s="102" t="str">
        <f aca="false">IF(OR(LEFT(B182,14)="Model response",LEFT(B182,8)="Response",B182="[No response]"),"",IF(E182&lt;=$G$10,"Cek","OK"))</f>
        <v>Cek</v>
      </c>
      <c r="G182" s="102" t="str">
        <f aca="false">IF(A182="","",COUNTIF(F183:F187,"Cek"))</f>
        <v/>
      </c>
      <c r="H182" s="103" t="str">
        <f aca="false">IF(G182="","",SUMIF(C183:C188,100%,E183:E188))</f>
        <v/>
      </c>
      <c r="I182" s="90" t="n">
        <v>171</v>
      </c>
      <c r="J182" s="102" t="e">
        <f aca="false">IF(VLOOKUP(I182,$A$12:$G$9444,7,FALSE())&gt;$G$9,"Cek distraktor","OK")</f>
        <v>#N/A</v>
      </c>
      <c r="K182" s="103" t="e">
        <f aca="false">VLOOKUP(I182,$A$12:$H$9444,8,FALSE())</f>
        <v>#N/A</v>
      </c>
      <c r="L182" s="102" t="e">
        <f aca="false">IF(OR(K182&lt;$L$9,K182&gt;$L$10),"Tidak Baik","Baik")</f>
        <v>#N/A</v>
      </c>
      <c r="M182" s="68" t="e">
        <f aca="false">IF(AND(L182="Baik",J182="OK"),"Bank Soal",IF(L182="Baik","Revisi Distraktor","Revisi Soal"))</f>
        <v>#N/A</v>
      </c>
    </row>
    <row r="183" customFormat="false" ht="14.25" hidden="false" customHeight="false" outlineLevel="0" collapsed="false">
      <c r="A183" s="68" t="str">
        <f aca="false">IF(A182="No",1,IF(OR(LEFT(B183,14)="Model response",LEFT(B183,8)="Response"),MAX($A$11:$A182)+1,""))</f>
        <v/>
      </c>
      <c r="B183" s="83"/>
      <c r="C183" s="62"/>
      <c r="D183" s="62"/>
      <c r="E183" s="62"/>
      <c r="F183" s="102" t="str">
        <f aca="false">IF(OR(LEFT(B183,14)="Model response",LEFT(B183,8)="Response",B183="[No response]"),"",IF(E183&lt;=$G$10,"Cek","OK"))</f>
        <v>Cek</v>
      </c>
      <c r="G183" s="102" t="str">
        <f aca="false">IF(A183="","",COUNTIF(F184:F188,"Cek"))</f>
        <v/>
      </c>
      <c r="H183" s="103" t="str">
        <f aca="false">IF(G183="","",SUMIF(C184:C189,100%,E184:E189))</f>
        <v/>
      </c>
      <c r="I183" s="90" t="n">
        <v>172</v>
      </c>
      <c r="J183" s="102" t="e">
        <f aca="false">IF(VLOOKUP(I183,$A$12:$G$9444,7,FALSE())&gt;$G$9,"Cek distraktor","OK")</f>
        <v>#N/A</v>
      </c>
      <c r="K183" s="103" t="e">
        <f aca="false">VLOOKUP(I183,$A$12:$H$9444,8,FALSE())</f>
        <v>#N/A</v>
      </c>
      <c r="L183" s="102" t="e">
        <f aca="false">IF(OR(K183&lt;$L$9,K183&gt;$L$10),"Tidak Baik","Baik")</f>
        <v>#N/A</v>
      </c>
      <c r="M183" s="68" t="e">
        <f aca="false">IF(AND(L183="Baik",J183="OK"),"Bank Soal",IF(L183="Baik","Revisi Distraktor","Revisi Soal"))</f>
        <v>#N/A</v>
      </c>
    </row>
    <row r="184" customFormat="false" ht="14.25" hidden="false" customHeight="false" outlineLevel="0" collapsed="false">
      <c r="A184" s="68" t="str">
        <f aca="false">IF(A183="No",1,IF(OR(LEFT(B184,14)="Model response",LEFT(B184,8)="Response"),MAX($A$11:$A183)+1,""))</f>
        <v/>
      </c>
      <c r="B184" s="83"/>
      <c r="C184" s="62"/>
      <c r="D184" s="62"/>
      <c r="E184" s="62"/>
      <c r="F184" s="102" t="str">
        <f aca="false">IF(OR(LEFT(B184,14)="Model response",LEFT(B184,8)="Response",B184="[No response]"),"",IF(E184&lt;=$G$10,"Cek","OK"))</f>
        <v>Cek</v>
      </c>
      <c r="G184" s="102" t="str">
        <f aca="false">IF(A184="","",COUNTIF(F185:F189,"Cek"))</f>
        <v/>
      </c>
      <c r="H184" s="103" t="str">
        <f aca="false">IF(G184="","",SUMIF(C185:C190,100%,E185:E190))</f>
        <v/>
      </c>
      <c r="I184" s="90" t="n">
        <v>173</v>
      </c>
      <c r="J184" s="102" t="e">
        <f aca="false">IF(VLOOKUP(I184,$A$12:$G$9444,7,FALSE())&gt;$G$9,"Cek distraktor","OK")</f>
        <v>#N/A</v>
      </c>
      <c r="K184" s="103" t="e">
        <f aca="false">VLOOKUP(I184,$A$12:$H$9444,8,FALSE())</f>
        <v>#N/A</v>
      </c>
      <c r="L184" s="102" t="e">
        <f aca="false">IF(OR(K184&lt;$L$9,K184&gt;$L$10),"Tidak Baik","Baik")</f>
        <v>#N/A</v>
      </c>
      <c r="M184" s="68" t="e">
        <f aca="false">IF(AND(L184="Baik",J184="OK"),"Bank Soal",IF(L184="Baik","Revisi Distraktor","Revisi Soal"))</f>
        <v>#N/A</v>
      </c>
    </row>
    <row r="185" customFormat="false" ht="14.25" hidden="false" customHeight="false" outlineLevel="0" collapsed="false">
      <c r="A185" s="68" t="str">
        <f aca="false">IF(A184="No",1,IF(OR(LEFT(B185,14)="Model response",LEFT(B185,8)="Response"),MAX($A$11:$A184)+1,""))</f>
        <v/>
      </c>
      <c r="B185" s="83"/>
      <c r="C185" s="62"/>
      <c r="D185" s="62"/>
      <c r="E185" s="62"/>
      <c r="F185" s="102" t="str">
        <f aca="false">IF(OR(LEFT(B185,14)="Model response",LEFT(B185,8)="Response",B185="[No response]"),"",IF(E185&lt;=$G$10,"Cek","OK"))</f>
        <v>Cek</v>
      </c>
      <c r="G185" s="102" t="str">
        <f aca="false">IF(A185="","",COUNTIF(F186:F190,"Cek"))</f>
        <v/>
      </c>
      <c r="H185" s="103" t="str">
        <f aca="false">IF(G185="","",SUMIF(C186:C191,100%,E186:E191))</f>
        <v/>
      </c>
      <c r="I185" s="90" t="n">
        <v>174</v>
      </c>
      <c r="J185" s="102" t="e">
        <f aca="false">IF(VLOOKUP(I185,$A$12:$G$9444,7,FALSE())&gt;$G$9,"Cek distraktor","OK")</f>
        <v>#N/A</v>
      </c>
      <c r="K185" s="103" t="e">
        <f aca="false">VLOOKUP(I185,$A$12:$H$9444,8,FALSE())</f>
        <v>#N/A</v>
      </c>
      <c r="L185" s="102" t="e">
        <f aca="false">IF(OR(K185&lt;$L$9,K185&gt;$L$10),"Tidak Baik","Baik")</f>
        <v>#N/A</v>
      </c>
      <c r="M185" s="68" t="e">
        <f aca="false">IF(AND(L185="Baik",J185="OK"),"Bank Soal",IF(L185="Baik","Revisi Distraktor","Revisi Soal"))</f>
        <v>#N/A</v>
      </c>
    </row>
    <row r="186" customFormat="false" ht="14.25" hidden="false" customHeight="false" outlineLevel="0" collapsed="false">
      <c r="A186" s="68" t="str">
        <f aca="false">IF(A185="No",1,IF(OR(LEFT(B186,14)="Model response",LEFT(B186,8)="Response"),MAX($A$11:$A185)+1,""))</f>
        <v/>
      </c>
      <c r="B186" s="83"/>
      <c r="C186" s="62"/>
      <c r="D186" s="62"/>
      <c r="E186" s="62"/>
      <c r="F186" s="102" t="str">
        <f aca="false">IF(OR(LEFT(B186,14)="Model response",LEFT(B186,8)="Response",B186="[No response]"),"",IF(E186&lt;=$G$10,"Cek","OK"))</f>
        <v>Cek</v>
      </c>
      <c r="G186" s="102" t="str">
        <f aca="false">IF(A186="","",COUNTIF(F187:F191,"Cek"))</f>
        <v/>
      </c>
      <c r="H186" s="103" t="str">
        <f aca="false">IF(G186="","",SUMIF(C187:C192,100%,E187:E192))</f>
        <v/>
      </c>
      <c r="I186" s="90" t="n">
        <v>175</v>
      </c>
      <c r="J186" s="102" t="e">
        <f aca="false">IF(VLOOKUP(I186,$A$12:$G$9444,7,FALSE())&gt;$G$9,"Cek distraktor","OK")</f>
        <v>#N/A</v>
      </c>
      <c r="K186" s="103" t="e">
        <f aca="false">VLOOKUP(I186,$A$12:$H$9444,8,FALSE())</f>
        <v>#N/A</v>
      </c>
      <c r="L186" s="102" t="e">
        <f aca="false">IF(OR(K186&lt;$L$9,K186&gt;$L$10),"Tidak Baik","Baik")</f>
        <v>#N/A</v>
      </c>
      <c r="M186" s="68" t="e">
        <f aca="false">IF(AND(L186="Baik",J186="OK"),"Bank Soal",IF(L186="Baik","Revisi Distraktor","Revisi Soal"))</f>
        <v>#N/A</v>
      </c>
    </row>
    <row r="187" customFormat="false" ht="14.25" hidden="false" customHeight="false" outlineLevel="0" collapsed="false">
      <c r="A187" s="68" t="str">
        <f aca="false">IF(A186="No",1,IF(OR(LEFT(B187,14)="Model response",LEFT(B187,8)="Response"),MAX($A$11:$A186)+1,""))</f>
        <v/>
      </c>
      <c r="B187" s="83"/>
      <c r="C187" s="62"/>
      <c r="D187" s="62"/>
      <c r="E187" s="62"/>
      <c r="F187" s="102" t="str">
        <f aca="false">IF(OR(LEFT(B187,14)="Model response",LEFT(B187,8)="Response",B187="[No response]"),"",IF(E187&lt;=$G$10,"Cek","OK"))</f>
        <v>Cek</v>
      </c>
      <c r="G187" s="102" t="str">
        <f aca="false">IF(A187="","",COUNTIF(F188:F192,"Cek"))</f>
        <v/>
      </c>
      <c r="H187" s="103" t="str">
        <f aca="false">IF(G187="","",SUMIF(C188:C193,100%,E188:E193))</f>
        <v/>
      </c>
      <c r="I187" s="90" t="n">
        <v>176</v>
      </c>
      <c r="J187" s="102" t="e">
        <f aca="false">IF(VLOOKUP(I187,$A$12:$G$9444,7,FALSE())&gt;$G$9,"Cek distraktor","OK")</f>
        <v>#N/A</v>
      </c>
      <c r="K187" s="103" t="e">
        <f aca="false">VLOOKUP(I187,$A$12:$H$9444,8,FALSE())</f>
        <v>#N/A</v>
      </c>
      <c r="L187" s="102" t="e">
        <f aca="false">IF(OR(K187&lt;$L$9,K187&gt;$L$10),"Tidak Baik","Baik")</f>
        <v>#N/A</v>
      </c>
      <c r="M187" s="68" t="e">
        <f aca="false">IF(AND(L187="Baik",J187="OK"),"Bank Soal",IF(L187="Baik","Revisi Distraktor","Revisi Soal"))</f>
        <v>#N/A</v>
      </c>
    </row>
    <row r="188" customFormat="false" ht="14.25" hidden="false" customHeight="false" outlineLevel="0" collapsed="false">
      <c r="A188" s="68" t="str">
        <f aca="false">IF(A187="No",1,IF(OR(LEFT(B188,14)="Model response",LEFT(B188,8)="Response"),MAX($A$11:$A187)+1,""))</f>
        <v/>
      </c>
      <c r="B188" s="83"/>
      <c r="C188" s="62"/>
      <c r="D188" s="62"/>
      <c r="E188" s="62"/>
      <c r="F188" s="102" t="str">
        <f aca="false">IF(OR(LEFT(B188,14)="Model response",LEFT(B188,8)="Response",B188="[No response]"),"",IF(E188&lt;=$G$10,"Cek","OK"))</f>
        <v>Cek</v>
      </c>
      <c r="G188" s="102" t="str">
        <f aca="false">IF(A188="","",COUNTIF(F189:F193,"Cek"))</f>
        <v/>
      </c>
      <c r="H188" s="103" t="str">
        <f aca="false">IF(G188="","",SUMIF(C189:C194,100%,E189:E194))</f>
        <v/>
      </c>
      <c r="I188" s="90" t="n">
        <v>177</v>
      </c>
      <c r="J188" s="102" t="e">
        <f aca="false">IF(VLOOKUP(I188,$A$12:$G$9444,7,FALSE())&gt;$G$9,"Cek distraktor","OK")</f>
        <v>#N/A</v>
      </c>
      <c r="K188" s="103" t="e">
        <f aca="false">VLOOKUP(I188,$A$12:$H$9444,8,FALSE())</f>
        <v>#N/A</v>
      </c>
      <c r="L188" s="102" t="e">
        <f aca="false">IF(OR(K188&lt;$L$9,K188&gt;$L$10),"Tidak Baik","Baik")</f>
        <v>#N/A</v>
      </c>
      <c r="M188" s="68" t="e">
        <f aca="false">IF(AND(L188="Baik",J188="OK"),"Bank Soal",IF(L188="Baik","Revisi Distraktor","Revisi Soal"))</f>
        <v>#N/A</v>
      </c>
    </row>
    <row r="189" customFormat="false" ht="14.25" hidden="false" customHeight="false" outlineLevel="0" collapsed="false">
      <c r="A189" s="68" t="str">
        <f aca="false">IF(A188="No",1,IF(OR(LEFT(B189,14)="Model response",LEFT(B189,8)="Response"),MAX($A$11:$A188)+1,""))</f>
        <v/>
      </c>
      <c r="B189" s="83"/>
      <c r="C189" s="62"/>
      <c r="D189" s="62"/>
      <c r="E189" s="62"/>
      <c r="F189" s="102" t="str">
        <f aca="false">IF(OR(LEFT(B189,14)="Model response",LEFT(B189,8)="Response",B189="[No response]"),"",IF(E189&lt;=$G$10,"Cek","OK"))</f>
        <v>Cek</v>
      </c>
      <c r="G189" s="102" t="str">
        <f aca="false">IF(A189="","",COUNTIF(F190:F194,"Cek"))</f>
        <v/>
      </c>
      <c r="H189" s="103" t="str">
        <f aca="false">IF(G189="","",SUMIF(C190:C195,100%,E190:E195))</f>
        <v/>
      </c>
      <c r="I189" s="90" t="n">
        <v>178</v>
      </c>
      <c r="J189" s="102" t="e">
        <f aca="false">IF(VLOOKUP(I189,$A$12:$G$9444,7,FALSE())&gt;$G$9,"Cek distraktor","OK")</f>
        <v>#N/A</v>
      </c>
      <c r="K189" s="103" t="e">
        <f aca="false">VLOOKUP(I189,$A$12:$H$9444,8,FALSE())</f>
        <v>#N/A</v>
      </c>
      <c r="L189" s="102" t="e">
        <f aca="false">IF(OR(K189&lt;$L$9,K189&gt;$L$10),"Tidak Baik","Baik")</f>
        <v>#N/A</v>
      </c>
      <c r="M189" s="68" t="e">
        <f aca="false">IF(AND(L189="Baik",J189="OK"),"Bank Soal",IF(L189="Baik","Revisi Distraktor","Revisi Soal"))</f>
        <v>#N/A</v>
      </c>
    </row>
    <row r="190" customFormat="false" ht="14.25" hidden="false" customHeight="false" outlineLevel="0" collapsed="false">
      <c r="A190" s="68" t="str">
        <f aca="false">IF(A189="No",1,IF(OR(LEFT(B190,14)="Model response",LEFT(B190,8)="Response"),MAX($A$11:$A189)+1,""))</f>
        <v/>
      </c>
      <c r="B190" s="83"/>
      <c r="C190" s="62"/>
      <c r="D190" s="62"/>
      <c r="E190" s="62"/>
      <c r="F190" s="102" t="str">
        <f aca="false">IF(OR(LEFT(B190,14)="Model response",LEFT(B190,8)="Response",B190="[No response]"),"",IF(E190&lt;=$G$10,"Cek","OK"))</f>
        <v>Cek</v>
      </c>
      <c r="G190" s="102" t="str">
        <f aca="false">IF(A190="","",COUNTIF(F191:F195,"Cek"))</f>
        <v/>
      </c>
      <c r="H190" s="103" t="str">
        <f aca="false">IF(G190="","",SUMIF(C191:C196,100%,E191:E196))</f>
        <v/>
      </c>
      <c r="I190" s="90" t="n">
        <v>179</v>
      </c>
      <c r="J190" s="102" t="e">
        <f aca="false">IF(VLOOKUP(I190,$A$12:$G$9444,7,FALSE())&gt;$G$9,"Cek distraktor","OK")</f>
        <v>#N/A</v>
      </c>
      <c r="K190" s="103" t="e">
        <f aca="false">VLOOKUP(I190,$A$12:$H$9444,8,FALSE())</f>
        <v>#N/A</v>
      </c>
      <c r="L190" s="102" t="e">
        <f aca="false">IF(OR(K190&lt;$L$9,K190&gt;$L$10),"Tidak Baik","Baik")</f>
        <v>#N/A</v>
      </c>
      <c r="M190" s="68" t="e">
        <f aca="false">IF(AND(L190="Baik",J190="OK"),"Bank Soal",IF(L190="Baik","Revisi Distraktor","Revisi Soal"))</f>
        <v>#N/A</v>
      </c>
    </row>
    <row r="191" customFormat="false" ht="14.25" hidden="false" customHeight="false" outlineLevel="0" collapsed="false">
      <c r="A191" s="68" t="str">
        <f aca="false">IF(A190="No",1,IF(OR(LEFT(B191,14)="Model response",LEFT(B191,8)="Response"),MAX($A$11:$A190)+1,""))</f>
        <v/>
      </c>
      <c r="B191" s="83"/>
      <c r="C191" s="62"/>
      <c r="D191" s="62"/>
      <c r="E191" s="62"/>
      <c r="F191" s="102" t="str">
        <f aca="false">IF(OR(LEFT(B191,14)="Model response",LEFT(B191,8)="Response",B191="[No response]"),"",IF(E191&lt;=$G$10,"Cek","OK"))</f>
        <v>Cek</v>
      </c>
      <c r="G191" s="102" t="str">
        <f aca="false">IF(A191="","",COUNTIF(F192:F196,"Cek"))</f>
        <v/>
      </c>
      <c r="H191" s="103" t="str">
        <f aca="false">IF(G191="","",SUMIF(C192:C197,100%,E192:E197))</f>
        <v/>
      </c>
      <c r="I191" s="90" t="n">
        <v>180</v>
      </c>
      <c r="J191" s="102" t="e">
        <f aca="false">IF(VLOOKUP(I191,$A$12:$G$9444,7,FALSE())&gt;$G$9,"Cek distraktor","OK")</f>
        <v>#N/A</v>
      </c>
      <c r="K191" s="103" t="e">
        <f aca="false">VLOOKUP(I191,$A$12:$H$9444,8,FALSE())</f>
        <v>#N/A</v>
      </c>
      <c r="L191" s="102" t="e">
        <f aca="false">IF(OR(K191&lt;$L$9,K191&gt;$L$10),"Tidak Baik","Baik")</f>
        <v>#N/A</v>
      </c>
      <c r="M191" s="68" t="e">
        <f aca="false">IF(AND(L191="Baik",J191="OK"),"Bank Soal",IF(L191="Baik","Revisi Distraktor","Revisi Soal"))</f>
        <v>#N/A</v>
      </c>
    </row>
    <row r="192" customFormat="false" ht="14.25" hidden="false" customHeight="false" outlineLevel="0" collapsed="false">
      <c r="A192" s="68" t="str">
        <f aca="false">IF(A191="No",1,IF(OR(LEFT(B192,14)="Model response",LEFT(B192,8)="Response"),MAX($A$11:$A191)+1,""))</f>
        <v/>
      </c>
      <c r="B192" s="83"/>
      <c r="C192" s="62"/>
      <c r="D192" s="62"/>
      <c r="E192" s="62"/>
      <c r="F192" s="102" t="str">
        <f aca="false">IF(OR(LEFT(B192,14)="Model response",LEFT(B192,8)="Response",B192="[No response]"),"",IF(E192&lt;=$G$10,"Cek","OK"))</f>
        <v>Cek</v>
      </c>
      <c r="G192" s="102" t="str">
        <f aca="false">IF(A192="","",COUNTIF(F193:F197,"Cek"))</f>
        <v/>
      </c>
      <c r="H192" s="103" t="str">
        <f aca="false">IF(G192="","",SUMIF(C193:C198,100%,E193:E198))</f>
        <v/>
      </c>
      <c r="I192" s="90" t="n">
        <v>181</v>
      </c>
      <c r="J192" s="102" t="e">
        <f aca="false">IF(VLOOKUP(I192,$A$12:$G$9444,7,FALSE())&gt;$G$9,"Cek distraktor","OK")</f>
        <v>#N/A</v>
      </c>
      <c r="K192" s="103" t="e">
        <f aca="false">VLOOKUP(I192,$A$12:$H$9444,8,FALSE())</f>
        <v>#N/A</v>
      </c>
      <c r="L192" s="102" t="e">
        <f aca="false">IF(OR(K192&lt;$L$9,K192&gt;$L$10),"Tidak Baik","Baik")</f>
        <v>#N/A</v>
      </c>
      <c r="M192" s="68" t="e">
        <f aca="false">IF(AND(L192="Baik",J192="OK"),"Bank Soal",IF(L192="Baik","Revisi Distraktor","Revisi Soal"))</f>
        <v>#N/A</v>
      </c>
    </row>
    <row r="193" customFormat="false" ht="14.25" hidden="false" customHeight="false" outlineLevel="0" collapsed="false">
      <c r="A193" s="68" t="str">
        <f aca="false">IF(A192="No",1,IF(OR(LEFT(B193,14)="Model response",LEFT(B193,8)="Response"),MAX($A$11:$A192)+1,""))</f>
        <v/>
      </c>
      <c r="B193" s="83"/>
      <c r="C193" s="62"/>
      <c r="D193" s="62"/>
      <c r="E193" s="62"/>
      <c r="F193" s="102" t="str">
        <f aca="false">IF(OR(LEFT(B193,14)="Model response",LEFT(B193,8)="Response",B193="[No response]"),"",IF(E193&lt;=$G$10,"Cek","OK"))</f>
        <v>Cek</v>
      </c>
      <c r="G193" s="102" t="str">
        <f aca="false">IF(A193="","",COUNTIF(F194:F198,"Cek"))</f>
        <v/>
      </c>
      <c r="H193" s="103" t="str">
        <f aca="false">IF(G193="","",SUMIF(C194:C199,100%,E194:E199))</f>
        <v/>
      </c>
      <c r="I193" s="90" t="n">
        <v>182</v>
      </c>
      <c r="J193" s="102" t="e">
        <f aca="false">IF(VLOOKUP(I193,$A$12:$G$9444,7,FALSE())&gt;$G$9,"Cek distraktor","OK")</f>
        <v>#N/A</v>
      </c>
      <c r="K193" s="103" t="e">
        <f aca="false">VLOOKUP(I193,$A$12:$H$9444,8,FALSE())</f>
        <v>#N/A</v>
      </c>
      <c r="L193" s="102" t="e">
        <f aca="false">IF(OR(K193&lt;$L$9,K193&gt;$L$10),"Tidak Baik","Baik")</f>
        <v>#N/A</v>
      </c>
      <c r="M193" s="68" t="e">
        <f aca="false">IF(AND(L193="Baik",J193="OK"),"Bank Soal",IF(L193="Baik","Revisi Distraktor","Revisi Soal"))</f>
        <v>#N/A</v>
      </c>
    </row>
    <row r="194" customFormat="false" ht="14.25" hidden="false" customHeight="false" outlineLevel="0" collapsed="false">
      <c r="A194" s="68" t="str">
        <f aca="false">IF(A193="No",1,IF(OR(LEFT(B194,14)="Model response",LEFT(B194,8)="Response"),MAX($A$11:$A193)+1,""))</f>
        <v/>
      </c>
      <c r="B194" s="83"/>
      <c r="C194" s="62"/>
      <c r="D194" s="62"/>
      <c r="E194" s="62"/>
      <c r="F194" s="102" t="str">
        <f aca="false">IF(OR(LEFT(B194,14)="Model response",LEFT(B194,8)="Response",B194="[No response]"),"",IF(E194&lt;=$G$10,"Cek","OK"))</f>
        <v>Cek</v>
      </c>
      <c r="G194" s="102" t="str">
        <f aca="false">IF(A194="","",COUNTIF(F195:F199,"Cek"))</f>
        <v/>
      </c>
      <c r="H194" s="103" t="str">
        <f aca="false">IF(G194="","",SUMIF(C195:C200,100%,E195:E200))</f>
        <v/>
      </c>
      <c r="I194" s="90" t="n">
        <v>183</v>
      </c>
      <c r="J194" s="102" t="e">
        <f aca="false">IF(VLOOKUP(I194,$A$12:$G$9444,7,FALSE())&gt;$G$9,"Cek distraktor","OK")</f>
        <v>#N/A</v>
      </c>
      <c r="K194" s="103" t="e">
        <f aca="false">VLOOKUP(I194,$A$12:$H$9444,8,FALSE())</f>
        <v>#N/A</v>
      </c>
      <c r="L194" s="102" t="e">
        <f aca="false">IF(OR(K194&lt;$L$9,K194&gt;$L$10),"Tidak Baik","Baik")</f>
        <v>#N/A</v>
      </c>
      <c r="M194" s="68" t="e">
        <f aca="false">IF(AND(L194="Baik",J194="OK"),"Bank Soal",IF(L194="Baik","Revisi Distraktor","Revisi Soal"))</f>
        <v>#N/A</v>
      </c>
    </row>
    <row r="195" customFormat="false" ht="14.25" hidden="false" customHeight="false" outlineLevel="0" collapsed="false">
      <c r="A195" s="68" t="str">
        <f aca="false">IF(A194="No",1,IF(OR(LEFT(B195,14)="Model response",LEFT(B195,8)="Response"),MAX($A$11:$A194)+1,""))</f>
        <v/>
      </c>
      <c r="B195" s="83"/>
      <c r="C195" s="62"/>
      <c r="D195" s="62"/>
      <c r="E195" s="62"/>
      <c r="F195" s="102" t="str">
        <f aca="false">IF(OR(LEFT(B195,14)="Model response",LEFT(B195,8)="Response",B195="[No response]"),"",IF(E195&lt;=$G$10,"Cek","OK"))</f>
        <v>Cek</v>
      </c>
      <c r="G195" s="102" t="str">
        <f aca="false">IF(A195="","",COUNTIF(F196:F200,"Cek"))</f>
        <v/>
      </c>
      <c r="H195" s="103" t="str">
        <f aca="false">IF(G195="","",SUMIF(C196:C201,100%,E196:E201))</f>
        <v/>
      </c>
      <c r="I195" s="90" t="n">
        <v>184</v>
      </c>
      <c r="J195" s="102" t="e">
        <f aca="false">IF(VLOOKUP(I195,$A$12:$G$9444,7,FALSE())&gt;$G$9,"Cek distraktor","OK")</f>
        <v>#N/A</v>
      </c>
      <c r="K195" s="103" t="e">
        <f aca="false">VLOOKUP(I195,$A$12:$H$9444,8,FALSE())</f>
        <v>#N/A</v>
      </c>
      <c r="L195" s="102" t="e">
        <f aca="false">IF(OR(K195&lt;$L$9,K195&gt;$L$10),"Tidak Baik","Baik")</f>
        <v>#N/A</v>
      </c>
      <c r="M195" s="68" t="e">
        <f aca="false">IF(AND(L195="Baik",J195="OK"),"Bank Soal",IF(L195="Baik","Revisi Distraktor","Revisi Soal"))</f>
        <v>#N/A</v>
      </c>
    </row>
    <row r="196" customFormat="false" ht="14.25" hidden="false" customHeight="false" outlineLevel="0" collapsed="false">
      <c r="A196" s="68" t="str">
        <f aca="false">IF(A195="No",1,IF(OR(LEFT(B196,14)="Model response",LEFT(B196,8)="Response"),MAX($A$11:$A195)+1,""))</f>
        <v/>
      </c>
      <c r="B196" s="83"/>
      <c r="C196" s="62"/>
      <c r="D196" s="62"/>
      <c r="E196" s="62"/>
      <c r="F196" s="102" t="str">
        <f aca="false">IF(OR(LEFT(B196,14)="Model response",LEFT(B196,8)="Response",B196="[No response]"),"",IF(E196&lt;=$G$10,"Cek","OK"))</f>
        <v>Cek</v>
      </c>
      <c r="G196" s="102" t="str">
        <f aca="false">IF(A196="","",COUNTIF(F197:F201,"Cek"))</f>
        <v/>
      </c>
      <c r="H196" s="103" t="str">
        <f aca="false">IF(G196="","",SUMIF(C197:C202,100%,E197:E202))</f>
        <v/>
      </c>
      <c r="I196" s="90" t="n">
        <v>185</v>
      </c>
      <c r="J196" s="102" t="e">
        <f aca="false">IF(VLOOKUP(I196,$A$12:$G$9444,7,FALSE())&gt;$G$9,"Cek distraktor","OK")</f>
        <v>#N/A</v>
      </c>
      <c r="K196" s="103" t="e">
        <f aca="false">VLOOKUP(I196,$A$12:$H$9444,8,FALSE())</f>
        <v>#N/A</v>
      </c>
      <c r="L196" s="102" t="e">
        <f aca="false">IF(OR(K196&lt;$L$9,K196&gt;$L$10),"Tidak Baik","Baik")</f>
        <v>#N/A</v>
      </c>
      <c r="M196" s="68" t="e">
        <f aca="false">IF(AND(L196="Baik",J196="OK"),"Bank Soal",IF(L196="Baik","Revisi Distraktor","Revisi Soal"))</f>
        <v>#N/A</v>
      </c>
    </row>
    <row r="197" customFormat="false" ht="14.25" hidden="false" customHeight="false" outlineLevel="0" collapsed="false">
      <c r="A197" s="68" t="str">
        <f aca="false">IF(A196="No",1,IF(OR(LEFT(B197,14)="Model response",LEFT(B197,8)="Response"),MAX($A$11:$A196)+1,""))</f>
        <v/>
      </c>
      <c r="B197" s="83"/>
      <c r="C197" s="62"/>
      <c r="D197" s="62"/>
      <c r="E197" s="62"/>
      <c r="F197" s="102" t="str">
        <f aca="false">IF(OR(LEFT(B197,14)="Model response",LEFT(B197,8)="Response",B197="[No response]"),"",IF(E197&lt;=$G$10,"Cek","OK"))</f>
        <v>Cek</v>
      </c>
      <c r="G197" s="102" t="str">
        <f aca="false">IF(A197="","",COUNTIF(F198:F202,"Cek"))</f>
        <v/>
      </c>
      <c r="H197" s="103" t="str">
        <f aca="false">IF(G197="","",SUMIF(C198:C203,100%,E198:E203))</f>
        <v/>
      </c>
      <c r="I197" s="90" t="n">
        <v>186</v>
      </c>
      <c r="J197" s="102" t="e">
        <f aca="false">IF(VLOOKUP(I197,$A$12:$G$9444,7,FALSE())&gt;$G$9,"Cek distraktor","OK")</f>
        <v>#N/A</v>
      </c>
      <c r="K197" s="103" t="e">
        <f aca="false">VLOOKUP(I197,$A$12:$H$9444,8,FALSE())</f>
        <v>#N/A</v>
      </c>
      <c r="L197" s="102" t="e">
        <f aca="false">IF(OR(K197&lt;$L$9,K197&gt;$L$10),"Tidak Baik","Baik")</f>
        <v>#N/A</v>
      </c>
      <c r="M197" s="68" t="e">
        <f aca="false">IF(AND(L197="Baik",J197="OK"),"Bank Soal",IF(L197="Baik","Revisi Distraktor","Revisi Soal"))</f>
        <v>#N/A</v>
      </c>
    </row>
    <row r="198" customFormat="false" ht="14.25" hidden="false" customHeight="false" outlineLevel="0" collapsed="false">
      <c r="A198" s="68" t="str">
        <f aca="false">IF(A197="No",1,IF(OR(LEFT(B198,14)="Model response",LEFT(B198,8)="Response"),MAX($A$11:$A197)+1,""))</f>
        <v/>
      </c>
      <c r="B198" s="83"/>
      <c r="C198" s="62"/>
      <c r="D198" s="62"/>
      <c r="E198" s="62"/>
      <c r="F198" s="102" t="str">
        <f aca="false">IF(OR(LEFT(B198,14)="Model response",LEFT(B198,8)="Response",B198="[No response]"),"",IF(E198&lt;=$G$10,"Cek","OK"))</f>
        <v>Cek</v>
      </c>
      <c r="G198" s="102" t="str">
        <f aca="false">IF(A198="","",COUNTIF(F199:F203,"Cek"))</f>
        <v/>
      </c>
      <c r="H198" s="103" t="str">
        <f aca="false">IF(G198="","",SUMIF(C199:C204,100%,E199:E204))</f>
        <v/>
      </c>
      <c r="I198" s="90" t="n">
        <v>187</v>
      </c>
      <c r="J198" s="102" t="e">
        <f aca="false">IF(VLOOKUP(I198,$A$12:$G$9444,7,FALSE())&gt;$G$9,"Cek distraktor","OK")</f>
        <v>#N/A</v>
      </c>
      <c r="K198" s="103" t="e">
        <f aca="false">VLOOKUP(I198,$A$12:$H$9444,8,FALSE())</f>
        <v>#N/A</v>
      </c>
      <c r="L198" s="102" t="e">
        <f aca="false">IF(OR(K198&lt;$L$9,K198&gt;$L$10),"Tidak Baik","Baik")</f>
        <v>#N/A</v>
      </c>
      <c r="M198" s="68" t="e">
        <f aca="false">IF(AND(L198="Baik",J198="OK"),"Bank Soal",IF(L198="Baik","Revisi Distraktor","Revisi Soal"))</f>
        <v>#N/A</v>
      </c>
    </row>
    <row r="199" customFormat="false" ht="14.25" hidden="false" customHeight="false" outlineLevel="0" collapsed="false">
      <c r="A199" s="68" t="str">
        <f aca="false">IF(A198="No",1,IF(OR(LEFT(B199,14)="Model response",LEFT(B199,8)="Response"),MAX($A$11:$A198)+1,""))</f>
        <v/>
      </c>
      <c r="B199" s="83"/>
      <c r="C199" s="62"/>
      <c r="D199" s="62"/>
      <c r="E199" s="62"/>
      <c r="F199" s="102" t="str">
        <f aca="false">IF(OR(LEFT(B199,14)="Model response",LEFT(B199,8)="Response",B199="[No response]"),"",IF(E199&lt;=$G$10,"Cek","OK"))</f>
        <v>Cek</v>
      </c>
      <c r="G199" s="102" t="str">
        <f aca="false">IF(A199="","",COUNTIF(F200:F204,"Cek"))</f>
        <v/>
      </c>
      <c r="H199" s="103" t="str">
        <f aca="false">IF(G199="","",SUMIF(C200:C205,100%,E200:E205))</f>
        <v/>
      </c>
      <c r="I199" s="90" t="n">
        <v>188</v>
      </c>
      <c r="J199" s="102" t="e">
        <f aca="false">IF(VLOOKUP(I199,$A$12:$G$9444,7,FALSE())&gt;$G$9,"Cek distraktor","OK")</f>
        <v>#N/A</v>
      </c>
      <c r="K199" s="103" t="e">
        <f aca="false">VLOOKUP(I199,$A$12:$H$9444,8,FALSE())</f>
        <v>#N/A</v>
      </c>
      <c r="L199" s="102" t="e">
        <f aca="false">IF(OR(K199&lt;$L$9,K199&gt;$L$10),"Tidak Baik","Baik")</f>
        <v>#N/A</v>
      </c>
      <c r="M199" s="68" t="e">
        <f aca="false">IF(AND(L199="Baik",J199="OK"),"Bank Soal",IF(L199="Baik","Revisi Distraktor","Revisi Soal"))</f>
        <v>#N/A</v>
      </c>
    </row>
    <row r="200" customFormat="false" ht="14.25" hidden="false" customHeight="false" outlineLevel="0" collapsed="false">
      <c r="A200" s="68" t="str">
        <f aca="false">IF(A199="No",1,IF(OR(LEFT(B200,14)="Model response",LEFT(B200,8)="Response"),MAX($A$11:$A199)+1,""))</f>
        <v/>
      </c>
      <c r="B200" s="83"/>
      <c r="C200" s="62"/>
      <c r="D200" s="62"/>
      <c r="E200" s="62"/>
      <c r="F200" s="102" t="str">
        <f aca="false">IF(OR(LEFT(B200,14)="Model response",LEFT(B200,8)="Response",B200="[No response]"),"",IF(E200&lt;=$G$10,"Cek","OK"))</f>
        <v>Cek</v>
      </c>
      <c r="G200" s="102" t="str">
        <f aca="false">IF(A200="","",COUNTIF(F201:F205,"Cek"))</f>
        <v/>
      </c>
      <c r="H200" s="103" t="str">
        <f aca="false">IF(G200="","",SUMIF(C201:C206,100%,E201:E206))</f>
        <v/>
      </c>
      <c r="I200" s="90" t="n">
        <v>189</v>
      </c>
      <c r="J200" s="102" t="e">
        <f aca="false">IF(VLOOKUP(I200,$A$12:$G$9444,7,FALSE())&gt;$G$9,"Cek distraktor","OK")</f>
        <v>#N/A</v>
      </c>
      <c r="K200" s="103" t="e">
        <f aca="false">VLOOKUP(I200,$A$12:$H$9444,8,FALSE())</f>
        <v>#N/A</v>
      </c>
      <c r="L200" s="102" t="e">
        <f aca="false">IF(OR(K200&lt;$L$9,K200&gt;$L$10),"Tidak Baik","Baik")</f>
        <v>#N/A</v>
      </c>
      <c r="M200" s="68" t="e">
        <f aca="false">IF(AND(L200="Baik",J200="OK"),"Bank Soal",IF(L200="Baik","Revisi Distraktor","Revisi Soal"))</f>
        <v>#N/A</v>
      </c>
    </row>
    <row r="201" customFormat="false" ht="14.25" hidden="false" customHeight="false" outlineLevel="0" collapsed="false">
      <c r="A201" s="68" t="str">
        <f aca="false">IF(A200="No",1,IF(OR(LEFT(B201,14)="Model response",LEFT(B201,8)="Response"),MAX($A$11:$A200)+1,""))</f>
        <v/>
      </c>
      <c r="B201" s="83"/>
      <c r="C201" s="62"/>
      <c r="D201" s="62"/>
      <c r="E201" s="62"/>
      <c r="F201" s="102" t="str">
        <f aca="false">IF(OR(LEFT(B201,14)="Model response",LEFT(B201,8)="Response",B201="[No response]"),"",IF(E201&lt;=$G$10,"Cek","OK"))</f>
        <v>Cek</v>
      </c>
      <c r="G201" s="102" t="str">
        <f aca="false">IF(A201="","",COUNTIF(F202:F206,"Cek"))</f>
        <v/>
      </c>
      <c r="H201" s="103" t="str">
        <f aca="false">IF(G201="","",SUMIF(C202:C207,100%,E202:E207))</f>
        <v/>
      </c>
      <c r="I201" s="90" t="n">
        <v>190</v>
      </c>
      <c r="J201" s="102" t="e">
        <f aca="false">IF(VLOOKUP(I201,$A$12:$G$9444,7,FALSE())&gt;$G$9,"Cek distraktor","OK")</f>
        <v>#N/A</v>
      </c>
      <c r="K201" s="103" t="e">
        <f aca="false">VLOOKUP(I201,$A$12:$H$9444,8,FALSE())</f>
        <v>#N/A</v>
      </c>
      <c r="L201" s="102" t="e">
        <f aca="false">IF(OR(K201&lt;$L$9,K201&gt;$L$10),"Tidak Baik","Baik")</f>
        <v>#N/A</v>
      </c>
      <c r="M201" s="68" t="e">
        <f aca="false">IF(AND(L201="Baik",J201="OK"),"Bank Soal",IF(L201="Baik","Revisi Distraktor","Revisi Soal"))</f>
        <v>#N/A</v>
      </c>
    </row>
    <row r="202" customFormat="false" ht="14.25" hidden="false" customHeight="false" outlineLevel="0" collapsed="false">
      <c r="A202" s="68" t="str">
        <f aca="false">IF(A201="No",1,IF(OR(LEFT(B202,14)="Model response",LEFT(B202,8)="Response"),MAX($A$11:$A201)+1,""))</f>
        <v/>
      </c>
      <c r="B202" s="83"/>
      <c r="C202" s="62"/>
      <c r="D202" s="62"/>
      <c r="E202" s="62"/>
      <c r="F202" s="102" t="str">
        <f aca="false">IF(OR(LEFT(B202,14)="Model response",LEFT(B202,8)="Response",B202="[No response]"),"",IF(E202&lt;=$G$10,"Cek","OK"))</f>
        <v>Cek</v>
      </c>
      <c r="G202" s="102" t="str">
        <f aca="false">IF(A202="","",COUNTIF(F203:F207,"Cek"))</f>
        <v/>
      </c>
      <c r="H202" s="103" t="str">
        <f aca="false">IF(G202="","",SUMIF(C203:C208,100%,E203:E208))</f>
        <v/>
      </c>
      <c r="I202" s="90" t="n">
        <v>191</v>
      </c>
      <c r="J202" s="102" t="e">
        <f aca="false">IF(VLOOKUP(I202,$A$12:$G$9444,7,FALSE())&gt;$G$9,"Cek distraktor","OK")</f>
        <v>#N/A</v>
      </c>
      <c r="K202" s="103" t="e">
        <f aca="false">VLOOKUP(I202,$A$12:$H$9444,8,FALSE())</f>
        <v>#N/A</v>
      </c>
      <c r="L202" s="102" t="e">
        <f aca="false">IF(OR(K202&lt;$L$9,K202&gt;$L$10),"Tidak Baik","Baik")</f>
        <v>#N/A</v>
      </c>
      <c r="M202" s="68" t="e">
        <f aca="false">IF(AND(L202="Baik",J202="OK"),"Bank Soal",IF(L202="Baik","Revisi Distraktor","Revisi Soal"))</f>
        <v>#N/A</v>
      </c>
    </row>
    <row r="203" customFormat="false" ht="14.25" hidden="false" customHeight="false" outlineLevel="0" collapsed="false">
      <c r="A203" s="68" t="str">
        <f aca="false">IF(A202="No",1,IF(OR(LEFT(B203,14)="Model response",LEFT(B203,8)="Response"),MAX($A$11:$A202)+1,""))</f>
        <v/>
      </c>
      <c r="B203" s="83"/>
      <c r="C203" s="62"/>
      <c r="D203" s="62"/>
      <c r="E203" s="62"/>
      <c r="F203" s="102" t="str">
        <f aca="false">IF(OR(LEFT(B203,14)="Model response",LEFT(B203,8)="Response",B203="[No response]"),"",IF(E203&lt;=$G$10,"Cek","OK"))</f>
        <v>Cek</v>
      </c>
      <c r="G203" s="102" t="str">
        <f aca="false">IF(A203="","",COUNTIF(F204:F208,"Cek"))</f>
        <v/>
      </c>
      <c r="H203" s="103" t="str">
        <f aca="false">IF(G203="","",SUMIF(C204:C209,100%,E204:E209))</f>
        <v/>
      </c>
      <c r="I203" s="90" t="n">
        <v>192</v>
      </c>
      <c r="J203" s="102" t="e">
        <f aca="false">IF(VLOOKUP(I203,$A$12:$G$9444,7,FALSE())&gt;$G$9,"Cek distraktor","OK")</f>
        <v>#N/A</v>
      </c>
      <c r="K203" s="103" t="e">
        <f aca="false">VLOOKUP(I203,$A$12:$H$9444,8,FALSE())</f>
        <v>#N/A</v>
      </c>
      <c r="L203" s="102" t="e">
        <f aca="false">IF(OR(K203&lt;$L$9,K203&gt;$L$10),"Tidak Baik","Baik")</f>
        <v>#N/A</v>
      </c>
      <c r="M203" s="68" t="e">
        <f aca="false">IF(AND(L203="Baik",J203="OK"),"Bank Soal",IF(L203="Baik","Revisi Distraktor","Revisi Soal"))</f>
        <v>#N/A</v>
      </c>
    </row>
    <row r="204" customFormat="false" ht="14.25" hidden="false" customHeight="false" outlineLevel="0" collapsed="false">
      <c r="A204" s="68" t="str">
        <f aca="false">IF(A203="No",1,IF(OR(LEFT(B204,14)="Model response",LEFT(B204,8)="Response"),MAX($A$11:$A203)+1,""))</f>
        <v/>
      </c>
      <c r="B204" s="83"/>
      <c r="C204" s="62"/>
      <c r="D204" s="62"/>
      <c r="E204" s="62"/>
      <c r="F204" s="102" t="str">
        <f aca="false">IF(OR(LEFT(B204,14)="Model response",LEFT(B204,8)="Response",B204="[No response]"),"",IF(E204&lt;=$G$10,"Cek","OK"))</f>
        <v>Cek</v>
      </c>
      <c r="G204" s="102" t="str">
        <f aca="false">IF(A204="","",COUNTIF(F205:F209,"Cek"))</f>
        <v/>
      </c>
      <c r="H204" s="103" t="str">
        <f aca="false">IF(G204="","",SUMIF(C205:C210,100%,E205:E210))</f>
        <v/>
      </c>
      <c r="I204" s="90" t="n">
        <v>193</v>
      </c>
      <c r="J204" s="102" t="e">
        <f aca="false">IF(VLOOKUP(I204,$A$12:$G$9444,7,FALSE())&gt;$G$9,"Cek distraktor","OK")</f>
        <v>#N/A</v>
      </c>
      <c r="K204" s="103" t="e">
        <f aca="false">VLOOKUP(I204,$A$12:$H$9444,8,FALSE())</f>
        <v>#N/A</v>
      </c>
      <c r="L204" s="102" t="e">
        <f aca="false">IF(OR(K204&lt;$L$9,K204&gt;$L$10),"Tidak Baik","Baik")</f>
        <v>#N/A</v>
      </c>
      <c r="M204" s="68" t="e">
        <f aca="false">IF(AND(L204="Baik",J204="OK"),"Bank Soal",IF(L204="Baik","Revisi Distraktor","Revisi Soal"))</f>
        <v>#N/A</v>
      </c>
    </row>
    <row r="205" customFormat="false" ht="14.25" hidden="false" customHeight="false" outlineLevel="0" collapsed="false">
      <c r="A205" s="68" t="str">
        <f aca="false">IF(A204="No",1,IF(OR(LEFT(B205,14)="Model response",LEFT(B205,8)="Response"),MAX($A$11:$A204)+1,""))</f>
        <v/>
      </c>
      <c r="B205" s="83"/>
      <c r="C205" s="62"/>
      <c r="D205" s="62"/>
      <c r="E205" s="62"/>
      <c r="F205" s="102" t="str">
        <f aca="false">IF(OR(LEFT(B205,14)="Model response",LEFT(B205,8)="Response",B205="[No response]"),"",IF(E205&lt;=$G$10,"Cek","OK"))</f>
        <v>Cek</v>
      </c>
      <c r="G205" s="102" t="str">
        <f aca="false">IF(A205="","",COUNTIF(F206:F210,"Cek"))</f>
        <v/>
      </c>
      <c r="H205" s="103" t="str">
        <f aca="false">IF(G205="","",SUMIF(C206:C211,100%,E206:E211))</f>
        <v/>
      </c>
      <c r="I205" s="90" t="n">
        <v>194</v>
      </c>
      <c r="J205" s="102" t="e">
        <f aca="false">IF(VLOOKUP(I205,$A$12:$G$9444,7,FALSE())&gt;$G$9,"Cek distraktor","OK")</f>
        <v>#N/A</v>
      </c>
      <c r="K205" s="103" t="e">
        <f aca="false">VLOOKUP(I205,$A$12:$H$9444,8,FALSE())</f>
        <v>#N/A</v>
      </c>
      <c r="L205" s="102" t="e">
        <f aca="false">IF(OR(K205&lt;$L$9,K205&gt;$L$10),"Tidak Baik","Baik")</f>
        <v>#N/A</v>
      </c>
      <c r="M205" s="68" t="e">
        <f aca="false">IF(AND(L205="Baik",J205="OK"),"Bank Soal",IF(L205="Baik","Revisi Distraktor","Revisi Soal"))</f>
        <v>#N/A</v>
      </c>
    </row>
    <row r="206" customFormat="false" ht="14.25" hidden="false" customHeight="false" outlineLevel="0" collapsed="false">
      <c r="A206" s="68" t="str">
        <f aca="false">IF(A205="No",1,IF(OR(LEFT(B206,14)="Model response",LEFT(B206,8)="Response"),MAX($A$11:$A205)+1,""))</f>
        <v/>
      </c>
      <c r="B206" s="83"/>
      <c r="C206" s="62"/>
      <c r="D206" s="62"/>
      <c r="E206" s="62"/>
      <c r="F206" s="102" t="str">
        <f aca="false">IF(OR(LEFT(B206,14)="Model response",LEFT(B206,8)="Response",B206="[No response]"),"",IF(E206&lt;=$G$10,"Cek","OK"))</f>
        <v>Cek</v>
      </c>
      <c r="G206" s="102" t="str">
        <f aca="false">IF(A206="","",COUNTIF(F207:F211,"Cek"))</f>
        <v/>
      </c>
      <c r="H206" s="103" t="str">
        <f aca="false">IF(G206="","",SUMIF(C207:C212,100%,E207:E212))</f>
        <v/>
      </c>
      <c r="I206" s="90" t="n">
        <v>195</v>
      </c>
      <c r="J206" s="102" t="e">
        <f aca="false">IF(VLOOKUP(I206,$A$12:$G$9444,7,FALSE())&gt;$G$9,"Cek distraktor","OK")</f>
        <v>#N/A</v>
      </c>
      <c r="K206" s="103" t="e">
        <f aca="false">VLOOKUP(I206,$A$12:$H$9444,8,FALSE())</f>
        <v>#N/A</v>
      </c>
      <c r="L206" s="102" t="e">
        <f aca="false">IF(OR(K206&lt;$L$9,K206&gt;$L$10),"Tidak Baik","Baik")</f>
        <v>#N/A</v>
      </c>
      <c r="M206" s="68" t="e">
        <f aca="false">IF(AND(L206="Baik",J206="OK"),"Bank Soal",IF(L206="Baik","Revisi Distraktor","Revisi Soal"))</f>
        <v>#N/A</v>
      </c>
    </row>
    <row r="207" customFormat="false" ht="14.25" hidden="false" customHeight="false" outlineLevel="0" collapsed="false">
      <c r="A207" s="68" t="str">
        <f aca="false">IF(A206="No",1,IF(OR(LEFT(B207,14)="Model response",LEFT(B207,8)="Response"),MAX($A$11:$A206)+1,""))</f>
        <v/>
      </c>
      <c r="B207" s="83"/>
      <c r="C207" s="62"/>
      <c r="D207" s="62"/>
      <c r="E207" s="62"/>
      <c r="F207" s="102" t="str">
        <f aca="false">IF(OR(LEFT(B207,14)="Model response",LEFT(B207,8)="Response",B207="[No response]"),"",IF(E207&lt;=$G$10,"Cek","OK"))</f>
        <v>Cek</v>
      </c>
      <c r="G207" s="102" t="str">
        <f aca="false">IF(A207="","",COUNTIF(F208:F212,"Cek"))</f>
        <v/>
      </c>
      <c r="H207" s="103" t="str">
        <f aca="false">IF(G207="","",SUMIF(C208:C213,100%,E208:E213))</f>
        <v/>
      </c>
      <c r="I207" s="90" t="n">
        <v>196</v>
      </c>
      <c r="J207" s="102" t="e">
        <f aca="false">IF(VLOOKUP(I207,$A$12:$G$9444,7,FALSE())&gt;$G$9,"Cek distraktor","OK")</f>
        <v>#N/A</v>
      </c>
      <c r="K207" s="103" t="e">
        <f aca="false">VLOOKUP(I207,$A$12:$H$9444,8,FALSE())</f>
        <v>#N/A</v>
      </c>
      <c r="L207" s="102" t="e">
        <f aca="false">IF(OR(K207&lt;$L$9,K207&gt;$L$10),"Tidak Baik","Baik")</f>
        <v>#N/A</v>
      </c>
      <c r="M207" s="68" t="e">
        <f aca="false">IF(AND(L207="Baik",J207="OK"),"Bank Soal",IF(L207="Baik","Revisi Distraktor","Revisi Soal"))</f>
        <v>#N/A</v>
      </c>
    </row>
    <row r="208" customFormat="false" ht="14.25" hidden="false" customHeight="false" outlineLevel="0" collapsed="false">
      <c r="A208" s="68" t="str">
        <f aca="false">IF(A207="No",1,IF(OR(LEFT(B208,14)="Model response",LEFT(B208,8)="Response"),MAX($A$11:$A207)+1,""))</f>
        <v/>
      </c>
      <c r="B208" s="83"/>
      <c r="C208" s="62"/>
      <c r="D208" s="62"/>
      <c r="E208" s="62"/>
      <c r="F208" s="102" t="str">
        <f aca="false">IF(OR(LEFT(B208,14)="Model response",LEFT(B208,8)="Response",B208="[No response]"),"",IF(E208&lt;=$G$10,"Cek","OK"))</f>
        <v>Cek</v>
      </c>
      <c r="G208" s="102" t="str">
        <f aca="false">IF(A208="","",COUNTIF(F209:F213,"Cek"))</f>
        <v/>
      </c>
      <c r="H208" s="103" t="str">
        <f aca="false">IF(G208="","",SUMIF(C209:C214,100%,E209:E214))</f>
        <v/>
      </c>
      <c r="I208" s="90" t="n">
        <v>197</v>
      </c>
      <c r="J208" s="102" t="e">
        <f aca="false">IF(VLOOKUP(I208,$A$12:$G$9444,7,FALSE())&gt;$G$9,"Cek distraktor","OK")</f>
        <v>#N/A</v>
      </c>
      <c r="K208" s="103" t="e">
        <f aca="false">VLOOKUP(I208,$A$12:$H$9444,8,FALSE())</f>
        <v>#N/A</v>
      </c>
      <c r="L208" s="102" t="e">
        <f aca="false">IF(OR(K208&lt;$L$9,K208&gt;$L$10),"Tidak Baik","Baik")</f>
        <v>#N/A</v>
      </c>
      <c r="M208" s="68" t="e">
        <f aca="false">IF(AND(L208="Baik",J208="OK"),"Bank Soal",IF(L208="Baik","Revisi Distraktor","Revisi Soal"))</f>
        <v>#N/A</v>
      </c>
    </row>
    <row r="209" customFormat="false" ht="14.25" hidden="false" customHeight="false" outlineLevel="0" collapsed="false">
      <c r="A209" s="68" t="str">
        <f aca="false">IF(A208="No",1,IF(OR(LEFT(B209,14)="Model response",LEFT(B209,8)="Response"),MAX($A$11:$A208)+1,""))</f>
        <v/>
      </c>
      <c r="B209" s="83"/>
      <c r="C209" s="62"/>
      <c r="D209" s="62"/>
      <c r="E209" s="62"/>
      <c r="F209" s="102" t="str">
        <f aca="false">IF(OR(LEFT(B209,14)="Model response",LEFT(B209,8)="Response",B209="[No response]"),"",IF(E209&lt;=$G$10,"Cek","OK"))</f>
        <v>Cek</v>
      </c>
      <c r="G209" s="102" t="str">
        <f aca="false">IF(A209="","",COUNTIF(F210:F214,"Cek"))</f>
        <v/>
      </c>
      <c r="H209" s="103" t="str">
        <f aca="false">IF(G209="","",SUMIF(C210:C215,100%,E210:E215))</f>
        <v/>
      </c>
      <c r="I209" s="90" t="n">
        <v>198</v>
      </c>
      <c r="J209" s="102" t="e">
        <f aca="false">IF(VLOOKUP(I209,$A$12:$G$9444,7,FALSE())&gt;$G$9,"Cek distraktor","OK")</f>
        <v>#N/A</v>
      </c>
      <c r="K209" s="103" t="e">
        <f aca="false">VLOOKUP(I209,$A$12:$H$9444,8,FALSE())</f>
        <v>#N/A</v>
      </c>
      <c r="L209" s="102" t="e">
        <f aca="false">IF(OR(K209&lt;$L$9,K209&gt;$L$10),"Tidak Baik","Baik")</f>
        <v>#N/A</v>
      </c>
      <c r="M209" s="68" t="e">
        <f aca="false">IF(AND(L209="Baik",J209="OK"),"Bank Soal",IF(L209="Baik","Revisi Distraktor","Revisi Soal"))</f>
        <v>#N/A</v>
      </c>
    </row>
    <row r="210" customFormat="false" ht="14.25" hidden="false" customHeight="false" outlineLevel="0" collapsed="false">
      <c r="A210" s="68" t="str">
        <f aca="false">IF(A209="No",1,IF(OR(LEFT(B210,14)="Model response",LEFT(B210,8)="Response"),MAX($A$11:$A209)+1,""))</f>
        <v/>
      </c>
      <c r="B210" s="83"/>
      <c r="C210" s="62"/>
      <c r="D210" s="62"/>
      <c r="E210" s="62"/>
      <c r="F210" s="102" t="str">
        <f aca="false">IF(OR(LEFT(B210,14)="Model response",LEFT(B210,8)="Response",B210="[No response]"),"",IF(E210&lt;=$G$10,"Cek","OK"))</f>
        <v>Cek</v>
      </c>
      <c r="G210" s="102" t="str">
        <f aca="false">IF(A210="","",COUNTIF(F211:F215,"Cek"))</f>
        <v/>
      </c>
      <c r="H210" s="103" t="str">
        <f aca="false">IF(G210="","",SUMIF(C211:C216,100%,E211:E216))</f>
        <v/>
      </c>
      <c r="I210" s="90" t="n">
        <v>199</v>
      </c>
      <c r="J210" s="102" t="e">
        <f aca="false">IF(VLOOKUP(I210,$A$12:$G$9444,7,FALSE())&gt;$G$9,"Cek distraktor","OK")</f>
        <v>#N/A</v>
      </c>
      <c r="K210" s="103" t="e">
        <f aca="false">VLOOKUP(I210,$A$12:$H$9444,8,FALSE())</f>
        <v>#N/A</v>
      </c>
      <c r="L210" s="102" t="e">
        <f aca="false">IF(OR(K210&lt;$L$9,K210&gt;$L$10),"Tidak Baik","Baik")</f>
        <v>#N/A</v>
      </c>
      <c r="M210" s="68" t="e">
        <f aca="false">IF(AND(L210="Baik",J210="OK"),"Bank Soal",IF(L210="Baik","Revisi Distraktor","Revisi Soal"))</f>
        <v>#N/A</v>
      </c>
    </row>
    <row r="211" customFormat="false" ht="14.25" hidden="false" customHeight="false" outlineLevel="0" collapsed="false">
      <c r="A211" s="68" t="str">
        <f aca="false">IF(A210="No",1,IF(OR(LEFT(B211,14)="Model response",LEFT(B211,8)="Response"),MAX($A$11:$A210)+1,""))</f>
        <v/>
      </c>
      <c r="B211" s="83"/>
      <c r="C211" s="62"/>
      <c r="D211" s="62"/>
      <c r="E211" s="62"/>
      <c r="F211" s="102" t="str">
        <f aca="false">IF(OR(LEFT(B211,14)="Model response",LEFT(B211,8)="Response",B211="[No response]"),"",IF(E211&lt;=$G$10,"Cek","OK"))</f>
        <v>Cek</v>
      </c>
      <c r="G211" s="102" t="str">
        <f aca="false">IF(A211="","",COUNTIF(F212:F216,"Cek"))</f>
        <v/>
      </c>
      <c r="H211" s="103" t="str">
        <f aca="false">IF(G211="","",SUMIF(C212:C217,100%,E212:E217))</f>
        <v/>
      </c>
      <c r="I211" s="90" t="n">
        <v>200</v>
      </c>
      <c r="J211" s="102" t="e">
        <f aca="false">IF(VLOOKUP(I211,$A$12:$G$9444,7,FALSE())&gt;$G$9,"Cek distraktor","OK")</f>
        <v>#N/A</v>
      </c>
      <c r="K211" s="103" t="e">
        <f aca="false">VLOOKUP(I211,$A$12:$H$9444,8,FALSE())</f>
        <v>#N/A</v>
      </c>
      <c r="L211" s="102" t="e">
        <f aca="false">IF(OR(K211&lt;$L$9,K211&gt;$L$10),"Tidak Baik","Baik")</f>
        <v>#N/A</v>
      </c>
      <c r="M211" s="68" t="e">
        <f aca="false">IF(AND(L211="Baik",J211="OK"),"Bank Soal",IF(L211="Baik","Revisi Distraktor","Revisi Soal"))</f>
        <v>#N/A</v>
      </c>
    </row>
    <row r="212" customFormat="false" ht="14.25" hidden="false" customHeight="false" outlineLevel="0" collapsed="false">
      <c r="A212" s="68" t="str">
        <f aca="false">IF(A211="No",1,IF(OR(LEFT(B212,14)="Model response",LEFT(B212,8)="Response"),MAX($A$11:$A211)+1,""))</f>
        <v/>
      </c>
      <c r="B212" s="83"/>
      <c r="C212" s="62"/>
      <c r="D212" s="62"/>
      <c r="E212" s="62"/>
      <c r="F212" s="102" t="str">
        <f aca="false">IF(OR(LEFT(B212,14)="Model response",LEFT(B212,8)="Response",B212="[No response]"),"",IF(E212&lt;=$G$10,"Cek","OK"))</f>
        <v>Cek</v>
      </c>
      <c r="G212" s="102" t="str">
        <f aca="false">IF(A212="","",COUNTIF(F213:F217,"Cek"))</f>
        <v/>
      </c>
      <c r="H212" s="103" t="str">
        <f aca="false">IF(G212="","",SUMIF(C213:C218,100%,E213:E218))</f>
        <v/>
      </c>
    </row>
    <row r="213" customFormat="false" ht="14.25" hidden="false" customHeight="false" outlineLevel="0" collapsed="false">
      <c r="A213" s="68" t="str">
        <f aca="false">IF(A212="No",1,IF(OR(LEFT(B213,14)="Model response",LEFT(B213,8)="Response"),MAX($A$11:$A212)+1,""))</f>
        <v/>
      </c>
      <c r="B213" s="83"/>
      <c r="C213" s="62"/>
      <c r="D213" s="62"/>
      <c r="E213" s="62"/>
      <c r="F213" s="102" t="str">
        <f aca="false">IF(OR(LEFT(B213,14)="Model response",LEFT(B213,8)="Response",B213="[No response]"),"",IF(E213&lt;=$G$10,"Cek","OK"))</f>
        <v>Cek</v>
      </c>
      <c r="G213" s="102" t="str">
        <f aca="false">IF(A213="","",COUNTIF(F214:F218,"Cek"))</f>
        <v/>
      </c>
      <c r="H213" s="103" t="str">
        <f aca="false">IF(G213="","",SUMIF(C214:C219,100%,E214:E219))</f>
        <v/>
      </c>
      <c r="I213" s="76" t="s">
        <v>141</v>
      </c>
      <c r="J213" s="76"/>
    </row>
    <row r="214" customFormat="false" ht="14.25" hidden="false" customHeight="false" outlineLevel="0" collapsed="false">
      <c r="A214" s="68" t="str">
        <f aca="false">IF(A213="No",1,IF(OR(LEFT(B214,14)="Model response",LEFT(B214,8)="Response"),MAX($A$11:$A213)+1,""))</f>
        <v/>
      </c>
      <c r="B214" s="83"/>
      <c r="C214" s="62"/>
      <c r="D214" s="62"/>
      <c r="E214" s="62"/>
      <c r="F214" s="102" t="str">
        <f aca="false">IF(OR(LEFT(B214,14)="Model response",LEFT(B214,8)="Response",B214="[No response]"),"",IF(E214&lt;=$G$10,"Cek","OK"))</f>
        <v>Cek</v>
      </c>
      <c r="G214" s="102" t="str">
        <f aca="false">IF(A214="","",COUNTIF(F215:F219,"Cek"))</f>
        <v/>
      </c>
      <c r="H214" s="103" t="str">
        <f aca="false">IF(G214="","",SUMIF(C215:C220,100%,E215:E220))</f>
        <v/>
      </c>
      <c r="I214" s="61" t="s">
        <v>30</v>
      </c>
      <c r="J214" s="85" t="n">
        <f aca="false">COUNTIF($L$12:$L$211,I214)</f>
        <v>0</v>
      </c>
    </row>
    <row r="215" customFormat="false" ht="14.25" hidden="false" customHeight="false" outlineLevel="0" collapsed="false">
      <c r="A215" s="68" t="str">
        <f aca="false">IF(A214="No",1,IF(OR(LEFT(B215,14)="Model response",LEFT(B215,8)="Response"),MAX($A$11:$A214)+1,""))</f>
        <v/>
      </c>
      <c r="B215" s="83"/>
      <c r="C215" s="62"/>
      <c r="D215" s="62"/>
      <c r="E215" s="62"/>
      <c r="F215" s="102" t="str">
        <f aca="false">IF(OR(LEFT(B215,14)="Model response",LEFT(B215,8)="Response",B215="[No response]"),"",IF(E215&lt;=$G$10,"Cek","OK"))</f>
        <v>Cek</v>
      </c>
      <c r="G215" s="102" t="str">
        <f aca="false">IF(A215="","",COUNTIF(F216:F220,"Cek"))</f>
        <v/>
      </c>
      <c r="H215" s="103" t="str">
        <f aca="false">IF(G215="","",SUMIF(C216:C221,100%,E216:E221))</f>
        <v/>
      </c>
      <c r="I215" s="61" t="s">
        <v>142</v>
      </c>
      <c r="J215" s="85" t="n">
        <f aca="false">COUNTIF($L$12:$L$211,I215)</f>
        <v>1</v>
      </c>
    </row>
    <row r="216" customFormat="false" ht="14.25" hidden="false" customHeight="false" outlineLevel="0" collapsed="false">
      <c r="A216" s="68" t="str">
        <f aca="false">IF(A215="No",1,IF(OR(LEFT(B216,14)="Model response",LEFT(B216,8)="Response"),MAX($A$11:$A215)+1,""))</f>
        <v/>
      </c>
      <c r="B216" s="83"/>
      <c r="C216" s="62"/>
      <c r="D216" s="62"/>
      <c r="E216" s="62"/>
      <c r="F216" s="102" t="str">
        <f aca="false">IF(OR(LEFT(B216,14)="Model response",LEFT(B216,8)="Response",B216="[No response]"),"",IF(E216&lt;=$G$10,"Cek","OK"))</f>
        <v>Cek</v>
      </c>
      <c r="G216" s="102" t="str">
        <f aca="false">IF(A216="","",COUNTIF(F217:F221,"Cek"))</f>
        <v/>
      </c>
      <c r="H216" s="103" t="str">
        <f aca="false">IF(G216="","",SUMIF(C217:C222,100%,E217:E222))</f>
        <v/>
      </c>
      <c r="I216" s="86" t="s">
        <v>106</v>
      </c>
      <c r="J216" s="87" t="n">
        <f aca="false">SUM(J214:J215)</f>
        <v>1</v>
      </c>
    </row>
    <row r="217" customFormat="false" ht="14.25" hidden="false" customHeight="false" outlineLevel="0" collapsed="false">
      <c r="A217" s="68" t="str">
        <f aca="false">IF(A216="No",1,IF(OR(LEFT(B217,14)="Model response",LEFT(B217,8)="Response"),MAX($A$11:$A216)+1,""))</f>
        <v/>
      </c>
      <c r="B217" s="83"/>
      <c r="C217" s="62"/>
      <c r="D217" s="62"/>
      <c r="E217" s="62"/>
      <c r="F217" s="102" t="str">
        <f aca="false">IF(OR(LEFT(B217,14)="Model response",LEFT(B217,8)="Response",B217="[No response]"),"",IF(E217&lt;=$G$10,"Cek","OK"))</f>
        <v>Cek</v>
      </c>
      <c r="G217" s="102" t="str">
        <f aca="false">IF(A217="","",COUNTIF(F218:F222,"Cek"))</f>
        <v/>
      </c>
      <c r="H217" s="103" t="str">
        <f aca="false">IF(G217="","",SUMIF(C218:C223,100%,E218:E223))</f>
        <v/>
      </c>
      <c r="J217" s="2"/>
    </row>
    <row r="218" customFormat="false" ht="14.25" hidden="false" customHeight="false" outlineLevel="0" collapsed="false">
      <c r="A218" s="68" t="str">
        <f aca="false">IF(A217="No",1,IF(OR(LEFT(B218,14)="Model response",LEFT(B218,8)="Response"),MAX($A$11:$A217)+1,""))</f>
        <v/>
      </c>
      <c r="B218" s="83"/>
      <c r="C218" s="62"/>
      <c r="D218" s="62"/>
      <c r="E218" s="62"/>
      <c r="F218" s="102" t="str">
        <f aca="false">IF(OR(LEFT(B218,14)="Model response",LEFT(B218,8)="Response",B218="[No response]"),"",IF(E218&lt;=$G$10,"Cek","OK"))</f>
        <v>Cek</v>
      </c>
      <c r="G218" s="102" t="str">
        <f aca="false">IF(A218="","",COUNTIF(F219:F223,"Cek"))</f>
        <v/>
      </c>
      <c r="H218" s="103" t="str">
        <f aca="false">IF(G218="","",SUMIF(C219:C224,100%,E219:E224))</f>
        <v/>
      </c>
      <c r="I218" s="76" t="s">
        <v>114</v>
      </c>
      <c r="J218" s="76"/>
    </row>
    <row r="219" customFormat="false" ht="14.25" hidden="false" customHeight="false" outlineLevel="0" collapsed="false">
      <c r="A219" s="68" t="str">
        <f aca="false">IF(A218="No",1,IF(OR(LEFT(B219,14)="Model response",LEFT(B219,8)="Response"),MAX($A$11:$A218)+1,""))</f>
        <v/>
      </c>
      <c r="B219" s="83"/>
      <c r="C219" s="62"/>
      <c r="D219" s="62"/>
      <c r="E219" s="62"/>
      <c r="F219" s="102" t="str">
        <f aca="false">IF(OR(LEFT(B219,14)="Model response",LEFT(B219,8)="Response",B219="[No response]"),"",IF(E219&lt;=$G$10,"Cek","OK"))</f>
        <v>Cek</v>
      </c>
      <c r="G219" s="102" t="str">
        <f aca="false">IF(A219="","",COUNTIF(F220:F224,"Cek"))</f>
        <v/>
      </c>
      <c r="H219" s="103" t="str">
        <f aca="false">IF(G219="","",SUMIF(C220:C225,100%,E220:E225))</f>
        <v/>
      </c>
      <c r="I219" s="61" t="s">
        <v>18</v>
      </c>
      <c r="J219" s="85" t="n">
        <f aca="false">COUNTIF($M$12:$M$211,I219)</f>
        <v>0</v>
      </c>
    </row>
    <row r="220" customFormat="false" ht="14.25" hidden="false" customHeight="false" outlineLevel="0" collapsed="false">
      <c r="A220" s="68" t="str">
        <f aca="false">IF(A219="No",1,IF(OR(LEFT(B220,14)="Model response",LEFT(B220,8)="Response"),MAX($A$11:$A219)+1,""))</f>
        <v/>
      </c>
      <c r="B220" s="83"/>
      <c r="C220" s="62"/>
      <c r="D220" s="62"/>
      <c r="E220" s="62"/>
      <c r="F220" s="102" t="str">
        <f aca="false">IF(OR(LEFT(B220,14)="Model response",LEFT(B220,8)="Response",B220="[No response]"),"",IF(E220&lt;=$G$10,"Cek","OK"))</f>
        <v>Cek</v>
      </c>
      <c r="G220" s="102" t="str">
        <f aca="false">IF(A220="","",COUNTIF(F221:F225,"Cek"))</f>
        <v/>
      </c>
      <c r="H220" s="103" t="str">
        <f aca="false">IF(G220="","",SUMIF(C221:C226,100%,E221:E226))</f>
        <v/>
      </c>
      <c r="I220" s="61" t="s">
        <v>21</v>
      </c>
      <c r="J220" s="85" t="n">
        <f aca="false">COUNTIF($M$12:$M$211,I220)</f>
        <v>0</v>
      </c>
    </row>
    <row r="221" customFormat="false" ht="14.25" hidden="false" customHeight="false" outlineLevel="0" collapsed="false">
      <c r="A221" s="68" t="str">
        <f aca="false">IF(A220="No",1,IF(OR(LEFT(B221,14)="Model response",LEFT(B221,8)="Response"),MAX($A$11:$A220)+1,""))</f>
        <v/>
      </c>
      <c r="B221" s="83"/>
      <c r="C221" s="62"/>
      <c r="D221" s="62"/>
      <c r="E221" s="62"/>
      <c r="F221" s="102" t="str">
        <f aca="false">IF(OR(LEFT(B221,14)="Model response",LEFT(B221,8)="Response",B221="[No response]"),"",IF(E221&lt;=$G$10,"Cek","OK"))</f>
        <v>Cek</v>
      </c>
      <c r="G221" s="102" t="str">
        <f aca="false">IF(A221="","",COUNTIF(F222:F226,"Cek"))</f>
        <v/>
      </c>
      <c r="H221" s="103" t="str">
        <f aca="false">IF(G221="","",SUMIF(C222:C227,100%,E222:E227))</f>
        <v/>
      </c>
      <c r="I221" s="61" t="s">
        <v>24</v>
      </c>
      <c r="J221" s="85" t="n">
        <f aca="false">COUNTIF($M$12:$M$211,I221)</f>
        <v>1</v>
      </c>
    </row>
    <row r="222" customFormat="false" ht="14.25" hidden="false" customHeight="false" outlineLevel="0" collapsed="false">
      <c r="A222" s="68" t="str">
        <f aca="false">IF(A221="No",1,IF(OR(LEFT(B222,14)="Model response",LEFT(B222,8)="Response"),MAX($A$11:$A221)+1,""))</f>
        <v/>
      </c>
      <c r="B222" s="83"/>
      <c r="C222" s="62"/>
      <c r="D222" s="62"/>
      <c r="E222" s="62"/>
      <c r="F222" s="102" t="str">
        <f aca="false">IF(OR(LEFT(B222,14)="Model response",LEFT(B222,8)="Response",B222="[No response]"),"",IF(E222&lt;=$G$10,"Cek","OK"))</f>
        <v>Cek</v>
      </c>
      <c r="G222" s="102" t="str">
        <f aca="false">IF(A222="","",COUNTIF(F223:F227,"Cek"))</f>
        <v/>
      </c>
      <c r="H222" s="103" t="str">
        <f aca="false">IF(G222="","",SUMIF(C223:C228,100%,E223:E228))</f>
        <v/>
      </c>
      <c r="I222" s="86" t="s">
        <v>106</v>
      </c>
      <c r="J222" s="87" t="n">
        <f aca="false">SUM(J219:J221)</f>
        <v>1</v>
      </c>
    </row>
    <row r="223" customFormat="false" ht="14.25" hidden="false" customHeight="false" outlineLevel="0" collapsed="false">
      <c r="A223" s="68" t="str">
        <f aca="false">IF(A222="No",1,IF(OR(LEFT(B223,14)="Model response",LEFT(B223,8)="Response"),MAX($A$11:$A222)+1,""))</f>
        <v/>
      </c>
      <c r="B223" s="83"/>
      <c r="C223" s="62"/>
      <c r="D223" s="62"/>
      <c r="E223" s="62"/>
      <c r="F223" s="102" t="str">
        <f aca="false">IF(OR(LEFT(B223,14)="Model response",LEFT(B223,8)="Response",B223="[No response]"),"",IF(E223&lt;=$G$10,"Cek","OK"))</f>
        <v>Cek</v>
      </c>
      <c r="G223" s="102" t="str">
        <f aca="false">IF(A223="","",COUNTIF(F224:F228,"Cek"))</f>
        <v/>
      </c>
      <c r="H223" s="103" t="str">
        <f aca="false">IF(G223="","",SUMIF(C224:C229,100%,E224:E229))</f>
        <v/>
      </c>
    </row>
    <row r="224" customFormat="false" ht="14.25" hidden="false" customHeight="false" outlineLevel="0" collapsed="false">
      <c r="A224" s="68" t="str">
        <f aca="false">IF(A223="No",1,IF(OR(LEFT(B224,14)="Model response",LEFT(B224,8)="Response"),MAX($A$11:$A223)+1,""))</f>
        <v/>
      </c>
      <c r="B224" s="83"/>
      <c r="C224" s="62"/>
      <c r="D224" s="62"/>
      <c r="E224" s="62"/>
      <c r="F224" s="102" t="str">
        <f aca="false">IF(OR(LEFT(B224,14)="Model response",LEFT(B224,8)="Response",B224="[No response]"),"",IF(E224&lt;=$G$10,"Cek","OK"))</f>
        <v>Cek</v>
      </c>
      <c r="G224" s="102" t="str">
        <f aca="false">IF(A224="","",COUNTIF(F225:F229,"Cek"))</f>
        <v/>
      </c>
      <c r="H224" s="103" t="str">
        <f aca="false">IF(G224="","",SUMIF(C225:C230,100%,E225:E230))</f>
        <v/>
      </c>
    </row>
    <row r="225" customFormat="false" ht="14.25" hidden="false" customHeight="false" outlineLevel="0" collapsed="false">
      <c r="A225" s="68" t="str">
        <f aca="false">IF(A224="No",1,IF(OR(LEFT(B225,14)="Model response",LEFT(B225,8)="Response"),MAX($A$11:$A224)+1,""))</f>
        <v/>
      </c>
      <c r="B225" s="83"/>
      <c r="C225" s="62"/>
      <c r="D225" s="62"/>
      <c r="E225" s="62"/>
      <c r="F225" s="102" t="str">
        <f aca="false">IF(OR(LEFT(B225,14)="Model response",LEFT(B225,8)="Response",B225="[No response]"),"",IF(E225&lt;=$G$10,"Cek","OK"))</f>
        <v>Cek</v>
      </c>
      <c r="G225" s="102" t="str">
        <f aca="false">IF(A225="","",COUNTIF(F226:F230,"Cek"))</f>
        <v/>
      </c>
      <c r="H225" s="103" t="str">
        <f aca="false">IF(G225="","",SUMIF(C226:C231,100%,E226:E231))</f>
        <v/>
      </c>
    </row>
    <row r="226" customFormat="false" ht="14.25" hidden="false" customHeight="false" outlineLevel="0" collapsed="false">
      <c r="A226" s="68" t="str">
        <f aca="false">IF(A225="No",1,IF(OR(LEFT(B226,14)="Model response",LEFT(B226,8)="Response"),MAX($A$11:$A225)+1,""))</f>
        <v/>
      </c>
      <c r="B226" s="83"/>
      <c r="C226" s="62"/>
      <c r="D226" s="62"/>
      <c r="E226" s="62"/>
      <c r="F226" s="102" t="str">
        <f aca="false">IF(OR(LEFT(B226,14)="Model response",LEFT(B226,8)="Response",B226="[No response]"),"",IF(E226&lt;=$G$10,"Cek","OK"))</f>
        <v>Cek</v>
      </c>
      <c r="G226" s="102" t="str">
        <f aca="false">IF(A226="","",COUNTIF(F227:F231,"Cek"))</f>
        <v/>
      </c>
      <c r="H226" s="103" t="str">
        <f aca="false">IF(G226="","",SUMIF(C227:C232,100%,E227:E232))</f>
        <v/>
      </c>
    </row>
    <row r="227" customFormat="false" ht="14.25" hidden="false" customHeight="false" outlineLevel="0" collapsed="false">
      <c r="A227" s="68" t="str">
        <f aca="false">IF(A226="No",1,IF(OR(LEFT(B227,14)="Model response",LEFT(B227,8)="Response"),MAX($A$11:$A226)+1,""))</f>
        <v/>
      </c>
      <c r="B227" s="83"/>
      <c r="C227" s="62"/>
      <c r="D227" s="62"/>
      <c r="E227" s="62"/>
      <c r="F227" s="102" t="str">
        <f aca="false">IF(OR(LEFT(B227,14)="Model response",LEFT(B227,8)="Response",B227="[No response]"),"",IF(E227&lt;=$G$10,"Cek","OK"))</f>
        <v>Cek</v>
      </c>
      <c r="G227" s="102" t="str">
        <f aca="false">IF(A227="","",COUNTIF(F228:F232,"Cek"))</f>
        <v/>
      </c>
      <c r="H227" s="103" t="str">
        <f aca="false">IF(G227="","",SUMIF(C228:C233,100%,E228:E233))</f>
        <v/>
      </c>
    </row>
    <row r="228" customFormat="false" ht="14.25" hidden="false" customHeight="false" outlineLevel="0" collapsed="false">
      <c r="A228" s="68" t="str">
        <f aca="false">IF(A227="No",1,IF(OR(LEFT(B228,14)="Model response",LEFT(B228,8)="Response"),MAX($A$11:$A227)+1,""))</f>
        <v/>
      </c>
      <c r="B228" s="83"/>
      <c r="C228" s="62"/>
      <c r="D228" s="62"/>
      <c r="E228" s="62"/>
      <c r="F228" s="102" t="str">
        <f aca="false">IF(OR(LEFT(B228,14)="Model response",LEFT(B228,8)="Response",B228="[No response]"),"",IF(E228&lt;=$G$10,"Cek","OK"))</f>
        <v>Cek</v>
      </c>
      <c r="G228" s="102" t="str">
        <f aca="false">IF(A228="","",COUNTIF(F229:F233,"Cek"))</f>
        <v/>
      </c>
      <c r="H228" s="103" t="str">
        <f aca="false">IF(G228="","",SUMIF(C229:C234,100%,E229:E234))</f>
        <v/>
      </c>
    </row>
    <row r="229" customFormat="false" ht="14.25" hidden="false" customHeight="false" outlineLevel="0" collapsed="false">
      <c r="A229" s="68" t="str">
        <f aca="false">IF(A228="No",1,IF(OR(LEFT(B229,14)="Model response",LEFT(B229,8)="Response"),MAX($A$11:$A228)+1,""))</f>
        <v/>
      </c>
      <c r="B229" s="83"/>
      <c r="C229" s="62"/>
      <c r="D229" s="62"/>
      <c r="E229" s="62"/>
      <c r="F229" s="102" t="str">
        <f aca="false">IF(OR(LEFT(B229,14)="Model response",LEFT(B229,8)="Response",B229="[No response]"),"",IF(E229&lt;=$G$10,"Cek","OK"))</f>
        <v>Cek</v>
      </c>
      <c r="G229" s="102" t="str">
        <f aca="false">IF(A229="","",COUNTIF(F230:F234,"Cek"))</f>
        <v/>
      </c>
      <c r="H229" s="103" t="str">
        <f aca="false">IF(G229="","",SUMIF(C230:C235,100%,E230:E235))</f>
        <v/>
      </c>
    </row>
    <row r="230" customFormat="false" ht="14.25" hidden="false" customHeight="false" outlineLevel="0" collapsed="false">
      <c r="A230" s="68" t="str">
        <f aca="false">IF(A229="No",1,IF(OR(LEFT(B230,14)="Model response",LEFT(B230,8)="Response"),MAX($A$11:$A229)+1,""))</f>
        <v/>
      </c>
      <c r="B230" s="83"/>
      <c r="C230" s="62"/>
      <c r="D230" s="62"/>
      <c r="E230" s="62"/>
      <c r="F230" s="102" t="str">
        <f aca="false">IF(OR(LEFT(B230,14)="Model response",LEFT(B230,8)="Response",B230="[No response]"),"",IF(E230&lt;=$G$10,"Cek","OK"))</f>
        <v>Cek</v>
      </c>
      <c r="G230" s="102" t="str">
        <f aca="false">IF(A230="","",COUNTIF(F231:F235,"Cek"))</f>
        <v/>
      </c>
      <c r="H230" s="103" t="str">
        <f aca="false">IF(G230="","",SUMIF(C231:C236,100%,E231:E236))</f>
        <v/>
      </c>
    </row>
    <row r="231" customFormat="false" ht="14.25" hidden="false" customHeight="false" outlineLevel="0" collapsed="false">
      <c r="A231" s="68" t="str">
        <f aca="false">IF(A230="No",1,IF(OR(LEFT(B231,14)="Model response",LEFT(B231,8)="Response"),MAX($A$11:$A230)+1,""))</f>
        <v/>
      </c>
      <c r="B231" s="83"/>
      <c r="C231" s="62"/>
      <c r="D231" s="62"/>
      <c r="E231" s="62"/>
      <c r="F231" s="102" t="str">
        <f aca="false">IF(OR(LEFT(B231,14)="Model response",LEFT(B231,8)="Response",B231="[No response]"),"",IF(E231&lt;=$G$10,"Cek","OK"))</f>
        <v>Cek</v>
      </c>
      <c r="G231" s="102" t="str">
        <f aca="false">IF(A231="","",COUNTIF(F232:F236,"Cek"))</f>
        <v/>
      </c>
      <c r="H231" s="103" t="str">
        <f aca="false">IF(G231="","",SUMIF(C232:C237,100%,E232:E237))</f>
        <v/>
      </c>
    </row>
    <row r="232" customFormat="false" ht="14.25" hidden="false" customHeight="false" outlineLevel="0" collapsed="false">
      <c r="A232" s="68" t="str">
        <f aca="false">IF(A231="No",1,IF(OR(LEFT(B232,14)="Model response",LEFT(B232,8)="Response"),MAX($A$11:$A231)+1,""))</f>
        <v/>
      </c>
      <c r="B232" s="83"/>
      <c r="C232" s="62"/>
      <c r="D232" s="62"/>
      <c r="E232" s="62"/>
      <c r="F232" s="102" t="str">
        <f aca="false">IF(OR(LEFT(B232,14)="Model response",LEFT(B232,8)="Response",B232="[No response]"),"",IF(E232&lt;=$G$10,"Cek","OK"))</f>
        <v>Cek</v>
      </c>
      <c r="G232" s="102" t="str">
        <f aca="false">IF(A232="","",COUNTIF(F233:F237,"Cek"))</f>
        <v/>
      </c>
      <c r="H232" s="103" t="str">
        <f aca="false">IF(G232="","",SUMIF(C233:C238,100%,E233:E238))</f>
        <v/>
      </c>
    </row>
    <row r="233" customFormat="false" ht="14.25" hidden="false" customHeight="false" outlineLevel="0" collapsed="false">
      <c r="A233" s="68" t="str">
        <f aca="false">IF(A232="No",1,IF(OR(LEFT(B233,14)="Model response",LEFT(B233,8)="Response"),MAX($A$11:$A232)+1,""))</f>
        <v/>
      </c>
      <c r="B233" s="83"/>
      <c r="C233" s="62"/>
      <c r="D233" s="62"/>
      <c r="E233" s="62"/>
      <c r="F233" s="102" t="str">
        <f aca="false">IF(OR(LEFT(B233,14)="Model response",LEFT(B233,8)="Response",B233="[No response]"),"",IF(E233&lt;=$G$10,"Cek","OK"))</f>
        <v>Cek</v>
      </c>
      <c r="G233" s="102" t="str">
        <f aca="false">IF(A233="","",COUNTIF(F234:F238,"Cek"))</f>
        <v/>
      </c>
      <c r="H233" s="103" t="str">
        <f aca="false">IF(G233="","",SUMIF(C234:C239,100%,E234:E239))</f>
        <v/>
      </c>
    </row>
    <row r="234" customFormat="false" ht="14.25" hidden="false" customHeight="false" outlineLevel="0" collapsed="false">
      <c r="A234" s="68" t="str">
        <f aca="false">IF(A233="No",1,IF(OR(LEFT(B234,14)="Model response",LEFT(B234,8)="Response"),MAX($A$11:$A233)+1,""))</f>
        <v/>
      </c>
      <c r="B234" s="83"/>
      <c r="C234" s="62"/>
      <c r="D234" s="62"/>
      <c r="E234" s="62"/>
      <c r="F234" s="102" t="str">
        <f aca="false">IF(OR(LEFT(B234,14)="Model response",LEFT(B234,8)="Response",B234="[No response]"),"",IF(E234&lt;=$G$10,"Cek","OK"))</f>
        <v>Cek</v>
      </c>
      <c r="G234" s="102" t="str">
        <f aca="false">IF(A234="","",COUNTIF(F235:F239,"Cek"))</f>
        <v/>
      </c>
      <c r="H234" s="103" t="str">
        <f aca="false">IF(G234="","",SUMIF(C235:C240,100%,E235:E240))</f>
        <v/>
      </c>
    </row>
    <row r="235" customFormat="false" ht="14.25" hidden="false" customHeight="false" outlineLevel="0" collapsed="false">
      <c r="A235" s="68" t="str">
        <f aca="false">IF(A234="No",1,IF(OR(LEFT(B235,14)="Model response",LEFT(B235,8)="Response"),MAX($A$11:$A234)+1,""))</f>
        <v/>
      </c>
      <c r="B235" s="83"/>
      <c r="C235" s="62"/>
      <c r="D235" s="62"/>
      <c r="E235" s="62"/>
      <c r="F235" s="102" t="str">
        <f aca="false">IF(OR(LEFT(B235,14)="Model response",LEFT(B235,8)="Response",B235="[No response]"),"",IF(E235&lt;=$G$10,"Cek","OK"))</f>
        <v>Cek</v>
      </c>
      <c r="G235" s="102" t="str">
        <f aca="false">IF(A235="","",COUNTIF(F236:F240,"Cek"))</f>
        <v/>
      </c>
      <c r="H235" s="103" t="str">
        <f aca="false">IF(G235="","",SUMIF(C236:C241,100%,E236:E241))</f>
        <v/>
      </c>
    </row>
    <row r="236" customFormat="false" ht="14.25" hidden="false" customHeight="false" outlineLevel="0" collapsed="false">
      <c r="A236" s="68" t="str">
        <f aca="false">IF(A235="No",1,IF(OR(LEFT(B236,14)="Model response",LEFT(B236,8)="Response"),MAX($A$11:$A235)+1,""))</f>
        <v/>
      </c>
      <c r="B236" s="83"/>
      <c r="C236" s="62"/>
      <c r="D236" s="62"/>
      <c r="E236" s="62"/>
      <c r="F236" s="102" t="str">
        <f aca="false">IF(OR(LEFT(B236,14)="Model response",LEFT(B236,8)="Response",B236="[No response]"),"",IF(E236&lt;=$G$10,"Cek","OK"))</f>
        <v>Cek</v>
      </c>
      <c r="G236" s="102" t="str">
        <f aca="false">IF(A236="","",COUNTIF(F237:F241,"Cek"))</f>
        <v/>
      </c>
      <c r="H236" s="103" t="str">
        <f aca="false">IF(G236="","",SUMIF(C237:C242,100%,E237:E242))</f>
        <v/>
      </c>
    </row>
    <row r="237" customFormat="false" ht="14.25" hidden="false" customHeight="false" outlineLevel="0" collapsed="false">
      <c r="A237" s="68" t="str">
        <f aca="false">IF(A236="No",1,IF(OR(LEFT(B237,14)="Model response",LEFT(B237,8)="Response"),MAX($A$11:$A236)+1,""))</f>
        <v/>
      </c>
      <c r="B237" s="83"/>
      <c r="C237" s="62"/>
      <c r="D237" s="62"/>
      <c r="E237" s="62"/>
      <c r="F237" s="102" t="str">
        <f aca="false">IF(OR(LEFT(B237,14)="Model response",LEFT(B237,8)="Response",B237="[No response]"),"",IF(E237&lt;=$G$10,"Cek","OK"))</f>
        <v>Cek</v>
      </c>
      <c r="G237" s="102" t="str">
        <f aca="false">IF(A237="","",COUNTIF(F238:F242,"Cek"))</f>
        <v/>
      </c>
      <c r="H237" s="103" t="str">
        <f aca="false">IF(G237="","",SUMIF(C238:C243,100%,E238:E243))</f>
        <v/>
      </c>
    </row>
    <row r="238" customFormat="false" ht="14.25" hidden="false" customHeight="false" outlineLevel="0" collapsed="false">
      <c r="A238" s="68" t="str">
        <f aca="false">IF(A237="No",1,IF(OR(LEFT(B238,14)="Model response",LEFT(B238,8)="Response"),MAX($A$11:$A237)+1,""))</f>
        <v/>
      </c>
      <c r="B238" s="83"/>
      <c r="C238" s="62"/>
      <c r="D238" s="62"/>
      <c r="E238" s="62"/>
      <c r="F238" s="102" t="str">
        <f aca="false">IF(OR(LEFT(B238,14)="Model response",LEFT(B238,8)="Response",B238="[No response]"),"",IF(E238&lt;=$G$10,"Cek","OK"))</f>
        <v>Cek</v>
      </c>
      <c r="G238" s="102" t="str">
        <f aca="false">IF(A238="","",COUNTIF(F239:F243,"Cek"))</f>
        <v/>
      </c>
      <c r="H238" s="103" t="str">
        <f aca="false">IF(G238="","",SUMIF(C239:C244,100%,E239:E244))</f>
        <v/>
      </c>
    </row>
    <row r="239" customFormat="false" ht="14.25" hidden="false" customHeight="false" outlineLevel="0" collapsed="false">
      <c r="A239" s="68" t="str">
        <f aca="false">IF(A238="No",1,IF(OR(LEFT(B239,14)="Model response",LEFT(B239,8)="Response"),MAX($A$11:$A238)+1,""))</f>
        <v/>
      </c>
      <c r="B239" s="83"/>
      <c r="C239" s="62"/>
      <c r="D239" s="62"/>
      <c r="E239" s="62"/>
      <c r="F239" s="102" t="str">
        <f aca="false">IF(OR(LEFT(B239,14)="Model response",LEFT(B239,8)="Response",B239="[No response]"),"",IF(E239&lt;=$G$10,"Cek","OK"))</f>
        <v>Cek</v>
      </c>
      <c r="G239" s="102" t="str">
        <f aca="false">IF(A239="","",COUNTIF(F240:F244,"Cek"))</f>
        <v/>
      </c>
      <c r="H239" s="103" t="str">
        <f aca="false">IF(G239="","",SUMIF(C240:C245,100%,E240:E245))</f>
        <v/>
      </c>
    </row>
    <row r="240" customFormat="false" ht="14.25" hidden="false" customHeight="false" outlineLevel="0" collapsed="false">
      <c r="A240" s="68" t="str">
        <f aca="false">IF(A239="No",1,IF(OR(LEFT(B240,14)="Model response",LEFT(B240,8)="Response"),MAX($A$11:$A239)+1,""))</f>
        <v/>
      </c>
      <c r="B240" s="83"/>
      <c r="C240" s="62"/>
      <c r="D240" s="62"/>
      <c r="E240" s="62"/>
      <c r="F240" s="102" t="str">
        <f aca="false">IF(OR(LEFT(B240,14)="Model response",LEFT(B240,8)="Response",B240="[No response]"),"",IF(E240&lt;=$G$10,"Cek","OK"))</f>
        <v>Cek</v>
      </c>
      <c r="G240" s="102" t="str">
        <f aca="false">IF(A240="","",COUNTIF(F241:F245,"Cek"))</f>
        <v/>
      </c>
      <c r="H240" s="103" t="str">
        <f aca="false">IF(G240="","",SUMIF(C241:C246,100%,E241:E246))</f>
        <v/>
      </c>
    </row>
    <row r="241" customFormat="false" ht="14.25" hidden="false" customHeight="false" outlineLevel="0" collapsed="false">
      <c r="A241" s="68" t="str">
        <f aca="false">IF(A240="No",1,IF(OR(LEFT(B241,14)="Model response",LEFT(B241,8)="Response"),MAX($A$11:$A240)+1,""))</f>
        <v/>
      </c>
      <c r="B241" s="83"/>
      <c r="C241" s="62"/>
      <c r="D241" s="62"/>
      <c r="E241" s="62"/>
      <c r="F241" s="102" t="str">
        <f aca="false">IF(OR(LEFT(B241,14)="Model response",LEFT(B241,8)="Response",B241="[No response]"),"",IF(E241&lt;=$G$10,"Cek","OK"))</f>
        <v>Cek</v>
      </c>
      <c r="G241" s="102" t="str">
        <f aca="false">IF(A241="","",COUNTIF(F242:F246,"Cek"))</f>
        <v/>
      </c>
      <c r="H241" s="103" t="str">
        <f aca="false">IF(G241="","",SUMIF(C242:C247,100%,E242:E247))</f>
        <v/>
      </c>
    </row>
    <row r="242" customFormat="false" ht="14.25" hidden="false" customHeight="false" outlineLevel="0" collapsed="false">
      <c r="A242" s="68" t="str">
        <f aca="false">IF(A241="No",1,IF(OR(LEFT(B242,14)="Model response",LEFT(B242,8)="Response"),MAX($A$11:$A241)+1,""))</f>
        <v/>
      </c>
      <c r="B242" s="83"/>
      <c r="C242" s="62"/>
      <c r="D242" s="62"/>
      <c r="E242" s="62"/>
      <c r="F242" s="102" t="str">
        <f aca="false">IF(OR(LEFT(B242,14)="Model response",LEFT(B242,8)="Response",B242="[No response]"),"",IF(E242&lt;=$G$10,"Cek","OK"))</f>
        <v>Cek</v>
      </c>
      <c r="G242" s="102" t="str">
        <f aca="false">IF(A242="","",COUNTIF(F243:F247,"Cek"))</f>
        <v/>
      </c>
      <c r="H242" s="103" t="str">
        <f aca="false">IF(G242="","",SUMIF(C243:C248,100%,E243:E248))</f>
        <v/>
      </c>
    </row>
    <row r="243" customFormat="false" ht="14.25" hidden="false" customHeight="false" outlineLevel="0" collapsed="false">
      <c r="A243" s="68" t="str">
        <f aca="false">IF(A242="No",1,IF(OR(LEFT(B243,14)="Model response",LEFT(B243,8)="Response"),MAX($A$11:$A242)+1,""))</f>
        <v/>
      </c>
      <c r="B243" s="83"/>
      <c r="C243" s="62"/>
      <c r="D243" s="62"/>
      <c r="E243" s="62"/>
      <c r="F243" s="102" t="str">
        <f aca="false">IF(OR(LEFT(B243,14)="Model response",LEFT(B243,8)="Response",B243="[No response]"),"",IF(E243&lt;=$G$10,"Cek","OK"))</f>
        <v>Cek</v>
      </c>
      <c r="G243" s="102" t="str">
        <f aca="false">IF(A243="","",COUNTIF(F244:F248,"Cek"))</f>
        <v/>
      </c>
      <c r="H243" s="103" t="str">
        <f aca="false">IF(G243="","",SUMIF(C244:C249,100%,E244:E249))</f>
        <v/>
      </c>
    </row>
    <row r="244" customFormat="false" ht="14.25" hidden="false" customHeight="false" outlineLevel="0" collapsed="false">
      <c r="A244" s="68" t="str">
        <f aca="false">IF(A243="No",1,IF(OR(LEFT(B244,14)="Model response",LEFT(B244,8)="Response"),MAX($A$11:$A243)+1,""))</f>
        <v/>
      </c>
      <c r="B244" s="83"/>
      <c r="C244" s="62"/>
      <c r="D244" s="62"/>
      <c r="E244" s="62"/>
      <c r="F244" s="102" t="str">
        <f aca="false">IF(OR(LEFT(B244,14)="Model response",LEFT(B244,8)="Response",B244="[No response]"),"",IF(E244&lt;=$G$10,"Cek","OK"))</f>
        <v>Cek</v>
      </c>
      <c r="G244" s="102" t="str">
        <f aca="false">IF(A244="","",COUNTIF(F245:F249,"Cek"))</f>
        <v/>
      </c>
      <c r="H244" s="103" t="str">
        <f aca="false">IF(G244="","",SUMIF(C245:C250,100%,E245:E250))</f>
        <v/>
      </c>
    </row>
    <row r="245" customFormat="false" ht="14.25" hidden="false" customHeight="false" outlineLevel="0" collapsed="false">
      <c r="A245" s="68" t="str">
        <f aca="false">IF(A244="No",1,IF(OR(LEFT(B245,14)="Model response",LEFT(B245,8)="Response"),MAX($A$11:$A244)+1,""))</f>
        <v/>
      </c>
      <c r="B245" s="83"/>
      <c r="C245" s="62"/>
      <c r="D245" s="62"/>
      <c r="E245" s="62"/>
      <c r="F245" s="102" t="str">
        <f aca="false">IF(OR(LEFT(B245,14)="Model response",LEFT(B245,8)="Response",B245="[No response]"),"",IF(E245&lt;=$G$10,"Cek","OK"))</f>
        <v>Cek</v>
      </c>
      <c r="G245" s="102" t="str">
        <f aca="false">IF(A245="","",COUNTIF(F246:F250,"Cek"))</f>
        <v/>
      </c>
      <c r="H245" s="103" t="str">
        <f aca="false">IF(G245="","",SUMIF(C246:C251,100%,E246:E251))</f>
        <v/>
      </c>
    </row>
    <row r="246" customFormat="false" ht="14.25" hidden="false" customHeight="false" outlineLevel="0" collapsed="false">
      <c r="A246" s="68" t="str">
        <f aca="false">IF(A245="No",1,IF(OR(LEFT(B246,14)="Model response",LEFT(B246,8)="Response"),MAX($A$11:$A245)+1,""))</f>
        <v/>
      </c>
      <c r="B246" s="83"/>
      <c r="C246" s="62"/>
      <c r="D246" s="62"/>
      <c r="E246" s="62"/>
      <c r="F246" s="102" t="str">
        <f aca="false">IF(OR(LEFT(B246,14)="Model response",LEFT(B246,8)="Response",B246="[No response]"),"",IF(E246&lt;=$G$10,"Cek","OK"))</f>
        <v>Cek</v>
      </c>
      <c r="G246" s="102" t="str">
        <f aca="false">IF(A246="","",COUNTIF(F247:F251,"Cek"))</f>
        <v/>
      </c>
      <c r="H246" s="103" t="str">
        <f aca="false">IF(G246="","",SUMIF(C247:C252,100%,E247:E252))</f>
        <v/>
      </c>
    </row>
    <row r="247" customFormat="false" ht="14.25" hidden="false" customHeight="false" outlineLevel="0" collapsed="false">
      <c r="A247" s="68" t="str">
        <f aca="false">IF(A246="No",1,IF(OR(LEFT(B247,14)="Model response",LEFT(B247,8)="Response"),MAX($A$11:$A246)+1,""))</f>
        <v/>
      </c>
      <c r="B247" s="83"/>
      <c r="C247" s="62"/>
      <c r="D247" s="62"/>
      <c r="E247" s="62"/>
      <c r="F247" s="102" t="str">
        <f aca="false">IF(OR(LEFT(B247,14)="Model response",LEFT(B247,8)="Response",B247="[No response]"),"",IF(E247&lt;=$G$10,"Cek","OK"))</f>
        <v>Cek</v>
      </c>
      <c r="G247" s="102" t="str">
        <f aca="false">IF(A247="","",COUNTIF(F248:F252,"Cek"))</f>
        <v/>
      </c>
      <c r="H247" s="103" t="str">
        <f aca="false">IF(G247="","",SUMIF(C248:C253,100%,E248:E253))</f>
        <v/>
      </c>
    </row>
    <row r="248" customFormat="false" ht="14.25" hidden="false" customHeight="false" outlineLevel="0" collapsed="false">
      <c r="A248" s="68" t="str">
        <f aca="false">IF(A247="No",1,IF(OR(LEFT(B248,14)="Model response",LEFT(B248,8)="Response"),MAX($A$11:$A247)+1,""))</f>
        <v/>
      </c>
      <c r="B248" s="83"/>
      <c r="C248" s="62"/>
      <c r="D248" s="62"/>
      <c r="E248" s="62"/>
      <c r="F248" s="102" t="str">
        <f aca="false">IF(OR(LEFT(B248,14)="Model response",LEFT(B248,8)="Response",B248="[No response]"),"",IF(E248&lt;=$G$10,"Cek","OK"))</f>
        <v>Cek</v>
      </c>
      <c r="G248" s="102" t="str">
        <f aca="false">IF(A248="","",COUNTIF(F249:F253,"Cek"))</f>
        <v/>
      </c>
      <c r="H248" s="103" t="str">
        <f aca="false">IF(G248="","",SUMIF(C249:C254,100%,E249:E254))</f>
        <v/>
      </c>
    </row>
    <row r="249" customFormat="false" ht="14.25" hidden="false" customHeight="false" outlineLevel="0" collapsed="false">
      <c r="A249" s="68" t="str">
        <f aca="false">IF(A248="No",1,IF(OR(LEFT(B249,14)="Model response",LEFT(B249,8)="Response"),MAX($A$11:$A248)+1,""))</f>
        <v/>
      </c>
      <c r="B249" s="83"/>
      <c r="C249" s="62"/>
      <c r="D249" s="62"/>
      <c r="E249" s="62"/>
      <c r="F249" s="102" t="str">
        <f aca="false">IF(OR(LEFT(B249,14)="Model response",LEFT(B249,8)="Response",B249="[No response]"),"",IF(E249&lt;=$G$10,"Cek","OK"))</f>
        <v>Cek</v>
      </c>
      <c r="G249" s="102" t="str">
        <f aca="false">IF(A249="","",COUNTIF(F250:F254,"Cek"))</f>
        <v/>
      </c>
      <c r="H249" s="103" t="str">
        <f aca="false">IF(G249="","",SUMIF(C250:C255,100%,E250:E255))</f>
        <v/>
      </c>
    </row>
    <row r="250" customFormat="false" ht="14.25" hidden="false" customHeight="false" outlineLevel="0" collapsed="false">
      <c r="A250" s="68" t="str">
        <f aca="false">IF(A249="No",1,IF(OR(LEFT(B250,14)="Model response",LEFT(B250,8)="Response"),MAX($A$11:$A249)+1,""))</f>
        <v/>
      </c>
      <c r="B250" s="83"/>
      <c r="C250" s="62"/>
      <c r="D250" s="62"/>
      <c r="E250" s="62"/>
      <c r="F250" s="102" t="str">
        <f aca="false">IF(OR(LEFT(B250,14)="Model response",LEFT(B250,8)="Response",B250="[No response]"),"",IF(E250&lt;=$G$10,"Cek","OK"))</f>
        <v>Cek</v>
      </c>
      <c r="G250" s="102" t="str">
        <f aca="false">IF(A250="","",COUNTIF(F251:F255,"Cek"))</f>
        <v/>
      </c>
      <c r="H250" s="103" t="str">
        <f aca="false">IF(G250="","",SUMIF(C251:C256,100%,E251:E256))</f>
        <v/>
      </c>
    </row>
    <row r="251" customFormat="false" ht="14.25" hidden="false" customHeight="false" outlineLevel="0" collapsed="false">
      <c r="A251" s="68" t="str">
        <f aca="false">IF(A250="No",1,IF(OR(LEFT(B251,14)="Model response",LEFT(B251,8)="Response"),MAX($A$11:$A250)+1,""))</f>
        <v/>
      </c>
      <c r="B251" s="83"/>
      <c r="C251" s="62"/>
      <c r="D251" s="62"/>
      <c r="E251" s="62"/>
      <c r="F251" s="102" t="str">
        <f aca="false">IF(OR(LEFT(B251,14)="Model response",LEFT(B251,8)="Response",B251="[No response]"),"",IF(E251&lt;=$G$10,"Cek","OK"))</f>
        <v>Cek</v>
      </c>
      <c r="G251" s="102" t="str">
        <f aca="false">IF(A251="","",COUNTIF(F252:F256,"Cek"))</f>
        <v/>
      </c>
      <c r="H251" s="103" t="str">
        <f aca="false">IF(G251="","",SUMIF(C252:C257,100%,E252:E257))</f>
        <v/>
      </c>
    </row>
    <row r="252" customFormat="false" ht="14.25" hidden="false" customHeight="false" outlineLevel="0" collapsed="false">
      <c r="A252" s="68" t="str">
        <f aca="false">IF(A251="No",1,IF(OR(LEFT(B252,14)="Model response",LEFT(B252,8)="Response"),MAX($A$11:$A251)+1,""))</f>
        <v/>
      </c>
      <c r="B252" s="83"/>
      <c r="C252" s="62"/>
      <c r="D252" s="62"/>
      <c r="E252" s="62"/>
      <c r="F252" s="102" t="str">
        <f aca="false">IF(OR(LEFT(B252,14)="Model response",LEFT(B252,8)="Response",B252="[No response]"),"",IF(E252&lt;=$G$10,"Cek","OK"))</f>
        <v>Cek</v>
      </c>
      <c r="G252" s="102" t="str">
        <f aca="false">IF(A252="","",COUNTIF(F253:F257,"Cek"))</f>
        <v/>
      </c>
      <c r="H252" s="103" t="str">
        <f aca="false">IF(G252="","",SUMIF(C253:C258,100%,E253:E258))</f>
        <v/>
      </c>
    </row>
    <row r="253" customFormat="false" ht="14.25" hidden="false" customHeight="false" outlineLevel="0" collapsed="false">
      <c r="A253" s="68" t="str">
        <f aca="false">IF(A252="No",1,IF(OR(LEFT(B253,14)="Model response",LEFT(B253,8)="Response"),MAX($A$11:$A252)+1,""))</f>
        <v/>
      </c>
      <c r="B253" s="83"/>
      <c r="C253" s="62"/>
      <c r="D253" s="62"/>
      <c r="E253" s="62"/>
      <c r="F253" s="102" t="str">
        <f aca="false">IF(OR(LEFT(B253,14)="Model response",LEFT(B253,8)="Response",B253="[No response]"),"",IF(E253&lt;=$G$10,"Cek","OK"))</f>
        <v>Cek</v>
      </c>
      <c r="G253" s="102" t="str">
        <f aca="false">IF(A253="","",COUNTIF(F254:F258,"Cek"))</f>
        <v/>
      </c>
      <c r="H253" s="103" t="str">
        <f aca="false">IF(G253="","",SUMIF(C254:C259,100%,E254:E259))</f>
        <v/>
      </c>
    </row>
    <row r="254" customFormat="false" ht="14.25" hidden="false" customHeight="false" outlineLevel="0" collapsed="false">
      <c r="A254" s="68" t="str">
        <f aca="false">IF(A253="No",1,IF(OR(LEFT(B254,14)="Model response",LEFT(B254,8)="Response"),MAX($A$11:$A253)+1,""))</f>
        <v/>
      </c>
      <c r="B254" s="83"/>
      <c r="C254" s="62"/>
      <c r="D254" s="62"/>
      <c r="E254" s="62"/>
      <c r="F254" s="102" t="str">
        <f aca="false">IF(OR(LEFT(B254,14)="Model response",LEFT(B254,8)="Response",B254="[No response]"),"",IF(E254&lt;=$G$10,"Cek","OK"))</f>
        <v>Cek</v>
      </c>
      <c r="G254" s="102" t="str">
        <f aca="false">IF(A254="","",COUNTIF(F255:F259,"Cek"))</f>
        <v/>
      </c>
      <c r="H254" s="103" t="str">
        <f aca="false">IF(G254="","",SUMIF(C255:C260,100%,E255:E260))</f>
        <v/>
      </c>
    </row>
    <row r="255" customFormat="false" ht="14.25" hidden="false" customHeight="false" outlineLevel="0" collapsed="false">
      <c r="A255" s="68" t="str">
        <f aca="false">IF(A254="No",1,IF(OR(LEFT(B255,14)="Model response",LEFT(B255,8)="Response"),MAX($A$11:$A254)+1,""))</f>
        <v/>
      </c>
      <c r="B255" s="83"/>
      <c r="C255" s="62"/>
      <c r="D255" s="62"/>
      <c r="E255" s="62"/>
      <c r="F255" s="102" t="str">
        <f aca="false">IF(OR(LEFT(B255,14)="Model response",LEFT(B255,8)="Response",B255="[No response]"),"",IF(E255&lt;=$G$10,"Cek","OK"))</f>
        <v>Cek</v>
      </c>
      <c r="G255" s="102" t="str">
        <f aca="false">IF(A255="","",COUNTIF(F256:F260,"Cek"))</f>
        <v/>
      </c>
      <c r="H255" s="103" t="str">
        <f aca="false">IF(G255="","",SUMIF(C256:C261,100%,E256:E261))</f>
        <v/>
      </c>
    </row>
    <row r="256" customFormat="false" ht="14.25" hidden="false" customHeight="false" outlineLevel="0" collapsed="false">
      <c r="A256" s="68" t="str">
        <f aca="false">IF(A255="No",1,IF(OR(LEFT(B256,14)="Model response",LEFT(B256,8)="Response"),MAX($A$11:$A255)+1,""))</f>
        <v/>
      </c>
      <c r="B256" s="83"/>
      <c r="C256" s="62"/>
      <c r="D256" s="62"/>
      <c r="E256" s="62"/>
      <c r="F256" s="102" t="str">
        <f aca="false">IF(OR(LEFT(B256,14)="Model response",LEFT(B256,8)="Response",B256="[No response]"),"",IF(E256&lt;=$G$10,"Cek","OK"))</f>
        <v>Cek</v>
      </c>
      <c r="G256" s="102" t="str">
        <f aca="false">IF(A256="","",COUNTIF(F257:F261,"Cek"))</f>
        <v/>
      </c>
      <c r="H256" s="103" t="str">
        <f aca="false">IF(G256="","",SUMIF(C257:C262,100%,E257:E262))</f>
        <v/>
      </c>
    </row>
    <row r="257" customFormat="false" ht="14.25" hidden="false" customHeight="false" outlineLevel="0" collapsed="false">
      <c r="A257" s="68" t="str">
        <f aca="false">IF(A256="No",1,IF(OR(LEFT(B257,14)="Model response",LEFT(B257,8)="Response"),MAX($A$11:$A256)+1,""))</f>
        <v/>
      </c>
      <c r="B257" s="83"/>
      <c r="C257" s="62"/>
      <c r="D257" s="62"/>
      <c r="E257" s="62"/>
      <c r="F257" s="102" t="str">
        <f aca="false">IF(OR(LEFT(B257,14)="Model response",LEFT(B257,8)="Response",B257="[No response]"),"",IF(E257&lt;=$G$10,"Cek","OK"))</f>
        <v>Cek</v>
      </c>
      <c r="G257" s="102" t="str">
        <f aca="false">IF(A257="","",COUNTIF(F258:F262,"Cek"))</f>
        <v/>
      </c>
      <c r="H257" s="103" t="str">
        <f aca="false">IF(G257="","",SUMIF(C258:C263,100%,E258:E263))</f>
        <v/>
      </c>
    </row>
    <row r="258" customFormat="false" ht="14.25" hidden="false" customHeight="false" outlineLevel="0" collapsed="false">
      <c r="A258" s="68" t="str">
        <f aca="false">IF(A257="No",1,IF(OR(LEFT(B258,14)="Model response",LEFT(B258,8)="Response"),MAX($A$11:$A257)+1,""))</f>
        <v/>
      </c>
      <c r="B258" s="83"/>
      <c r="C258" s="62"/>
      <c r="D258" s="62"/>
      <c r="E258" s="62"/>
      <c r="F258" s="102" t="str">
        <f aca="false">IF(OR(LEFT(B258,14)="Model response",LEFT(B258,8)="Response",B258="[No response]"),"",IF(E258&lt;=$G$10,"Cek","OK"))</f>
        <v>Cek</v>
      </c>
      <c r="G258" s="102" t="str">
        <f aca="false">IF(A258="","",COUNTIF(F259:F263,"Cek"))</f>
        <v/>
      </c>
      <c r="H258" s="103" t="str">
        <f aca="false">IF(G258="","",SUMIF(C259:C264,100%,E259:E264))</f>
        <v/>
      </c>
    </row>
    <row r="259" customFormat="false" ht="14.25" hidden="false" customHeight="false" outlineLevel="0" collapsed="false">
      <c r="A259" s="68" t="str">
        <f aca="false">IF(A258="No",1,IF(OR(LEFT(B259,14)="Model response",LEFT(B259,8)="Response"),MAX($A$11:$A258)+1,""))</f>
        <v/>
      </c>
      <c r="B259" s="83"/>
      <c r="C259" s="62"/>
      <c r="D259" s="62"/>
      <c r="E259" s="62"/>
      <c r="F259" s="102" t="str">
        <f aca="false">IF(OR(LEFT(B259,14)="Model response",LEFT(B259,8)="Response",B259="[No response]"),"",IF(E259&lt;=$G$10,"Cek","OK"))</f>
        <v>Cek</v>
      </c>
      <c r="G259" s="102" t="str">
        <f aca="false">IF(A259="","",COUNTIF(F260:F264,"Cek"))</f>
        <v/>
      </c>
      <c r="H259" s="103" t="str">
        <f aca="false">IF(G259="","",SUMIF(C260:C265,100%,E260:E265))</f>
        <v/>
      </c>
    </row>
    <row r="260" customFormat="false" ht="14.25" hidden="false" customHeight="false" outlineLevel="0" collapsed="false">
      <c r="A260" s="68" t="str">
        <f aca="false">IF(A259="No",1,IF(OR(LEFT(B260,14)="Model response",LEFT(B260,8)="Response"),MAX($A$11:$A259)+1,""))</f>
        <v/>
      </c>
      <c r="B260" s="83"/>
      <c r="C260" s="62"/>
      <c r="D260" s="62"/>
      <c r="E260" s="62"/>
      <c r="F260" s="102" t="str">
        <f aca="false">IF(OR(LEFT(B260,14)="Model response",LEFT(B260,8)="Response",B260="[No response]"),"",IF(E260&lt;=$G$10,"Cek","OK"))</f>
        <v>Cek</v>
      </c>
      <c r="G260" s="102" t="str">
        <f aca="false">IF(A260="","",COUNTIF(F261:F265,"Cek"))</f>
        <v/>
      </c>
      <c r="H260" s="103" t="str">
        <f aca="false">IF(G260="","",SUMIF(C261:C266,100%,E261:E266))</f>
        <v/>
      </c>
    </row>
    <row r="261" customFormat="false" ht="14.25" hidden="false" customHeight="false" outlineLevel="0" collapsed="false">
      <c r="A261" s="68" t="str">
        <f aca="false">IF(A260="No",1,IF(OR(LEFT(B261,14)="Model response",LEFT(B261,8)="Response"),MAX($A$11:$A260)+1,""))</f>
        <v/>
      </c>
      <c r="B261" s="83"/>
      <c r="C261" s="62"/>
      <c r="D261" s="62"/>
      <c r="E261" s="62"/>
      <c r="F261" s="102" t="str">
        <f aca="false">IF(OR(LEFT(B261,14)="Model response",LEFT(B261,8)="Response",B261="[No response]"),"",IF(E261&lt;=$G$10,"Cek","OK"))</f>
        <v>Cek</v>
      </c>
      <c r="G261" s="102" t="str">
        <f aca="false">IF(A261="","",COUNTIF(F262:F266,"Cek"))</f>
        <v/>
      </c>
      <c r="H261" s="103" t="str">
        <f aca="false">IF(G261="","",SUMIF(C262:C267,100%,E262:E267))</f>
        <v/>
      </c>
    </row>
    <row r="262" customFormat="false" ht="14.25" hidden="false" customHeight="false" outlineLevel="0" collapsed="false">
      <c r="A262" s="68" t="str">
        <f aca="false">IF(A261="No",1,IF(OR(LEFT(B262,14)="Model response",LEFT(B262,8)="Response"),MAX($A$11:$A261)+1,""))</f>
        <v/>
      </c>
      <c r="B262" s="83"/>
      <c r="C262" s="62"/>
      <c r="D262" s="62"/>
      <c r="E262" s="62"/>
      <c r="F262" s="102" t="str">
        <f aca="false">IF(OR(LEFT(B262,14)="Model response",LEFT(B262,8)="Response",B262="[No response]"),"",IF(E262&lt;=$G$10,"Cek","OK"))</f>
        <v>Cek</v>
      </c>
      <c r="G262" s="102" t="str">
        <f aca="false">IF(A262="","",COUNTIF(F263:F267,"Cek"))</f>
        <v/>
      </c>
      <c r="H262" s="103" t="str">
        <f aca="false">IF(G262="","",SUMIF(C263:C268,100%,E263:E268))</f>
        <v/>
      </c>
    </row>
    <row r="263" customFormat="false" ht="14.25" hidden="false" customHeight="false" outlineLevel="0" collapsed="false">
      <c r="A263" s="68" t="str">
        <f aca="false">IF(A262="No",1,IF(OR(LEFT(B263,14)="Model response",LEFT(B263,8)="Response"),MAX($A$11:$A262)+1,""))</f>
        <v/>
      </c>
      <c r="B263" s="83"/>
      <c r="C263" s="62"/>
      <c r="D263" s="62"/>
      <c r="E263" s="62"/>
      <c r="F263" s="102" t="str">
        <f aca="false">IF(OR(LEFT(B263,14)="Model response",LEFT(B263,8)="Response",B263="[No response]"),"",IF(E263&lt;=$G$10,"Cek","OK"))</f>
        <v>Cek</v>
      </c>
      <c r="G263" s="102" t="str">
        <f aca="false">IF(A263="","",COUNTIF(F264:F268,"Cek"))</f>
        <v/>
      </c>
      <c r="H263" s="103" t="str">
        <f aca="false">IF(G263="","",SUMIF(C264:C269,100%,E264:E269))</f>
        <v/>
      </c>
    </row>
    <row r="264" customFormat="false" ht="14.25" hidden="false" customHeight="false" outlineLevel="0" collapsed="false">
      <c r="A264" s="68" t="str">
        <f aca="false">IF(A263="No",1,IF(OR(LEFT(B264,14)="Model response",LEFT(B264,8)="Response"),MAX($A$11:$A263)+1,""))</f>
        <v/>
      </c>
      <c r="B264" s="83"/>
      <c r="C264" s="62"/>
      <c r="D264" s="62"/>
      <c r="E264" s="62"/>
      <c r="F264" s="102" t="str">
        <f aca="false">IF(OR(LEFT(B264,14)="Model response",LEFT(B264,8)="Response",B264="[No response]"),"",IF(E264&lt;=$G$10,"Cek","OK"))</f>
        <v>Cek</v>
      </c>
      <c r="G264" s="102" t="str">
        <f aca="false">IF(A264="","",COUNTIF(F265:F269,"Cek"))</f>
        <v/>
      </c>
      <c r="H264" s="103" t="str">
        <f aca="false">IF(G264="","",SUMIF(C265:C270,100%,E265:E270))</f>
        <v/>
      </c>
    </row>
    <row r="265" customFormat="false" ht="14.25" hidden="false" customHeight="false" outlineLevel="0" collapsed="false">
      <c r="A265" s="68" t="str">
        <f aca="false">IF(A264="No",1,IF(OR(LEFT(B265,14)="Model response",LEFT(B265,8)="Response"),MAX($A$11:$A264)+1,""))</f>
        <v/>
      </c>
      <c r="B265" s="83"/>
      <c r="C265" s="62"/>
      <c r="D265" s="62"/>
      <c r="E265" s="62"/>
      <c r="F265" s="102" t="str">
        <f aca="false">IF(OR(LEFT(B265,14)="Model response",LEFT(B265,8)="Response",B265="[No response]"),"",IF(E265&lt;=$G$10,"Cek","OK"))</f>
        <v>Cek</v>
      </c>
      <c r="G265" s="102" t="str">
        <f aca="false">IF(A265="","",COUNTIF(F266:F270,"Cek"))</f>
        <v/>
      </c>
      <c r="H265" s="103" t="str">
        <f aca="false">IF(G265="","",SUMIF(C266:C271,100%,E266:E271))</f>
        <v/>
      </c>
    </row>
    <row r="266" customFormat="false" ht="14.25" hidden="false" customHeight="false" outlineLevel="0" collapsed="false">
      <c r="A266" s="68" t="str">
        <f aca="false">IF(A265="No",1,IF(OR(LEFT(B266,14)="Model response",LEFT(B266,8)="Response"),MAX($A$11:$A265)+1,""))</f>
        <v/>
      </c>
      <c r="B266" s="83"/>
      <c r="C266" s="62"/>
      <c r="D266" s="62"/>
      <c r="E266" s="62"/>
      <c r="F266" s="102" t="str">
        <f aca="false">IF(OR(LEFT(B266,14)="Model response",LEFT(B266,8)="Response",B266="[No response]"),"",IF(E266&lt;=$G$10,"Cek","OK"))</f>
        <v>Cek</v>
      </c>
      <c r="G266" s="102" t="str">
        <f aca="false">IF(A266="","",COUNTIF(F267:F271,"Cek"))</f>
        <v/>
      </c>
      <c r="H266" s="103" t="str">
        <f aca="false">IF(G266="","",SUMIF(C267:C272,100%,E267:E272))</f>
        <v/>
      </c>
    </row>
    <row r="267" customFormat="false" ht="14.25" hidden="false" customHeight="false" outlineLevel="0" collapsed="false">
      <c r="A267" s="68" t="str">
        <f aca="false">IF(A266="No",1,IF(OR(LEFT(B267,14)="Model response",LEFT(B267,8)="Response"),MAX($A$11:$A266)+1,""))</f>
        <v/>
      </c>
      <c r="B267" s="83"/>
      <c r="C267" s="62"/>
      <c r="D267" s="62"/>
      <c r="E267" s="62"/>
      <c r="F267" s="102" t="str">
        <f aca="false">IF(OR(LEFT(B267,14)="Model response",LEFT(B267,8)="Response",B267="[No response]"),"",IF(E267&lt;=$G$10,"Cek","OK"))</f>
        <v>Cek</v>
      </c>
      <c r="G267" s="102" t="str">
        <f aca="false">IF(A267="","",COUNTIF(F268:F272,"Cek"))</f>
        <v/>
      </c>
      <c r="H267" s="103" t="str">
        <f aca="false">IF(G267="","",SUMIF(C268:C273,100%,E268:E273))</f>
        <v/>
      </c>
    </row>
    <row r="268" customFormat="false" ht="14.25" hidden="false" customHeight="false" outlineLevel="0" collapsed="false">
      <c r="A268" s="68" t="str">
        <f aca="false">IF(A267="No",1,IF(OR(LEFT(B268,14)="Model response",LEFT(B268,8)="Response"),MAX($A$11:$A267)+1,""))</f>
        <v/>
      </c>
      <c r="B268" s="83"/>
      <c r="C268" s="62"/>
      <c r="D268" s="62"/>
      <c r="E268" s="62"/>
      <c r="F268" s="102" t="str">
        <f aca="false">IF(OR(LEFT(B268,14)="Model response",LEFT(B268,8)="Response",B268="[No response]"),"",IF(E268&lt;=$G$10,"Cek","OK"))</f>
        <v>Cek</v>
      </c>
      <c r="G268" s="102" t="str">
        <f aca="false">IF(A268="","",COUNTIF(F269:F273,"Cek"))</f>
        <v/>
      </c>
      <c r="H268" s="103" t="str">
        <f aca="false">IF(G268="","",SUMIF(C269:C274,100%,E269:E274))</f>
        <v/>
      </c>
    </row>
    <row r="269" customFormat="false" ht="14.25" hidden="false" customHeight="false" outlineLevel="0" collapsed="false">
      <c r="A269" s="68" t="str">
        <f aca="false">IF(A268="No",1,IF(OR(LEFT(B269,14)="Model response",LEFT(B269,8)="Response"),MAX($A$11:$A268)+1,""))</f>
        <v/>
      </c>
      <c r="B269" s="83"/>
      <c r="C269" s="62"/>
      <c r="D269" s="62"/>
      <c r="E269" s="62"/>
      <c r="F269" s="102" t="str">
        <f aca="false">IF(OR(LEFT(B269,14)="Model response",LEFT(B269,8)="Response",B269="[No response]"),"",IF(E269&lt;=$G$10,"Cek","OK"))</f>
        <v>Cek</v>
      </c>
      <c r="G269" s="102" t="str">
        <f aca="false">IF(A269="","",COUNTIF(F270:F274,"Cek"))</f>
        <v/>
      </c>
      <c r="H269" s="103" t="str">
        <f aca="false">IF(G269="","",SUMIF(C270:C275,100%,E270:E275))</f>
        <v/>
      </c>
    </row>
    <row r="270" customFormat="false" ht="14.25" hidden="false" customHeight="false" outlineLevel="0" collapsed="false">
      <c r="A270" s="68" t="str">
        <f aca="false">IF(A269="No",1,IF(OR(LEFT(B270,14)="Model response",LEFT(B270,8)="Response"),MAX($A$11:$A269)+1,""))</f>
        <v/>
      </c>
      <c r="B270" s="83"/>
      <c r="C270" s="62"/>
      <c r="D270" s="62"/>
      <c r="E270" s="62"/>
      <c r="F270" s="102" t="str">
        <f aca="false">IF(OR(LEFT(B270,14)="Model response",LEFT(B270,8)="Response",B270="[No response]"),"",IF(E270&lt;=$G$10,"Cek","OK"))</f>
        <v>Cek</v>
      </c>
      <c r="G270" s="102" t="str">
        <f aca="false">IF(A270="","",COUNTIF(F271:F275,"Cek"))</f>
        <v/>
      </c>
      <c r="H270" s="103" t="str">
        <f aca="false">IF(G270="","",SUMIF(C271:C276,100%,E271:E276))</f>
        <v/>
      </c>
    </row>
    <row r="271" customFormat="false" ht="14.25" hidden="false" customHeight="false" outlineLevel="0" collapsed="false">
      <c r="A271" s="68" t="str">
        <f aca="false">IF(A270="No",1,IF(OR(LEFT(B271,14)="Model response",LEFT(B271,8)="Response"),MAX($A$11:$A270)+1,""))</f>
        <v/>
      </c>
      <c r="B271" s="83"/>
      <c r="C271" s="62"/>
      <c r="D271" s="62"/>
      <c r="E271" s="62"/>
      <c r="F271" s="102" t="str">
        <f aca="false">IF(OR(LEFT(B271,14)="Model response",LEFT(B271,8)="Response",B271="[No response]"),"",IF(E271&lt;=$G$10,"Cek","OK"))</f>
        <v>Cek</v>
      </c>
      <c r="G271" s="102" t="str">
        <f aca="false">IF(A271="","",COUNTIF(F272:F276,"Cek"))</f>
        <v/>
      </c>
      <c r="H271" s="103" t="str">
        <f aca="false">IF(G271="","",SUMIF(C272:C277,100%,E272:E277))</f>
        <v/>
      </c>
    </row>
    <row r="272" customFormat="false" ht="14.25" hidden="false" customHeight="false" outlineLevel="0" collapsed="false">
      <c r="A272" s="68" t="str">
        <f aca="false">IF(A271="No",1,IF(OR(LEFT(B272,14)="Model response",LEFT(B272,8)="Response"),MAX($A$11:$A271)+1,""))</f>
        <v/>
      </c>
      <c r="B272" s="83"/>
      <c r="C272" s="62"/>
      <c r="D272" s="62"/>
      <c r="E272" s="62"/>
      <c r="F272" s="102" t="str">
        <f aca="false">IF(OR(LEFT(B272,14)="Model response",LEFT(B272,8)="Response",B272="[No response]"),"",IF(E272&lt;=$G$10,"Cek","OK"))</f>
        <v>Cek</v>
      </c>
      <c r="G272" s="102" t="str">
        <f aca="false">IF(A272="","",COUNTIF(F273:F277,"Cek"))</f>
        <v/>
      </c>
      <c r="H272" s="103" t="str">
        <f aca="false">IF(G272="","",SUMIF(C273:C278,100%,E273:E278))</f>
        <v/>
      </c>
    </row>
    <row r="273" customFormat="false" ht="14.25" hidden="false" customHeight="false" outlineLevel="0" collapsed="false">
      <c r="A273" s="68" t="str">
        <f aca="false">IF(A272="No",1,IF(OR(LEFT(B273,14)="Model response",LEFT(B273,8)="Response"),MAX($A$11:$A272)+1,""))</f>
        <v/>
      </c>
      <c r="B273" s="83"/>
      <c r="C273" s="62"/>
      <c r="D273" s="62"/>
      <c r="E273" s="62"/>
      <c r="F273" s="102" t="str">
        <f aca="false">IF(OR(LEFT(B273,14)="Model response",LEFT(B273,8)="Response",B273="[No response]"),"",IF(E273&lt;=$G$10,"Cek","OK"))</f>
        <v>Cek</v>
      </c>
      <c r="G273" s="102" t="str">
        <f aca="false">IF(A273="","",COUNTIF(F274:F278,"Cek"))</f>
        <v/>
      </c>
      <c r="H273" s="103" t="str">
        <f aca="false">IF(G273="","",SUMIF(C274:C279,100%,E274:E279))</f>
        <v/>
      </c>
    </row>
    <row r="274" customFormat="false" ht="14.25" hidden="false" customHeight="false" outlineLevel="0" collapsed="false">
      <c r="A274" s="68" t="str">
        <f aca="false">IF(A273="No",1,IF(OR(LEFT(B274,14)="Model response",LEFT(B274,8)="Response"),MAX($A$11:$A273)+1,""))</f>
        <v/>
      </c>
      <c r="B274" s="83"/>
      <c r="C274" s="62"/>
      <c r="D274" s="62"/>
      <c r="E274" s="62"/>
      <c r="F274" s="102" t="str">
        <f aca="false">IF(OR(LEFT(B274,14)="Model response",LEFT(B274,8)="Response",B274="[No response]"),"",IF(E274&lt;=$G$10,"Cek","OK"))</f>
        <v>Cek</v>
      </c>
      <c r="G274" s="102" t="str">
        <f aca="false">IF(A274="","",COUNTIF(F275:F279,"Cek"))</f>
        <v/>
      </c>
      <c r="H274" s="103" t="str">
        <f aca="false">IF(G274="","",SUMIF(C275:C280,100%,E275:E280))</f>
        <v/>
      </c>
    </row>
    <row r="275" customFormat="false" ht="14.25" hidden="false" customHeight="false" outlineLevel="0" collapsed="false">
      <c r="A275" s="68" t="str">
        <f aca="false">IF(A274="No",1,IF(OR(LEFT(B275,14)="Model response",LEFT(B275,8)="Response"),MAX($A$11:$A274)+1,""))</f>
        <v/>
      </c>
      <c r="B275" s="83"/>
      <c r="C275" s="62"/>
      <c r="D275" s="62"/>
      <c r="E275" s="62"/>
      <c r="F275" s="102" t="str">
        <f aca="false">IF(OR(LEFT(B275,14)="Model response",LEFT(B275,8)="Response",B275="[No response]"),"",IF(E275&lt;=$G$10,"Cek","OK"))</f>
        <v>Cek</v>
      </c>
      <c r="G275" s="102" t="str">
        <f aca="false">IF(A275="","",COUNTIF(F276:F280,"Cek"))</f>
        <v/>
      </c>
      <c r="H275" s="103" t="str">
        <f aca="false">IF(G275="","",SUMIF(C276:C281,100%,E276:E281))</f>
        <v/>
      </c>
    </row>
    <row r="276" customFormat="false" ht="14.25" hidden="false" customHeight="false" outlineLevel="0" collapsed="false">
      <c r="A276" s="68" t="str">
        <f aca="false">IF(A275="No",1,IF(OR(LEFT(B276,14)="Model response",LEFT(B276,8)="Response"),MAX($A$11:$A275)+1,""))</f>
        <v/>
      </c>
      <c r="B276" s="83"/>
      <c r="C276" s="62"/>
      <c r="D276" s="62"/>
      <c r="E276" s="62"/>
      <c r="F276" s="102" t="str">
        <f aca="false">IF(OR(LEFT(B276,14)="Model response",LEFT(B276,8)="Response",B276="[No response]"),"",IF(E276&lt;=$G$10,"Cek","OK"))</f>
        <v>Cek</v>
      </c>
      <c r="G276" s="102" t="str">
        <f aca="false">IF(A276="","",COUNTIF(F277:F281,"Cek"))</f>
        <v/>
      </c>
      <c r="H276" s="103" t="str">
        <f aca="false">IF(G276="","",SUMIF(C277:C282,100%,E277:E282))</f>
        <v/>
      </c>
    </row>
    <row r="277" customFormat="false" ht="14.25" hidden="false" customHeight="false" outlineLevel="0" collapsed="false">
      <c r="A277" s="68" t="str">
        <f aca="false">IF(A276="No",1,IF(OR(LEFT(B277,14)="Model response",LEFT(B277,8)="Response"),MAX($A$11:$A276)+1,""))</f>
        <v/>
      </c>
      <c r="B277" s="83"/>
      <c r="C277" s="62"/>
      <c r="D277" s="62"/>
      <c r="E277" s="62"/>
      <c r="F277" s="102" t="str">
        <f aca="false">IF(OR(LEFT(B277,14)="Model response",LEFT(B277,8)="Response",B277="[No response]"),"",IF(E277&lt;=$G$10,"Cek","OK"))</f>
        <v>Cek</v>
      </c>
      <c r="G277" s="102" t="str">
        <f aca="false">IF(A277="","",COUNTIF(F278:F282,"Cek"))</f>
        <v/>
      </c>
      <c r="H277" s="103" t="str">
        <f aca="false">IF(G277="","",SUMIF(C278:C283,100%,E278:E283))</f>
        <v/>
      </c>
    </row>
    <row r="278" customFormat="false" ht="14.25" hidden="false" customHeight="false" outlineLevel="0" collapsed="false">
      <c r="A278" s="68" t="str">
        <f aca="false">IF(A277="No",1,IF(OR(LEFT(B278,14)="Model response",LEFT(B278,8)="Response"),MAX($A$11:$A277)+1,""))</f>
        <v/>
      </c>
      <c r="B278" s="83"/>
      <c r="C278" s="62"/>
      <c r="D278" s="62"/>
      <c r="E278" s="62"/>
      <c r="F278" s="102" t="str">
        <f aca="false">IF(OR(LEFT(B278,14)="Model response",LEFT(B278,8)="Response",B278="[No response]"),"",IF(E278&lt;=$G$10,"Cek","OK"))</f>
        <v>Cek</v>
      </c>
      <c r="G278" s="102" t="str">
        <f aca="false">IF(A278="","",COUNTIF(F279:F283,"Cek"))</f>
        <v/>
      </c>
      <c r="H278" s="103" t="str">
        <f aca="false">IF(G278="","",SUMIF(C279:C284,100%,E279:E284))</f>
        <v/>
      </c>
    </row>
    <row r="279" customFormat="false" ht="14.25" hidden="false" customHeight="false" outlineLevel="0" collapsed="false">
      <c r="A279" s="68" t="str">
        <f aca="false">IF(A278="No",1,IF(OR(LEFT(B279,14)="Model response",LEFT(B279,8)="Response"),MAX($A$11:$A278)+1,""))</f>
        <v/>
      </c>
      <c r="B279" s="83"/>
      <c r="C279" s="62"/>
      <c r="D279" s="62"/>
      <c r="E279" s="62"/>
      <c r="F279" s="102" t="str">
        <f aca="false">IF(OR(LEFT(B279,14)="Model response",LEFT(B279,8)="Response",B279="[No response]"),"",IF(E279&lt;=$G$10,"Cek","OK"))</f>
        <v>Cek</v>
      </c>
      <c r="G279" s="102" t="str">
        <f aca="false">IF(A279="","",COUNTIF(F280:F284,"Cek"))</f>
        <v/>
      </c>
      <c r="H279" s="103" t="str">
        <f aca="false">IF(G279="","",SUMIF(C280:C285,100%,E280:E285))</f>
        <v/>
      </c>
    </row>
    <row r="280" customFormat="false" ht="14.25" hidden="false" customHeight="false" outlineLevel="0" collapsed="false">
      <c r="A280" s="68" t="str">
        <f aca="false">IF(A279="No",1,IF(OR(LEFT(B280,14)="Model response",LEFT(B280,8)="Response"),MAX($A$11:$A279)+1,""))</f>
        <v/>
      </c>
      <c r="B280" s="83"/>
      <c r="C280" s="62"/>
      <c r="D280" s="62"/>
      <c r="E280" s="62"/>
      <c r="F280" s="102" t="str">
        <f aca="false">IF(OR(LEFT(B280,14)="Model response",LEFT(B280,8)="Response",B280="[No response]"),"",IF(E280&lt;=$G$10,"Cek","OK"))</f>
        <v>Cek</v>
      </c>
      <c r="G280" s="102" t="str">
        <f aca="false">IF(A280="","",COUNTIF(F281:F285,"Cek"))</f>
        <v/>
      </c>
      <c r="H280" s="103" t="str">
        <f aca="false">IF(G280="","",SUMIF(C281:C286,100%,E281:E286))</f>
        <v/>
      </c>
    </row>
    <row r="281" customFormat="false" ht="14.25" hidden="false" customHeight="false" outlineLevel="0" collapsed="false">
      <c r="A281" s="68" t="str">
        <f aca="false">IF(A280="No",1,IF(OR(LEFT(B281,14)="Model response",LEFT(B281,8)="Response"),MAX($A$11:$A280)+1,""))</f>
        <v/>
      </c>
      <c r="B281" s="83"/>
      <c r="C281" s="62"/>
      <c r="D281" s="62"/>
      <c r="E281" s="62"/>
      <c r="F281" s="102" t="str">
        <f aca="false">IF(OR(LEFT(B281,14)="Model response",LEFT(B281,8)="Response",B281="[No response]"),"",IF(E281&lt;=$G$10,"Cek","OK"))</f>
        <v>Cek</v>
      </c>
      <c r="G281" s="102" t="str">
        <f aca="false">IF(A281="","",COUNTIF(F282:F286,"Cek"))</f>
        <v/>
      </c>
      <c r="H281" s="103" t="str">
        <f aca="false">IF(G281="","",SUMIF(C282:C287,100%,E282:E287))</f>
        <v/>
      </c>
    </row>
    <row r="282" customFormat="false" ht="14.25" hidden="false" customHeight="false" outlineLevel="0" collapsed="false">
      <c r="A282" s="68" t="str">
        <f aca="false">IF(A281="No",1,IF(OR(LEFT(B282,14)="Model response",LEFT(B282,8)="Response"),MAX($A$11:$A281)+1,""))</f>
        <v/>
      </c>
      <c r="B282" s="83"/>
      <c r="C282" s="62"/>
      <c r="D282" s="62"/>
      <c r="E282" s="62"/>
      <c r="F282" s="102" t="str">
        <f aca="false">IF(OR(LEFT(B282,14)="Model response",LEFT(B282,8)="Response",B282="[No response]"),"",IF(E282&lt;=$G$10,"Cek","OK"))</f>
        <v>Cek</v>
      </c>
      <c r="G282" s="102" t="str">
        <f aca="false">IF(A282="","",COUNTIF(F283:F287,"Cek"))</f>
        <v/>
      </c>
      <c r="H282" s="103" t="str">
        <f aca="false">IF(G282="","",SUMIF(C283:C288,100%,E283:E288))</f>
        <v/>
      </c>
    </row>
    <row r="283" customFormat="false" ht="14.25" hidden="false" customHeight="false" outlineLevel="0" collapsed="false">
      <c r="A283" s="68" t="str">
        <f aca="false">IF(A282="No",1,IF(OR(LEFT(B283,14)="Model response",LEFT(B283,8)="Response"),MAX($A$11:$A282)+1,""))</f>
        <v/>
      </c>
      <c r="B283" s="83"/>
      <c r="C283" s="62"/>
      <c r="D283" s="62"/>
      <c r="E283" s="62"/>
      <c r="F283" s="102" t="str">
        <f aca="false">IF(OR(LEFT(B283,14)="Model response",LEFT(B283,8)="Response",B283="[No response]"),"",IF(E283&lt;=$G$10,"Cek","OK"))</f>
        <v>Cek</v>
      </c>
      <c r="G283" s="102" t="str">
        <f aca="false">IF(A283="","",COUNTIF(F284:F288,"Cek"))</f>
        <v/>
      </c>
      <c r="H283" s="103" t="str">
        <f aca="false">IF(G283="","",SUMIF(C284:C289,100%,E284:E289))</f>
        <v/>
      </c>
    </row>
    <row r="284" customFormat="false" ht="14.25" hidden="false" customHeight="false" outlineLevel="0" collapsed="false">
      <c r="A284" s="68" t="str">
        <f aca="false">IF(A283="No",1,IF(OR(LEFT(B284,14)="Model response",LEFT(B284,8)="Response"),MAX($A$11:$A283)+1,""))</f>
        <v/>
      </c>
      <c r="B284" s="83"/>
      <c r="C284" s="62"/>
      <c r="D284" s="62"/>
      <c r="E284" s="62"/>
      <c r="F284" s="102" t="str">
        <f aca="false">IF(OR(LEFT(B284,14)="Model response",LEFT(B284,8)="Response",B284="[No response]"),"",IF(E284&lt;=$G$10,"Cek","OK"))</f>
        <v>Cek</v>
      </c>
      <c r="G284" s="102" t="str">
        <f aca="false">IF(A284="","",COUNTIF(F285:F289,"Cek"))</f>
        <v/>
      </c>
      <c r="H284" s="103" t="str">
        <f aca="false">IF(G284="","",SUMIF(C285:C290,100%,E285:E290))</f>
        <v/>
      </c>
    </row>
    <row r="285" customFormat="false" ht="14.25" hidden="false" customHeight="false" outlineLevel="0" collapsed="false">
      <c r="A285" s="68" t="str">
        <f aca="false">IF(A284="No",1,IF(OR(LEFT(B285,14)="Model response",LEFT(B285,8)="Response"),MAX($A$11:$A284)+1,""))</f>
        <v/>
      </c>
      <c r="B285" s="83"/>
      <c r="C285" s="62"/>
      <c r="D285" s="62"/>
      <c r="E285" s="62"/>
      <c r="F285" s="102" t="str">
        <f aca="false">IF(OR(LEFT(B285,14)="Model response",LEFT(B285,8)="Response",B285="[No response]"),"",IF(E285&lt;=$G$10,"Cek","OK"))</f>
        <v>Cek</v>
      </c>
      <c r="G285" s="102" t="str">
        <f aca="false">IF(A285="","",COUNTIF(F286:F290,"Cek"))</f>
        <v/>
      </c>
      <c r="H285" s="103" t="str">
        <f aca="false">IF(G285="","",SUMIF(C286:C291,100%,E286:E291))</f>
        <v/>
      </c>
    </row>
    <row r="286" customFormat="false" ht="14.25" hidden="false" customHeight="false" outlineLevel="0" collapsed="false">
      <c r="A286" s="68" t="str">
        <f aca="false">IF(A285="No",1,IF(OR(LEFT(B286,14)="Model response",LEFT(B286,8)="Response"),MAX($A$11:$A285)+1,""))</f>
        <v/>
      </c>
      <c r="B286" s="83"/>
      <c r="C286" s="62"/>
      <c r="D286" s="62"/>
      <c r="E286" s="62"/>
      <c r="F286" s="102" t="str">
        <f aca="false">IF(OR(LEFT(B286,14)="Model response",LEFT(B286,8)="Response",B286="[No response]"),"",IF(E286&lt;=$G$10,"Cek","OK"))</f>
        <v>Cek</v>
      </c>
      <c r="G286" s="102" t="str">
        <f aca="false">IF(A286="","",COUNTIF(F287:F291,"Cek"))</f>
        <v/>
      </c>
      <c r="H286" s="103" t="str">
        <f aca="false">IF(G286="","",SUMIF(C287:C292,100%,E287:E292))</f>
        <v/>
      </c>
    </row>
    <row r="287" customFormat="false" ht="14.25" hidden="false" customHeight="false" outlineLevel="0" collapsed="false">
      <c r="A287" s="68" t="str">
        <f aca="false">IF(A286="No",1,IF(OR(LEFT(B287,14)="Model response",LEFT(B287,8)="Response"),MAX($A$11:$A286)+1,""))</f>
        <v/>
      </c>
      <c r="B287" s="83"/>
      <c r="C287" s="62"/>
      <c r="D287" s="62"/>
      <c r="E287" s="62"/>
      <c r="F287" s="102" t="str">
        <f aca="false">IF(OR(LEFT(B287,14)="Model response",LEFT(B287,8)="Response",B287="[No response]"),"",IF(E287&lt;=$G$10,"Cek","OK"))</f>
        <v>Cek</v>
      </c>
      <c r="G287" s="102" t="str">
        <f aca="false">IF(A287="","",COUNTIF(F288:F292,"Cek"))</f>
        <v/>
      </c>
      <c r="H287" s="103" t="str">
        <f aca="false">IF(G287="","",SUMIF(C288:C293,100%,E288:E293))</f>
        <v/>
      </c>
    </row>
    <row r="288" customFormat="false" ht="14.25" hidden="false" customHeight="false" outlineLevel="0" collapsed="false">
      <c r="A288" s="68" t="str">
        <f aca="false">IF(A287="No",1,IF(OR(LEFT(B288,14)="Model response",LEFT(B288,8)="Response"),MAX($A$11:$A287)+1,""))</f>
        <v/>
      </c>
      <c r="B288" s="83"/>
      <c r="C288" s="62"/>
      <c r="D288" s="62"/>
      <c r="E288" s="62"/>
      <c r="F288" s="102" t="str">
        <f aca="false">IF(OR(LEFT(B288,14)="Model response",LEFT(B288,8)="Response",B288="[No response]"),"",IF(E288&lt;=$G$10,"Cek","OK"))</f>
        <v>Cek</v>
      </c>
      <c r="G288" s="102" t="str">
        <f aca="false">IF(A288="","",COUNTIF(F289:F293,"Cek"))</f>
        <v/>
      </c>
      <c r="H288" s="103" t="str">
        <f aca="false">IF(G288="","",SUMIF(C289:C294,100%,E289:E294))</f>
        <v/>
      </c>
    </row>
    <row r="289" customFormat="false" ht="14.25" hidden="false" customHeight="false" outlineLevel="0" collapsed="false">
      <c r="A289" s="68" t="str">
        <f aca="false">IF(A288="No",1,IF(OR(LEFT(B289,14)="Model response",LEFT(B289,8)="Response"),MAX($A$11:$A288)+1,""))</f>
        <v/>
      </c>
      <c r="B289" s="83"/>
      <c r="C289" s="62"/>
      <c r="D289" s="62"/>
      <c r="E289" s="62"/>
      <c r="F289" s="102" t="str">
        <f aca="false">IF(OR(LEFT(B289,14)="Model response",LEFT(B289,8)="Response",B289="[No response]"),"",IF(E289&lt;=$G$10,"Cek","OK"))</f>
        <v>Cek</v>
      </c>
      <c r="G289" s="102" t="str">
        <f aca="false">IF(A289="","",COUNTIF(F290:F294,"Cek"))</f>
        <v/>
      </c>
      <c r="H289" s="103" t="str">
        <f aca="false">IF(G289="","",SUMIF(C290:C295,100%,E290:E295))</f>
        <v/>
      </c>
    </row>
    <row r="290" customFormat="false" ht="14.25" hidden="false" customHeight="false" outlineLevel="0" collapsed="false">
      <c r="A290" s="68" t="str">
        <f aca="false">IF(A289="No",1,IF(OR(LEFT(B290,14)="Model response",LEFT(B290,8)="Response"),MAX($A$11:$A289)+1,""))</f>
        <v/>
      </c>
      <c r="B290" s="83"/>
      <c r="C290" s="62"/>
      <c r="D290" s="62"/>
      <c r="E290" s="62"/>
      <c r="F290" s="102" t="str">
        <f aca="false">IF(OR(LEFT(B290,14)="Model response",LEFT(B290,8)="Response",B290="[No response]"),"",IF(E290&lt;=$G$10,"Cek","OK"))</f>
        <v>Cek</v>
      </c>
      <c r="G290" s="102" t="str">
        <f aca="false">IF(A290="","",COUNTIF(F291:F295,"Cek"))</f>
        <v/>
      </c>
      <c r="H290" s="103" t="str">
        <f aca="false">IF(G290="","",SUMIF(C291:C296,100%,E291:E296))</f>
        <v/>
      </c>
    </row>
    <row r="291" customFormat="false" ht="14.25" hidden="false" customHeight="false" outlineLevel="0" collapsed="false">
      <c r="A291" s="68" t="str">
        <f aca="false">IF(A290="No",1,IF(OR(LEFT(B291,14)="Model response",LEFT(B291,8)="Response"),MAX($A$11:$A290)+1,""))</f>
        <v/>
      </c>
      <c r="B291" s="83"/>
      <c r="C291" s="62"/>
      <c r="D291" s="62"/>
      <c r="E291" s="62"/>
      <c r="F291" s="102" t="str">
        <f aca="false">IF(OR(LEFT(B291,14)="Model response",LEFT(B291,8)="Response",B291="[No response]"),"",IF(E291&lt;=$G$10,"Cek","OK"))</f>
        <v>Cek</v>
      </c>
      <c r="G291" s="102" t="str">
        <f aca="false">IF(A291="","",COUNTIF(F292:F296,"Cek"))</f>
        <v/>
      </c>
      <c r="H291" s="103" t="str">
        <f aca="false">IF(G291="","",SUMIF(C292:C297,100%,E292:E297))</f>
        <v/>
      </c>
    </row>
    <row r="292" customFormat="false" ht="14.25" hidden="false" customHeight="false" outlineLevel="0" collapsed="false">
      <c r="A292" s="68" t="str">
        <f aca="false">IF(A291="No",1,IF(OR(LEFT(B292,14)="Model response",LEFT(B292,8)="Response"),MAX($A$11:$A291)+1,""))</f>
        <v/>
      </c>
      <c r="B292" s="83"/>
      <c r="C292" s="62"/>
      <c r="D292" s="62"/>
      <c r="E292" s="62"/>
      <c r="F292" s="102" t="str">
        <f aca="false">IF(OR(LEFT(B292,14)="Model response",LEFT(B292,8)="Response",B292="[No response]"),"",IF(E292&lt;=$G$10,"Cek","OK"))</f>
        <v>Cek</v>
      </c>
      <c r="G292" s="102" t="str">
        <f aca="false">IF(A292="","",COUNTIF(F293:F297,"Cek"))</f>
        <v/>
      </c>
      <c r="H292" s="103" t="str">
        <f aca="false">IF(G292="","",SUMIF(C293:C298,100%,E293:E298))</f>
        <v/>
      </c>
    </row>
    <row r="293" customFormat="false" ht="14.25" hidden="false" customHeight="false" outlineLevel="0" collapsed="false">
      <c r="A293" s="68" t="str">
        <f aca="false">IF(A292="No",1,IF(OR(LEFT(B293,14)="Model response",LEFT(B293,8)="Response"),MAX($A$11:$A292)+1,""))</f>
        <v/>
      </c>
      <c r="B293" s="83"/>
      <c r="C293" s="62"/>
      <c r="D293" s="62"/>
      <c r="E293" s="62"/>
      <c r="F293" s="102" t="str">
        <f aca="false">IF(OR(LEFT(B293,14)="Model response",LEFT(B293,8)="Response",B293="[No response]"),"",IF(E293&lt;=$G$10,"Cek","OK"))</f>
        <v>Cek</v>
      </c>
      <c r="G293" s="102" t="str">
        <f aca="false">IF(A293="","",COUNTIF(F294:F298,"Cek"))</f>
        <v/>
      </c>
      <c r="H293" s="103" t="str">
        <f aca="false">IF(G293="","",SUMIF(C294:C299,100%,E294:E299))</f>
        <v/>
      </c>
    </row>
    <row r="294" customFormat="false" ht="14.25" hidden="false" customHeight="false" outlineLevel="0" collapsed="false">
      <c r="A294" s="68" t="str">
        <f aca="false">IF(A293="No",1,IF(OR(LEFT(B294,14)="Model response",LEFT(B294,8)="Response"),MAX($A$11:$A293)+1,""))</f>
        <v/>
      </c>
      <c r="B294" s="83"/>
      <c r="C294" s="62"/>
      <c r="D294" s="62"/>
      <c r="E294" s="62"/>
      <c r="F294" s="102" t="str">
        <f aca="false">IF(OR(LEFT(B294,14)="Model response",LEFT(B294,8)="Response",B294="[No response]"),"",IF(E294&lt;=$G$10,"Cek","OK"))</f>
        <v>Cek</v>
      </c>
      <c r="G294" s="102" t="str">
        <f aca="false">IF(A294="","",COUNTIF(F295:F299,"Cek"))</f>
        <v/>
      </c>
      <c r="H294" s="103" t="str">
        <f aca="false">IF(G294="","",SUMIF(C295:C300,100%,E295:E300))</f>
        <v/>
      </c>
    </row>
    <row r="295" customFormat="false" ht="14.25" hidden="false" customHeight="false" outlineLevel="0" collapsed="false">
      <c r="A295" s="68" t="str">
        <f aca="false">IF(A294="No",1,IF(OR(LEFT(B295,14)="Model response",LEFT(B295,8)="Response"),MAX($A$11:$A294)+1,""))</f>
        <v/>
      </c>
      <c r="B295" s="83"/>
      <c r="C295" s="62"/>
      <c r="D295" s="62"/>
      <c r="E295" s="62"/>
      <c r="F295" s="102" t="str">
        <f aca="false">IF(OR(LEFT(B295,14)="Model response",LEFT(B295,8)="Response",B295="[No response]"),"",IF(E295&lt;=$G$10,"Cek","OK"))</f>
        <v>Cek</v>
      </c>
      <c r="G295" s="102" t="str">
        <f aca="false">IF(A295="","",COUNTIF(F296:F300,"Cek"))</f>
        <v/>
      </c>
      <c r="H295" s="103" t="str">
        <f aca="false">IF(G295="","",SUMIF(C296:C301,100%,E296:E301))</f>
        <v/>
      </c>
    </row>
    <row r="296" customFormat="false" ht="14.25" hidden="false" customHeight="false" outlineLevel="0" collapsed="false">
      <c r="A296" s="68" t="str">
        <f aca="false">IF(A295="No",1,IF(OR(LEFT(B296,14)="Model response",LEFT(B296,8)="Response"),MAX($A$11:$A295)+1,""))</f>
        <v/>
      </c>
      <c r="B296" s="83"/>
      <c r="C296" s="62"/>
      <c r="D296" s="62"/>
      <c r="E296" s="62"/>
      <c r="F296" s="102" t="str">
        <f aca="false">IF(OR(LEFT(B296,14)="Model response",LEFT(B296,8)="Response",B296="[No response]"),"",IF(E296&lt;=$G$10,"Cek","OK"))</f>
        <v>Cek</v>
      </c>
      <c r="G296" s="102" t="str">
        <f aca="false">IF(A296="","",COUNTIF(F297:F301,"Cek"))</f>
        <v/>
      </c>
      <c r="H296" s="103" t="str">
        <f aca="false">IF(G296="","",SUMIF(C297:C302,100%,E297:E302))</f>
        <v/>
      </c>
    </row>
    <row r="297" customFormat="false" ht="14.25" hidden="false" customHeight="false" outlineLevel="0" collapsed="false">
      <c r="A297" s="68" t="str">
        <f aca="false">IF(A296="No",1,IF(OR(LEFT(B297,14)="Model response",LEFT(B297,8)="Response"),MAX($A$11:$A296)+1,""))</f>
        <v/>
      </c>
      <c r="B297" s="83"/>
      <c r="C297" s="62"/>
      <c r="D297" s="62"/>
      <c r="E297" s="62"/>
      <c r="F297" s="102" t="str">
        <f aca="false">IF(OR(LEFT(B297,14)="Model response",LEFT(B297,8)="Response",B297="[No response]"),"",IF(E297&lt;=$G$10,"Cek","OK"))</f>
        <v>Cek</v>
      </c>
      <c r="G297" s="102" t="str">
        <f aca="false">IF(A297="","",COUNTIF(F298:F302,"Cek"))</f>
        <v/>
      </c>
      <c r="H297" s="103" t="str">
        <f aca="false">IF(G297="","",SUMIF(C298:C303,100%,E298:E303))</f>
        <v/>
      </c>
    </row>
    <row r="298" customFormat="false" ht="14.25" hidden="false" customHeight="false" outlineLevel="0" collapsed="false">
      <c r="A298" s="68" t="str">
        <f aca="false">IF(A297="No",1,IF(OR(LEFT(B298,14)="Model response",LEFT(B298,8)="Response"),MAX($A$11:$A297)+1,""))</f>
        <v/>
      </c>
      <c r="B298" s="83"/>
      <c r="C298" s="62"/>
      <c r="D298" s="62"/>
      <c r="E298" s="62"/>
      <c r="F298" s="102" t="str">
        <f aca="false">IF(OR(LEFT(B298,14)="Model response",LEFT(B298,8)="Response",B298="[No response]"),"",IF(E298&lt;=$G$10,"Cek","OK"))</f>
        <v>Cek</v>
      </c>
      <c r="G298" s="102" t="str">
        <f aca="false">IF(A298="","",COUNTIF(F299:F303,"Cek"))</f>
        <v/>
      </c>
      <c r="H298" s="103" t="str">
        <f aca="false">IF(G298="","",SUMIF(C299:C304,100%,E299:E304))</f>
        <v/>
      </c>
    </row>
    <row r="299" customFormat="false" ht="14.25" hidden="false" customHeight="false" outlineLevel="0" collapsed="false">
      <c r="A299" s="68" t="str">
        <f aca="false">IF(A298="No",1,IF(OR(LEFT(B299,14)="Model response",LEFT(B299,8)="Response"),MAX($A$11:$A298)+1,""))</f>
        <v/>
      </c>
      <c r="B299" s="83"/>
      <c r="C299" s="62"/>
      <c r="D299" s="62"/>
      <c r="E299" s="62"/>
      <c r="F299" s="102" t="str">
        <f aca="false">IF(OR(LEFT(B299,14)="Model response",LEFT(B299,8)="Response",B299="[No response]"),"",IF(E299&lt;=$G$10,"Cek","OK"))</f>
        <v>Cek</v>
      </c>
      <c r="G299" s="102" t="str">
        <f aca="false">IF(A299="","",COUNTIF(F300:F304,"Cek"))</f>
        <v/>
      </c>
      <c r="H299" s="103" t="str">
        <f aca="false">IF(G299="","",SUMIF(C300:C305,100%,E300:E305))</f>
        <v/>
      </c>
    </row>
    <row r="300" customFormat="false" ht="14.25" hidden="false" customHeight="false" outlineLevel="0" collapsed="false">
      <c r="A300" s="68" t="str">
        <f aca="false">IF(A299="No",1,IF(OR(LEFT(B300,14)="Model response",LEFT(B300,8)="Response"),MAX($A$11:$A299)+1,""))</f>
        <v/>
      </c>
      <c r="B300" s="83"/>
      <c r="C300" s="62"/>
      <c r="D300" s="62"/>
      <c r="E300" s="62"/>
      <c r="F300" s="102" t="str">
        <f aca="false">IF(OR(LEFT(B300,14)="Model response",LEFT(B300,8)="Response",B300="[No response]"),"",IF(E300&lt;=$G$10,"Cek","OK"))</f>
        <v>Cek</v>
      </c>
      <c r="G300" s="102" t="str">
        <f aca="false">IF(A300="","",COUNTIF(F301:F305,"Cek"))</f>
        <v/>
      </c>
      <c r="H300" s="103" t="str">
        <f aca="false">IF(G300="","",SUMIF(C301:C306,100%,E301:E306))</f>
        <v/>
      </c>
    </row>
    <row r="301" customFormat="false" ht="14.25" hidden="false" customHeight="false" outlineLevel="0" collapsed="false">
      <c r="A301" s="68" t="str">
        <f aca="false">IF(A300="No",1,IF(OR(LEFT(B301,14)="Model response",LEFT(B301,8)="Response"),MAX($A$11:$A300)+1,""))</f>
        <v/>
      </c>
      <c r="B301" s="83"/>
      <c r="C301" s="62"/>
      <c r="D301" s="62"/>
      <c r="E301" s="62"/>
      <c r="F301" s="102" t="str">
        <f aca="false">IF(OR(LEFT(B301,14)="Model response",LEFT(B301,8)="Response",B301="[No response]"),"",IF(E301&lt;=$G$10,"Cek","OK"))</f>
        <v>Cek</v>
      </c>
      <c r="G301" s="102" t="str">
        <f aca="false">IF(A301="","",COUNTIF(F302:F306,"Cek"))</f>
        <v/>
      </c>
      <c r="H301" s="103" t="str">
        <f aca="false">IF(G301="","",SUMIF(C302:C307,100%,E302:E307))</f>
        <v/>
      </c>
    </row>
    <row r="302" customFormat="false" ht="14.25" hidden="false" customHeight="false" outlineLevel="0" collapsed="false">
      <c r="A302" s="68" t="str">
        <f aca="false">IF(A301="No",1,IF(OR(LEFT(B302,14)="Model response",LEFT(B302,8)="Response"),MAX($A$11:$A301)+1,""))</f>
        <v/>
      </c>
      <c r="B302" s="83"/>
      <c r="C302" s="62"/>
      <c r="D302" s="62"/>
      <c r="E302" s="62"/>
      <c r="F302" s="102" t="str">
        <f aca="false">IF(OR(LEFT(B302,14)="Model response",LEFT(B302,8)="Response",B302="[No response]"),"",IF(E302&lt;=$G$10,"Cek","OK"))</f>
        <v>Cek</v>
      </c>
      <c r="G302" s="102" t="str">
        <f aca="false">IF(A302="","",COUNTIF(F303:F307,"Cek"))</f>
        <v/>
      </c>
      <c r="H302" s="103" t="str">
        <f aca="false">IF(G302="","",SUMIF(C303:C308,100%,E303:E308))</f>
        <v/>
      </c>
    </row>
    <row r="303" customFormat="false" ht="14.25" hidden="false" customHeight="false" outlineLevel="0" collapsed="false">
      <c r="A303" s="68" t="str">
        <f aca="false">IF(A302="No",1,IF(OR(LEFT(B303,14)="Model response",LEFT(B303,8)="Response"),MAX($A$11:$A302)+1,""))</f>
        <v/>
      </c>
      <c r="B303" s="83"/>
      <c r="C303" s="62"/>
      <c r="D303" s="62"/>
      <c r="E303" s="62"/>
      <c r="F303" s="102" t="str">
        <f aca="false">IF(OR(LEFT(B303,14)="Model response",LEFT(B303,8)="Response",B303="[No response]"),"",IF(E303&lt;=$G$10,"Cek","OK"))</f>
        <v>Cek</v>
      </c>
      <c r="G303" s="102" t="str">
        <f aca="false">IF(A303="","",COUNTIF(F304:F308,"Cek"))</f>
        <v/>
      </c>
      <c r="H303" s="103" t="str">
        <f aca="false">IF(G303="","",SUMIF(C304:C309,100%,E304:E309))</f>
        <v/>
      </c>
    </row>
    <row r="304" customFormat="false" ht="14.25" hidden="false" customHeight="false" outlineLevel="0" collapsed="false">
      <c r="A304" s="68" t="str">
        <f aca="false">IF(A303="No",1,IF(OR(LEFT(B304,14)="Model response",LEFT(B304,8)="Response"),MAX($A$11:$A303)+1,""))</f>
        <v/>
      </c>
      <c r="B304" s="83"/>
      <c r="C304" s="62"/>
      <c r="D304" s="62"/>
      <c r="E304" s="62"/>
      <c r="F304" s="102" t="str">
        <f aca="false">IF(OR(LEFT(B304,14)="Model response",LEFT(B304,8)="Response",B304="[No response]"),"",IF(E304&lt;=$G$10,"Cek","OK"))</f>
        <v>Cek</v>
      </c>
      <c r="G304" s="102" t="str">
        <f aca="false">IF(A304="","",COUNTIF(F305:F309,"Cek"))</f>
        <v/>
      </c>
      <c r="H304" s="103" t="str">
        <f aca="false">IF(G304="","",SUMIF(C305:C310,100%,E305:E310))</f>
        <v/>
      </c>
    </row>
    <row r="305" customFormat="false" ht="14.25" hidden="false" customHeight="false" outlineLevel="0" collapsed="false">
      <c r="A305" s="68" t="str">
        <f aca="false">IF(A304="No",1,IF(OR(LEFT(B305,14)="Model response",LEFT(B305,8)="Response"),MAX($A$11:$A304)+1,""))</f>
        <v/>
      </c>
      <c r="B305" s="83"/>
      <c r="C305" s="62"/>
      <c r="D305" s="62"/>
      <c r="E305" s="62"/>
      <c r="F305" s="102" t="str">
        <f aca="false">IF(OR(LEFT(B305,14)="Model response",LEFT(B305,8)="Response",B305="[No response]"),"",IF(E305&lt;=$G$10,"Cek","OK"))</f>
        <v>Cek</v>
      </c>
      <c r="G305" s="102" t="str">
        <f aca="false">IF(A305="","",COUNTIF(F306:F310,"Cek"))</f>
        <v/>
      </c>
      <c r="H305" s="103" t="str">
        <f aca="false">IF(G305="","",SUMIF(C306:C311,100%,E306:E311))</f>
        <v/>
      </c>
    </row>
    <row r="306" customFormat="false" ht="14.25" hidden="false" customHeight="false" outlineLevel="0" collapsed="false">
      <c r="A306" s="68" t="str">
        <f aca="false">IF(A305="No",1,IF(OR(LEFT(B306,14)="Model response",LEFT(B306,8)="Response"),MAX($A$11:$A305)+1,""))</f>
        <v/>
      </c>
      <c r="B306" s="83"/>
      <c r="C306" s="62"/>
      <c r="D306" s="62"/>
      <c r="E306" s="62"/>
      <c r="F306" s="102" t="str">
        <f aca="false">IF(OR(LEFT(B306,14)="Model response",LEFT(B306,8)="Response",B306="[No response]"),"",IF(E306&lt;=$G$10,"Cek","OK"))</f>
        <v>Cek</v>
      </c>
      <c r="G306" s="102" t="str">
        <f aca="false">IF(A306="","",COUNTIF(F307:F311,"Cek"))</f>
        <v/>
      </c>
      <c r="H306" s="103" t="str">
        <f aca="false">IF(G306="","",SUMIF(C307:C312,100%,E307:E312))</f>
        <v/>
      </c>
    </row>
    <row r="307" customFormat="false" ht="14.25" hidden="false" customHeight="false" outlineLevel="0" collapsed="false">
      <c r="A307" s="68" t="str">
        <f aca="false">IF(A306="No",1,IF(OR(LEFT(B307,14)="Model response",LEFT(B307,8)="Response"),MAX($A$11:$A306)+1,""))</f>
        <v/>
      </c>
      <c r="B307" s="83"/>
      <c r="C307" s="62"/>
      <c r="D307" s="62"/>
      <c r="E307" s="62"/>
      <c r="F307" s="102" t="str">
        <f aca="false">IF(OR(LEFT(B307,14)="Model response",LEFT(B307,8)="Response",B307="[No response]"),"",IF(E307&lt;=$G$10,"Cek","OK"))</f>
        <v>Cek</v>
      </c>
      <c r="G307" s="102" t="str">
        <f aca="false">IF(A307="","",COUNTIF(F308:F312,"Cek"))</f>
        <v/>
      </c>
      <c r="H307" s="103" t="str">
        <f aca="false">IF(G307="","",SUMIF(C308:C313,100%,E308:E313))</f>
        <v/>
      </c>
    </row>
    <row r="308" customFormat="false" ht="14.25" hidden="false" customHeight="false" outlineLevel="0" collapsed="false">
      <c r="A308" s="68" t="str">
        <f aca="false">IF(A307="No",1,IF(OR(LEFT(B308,14)="Model response",LEFT(B308,8)="Response"),MAX($A$11:$A307)+1,""))</f>
        <v/>
      </c>
      <c r="B308" s="83"/>
      <c r="C308" s="62"/>
      <c r="D308" s="62"/>
      <c r="E308" s="62"/>
      <c r="F308" s="102" t="str">
        <f aca="false">IF(OR(LEFT(B308,14)="Model response",LEFT(B308,8)="Response",B308="[No response]"),"",IF(E308&lt;=$G$10,"Cek","OK"))</f>
        <v>Cek</v>
      </c>
      <c r="G308" s="102" t="str">
        <f aca="false">IF(A308="","",COUNTIF(F309:F313,"Cek"))</f>
        <v/>
      </c>
      <c r="H308" s="103" t="str">
        <f aca="false">IF(G308="","",SUMIF(C309:C314,100%,E309:E314))</f>
        <v/>
      </c>
    </row>
    <row r="309" customFormat="false" ht="14.25" hidden="false" customHeight="false" outlineLevel="0" collapsed="false">
      <c r="A309" s="68" t="str">
        <f aca="false">IF(A308="No",1,IF(OR(LEFT(B309,14)="Model response",LEFT(B309,8)="Response"),MAX($A$11:$A308)+1,""))</f>
        <v/>
      </c>
      <c r="B309" s="83"/>
      <c r="C309" s="62"/>
      <c r="D309" s="62"/>
      <c r="E309" s="62"/>
      <c r="F309" s="102" t="str">
        <f aca="false">IF(OR(LEFT(B309,14)="Model response",LEFT(B309,8)="Response",B309="[No response]"),"",IF(E309&lt;=$G$10,"Cek","OK"))</f>
        <v>Cek</v>
      </c>
      <c r="G309" s="102" t="str">
        <f aca="false">IF(A309="","",COUNTIF(F310:F314,"Cek"))</f>
        <v/>
      </c>
      <c r="H309" s="103" t="str">
        <f aca="false">IF(G309="","",SUMIF(C310:C315,100%,E310:E315))</f>
        <v/>
      </c>
    </row>
    <row r="310" customFormat="false" ht="14.25" hidden="false" customHeight="false" outlineLevel="0" collapsed="false">
      <c r="A310" s="68" t="str">
        <f aca="false">IF(A309="No",1,IF(OR(LEFT(B310,14)="Model response",LEFT(B310,8)="Response"),MAX($A$11:$A309)+1,""))</f>
        <v/>
      </c>
      <c r="B310" s="83"/>
      <c r="C310" s="62"/>
      <c r="D310" s="62"/>
      <c r="E310" s="62"/>
      <c r="F310" s="102" t="str">
        <f aca="false">IF(OR(LEFT(B310,14)="Model response",LEFT(B310,8)="Response",B310="[No response]"),"",IF(E310&lt;=$G$10,"Cek","OK"))</f>
        <v>Cek</v>
      </c>
      <c r="G310" s="102" t="str">
        <f aca="false">IF(A310="","",COUNTIF(F311:F315,"Cek"))</f>
        <v/>
      </c>
      <c r="H310" s="103" t="str">
        <f aca="false">IF(G310="","",SUMIF(C311:C316,100%,E311:E316))</f>
        <v/>
      </c>
    </row>
    <row r="311" customFormat="false" ht="14.25" hidden="false" customHeight="false" outlineLevel="0" collapsed="false">
      <c r="A311" s="68" t="str">
        <f aca="false">IF(A310="No",1,IF(OR(LEFT(B311,14)="Model response",LEFT(B311,8)="Response"),MAX($A$11:$A310)+1,""))</f>
        <v/>
      </c>
      <c r="B311" s="83"/>
      <c r="C311" s="62"/>
      <c r="D311" s="62"/>
      <c r="E311" s="62"/>
      <c r="F311" s="102" t="str">
        <f aca="false">IF(OR(LEFT(B311,14)="Model response",LEFT(B311,8)="Response",B311="[No response]"),"",IF(E311&lt;=$G$10,"Cek","OK"))</f>
        <v>Cek</v>
      </c>
      <c r="G311" s="102" t="str">
        <f aca="false">IF(A311="","",COUNTIF(F312:F316,"Cek"))</f>
        <v/>
      </c>
      <c r="H311" s="103" t="str">
        <f aca="false">IF(G311="","",SUMIF(C312:C317,100%,E312:E317))</f>
        <v/>
      </c>
    </row>
    <row r="312" customFormat="false" ht="14.25" hidden="false" customHeight="false" outlineLevel="0" collapsed="false">
      <c r="A312" s="68" t="str">
        <f aca="false">IF(A311="No",1,IF(OR(LEFT(B312,14)="Model response",LEFT(B312,8)="Response"),MAX($A$11:$A311)+1,""))</f>
        <v/>
      </c>
      <c r="B312" s="83"/>
      <c r="C312" s="62"/>
      <c r="D312" s="62"/>
      <c r="E312" s="62"/>
      <c r="F312" s="102" t="str">
        <f aca="false">IF(OR(LEFT(B312,14)="Model response",LEFT(B312,8)="Response",B312="[No response]"),"",IF(E312&lt;=$G$10,"Cek","OK"))</f>
        <v>Cek</v>
      </c>
      <c r="G312" s="102" t="str">
        <f aca="false">IF(A312="","",COUNTIF(F313:F317,"Cek"))</f>
        <v/>
      </c>
      <c r="H312" s="103" t="str">
        <f aca="false">IF(G312="","",SUMIF(C313:C318,100%,E313:E318))</f>
        <v/>
      </c>
    </row>
    <row r="313" customFormat="false" ht="14.25" hidden="false" customHeight="false" outlineLevel="0" collapsed="false">
      <c r="A313" s="68" t="str">
        <f aca="false">IF(A312="No",1,IF(OR(LEFT(B313,14)="Model response",LEFT(B313,8)="Response"),MAX($A$11:$A312)+1,""))</f>
        <v/>
      </c>
      <c r="B313" s="83"/>
      <c r="C313" s="62"/>
      <c r="D313" s="62"/>
      <c r="E313" s="62"/>
      <c r="F313" s="102" t="str">
        <f aca="false">IF(OR(LEFT(B313,14)="Model response",LEFT(B313,8)="Response",B313="[No response]"),"",IF(E313&lt;=$G$10,"Cek","OK"))</f>
        <v>Cek</v>
      </c>
      <c r="G313" s="102" t="str">
        <f aca="false">IF(A313="","",COUNTIF(F314:F318,"Cek"))</f>
        <v/>
      </c>
      <c r="H313" s="103" t="str">
        <f aca="false">IF(G313="","",SUMIF(C314:C319,100%,E314:E319))</f>
        <v/>
      </c>
    </row>
    <row r="314" customFormat="false" ht="14.25" hidden="false" customHeight="false" outlineLevel="0" collapsed="false">
      <c r="A314" s="68" t="str">
        <f aca="false">IF(A313="No",1,IF(OR(LEFT(B314,14)="Model response",LEFT(B314,8)="Response"),MAX($A$11:$A313)+1,""))</f>
        <v/>
      </c>
      <c r="B314" s="83"/>
      <c r="C314" s="62"/>
      <c r="D314" s="62"/>
      <c r="E314" s="62"/>
      <c r="F314" s="102" t="str">
        <f aca="false">IF(OR(LEFT(B314,14)="Model response",LEFT(B314,8)="Response",B314="[No response]"),"",IF(E314&lt;=$G$10,"Cek","OK"))</f>
        <v>Cek</v>
      </c>
      <c r="G314" s="102" t="str">
        <f aca="false">IF(A314="","",COUNTIF(F315:F319,"Cek"))</f>
        <v/>
      </c>
      <c r="H314" s="103" t="str">
        <f aca="false">IF(G314="","",SUMIF(C315:C320,100%,E315:E320))</f>
        <v/>
      </c>
    </row>
    <row r="315" customFormat="false" ht="14.25" hidden="false" customHeight="false" outlineLevel="0" collapsed="false">
      <c r="A315" s="68" t="str">
        <f aca="false">IF(A314="No",1,IF(OR(LEFT(B315,14)="Model response",LEFT(B315,8)="Response"),MAX($A$11:$A314)+1,""))</f>
        <v/>
      </c>
      <c r="B315" s="83"/>
      <c r="C315" s="62"/>
      <c r="D315" s="62"/>
      <c r="E315" s="62"/>
      <c r="F315" s="102" t="str">
        <f aca="false">IF(OR(LEFT(B315,14)="Model response",LEFT(B315,8)="Response",B315="[No response]"),"",IF(E315&lt;=$G$10,"Cek","OK"))</f>
        <v>Cek</v>
      </c>
      <c r="G315" s="102" t="str">
        <f aca="false">IF(A315="","",COUNTIF(F316:F320,"Cek"))</f>
        <v/>
      </c>
      <c r="H315" s="103" t="str">
        <f aca="false">IF(G315="","",SUMIF(C316:C321,100%,E316:E321))</f>
        <v/>
      </c>
    </row>
    <row r="316" customFormat="false" ht="14.25" hidden="false" customHeight="false" outlineLevel="0" collapsed="false">
      <c r="A316" s="68" t="str">
        <f aca="false">IF(A315="No",1,IF(OR(LEFT(B316,14)="Model response",LEFT(B316,8)="Response"),MAX($A$11:$A315)+1,""))</f>
        <v/>
      </c>
      <c r="B316" s="83"/>
      <c r="C316" s="62"/>
      <c r="D316" s="62"/>
      <c r="E316" s="62"/>
      <c r="F316" s="102" t="str">
        <f aca="false">IF(OR(LEFT(B316,14)="Model response",LEFT(B316,8)="Response",B316="[No response]"),"",IF(E316&lt;=$G$10,"Cek","OK"))</f>
        <v>Cek</v>
      </c>
      <c r="G316" s="102" t="str">
        <f aca="false">IF(A316="","",COUNTIF(F317:F321,"Cek"))</f>
        <v/>
      </c>
      <c r="H316" s="103" t="str">
        <f aca="false">IF(G316="","",SUMIF(C317:C322,100%,E317:E322))</f>
        <v/>
      </c>
    </row>
    <row r="317" customFormat="false" ht="14.25" hidden="false" customHeight="false" outlineLevel="0" collapsed="false">
      <c r="A317" s="68" t="str">
        <f aca="false">IF(A316="No",1,IF(OR(LEFT(B317,14)="Model response",LEFT(B317,8)="Response"),MAX($A$11:$A316)+1,""))</f>
        <v/>
      </c>
      <c r="B317" s="83"/>
      <c r="C317" s="62"/>
      <c r="D317" s="62"/>
      <c r="E317" s="62"/>
      <c r="F317" s="102" t="str">
        <f aca="false">IF(OR(LEFT(B317,14)="Model response",LEFT(B317,8)="Response",B317="[No response]"),"",IF(E317&lt;=$G$10,"Cek","OK"))</f>
        <v>Cek</v>
      </c>
      <c r="G317" s="102" t="str">
        <f aca="false">IF(A317="","",COUNTIF(F318:F322,"Cek"))</f>
        <v/>
      </c>
      <c r="H317" s="103" t="str">
        <f aca="false">IF(G317="","",SUMIF(C318:C323,100%,E318:E323))</f>
        <v/>
      </c>
    </row>
    <row r="318" customFormat="false" ht="14.25" hidden="false" customHeight="false" outlineLevel="0" collapsed="false">
      <c r="A318" s="68" t="str">
        <f aca="false">IF(A317="No",1,IF(OR(LEFT(B318,14)="Model response",LEFT(B318,8)="Response"),MAX($A$11:$A317)+1,""))</f>
        <v/>
      </c>
      <c r="B318" s="83"/>
      <c r="C318" s="62"/>
      <c r="D318" s="62"/>
      <c r="E318" s="62"/>
      <c r="F318" s="102" t="str">
        <f aca="false">IF(OR(LEFT(B318,14)="Model response",LEFT(B318,8)="Response",B318="[No response]"),"",IF(E318&lt;=$G$10,"Cek","OK"))</f>
        <v>Cek</v>
      </c>
      <c r="G318" s="102" t="str">
        <f aca="false">IF(A318="","",COUNTIF(F319:F323,"Cek"))</f>
        <v/>
      </c>
      <c r="H318" s="103" t="str">
        <f aca="false">IF(G318="","",SUMIF(C319:C324,100%,E319:E324))</f>
        <v/>
      </c>
    </row>
    <row r="319" customFormat="false" ht="14.25" hidden="false" customHeight="false" outlineLevel="0" collapsed="false">
      <c r="A319" s="68" t="str">
        <f aca="false">IF(A318="No",1,IF(OR(LEFT(B319,14)="Model response",LEFT(B319,8)="Response"),MAX($A$11:$A318)+1,""))</f>
        <v/>
      </c>
      <c r="B319" s="83"/>
      <c r="C319" s="62"/>
      <c r="D319" s="62"/>
      <c r="E319" s="62"/>
      <c r="F319" s="102" t="str">
        <f aca="false">IF(OR(LEFT(B319,14)="Model response",LEFT(B319,8)="Response",B319="[No response]"),"",IF(E319&lt;=$G$10,"Cek","OK"))</f>
        <v>Cek</v>
      </c>
      <c r="G319" s="102" t="str">
        <f aca="false">IF(A319="","",COUNTIF(F320:F324,"Cek"))</f>
        <v/>
      </c>
      <c r="H319" s="103" t="str">
        <f aca="false">IF(G319="","",SUMIF(C320:C325,100%,E320:E325))</f>
        <v/>
      </c>
    </row>
    <row r="320" customFormat="false" ht="14.25" hidden="false" customHeight="false" outlineLevel="0" collapsed="false">
      <c r="A320" s="68" t="str">
        <f aca="false">IF(A319="No",1,IF(OR(LEFT(B320,14)="Model response",LEFT(B320,8)="Response"),MAX($A$11:$A319)+1,""))</f>
        <v/>
      </c>
      <c r="B320" s="83"/>
      <c r="C320" s="62"/>
      <c r="D320" s="62"/>
      <c r="E320" s="62"/>
      <c r="F320" s="102" t="str">
        <f aca="false">IF(OR(LEFT(B320,14)="Model response",LEFT(B320,8)="Response",B320="[No response]"),"",IF(E320&lt;=$G$10,"Cek","OK"))</f>
        <v>Cek</v>
      </c>
      <c r="G320" s="102" t="str">
        <f aca="false">IF(A320="","",COUNTIF(F321:F325,"Cek"))</f>
        <v/>
      </c>
      <c r="H320" s="103" t="str">
        <f aca="false">IF(G320="","",SUMIF(C321:C326,100%,E321:E326))</f>
        <v/>
      </c>
    </row>
    <row r="321" customFormat="false" ht="14.25" hidden="false" customHeight="false" outlineLevel="0" collapsed="false">
      <c r="A321" s="68" t="str">
        <f aca="false">IF(A320="No",1,IF(OR(LEFT(B321,14)="Model response",LEFT(B321,8)="Response"),MAX($A$11:$A320)+1,""))</f>
        <v/>
      </c>
      <c r="B321" s="83"/>
      <c r="C321" s="62"/>
      <c r="D321" s="62"/>
      <c r="E321" s="62"/>
      <c r="F321" s="102" t="str">
        <f aca="false">IF(OR(LEFT(B321,14)="Model response",LEFT(B321,8)="Response",B321="[No response]"),"",IF(E321&lt;=$G$10,"Cek","OK"))</f>
        <v>Cek</v>
      </c>
      <c r="G321" s="102" t="str">
        <f aca="false">IF(A321="","",COUNTIF(F322:F326,"Cek"))</f>
        <v/>
      </c>
      <c r="H321" s="103" t="str">
        <f aca="false">IF(G321="","",SUMIF(C322:C327,100%,E322:E327))</f>
        <v/>
      </c>
    </row>
    <row r="322" customFormat="false" ht="14.25" hidden="false" customHeight="false" outlineLevel="0" collapsed="false">
      <c r="A322" s="68" t="str">
        <f aca="false">IF(A321="No",1,IF(OR(LEFT(B322,14)="Model response",LEFT(B322,8)="Response"),MAX($A$11:$A321)+1,""))</f>
        <v/>
      </c>
      <c r="B322" s="83"/>
      <c r="C322" s="62"/>
      <c r="D322" s="62"/>
      <c r="E322" s="62"/>
      <c r="F322" s="102" t="str">
        <f aca="false">IF(OR(LEFT(B322,14)="Model response",LEFT(B322,8)="Response",B322="[No response]"),"",IF(E322&lt;=$G$10,"Cek","OK"))</f>
        <v>Cek</v>
      </c>
      <c r="G322" s="102" t="str">
        <f aca="false">IF(A322="","",COUNTIF(F323:F327,"Cek"))</f>
        <v/>
      </c>
      <c r="H322" s="103" t="str">
        <f aca="false">IF(G322="","",SUMIF(C323:C328,100%,E323:E328))</f>
        <v/>
      </c>
    </row>
    <row r="323" customFormat="false" ht="14.25" hidden="false" customHeight="false" outlineLevel="0" collapsed="false">
      <c r="A323" s="68" t="str">
        <f aca="false">IF(A322="No",1,IF(OR(LEFT(B323,14)="Model response",LEFT(B323,8)="Response"),MAX($A$11:$A322)+1,""))</f>
        <v/>
      </c>
      <c r="B323" s="83"/>
      <c r="C323" s="62"/>
      <c r="D323" s="62"/>
      <c r="E323" s="62"/>
      <c r="F323" s="102" t="str">
        <f aca="false">IF(OR(LEFT(B323,14)="Model response",LEFT(B323,8)="Response",B323="[No response]"),"",IF(E323&lt;=$G$10,"Cek","OK"))</f>
        <v>Cek</v>
      </c>
      <c r="G323" s="102" t="str">
        <f aca="false">IF(A323="","",COUNTIF(F324:F328,"Cek"))</f>
        <v/>
      </c>
      <c r="H323" s="103" t="str">
        <f aca="false">IF(G323="","",SUMIF(C324:C329,100%,E324:E329))</f>
        <v/>
      </c>
    </row>
    <row r="324" customFormat="false" ht="14.25" hidden="false" customHeight="false" outlineLevel="0" collapsed="false">
      <c r="A324" s="68" t="str">
        <f aca="false">IF(A323="No",1,IF(OR(LEFT(B324,14)="Model response",LEFT(B324,8)="Response"),MAX($A$11:$A323)+1,""))</f>
        <v/>
      </c>
      <c r="B324" s="83"/>
      <c r="C324" s="62"/>
      <c r="D324" s="62"/>
      <c r="E324" s="62"/>
      <c r="F324" s="102" t="str">
        <f aca="false">IF(OR(LEFT(B324,14)="Model response",LEFT(B324,8)="Response",B324="[No response]"),"",IF(E324&lt;=$G$10,"Cek","OK"))</f>
        <v>Cek</v>
      </c>
      <c r="G324" s="102" t="str">
        <f aca="false">IF(A324="","",COUNTIF(F325:F329,"Cek"))</f>
        <v/>
      </c>
      <c r="H324" s="103" t="str">
        <f aca="false">IF(G324="","",SUMIF(C325:C330,100%,E325:E330))</f>
        <v/>
      </c>
    </row>
    <row r="325" customFormat="false" ht="14.25" hidden="false" customHeight="false" outlineLevel="0" collapsed="false">
      <c r="A325" s="68" t="str">
        <f aca="false">IF(A324="No",1,IF(OR(LEFT(B325,14)="Model response",LEFT(B325,8)="Response"),MAX($A$11:$A324)+1,""))</f>
        <v/>
      </c>
      <c r="B325" s="83"/>
      <c r="C325" s="62"/>
      <c r="D325" s="62"/>
      <c r="E325" s="62"/>
      <c r="F325" s="102" t="str">
        <f aca="false">IF(OR(LEFT(B325,14)="Model response",LEFT(B325,8)="Response",B325="[No response]"),"",IF(E325&lt;=$G$10,"Cek","OK"))</f>
        <v>Cek</v>
      </c>
      <c r="G325" s="102" t="str">
        <f aca="false">IF(A325="","",COUNTIF(F326:F330,"Cek"))</f>
        <v/>
      </c>
      <c r="H325" s="103" t="str">
        <f aca="false">IF(G325="","",SUMIF(C326:C331,100%,E326:E331))</f>
        <v/>
      </c>
    </row>
    <row r="326" customFormat="false" ht="14.25" hidden="false" customHeight="false" outlineLevel="0" collapsed="false">
      <c r="A326" s="68" t="str">
        <f aca="false">IF(A325="No",1,IF(OR(LEFT(B326,14)="Model response",LEFT(B326,8)="Response"),MAX($A$11:$A325)+1,""))</f>
        <v/>
      </c>
      <c r="B326" s="83"/>
      <c r="C326" s="62"/>
      <c r="D326" s="62"/>
      <c r="E326" s="62"/>
      <c r="F326" s="102" t="str">
        <f aca="false">IF(OR(LEFT(B326,14)="Model response",LEFT(B326,8)="Response",B326="[No response]"),"",IF(E326&lt;=$G$10,"Cek","OK"))</f>
        <v>Cek</v>
      </c>
      <c r="G326" s="102" t="str">
        <f aca="false">IF(A326="","",COUNTIF(F327:F331,"Cek"))</f>
        <v/>
      </c>
      <c r="H326" s="103" t="str">
        <f aca="false">IF(G326="","",SUMIF(C327:C332,100%,E327:E332))</f>
        <v/>
      </c>
    </row>
    <row r="327" customFormat="false" ht="14.25" hidden="false" customHeight="false" outlineLevel="0" collapsed="false">
      <c r="A327" s="68" t="str">
        <f aca="false">IF(A326="No",1,IF(OR(LEFT(B327,14)="Model response",LEFT(B327,8)="Response"),MAX($A$11:$A326)+1,""))</f>
        <v/>
      </c>
      <c r="B327" s="83"/>
      <c r="C327" s="62"/>
      <c r="D327" s="62"/>
      <c r="E327" s="62"/>
      <c r="F327" s="102" t="str">
        <f aca="false">IF(OR(LEFT(B327,14)="Model response",LEFT(B327,8)="Response",B327="[No response]"),"",IF(E327&lt;=$G$10,"Cek","OK"))</f>
        <v>Cek</v>
      </c>
      <c r="G327" s="102" t="str">
        <f aca="false">IF(A327="","",COUNTIF(F328:F332,"Cek"))</f>
        <v/>
      </c>
      <c r="H327" s="103" t="str">
        <f aca="false">IF(G327="","",SUMIF(C328:C333,100%,E328:E333))</f>
        <v/>
      </c>
    </row>
    <row r="328" customFormat="false" ht="14.25" hidden="false" customHeight="false" outlineLevel="0" collapsed="false">
      <c r="A328" s="68" t="str">
        <f aca="false">IF(A327="No",1,IF(OR(LEFT(B328,14)="Model response",LEFT(B328,8)="Response"),MAX($A$11:$A327)+1,""))</f>
        <v/>
      </c>
      <c r="B328" s="83"/>
      <c r="C328" s="62"/>
      <c r="D328" s="62"/>
      <c r="E328" s="62"/>
      <c r="F328" s="102" t="str">
        <f aca="false">IF(OR(LEFT(B328,14)="Model response",LEFT(B328,8)="Response",B328="[No response]"),"",IF(E328&lt;=$G$10,"Cek","OK"))</f>
        <v>Cek</v>
      </c>
      <c r="G328" s="102" t="str">
        <f aca="false">IF(A328="","",COUNTIF(F329:F333,"Cek"))</f>
        <v/>
      </c>
      <c r="H328" s="103" t="str">
        <f aca="false">IF(G328="","",SUMIF(C329:C334,100%,E329:E334))</f>
        <v/>
      </c>
    </row>
    <row r="329" customFormat="false" ht="14.25" hidden="false" customHeight="false" outlineLevel="0" collapsed="false">
      <c r="A329" s="68" t="str">
        <f aca="false">IF(A328="No",1,IF(OR(LEFT(B329,14)="Model response",LEFT(B329,8)="Response"),MAX($A$11:$A328)+1,""))</f>
        <v/>
      </c>
      <c r="B329" s="83"/>
      <c r="C329" s="62"/>
      <c r="D329" s="62"/>
      <c r="E329" s="62"/>
      <c r="F329" s="102" t="str">
        <f aca="false">IF(OR(LEFT(B329,14)="Model response",LEFT(B329,8)="Response",B329="[No response]"),"",IF(E329&lt;=$G$10,"Cek","OK"))</f>
        <v>Cek</v>
      </c>
      <c r="G329" s="102" t="str">
        <f aca="false">IF(A329="","",COUNTIF(F330:F334,"Cek"))</f>
        <v/>
      </c>
      <c r="H329" s="103" t="str">
        <f aca="false">IF(G329="","",SUMIF(C330:C335,100%,E330:E335))</f>
        <v/>
      </c>
    </row>
    <row r="330" customFormat="false" ht="14.25" hidden="false" customHeight="false" outlineLevel="0" collapsed="false">
      <c r="A330" s="68" t="str">
        <f aca="false">IF(A329="No",1,IF(OR(LEFT(B330,14)="Model response",LEFT(B330,8)="Response"),MAX($A$11:$A329)+1,""))</f>
        <v/>
      </c>
      <c r="B330" s="83"/>
      <c r="C330" s="62"/>
      <c r="D330" s="62"/>
      <c r="E330" s="62"/>
      <c r="F330" s="102" t="str">
        <f aca="false">IF(OR(LEFT(B330,14)="Model response",LEFT(B330,8)="Response",B330="[No response]"),"",IF(E330&lt;=$G$10,"Cek","OK"))</f>
        <v>Cek</v>
      </c>
      <c r="G330" s="102" t="str">
        <f aca="false">IF(A330="","",COUNTIF(F331:F335,"Cek"))</f>
        <v/>
      </c>
      <c r="H330" s="103" t="str">
        <f aca="false">IF(G330="","",SUMIF(C331:C336,100%,E331:E336))</f>
        <v/>
      </c>
    </row>
    <row r="331" customFormat="false" ht="14.25" hidden="false" customHeight="false" outlineLevel="0" collapsed="false">
      <c r="A331" s="68" t="str">
        <f aca="false">IF(A330="No",1,IF(OR(LEFT(B331,14)="Model response",LEFT(B331,8)="Response"),MAX($A$11:$A330)+1,""))</f>
        <v/>
      </c>
      <c r="B331" s="83"/>
      <c r="C331" s="62"/>
      <c r="D331" s="62"/>
      <c r="E331" s="62"/>
      <c r="F331" s="102" t="str">
        <f aca="false">IF(OR(LEFT(B331,14)="Model response",LEFT(B331,8)="Response",B331="[No response]"),"",IF(E331&lt;=$G$10,"Cek","OK"))</f>
        <v>Cek</v>
      </c>
      <c r="G331" s="102" t="str">
        <f aca="false">IF(A331="","",COUNTIF(F332:F336,"Cek"))</f>
        <v/>
      </c>
      <c r="H331" s="103" t="str">
        <f aca="false">IF(G331="","",SUMIF(C332:C337,100%,E332:E337))</f>
        <v/>
      </c>
    </row>
    <row r="332" customFormat="false" ht="14.25" hidden="false" customHeight="false" outlineLevel="0" collapsed="false">
      <c r="A332" s="68" t="str">
        <f aca="false">IF(A331="No",1,IF(OR(LEFT(B332,14)="Model response",LEFT(B332,8)="Response"),MAX($A$11:$A331)+1,""))</f>
        <v/>
      </c>
      <c r="B332" s="83"/>
      <c r="C332" s="62"/>
      <c r="D332" s="62"/>
      <c r="E332" s="62"/>
      <c r="F332" s="102" t="str">
        <f aca="false">IF(OR(LEFT(B332,14)="Model response",LEFT(B332,8)="Response",B332="[No response]"),"",IF(E332&lt;=$G$10,"Cek","OK"))</f>
        <v>Cek</v>
      </c>
      <c r="G332" s="102" t="str">
        <f aca="false">IF(A332="","",COUNTIF(F333:F337,"Cek"))</f>
        <v/>
      </c>
      <c r="H332" s="103" t="str">
        <f aca="false">IF(G332="","",SUMIF(C333:C338,100%,E333:E338))</f>
        <v/>
      </c>
    </row>
    <row r="333" customFormat="false" ht="14.25" hidden="false" customHeight="false" outlineLevel="0" collapsed="false">
      <c r="A333" s="68" t="str">
        <f aca="false">IF(A332="No",1,IF(OR(LEFT(B333,14)="Model response",LEFT(B333,8)="Response"),MAX($A$11:$A332)+1,""))</f>
        <v/>
      </c>
      <c r="B333" s="83"/>
      <c r="C333" s="62"/>
      <c r="D333" s="62"/>
      <c r="E333" s="62"/>
      <c r="F333" s="102" t="str">
        <f aca="false">IF(OR(LEFT(B333,14)="Model response",LEFT(B333,8)="Response",B333="[No response]"),"",IF(E333&lt;=$G$10,"Cek","OK"))</f>
        <v>Cek</v>
      </c>
      <c r="G333" s="102" t="str">
        <f aca="false">IF(A333="","",COUNTIF(F334:F338,"Cek"))</f>
        <v/>
      </c>
      <c r="H333" s="103" t="str">
        <f aca="false">IF(G333="","",SUMIF(C334:C339,100%,E334:E339))</f>
        <v/>
      </c>
    </row>
    <row r="334" customFormat="false" ht="14.25" hidden="false" customHeight="false" outlineLevel="0" collapsed="false">
      <c r="A334" s="68" t="str">
        <f aca="false">IF(A333="No",1,IF(OR(LEFT(B334,14)="Model response",LEFT(B334,8)="Response"),MAX($A$11:$A333)+1,""))</f>
        <v/>
      </c>
      <c r="B334" s="83"/>
      <c r="C334" s="62"/>
      <c r="D334" s="62"/>
      <c r="E334" s="62"/>
      <c r="F334" s="102" t="str">
        <f aca="false">IF(OR(LEFT(B334,14)="Model response",LEFT(B334,8)="Response",B334="[No response]"),"",IF(E334&lt;=$G$10,"Cek","OK"))</f>
        <v>Cek</v>
      </c>
      <c r="G334" s="102" t="str">
        <f aca="false">IF(A334="","",COUNTIF(F335:F339,"Cek"))</f>
        <v/>
      </c>
      <c r="H334" s="103" t="str">
        <f aca="false">IF(G334="","",SUMIF(C335:C340,100%,E335:E340))</f>
        <v/>
      </c>
    </row>
    <row r="335" customFormat="false" ht="14.25" hidden="false" customHeight="false" outlineLevel="0" collapsed="false">
      <c r="A335" s="68" t="str">
        <f aca="false">IF(A334="No",1,IF(OR(LEFT(B335,14)="Model response",LEFT(B335,8)="Response"),MAX($A$11:$A334)+1,""))</f>
        <v/>
      </c>
      <c r="B335" s="83"/>
      <c r="C335" s="62"/>
      <c r="D335" s="62"/>
      <c r="E335" s="62"/>
      <c r="F335" s="102" t="str">
        <f aca="false">IF(OR(LEFT(B335,14)="Model response",LEFT(B335,8)="Response",B335="[No response]"),"",IF(E335&lt;=$G$10,"Cek","OK"))</f>
        <v>Cek</v>
      </c>
      <c r="G335" s="102" t="str">
        <f aca="false">IF(A335="","",COUNTIF(F336:F340,"Cek"))</f>
        <v/>
      </c>
      <c r="H335" s="103" t="str">
        <f aca="false">IF(G335="","",SUMIF(C336:C341,100%,E336:E341))</f>
        <v/>
      </c>
    </row>
    <row r="336" customFormat="false" ht="14.25" hidden="false" customHeight="false" outlineLevel="0" collapsed="false">
      <c r="A336" s="68" t="str">
        <f aca="false">IF(A335="No",1,IF(OR(LEFT(B336,14)="Model response",LEFT(B336,8)="Response"),MAX($A$11:$A335)+1,""))</f>
        <v/>
      </c>
      <c r="B336" s="83"/>
      <c r="C336" s="62"/>
      <c r="D336" s="62"/>
      <c r="E336" s="62"/>
      <c r="F336" s="102" t="str">
        <f aca="false">IF(OR(LEFT(B336,14)="Model response",LEFT(B336,8)="Response",B336="[No response]"),"",IF(E336&lt;=$G$10,"Cek","OK"))</f>
        <v>Cek</v>
      </c>
      <c r="G336" s="102" t="str">
        <f aca="false">IF(A336="","",COUNTIF(F337:F341,"Cek"))</f>
        <v/>
      </c>
      <c r="H336" s="103" t="str">
        <f aca="false">IF(G336="","",SUMIF(C337:C342,100%,E337:E342))</f>
        <v/>
      </c>
    </row>
    <row r="337" customFormat="false" ht="14.25" hidden="false" customHeight="false" outlineLevel="0" collapsed="false">
      <c r="A337" s="68" t="str">
        <f aca="false">IF(A336="No",1,IF(OR(LEFT(B337,14)="Model response",LEFT(B337,8)="Response"),MAX($A$11:$A336)+1,""))</f>
        <v/>
      </c>
      <c r="B337" s="83"/>
      <c r="C337" s="62"/>
      <c r="D337" s="62"/>
      <c r="E337" s="62"/>
      <c r="F337" s="102" t="str">
        <f aca="false">IF(OR(LEFT(B337,14)="Model response",LEFT(B337,8)="Response",B337="[No response]"),"",IF(E337&lt;=$G$10,"Cek","OK"))</f>
        <v>Cek</v>
      </c>
      <c r="G337" s="102" t="str">
        <f aca="false">IF(A337="","",COUNTIF(F338:F342,"Cek"))</f>
        <v/>
      </c>
      <c r="H337" s="103" t="str">
        <f aca="false">IF(G337="","",SUMIF(C338:C343,100%,E338:E343))</f>
        <v/>
      </c>
    </row>
    <row r="338" customFormat="false" ht="14.25" hidden="false" customHeight="false" outlineLevel="0" collapsed="false">
      <c r="A338" s="68" t="str">
        <f aca="false">IF(A337="No",1,IF(OR(LEFT(B338,14)="Model response",LEFT(B338,8)="Response"),MAX($A$11:$A337)+1,""))</f>
        <v/>
      </c>
      <c r="B338" s="83"/>
      <c r="C338" s="62"/>
      <c r="D338" s="62"/>
      <c r="E338" s="62"/>
      <c r="F338" s="102" t="str">
        <f aca="false">IF(OR(LEFT(B338,14)="Model response",LEFT(B338,8)="Response",B338="[No response]"),"",IF(E338&lt;=$G$10,"Cek","OK"))</f>
        <v>Cek</v>
      </c>
      <c r="G338" s="102" t="str">
        <f aca="false">IF(A338="","",COUNTIF(F339:F343,"Cek"))</f>
        <v/>
      </c>
      <c r="H338" s="103" t="str">
        <f aca="false">IF(G338="","",SUMIF(C339:C344,100%,E339:E344))</f>
        <v/>
      </c>
    </row>
    <row r="339" customFormat="false" ht="14.25" hidden="false" customHeight="false" outlineLevel="0" collapsed="false">
      <c r="A339" s="68" t="str">
        <f aca="false">IF(A338="No",1,IF(OR(LEFT(B339,14)="Model response",LEFT(B339,8)="Response"),MAX($A$11:$A338)+1,""))</f>
        <v/>
      </c>
      <c r="B339" s="83"/>
      <c r="C339" s="62"/>
      <c r="D339" s="62"/>
      <c r="E339" s="62"/>
      <c r="F339" s="102" t="str">
        <f aca="false">IF(OR(LEFT(B339,14)="Model response",LEFT(B339,8)="Response",B339="[No response]"),"",IF(E339&lt;=$G$10,"Cek","OK"))</f>
        <v>Cek</v>
      </c>
      <c r="G339" s="102" t="str">
        <f aca="false">IF(A339="","",COUNTIF(F340:F344,"Cek"))</f>
        <v/>
      </c>
      <c r="H339" s="103" t="str">
        <f aca="false">IF(G339="","",SUMIF(C340:C345,100%,E340:E345))</f>
        <v/>
      </c>
    </row>
    <row r="340" customFormat="false" ht="14.25" hidden="false" customHeight="false" outlineLevel="0" collapsed="false">
      <c r="A340" s="68" t="str">
        <f aca="false">IF(A339="No",1,IF(OR(LEFT(B340,14)="Model response",LEFT(B340,8)="Response"),MAX($A$11:$A339)+1,""))</f>
        <v/>
      </c>
      <c r="B340" s="83"/>
      <c r="C340" s="62"/>
      <c r="D340" s="62"/>
      <c r="E340" s="62"/>
      <c r="F340" s="102" t="str">
        <f aca="false">IF(OR(LEFT(B340,14)="Model response",LEFT(B340,8)="Response",B340="[No response]"),"",IF(E340&lt;=$G$10,"Cek","OK"))</f>
        <v>Cek</v>
      </c>
      <c r="G340" s="102" t="str">
        <f aca="false">IF(A340="","",COUNTIF(F341:F345,"Cek"))</f>
        <v/>
      </c>
      <c r="H340" s="103" t="str">
        <f aca="false">IF(G340="","",SUMIF(C341:C346,100%,E341:E346))</f>
        <v/>
      </c>
    </row>
    <row r="341" customFormat="false" ht="14.25" hidden="false" customHeight="false" outlineLevel="0" collapsed="false">
      <c r="A341" s="68" t="str">
        <f aca="false">IF(A340="No",1,IF(OR(LEFT(B341,14)="Model response",LEFT(B341,8)="Response"),MAX($A$11:$A340)+1,""))</f>
        <v/>
      </c>
      <c r="B341" s="83"/>
      <c r="C341" s="62"/>
      <c r="D341" s="62"/>
      <c r="E341" s="62"/>
      <c r="F341" s="102" t="str">
        <f aca="false">IF(OR(LEFT(B341,14)="Model response",LEFT(B341,8)="Response",B341="[No response]"),"",IF(E341&lt;=$G$10,"Cek","OK"))</f>
        <v>Cek</v>
      </c>
      <c r="G341" s="102" t="str">
        <f aca="false">IF(A341="","",COUNTIF(F342:F346,"Cek"))</f>
        <v/>
      </c>
      <c r="H341" s="103" t="str">
        <f aca="false">IF(G341="","",SUMIF(C342:C347,100%,E342:E347))</f>
        <v/>
      </c>
    </row>
    <row r="342" customFormat="false" ht="14.25" hidden="false" customHeight="false" outlineLevel="0" collapsed="false">
      <c r="A342" s="68" t="str">
        <f aca="false">IF(A341="No",1,IF(OR(LEFT(B342,14)="Model response",LEFT(B342,8)="Response"),MAX($A$11:$A341)+1,""))</f>
        <v/>
      </c>
      <c r="B342" s="83"/>
      <c r="C342" s="62"/>
      <c r="D342" s="62"/>
      <c r="E342" s="62"/>
      <c r="F342" s="102" t="str">
        <f aca="false">IF(OR(LEFT(B342,14)="Model response",LEFT(B342,8)="Response",B342="[No response]"),"",IF(E342&lt;=$G$10,"Cek","OK"))</f>
        <v>Cek</v>
      </c>
      <c r="G342" s="102" t="str">
        <f aca="false">IF(A342="","",COUNTIF(F343:F347,"Cek"))</f>
        <v/>
      </c>
      <c r="H342" s="103" t="str">
        <f aca="false">IF(G342="","",SUMIF(C343:C348,100%,E343:E348))</f>
        <v/>
      </c>
    </row>
    <row r="343" customFormat="false" ht="14.25" hidden="false" customHeight="false" outlineLevel="0" collapsed="false">
      <c r="A343" s="68" t="str">
        <f aca="false">IF(A342="No",1,IF(OR(LEFT(B343,14)="Model response",LEFT(B343,8)="Response"),MAX($A$11:$A342)+1,""))</f>
        <v/>
      </c>
      <c r="B343" s="83"/>
      <c r="C343" s="62"/>
      <c r="D343" s="62"/>
      <c r="E343" s="62"/>
      <c r="F343" s="102" t="str">
        <f aca="false">IF(OR(LEFT(B343,14)="Model response",LEFT(B343,8)="Response",B343="[No response]"),"",IF(E343&lt;=$G$10,"Cek","OK"))</f>
        <v>Cek</v>
      </c>
      <c r="G343" s="102" t="str">
        <f aca="false">IF(A343="","",COUNTIF(F344:F348,"Cek"))</f>
        <v/>
      </c>
      <c r="H343" s="103" t="str">
        <f aca="false">IF(G343="","",SUMIF(C344:C349,100%,E344:E349))</f>
        <v/>
      </c>
    </row>
    <row r="344" customFormat="false" ht="14.25" hidden="false" customHeight="false" outlineLevel="0" collapsed="false">
      <c r="A344" s="68" t="str">
        <f aca="false">IF(A343="No",1,IF(OR(LEFT(B344,14)="Model response",LEFT(B344,8)="Response"),MAX($A$11:$A343)+1,""))</f>
        <v/>
      </c>
      <c r="B344" s="83"/>
      <c r="C344" s="62"/>
      <c r="D344" s="62"/>
      <c r="E344" s="62"/>
      <c r="F344" s="102" t="str">
        <f aca="false">IF(OR(LEFT(B344,14)="Model response",LEFT(B344,8)="Response",B344="[No response]"),"",IF(E344&lt;=$G$10,"Cek","OK"))</f>
        <v>Cek</v>
      </c>
      <c r="G344" s="102" t="str">
        <f aca="false">IF(A344="","",COUNTIF(F345:F349,"Cek"))</f>
        <v/>
      </c>
      <c r="H344" s="103" t="str">
        <f aca="false">IF(G344="","",SUMIF(C345:C350,100%,E345:E350))</f>
        <v/>
      </c>
    </row>
    <row r="345" customFormat="false" ht="14.25" hidden="false" customHeight="false" outlineLevel="0" collapsed="false">
      <c r="A345" s="68" t="str">
        <f aca="false">IF(A344="No",1,IF(OR(LEFT(B345,14)="Model response",LEFT(B345,8)="Response"),MAX($A$11:$A344)+1,""))</f>
        <v/>
      </c>
      <c r="B345" s="83"/>
      <c r="C345" s="62"/>
      <c r="D345" s="62"/>
      <c r="E345" s="62"/>
      <c r="F345" s="102" t="str">
        <f aca="false">IF(OR(LEFT(B345,14)="Model response",LEFT(B345,8)="Response",B345="[No response]"),"",IF(E345&lt;=$G$10,"Cek","OK"))</f>
        <v>Cek</v>
      </c>
      <c r="G345" s="102" t="str">
        <f aca="false">IF(A345="","",COUNTIF(F346:F350,"Cek"))</f>
        <v/>
      </c>
      <c r="H345" s="103" t="str">
        <f aca="false">IF(G345="","",SUMIF(C346:C351,100%,E346:E351))</f>
        <v/>
      </c>
    </row>
    <row r="346" customFormat="false" ht="14.25" hidden="false" customHeight="false" outlineLevel="0" collapsed="false">
      <c r="A346" s="68" t="str">
        <f aca="false">IF(A345="No",1,IF(OR(LEFT(B346,14)="Model response",LEFT(B346,8)="Response"),MAX($A$11:$A345)+1,""))</f>
        <v/>
      </c>
      <c r="B346" s="83"/>
      <c r="C346" s="62"/>
      <c r="D346" s="62"/>
      <c r="E346" s="62"/>
      <c r="F346" s="102" t="str">
        <f aca="false">IF(OR(LEFT(B346,14)="Model response",LEFT(B346,8)="Response",B346="[No response]"),"",IF(E346&lt;=$G$10,"Cek","OK"))</f>
        <v>Cek</v>
      </c>
      <c r="G346" s="102" t="str">
        <f aca="false">IF(A346="","",COUNTIF(F347:F351,"Cek"))</f>
        <v/>
      </c>
      <c r="H346" s="103" t="str">
        <f aca="false">IF(G346="","",SUMIF(C347:C352,100%,E347:E352))</f>
        <v/>
      </c>
    </row>
    <row r="347" customFormat="false" ht="14.25" hidden="false" customHeight="false" outlineLevel="0" collapsed="false">
      <c r="A347" s="68" t="str">
        <f aca="false">IF(A346="No",1,IF(OR(LEFT(B347,14)="Model response",LEFT(B347,8)="Response"),MAX($A$11:$A346)+1,""))</f>
        <v/>
      </c>
      <c r="B347" s="83"/>
      <c r="C347" s="62"/>
      <c r="D347" s="62"/>
      <c r="E347" s="62"/>
      <c r="F347" s="102" t="str">
        <f aca="false">IF(OR(LEFT(B347,14)="Model response",LEFT(B347,8)="Response",B347="[No response]"),"",IF(E347&lt;=$G$10,"Cek","OK"))</f>
        <v>Cek</v>
      </c>
      <c r="G347" s="102" t="str">
        <f aca="false">IF(A347="","",COUNTIF(F348:F352,"Cek"))</f>
        <v/>
      </c>
      <c r="H347" s="103" t="str">
        <f aca="false">IF(G347="","",SUMIF(C348:C353,100%,E348:E353))</f>
        <v/>
      </c>
    </row>
    <row r="348" customFormat="false" ht="14.25" hidden="false" customHeight="false" outlineLevel="0" collapsed="false">
      <c r="A348" s="68" t="str">
        <f aca="false">IF(A347="No",1,IF(OR(LEFT(B348,14)="Model response",LEFT(B348,8)="Response"),MAX($A$11:$A347)+1,""))</f>
        <v/>
      </c>
      <c r="B348" s="83"/>
      <c r="C348" s="62"/>
      <c r="D348" s="62"/>
      <c r="E348" s="62"/>
      <c r="F348" s="102" t="str">
        <f aca="false">IF(OR(LEFT(B348,14)="Model response",LEFT(B348,8)="Response",B348="[No response]"),"",IF(E348&lt;=$G$10,"Cek","OK"))</f>
        <v>Cek</v>
      </c>
      <c r="G348" s="102" t="str">
        <f aca="false">IF(A348="","",COUNTIF(F349:F353,"Cek"))</f>
        <v/>
      </c>
      <c r="H348" s="103" t="str">
        <f aca="false">IF(G348="","",SUMIF(C349:C354,100%,E349:E354))</f>
        <v/>
      </c>
    </row>
    <row r="349" customFormat="false" ht="14.25" hidden="false" customHeight="false" outlineLevel="0" collapsed="false">
      <c r="A349" s="68" t="str">
        <f aca="false">IF(A348="No",1,IF(OR(LEFT(B349,14)="Model response",LEFT(B349,8)="Response"),MAX($A$11:$A348)+1,""))</f>
        <v/>
      </c>
      <c r="B349" s="83"/>
      <c r="C349" s="62"/>
      <c r="D349" s="62"/>
      <c r="E349" s="62"/>
      <c r="F349" s="102" t="str">
        <f aca="false">IF(OR(LEFT(B349,14)="Model response",LEFT(B349,8)="Response",B349="[No response]"),"",IF(E349&lt;=$G$10,"Cek","OK"))</f>
        <v>Cek</v>
      </c>
      <c r="G349" s="102" t="str">
        <f aca="false">IF(A349="","",COUNTIF(F350:F354,"Cek"))</f>
        <v/>
      </c>
      <c r="H349" s="103" t="str">
        <f aca="false">IF(G349="","",SUMIF(C350:C355,100%,E350:E355))</f>
        <v/>
      </c>
    </row>
    <row r="350" customFormat="false" ht="14.25" hidden="false" customHeight="false" outlineLevel="0" collapsed="false">
      <c r="A350" s="68" t="str">
        <f aca="false">IF(A349="No",1,IF(OR(LEFT(B350,14)="Model response",LEFT(B350,8)="Response"),MAX($A$11:$A349)+1,""))</f>
        <v/>
      </c>
      <c r="B350" s="83"/>
      <c r="C350" s="62"/>
      <c r="D350" s="62"/>
      <c r="E350" s="62"/>
      <c r="F350" s="102" t="str">
        <f aca="false">IF(OR(LEFT(B350,14)="Model response",LEFT(B350,8)="Response",B350="[No response]"),"",IF(E350&lt;=$G$10,"Cek","OK"))</f>
        <v>Cek</v>
      </c>
      <c r="G350" s="102" t="str">
        <f aca="false">IF(A350="","",COUNTIF(F351:F355,"Cek"))</f>
        <v/>
      </c>
      <c r="H350" s="103" t="str">
        <f aca="false">IF(G350="","",SUMIF(C351:C356,100%,E351:E356))</f>
        <v/>
      </c>
    </row>
    <row r="351" customFormat="false" ht="14.25" hidden="false" customHeight="false" outlineLevel="0" collapsed="false">
      <c r="A351" s="68" t="str">
        <f aca="false">IF(A350="No",1,IF(OR(LEFT(B351,14)="Model response",LEFT(B351,8)="Response"),MAX($A$11:$A350)+1,""))</f>
        <v/>
      </c>
      <c r="B351" s="83"/>
      <c r="C351" s="62"/>
      <c r="D351" s="62"/>
      <c r="E351" s="62"/>
      <c r="F351" s="102" t="str">
        <f aca="false">IF(OR(LEFT(B351,14)="Model response",LEFT(B351,8)="Response",B351="[No response]"),"",IF(E351&lt;=$G$10,"Cek","OK"))</f>
        <v>Cek</v>
      </c>
      <c r="G351" s="102" t="str">
        <f aca="false">IF(A351="","",COUNTIF(F352:F356,"Cek"))</f>
        <v/>
      </c>
      <c r="H351" s="103" t="str">
        <f aca="false">IF(G351="","",SUMIF(C352:C357,100%,E352:E357))</f>
        <v/>
      </c>
    </row>
    <row r="352" customFormat="false" ht="14.25" hidden="false" customHeight="false" outlineLevel="0" collapsed="false">
      <c r="A352" s="68" t="str">
        <f aca="false">IF(A351="No",1,IF(OR(LEFT(B352,14)="Model response",LEFT(B352,8)="Response"),MAX($A$11:$A351)+1,""))</f>
        <v/>
      </c>
      <c r="B352" s="83"/>
      <c r="C352" s="62"/>
      <c r="D352" s="62"/>
      <c r="E352" s="62"/>
      <c r="F352" s="102" t="str">
        <f aca="false">IF(OR(LEFT(B352,14)="Model response",LEFT(B352,8)="Response",B352="[No response]"),"",IF(E352&lt;=$G$10,"Cek","OK"))</f>
        <v>Cek</v>
      </c>
      <c r="G352" s="102" t="str">
        <f aca="false">IF(A352="","",COUNTIF(F353:F357,"Cek"))</f>
        <v/>
      </c>
      <c r="H352" s="103" t="str">
        <f aca="false">IF(G352="","",SUMIF(C353:C358,100%,E353:E358))</f>
        <v/>
      </c>
    </row>
    <row r="353" customFormat="false" ht="14.25" hidden="false" customHeight="false" outlineLevel="0" collapsed="false">
      <c r="A353" s="68" t="str">
        <f aca="false">IF(A352="No",1,IF(OR(LEFT(B353,14)="Model response",LEFT(B353,8)="Response"),MAX($A$11:$A352)+1,""))</f>
        <v/>
      </c>
      <c r="B353" s="83"/>
      <c r="C353" s="62"/>
      <c r="D353" s="62"/>
      <c r="E353" s="62"/>
      <c r="F353" s="102" t="str">
        <f aca="false">IF(OR(LEFT(B353,14)="Model response",LEFT(B353,8)="Response",B353="[No response]"),"",IF(E353&lt;=$G$10,"Cek","OK"))</f>
        <v>Cek</v>
      </c>
      <c r="G353" s="102" t="str">
        <f aca="false">IF(A353="","",COUNTIF(F354:F358,"Cek"))</f>
        <v/>
      </c>
      <c r="H353" s="103" t="str">
        <f aca="false">IF(G353="","",SUMIF(C354:C359,100%,E354:E359))</f>
        <v/>
      </c>
    </row>
    <row r="354" customFormat="false" ht="14.25" hidden="false" customHeight="false" outlineLevel="0" collapsed="false">
      <c r="A354" s="68" t="str">
        <f aca="false">IF(A353="No",1,IF(OR(LEFT(B354,14)="Model response",LEFT(B354,8)="Response"),MAX($A$11:$A353)+1,""))</f>
        <v/>
      </c>
      <c r="B354" s="83"/>
      <c r="C354" s="62"/>
      <c r="D354" s="62"/>
      <c r="E354" s="62"/>
      <c r="F354" s="102" t="str">
        <f aca="false">IF(OR(LEFT(B354,14)="Model response",LEFT(B354,8)="Response",B354="[No response]"),"",IF(E354&lt;=$G$10,"Cek","OK"))</f>
        <v>Cek</v>
      </c>
      <c r="G354" s="102" t="str">
        <f aca="false">IF(A354="","",COUNTIF(F355:F359,"Cek"))</f>
        <v/>
      </c>
      <c r="H354" s="103" t="str">
        <f aca="false">IF(G354="","",SUMIF(C355:C360,100%,E355:E360))</f>
        <v/>
      </c>
    </row>
    <row r="355" customFormat="false" ht="14.25" hidden="false" customHeight="false" outlineLevel="0" collapsed="false">
      <c r="A355" s="68" t="str">
        <f aca="false">IF(A354="No",1,IF(OR(LEFT(B355,14)="Model response",LEFT(B355,8)="Response"),MAX($A$11:$A354)+1,""))</f>
        <v/>
      </c>
      <c r="B355" s="83"/>
      <c r="C355" s="62"/>
      <c r="D355" s="62"/>
      <c r="E355" s="62"/>
      <c r="F355" s="102" t="str">
        <f aca="false">IF(OR(LEFT(B355,14)="Model response",LEFT(B355,8)="Response",B355="[No response]"),"",IF(E355&lt;=$G$10,"Cek","OK"))</f>
        <v>Cek</v>
      </c>
      <c r="G355" s="102" t="str">
        <f aca="false">IF(A355="","",COUNTIF(F356:F360,"Cek"))</f>
        <v/>
      </c>
      <c r="H355" s="103" t="str">
        <f aca="false">IF(G355="","",SUMIF(C356:C361,100%,E356:E361))</f>
        <v/>
      </c>
    </row>
    <row r="356" customFormat="false" ht="14.25" hidden="false" customHeight="false" outlineLevel="0" collapsed="false">
      <c r="A356" s="68" t="str">
        <f aca="false">IF(A355="No",1,IF(OR(LEFT(B356,14)="Model response",LEFT(B356,8)="Response"),MAX($A$11:$A355)+1,""))</f>
        <v/>
      </c>
      <c r="B356" s="83"/>
      <c r="C356" s="62"/>
      <c r="D356" s="62"/>
      <c r="E356" s="62"/>
      <c r="F356" s="102" t="str">
        <f aca="false">IF(OR(LEFT(B356,14)="Model response",LEFT(B356,8)="Response",B356="[No response]"),"",IF(E356&lt;=$G$10,"Cek","OK"))</f>
        <v>Cek</v>
      </c>
      <c r="G356" s="102" t="str">
        <f aca="false">IF(A356="","",COUNTIF(F357:F361,"Cek"))</f>
        <v/>
      </c>
      <c r="H356" s="103" t="str">
        <f aca="false">IF(G356="","",SUMIF(C357:C362,100%,E357:E362))</f>
        <v/>
      </c>
    </row>
    <row r="357" customFormat="false" ht="14.25" hidden="false" customHeight="false" outlineLevel="0" collapsed="false">
      <c r="A357" s="68" t="str">
        <f aca="false">IF(A356="No",1,IF(OR(LEFT(B357,14)="Model response",LEFT(B357,8)="Response"),MAX($A$11:$A356)+1,""))</f>
        <v/>
      </c>
      <c r="B357" s="83"/>
      <c r="C357" s="62"/>
      <c r="D357" s="62"/>
      <c r="E357" s="62"/>
      <c r="F357" s="102" t="str">
        <f aca="false">IF(OR(LEFT(B357,14)="Model response",LEFT(B357,8)="Response",B357="[No response]"),"",IF(E357&lt;=$G$10,"Cek","OK"))</f>
        <v>Cek</v>
      </c>
      <c r="G357" s="102" t="str">
        <f aca="false">IF(A357="","",COUNTIF(F358:F362,"Cek"))</f>
        <v/>
      </c>
      <c r="H357" s="103" t="str">
        <f aca="false">IF(G357="","",SUMIF(C358:C363,100%,E358:E363))</f>
        <v/>
      </c>
    </row>
    <row r="358" customFormat="false" ht="14.25" hidden="false" customHeight="false" outlineLevel="0" collapsed="false">
      <c r="A358" s="68" t="str">
        <f aca="false">IF(A357="No",1,IF(OR(LEFT(B358,14)="Model response",LEFT(B358,8)="Response"),MAX($A$11:$A357)+1,""))</f>
        <v/>
      </c>
      <c r="B358" s="83"/>
      <c r="C358" s="62"/>
      <c r="D358" s="62"/>
      <c r="E358" s="62"/>
      <c r="F358" s="102" t="str">
        <f aca="false">IF(OR(LEFT(B358,14)="Model response",LEFT(B358,8)="Response",B358="[No response]"),"",IF(E358&lt;=$G$10,"Cek","OK"))</f>
        <v>Cek</v>
      </c>
      <c r="G358" s="102" t="str">
        <f aca="false">IF(A358="","",COUNTIF(F359:F363,"Cek"))</f>
        <v/>
      </c>
      <c r="H358" s="103" t="str">
        <f aca="false">IF(G358="","",SUMIF(C359:C364,100%,E359:E364))</f>
        <v/>
      </c>
    </row>
    <row r="359" customFormat="false" ht="14.25" hidden="false" customHeight="false" outlineLevel="0" collapsed="false">
      <c r="A359" s="68" t="str">
        <f aca="false">IF(A358="No",1,IF(OR(LEFT(B359,14)="Model response",LEFT(B359,8)="Response"),MAX($A$11:$A358)+1,""))</f>
        <v/>
      </c>
      <c r="B359" s="83"/>
      <c r="C359" s="62"/>
      <c r="D359" s="62"/>
      <c r="E359" s="62"/>
      <c r="F359" s="102" t="str">
        <f aca="false">IF(OR(LEFT(B359,14)="Model response",LEFT(B359,8)="Response",B359="[No response]"),"",IF(E359&lt;=$G$10,"Cek","OK"))</f>
        <v>Cek</v>
      </c>
      <c r="G359" s="102" t="str">
        <f aca="false">IF(A359="","",COUNTIF(F360:F364,"Cek"))</f>
        <v/>
      </c>
      <c r="H359" s="103" t="str">
        <f aca="false">IF(G359="","",SUMIF(C360:C365,100%,E360:E365))</f>
        <v/>
      </c>
    </row>
    <row r="360" customFormat="false" ht="14.25" hidden="false" customHeight="false" outlineLevel="0" collapsed="false">
      <c r="A360" s="68" t="str">
        <f aca="false">IF(A359="No",1,IF(OR(LEFT(B360,14)="Model response",LEFT(B360,8)="Response"),MAX($A$11:$A359)+1,""))</f>
        <v/>
      </c>
      <c r="B360" s="83"/>
      <c r="C360" s="62"/>
      <c r="D360" s="62"/>
      <c r="E360" s="62"/>
      <c r="F360" s="102" t="str">
        <f aca="false">IF(OR(LEFT(B360,14)="Model response",LEFT(B360,8)="Response",B360="[No response]"),"",IF(E360&lt;=$G$10,"Cek","OK"))</f>
        <v>Cek</v>
      </c>
      <c r="G360" s="102" t="str">
        <f aca="false">IF(A360="","",COUNTIF(F361:F365,"Cek"))</f>
        <v/>
      </c>
      <c r="H360" s="103" t="str">
        <f aca="false">IF(G360="","",SUMIF(C361:C366,100%,E361:E366))</f>
        <v/>
      </c>
    </row>
    <row r="361" customFormat="false" ht="14.25" hidden="false" customHeight="false" outlineLevel="0" collapsed="false">
      <c r="A361" s="68" t="str">
        <f aca="false">IF(A360="No",1,IF(OR(LEFT(B361,14)="Model response",LEFT(B361,8)="Response"),MAX($A$11:$A360)+1,""))</f>
        <v/>
      </c>
      <c r="B361" s="83"/>
      <c r="C361" s="62"/>
      <c r="D361" s="62"/>
      <c r="E361" s="62"/>
      <c r="F361" s="102" t="str">
        <f aca="false">IF(OR(LEFT(B361,14)="Model response",LEFT(B361,8)="Response",B361="[No response]"),"",IF(E361&lt;=$G$10,"Cek","OK"))</f>
        <v>Cek</v>
      </c>
      <c r="G361" s="102" t="str">
        <f aca="false">IF(A361="","",COUNTIF(F362:F366,"Cek"))</f>
        <v/>
      </c>
      <c r="H361" s="103" t="str">
        <f aca="false">IF(G361="","",SUMIF(C362:C367,100%,E362:E367))</f>
        <v/>
      </c>
    </row>
    <row r="362" customFormat="false" ht="14.25" hidden="false" customHeight="false" outlineLevel="0" collapsed="false">
      <c r="A362" s="68" t="str">
        <f aca="false">IF(A361="No",1,IF(OR(LEFT(B362,14)="Model response",LEFT(B362,8)="Response"),MAX($A$11:$A361)+1,""))</f>
        <v/>
      </c>
      <c r="B362" s="83"/>
      <c r="C362" s="62"/>
      <c r="D362" s="62"/>
      <c r="E362" s="62"/>
      <c r="F362" s="102" t="str">
        <f aca="false">IF(OR(LEFT(B362,14)="Model response",LEFT(B362,8)="Response",B362="[No response]"),"",IF(E362&lt;=$G$10,"Cek","OK"))</f>
        <v>Cek</v>
      </c>
      <c r="G362" s="102" t="str">
        <f aca="false">IF(A362="","",COUNTIF(F363:F367,"Cek"))</f>
        <v/>
      </c>
      <c r="H362" s="103" t="str">
        <f aca="false">IF(G362="","",SUMIF(C363:C368,100%,E363:E368))</f>
        <v/>
      </c>
    </row>
    <row r="363" customFormat="false" ht="14.25" hidden="false" customHeight="false" outlineLevel="0" collapsed="false">
      <c r="A363" s="68" t="str">
        <f aca="false">IF(A362="No",1,IF(OR(LEFT(B363,14)="Model response",LEFT(B363,8)="Response"),MAX($A$11:$A362)+1,""))</f>
        <v/>
      </c>
      <c r="B363" s="83"/>
      <c r="C363" s="62"/>
      <c r="D363" s="62"/>
      <c r="E363" s="62"/>
      <c r="F363" s="102" t="str">
        <f aca="false">IF(OR(LEFT(B363,14)="Model response",LEFT(B363,8)="Response",B363="[No response]"),"",IF(E363&lt;=$G$10,"Cek","OK"))</f>
        <v>Cek</v>
      </c>
      <c r="G363" s="102" t="str">
        <f aca="false">IF(A363="","",COUNTIF(F364:F368,"Cek"))</f>
        <v/>
      </c>
      <c r="H363" s="103" t="str">
        <f aca="false">IF(G363="","",SUMIF(C364:C369,100%,E364:E369))</f>
        <v/>
      </c>
    </row>
    <row r="364" customFormat="false" ht="14.25" hidden="false" customHeight="false" outlineLevel="0" collapsed="false">
      <c r="A364" s="68" t="str">
        <f aca="false">IF(A363="No",1,IF(OR(LEFT(B364,14)="Model response",LEFT(B364,8)="Response"),MAX($A$11:$A363)+1,""))</f>
        <v/>
      </c>
      <c r="B364" s="83"/>
      <c r="C364" s="62"/>
      <c r="D364" s="62"/>
      <c r="E364" s="62"/>
      <c r="F364" s="102" t="str">
        <f aca="false">IF(OR(LEFT(B364,14)="Model response",LEFT(B364,8)="Response",B364="[No response]"),"",IF(E364&lt;=$G$10,"Cek","OK"))</f>
        <v>Cek</v>
      </c>
      <c r="G364" s="102" t="str">
        <f aca="false">IF(A364="","",COUNTIF(F365:F369,"Cek"))</f>
        <v/>
      </c>
      <c r="H364" s="103" t="str">
        <f aca="false">IF(G364="","",SUMIF(C365:C370,100%,E365:E370))</f>
        <v/>
      </c>
    </row>
    <row r="365" customFormat="false" ht="14.25" hidden="false" customHeight="false" outlineLevel="0" collapsed="false">
      <c r="A365" s="68" t="str">
        <f aca="false">IF(A364="No",1,IF(OR(LEFT(B365,14)="Model response",LEFT(B365,8)="Response"),MAX($A$11:$A364)+1,""))</f>
        <v/>
      </c>
      <c r="B365" s="83"/>
      <c r="C365" s="62"/>
      <c r="D365" s="62"/>
      <c r="E365" s="62"/>
      <c r="F365" s="102" t="str">
        <f aca="false">IF(OR(LEFT(B365,14)="Model response",LEFT(B365,8)="Response",B365="[No response]"),"",IF(E365&lt;=$G$10,"Cek","OK"))</f>
        <v>Cek</v>
      </c>
      <c r="G365" s="102" t="str">
        <f aca="false">IF(A365="","",COUNTIF(F366:F370,"Cek"))</f>
        <v/>
      </c>
      <c r="H365" s="103" t="str">
        <f aca="false">IF(G365="","",SUMIF(C366:C371,100%,E366:E371))</f>
        <v/>
      </c>
    </row>
    <row r="366" customFormat="false" ht="14.25" hidden="false" customHeight="false" outlineLevel="0" collapsed="false">
      <c r="A366" s="68" t="str">
        <f aca="false">IF(A365="No",1,IF(OR(LEFT(B366,14)="Model response",LEFT(B366,8)="Response"),MAX($A$11:$A365)+1,""))</f>
        <v/>
      </c>
      <c r="B366" s="83"/>
      <c r="C366" s="62"/>
      <c r="D366" s="62"/>
      <c r="E366" s="62"/>
      <c r="F366" s="102" t="str">
        <f aca="false">IF(OR(LEFT(B366,14)="Model response",LEFT(B366,8)="Response",B366="[No response]"),"",IF(E366&lt;=$G$10,"Cek","OK"))</f>
        <v>Cek</v>
      </c>
      <c r="G366" s="102" t="str">
        <f aca="false">IF(A366="","",COUNTIF(F367:F371,"Cek"))</f>
        <v/>
      </c>
      <c r="H366" s="103" t="str">
        <f aca="false">IF(G366="","",SUMIF(C367:C372,100%,E367:E372))</f>
        <v/>
      </c>
    </row>
    <row r="367" customFormat="false" ht="14.25" hidden="false" customHeight="false" outlineLevel="0" collapsed="false">
      <c r="A367" s="68" t="str">
        <f aca="false">IF(A366="No",1,IF(OR(LEFT(B367,14)="Model response",LEFT(B367,8)="Response"),MAX($A$11:$A366)+1,""))</f>
        <v/>
      </c>
      <c r="B367" s="83"/>
      <c r="C367" s="62"/>
      <c r="D367" s="62"/>
      <c r="E367" s="62"/>
      <c r="F367" s="102" t="str">
        <f aca="false">IF(OR(LEFT(B367,14)="Model response",LEFT(B367,8)="Response",B367="[No response]"),"",IF(E367&lt;=$G$10,"Cek","OK"))</f>
        <v>Cek</v>
      </c>
      <c r="G367" s="102" t="str">
        <f aca="false">IF(A367="","",COUNTIF(F368:F372,"Cek"))</f>
        <v/>
      </c>
      <c r="H367" s="103" t="str">
        <f aca="false">IF(G367="","",SUMIF(C368:C373,100%,E368:E373))</f>
        <v/>
      </c>
    </row>
    <row r="368" customFormat="false" ht="14.25" hidden="false" customHeight="false" outlineLevel="0" collapsed="false">
      <c r="A368" s="68" t="str">
        <f aca="false">IF(A367="No",1,IF(OR(LEFT(B368,14)="Model response",LEFT(B368,8)="Response"),MAX($A$11:$A367)+1,""))</f>
        <v/>
      </c>
      <c r="B368" s="83"/>
      <c r="C368" s="62"/>
      <c r="D368" s="62"/>
      <c r="E368" s="62"/>
      <c r="F368" s="102" t="str">
        <f aca="false">IF(OR(LEFT(B368,14)="Model response",LEFT(B368,8)="Response",B368="[No response]"),"",IF(E368&lt;=$G$10,"Cek","OK"))</f>
        <v>Cek</v>
      </c>
      <c r="G368" s="102" t="str">
        <f aca="false">IF(A368="","",COUNTIF(F369:F373,"Cek"))</f>
        <v/>
      </c>
      <c r="H368" s="103" t="str">
        <f aca="false">IF(G368="","",SUMIF(C369:C374,100%,E369:E374))</f>
        <v/>
      </c>
    </row>
    <row r="369" customFormat="false" ht="14.25" hidden="false" customHeight="false" outlineLevel="0" collapsed="false">
      <c r="A369" s="68" t="str">
        <f aca="false">IF(A368="No",1,IF(OR(LEFT(B369,14)="Model response",LEFT(B369,8)="Response"),MAX($A$11:$A368)+1,""))</f>
        <v/>
      </c>
      <c r="B369" s="83"/>
      <c r="C369" s="62"/>
      <c r="D369" s="62"/>
      <c r="E369" s="62"/>
      <c r="F369" s="102" t="str">
        <f aca="false">IF(OR(LEFT(B369,14)="Model response",LEFT(B369,8)="Response",B369="[No response]"),"",IF(E369&lt;=$G$10,"Cek","OK"))</f>
        <v>Cek</v>
      </c>
      <c r="G369" s="102" t="str">
        <f aca="false">IF(A369="","",COUNTIF(F370:F374,"Cek"))</f>
        <v/>
      </c>
      <c r="H369" s="103" t="str">
        <f aca="false">IF(G369="","",SUMIF(C370:C375,100%,E370:E375))</f>
        <v/>
      </c>
    </row>
    <row r="370" customFormat="false" ht="14.25" hidden="false" customHeight="false" outlineLevel="0" collapsed="false">
      <c r="A370" s="68" t="str">
        <f aca="false">IF(A369="No",1,IF(OR(LEFT(B370,14)="Model response",LEFT(B370,8)="Response"),MAX($A$11:$A369)+1,""))</f>
        <v/>
      </c>
      <c r="B370" s="83"/>
      <c r="C370" s="62"/>
      <c r="D370" s="62"/>
      <c r="E370" s="62"/>
      <c r="F370" s="102" t="str">
        <f aca="false">IF(OR(LEFT(B370,14)="Model response",LEFT(B370,8)="Response",B370="[No response]"),"",IF(E370&lt;=$G$10,"Cek","OK"))</f>
        <v>Cek</v>
      </c>
      <c r="G370" s="102" t="str">
        <f aca="false">IF(A370="","",COUNTIF(F371:F375,"Cek"))</f>
        <v/>
      </c>
      <c r="H370" s="103" t="str">
        <f aca="false">IF(G370="","",SUMIF(C371:C376,100%,E371:E376))</f>
        <v/>
      </c>
    </row>
    <row r="371" customFormat="false" ht="14.25" hidden="false" customHeight="false" outlineLevel="0" collapsed="false">
      <c r="A371" s="68" t="str">
        <f aca="false">IF(A370="No",1,IF(OR(LEFT(B371,14)="Model response",LEFT(B371,8)="Response"),MAX($A$11:$A370)+1,""))</f>
        <v/>
      </c>
      <c r="B371" s="83"/>
      <c r="C371" s="62"/>
      <c r="D371" s="62"/>
      <c r="E371" s="62"/>
      <c r="F371" s="102" t="str">
        <f aca="false">IF(OR(LEFT(B371,14)="Model response",LEFT(B371,8)="Response",B371="[No response]"),"",IF(E371&lt;=$G$10,"Cek","OK"))</f>
        <v>Cek</v>
      </c>
      <c r="G371" s="102" t="str">
        <f aca="false">IF(A371="","",COUNTIF(F372:F376,"Cek"))</f>
        <v/>
      </c>
      <c r="H371" s="103" t="str">
        <f aca="false">IF(G371="","",SUMIF(C372:C377,100%,E372:E377))</f>
        <v/>
      </c>
    </row>
    <row r="372" customFormat="false" ht="14.25" hidden="false" customHeight="false" outlineLevel="0" collapsed="false">
      <c r="A372" s="68" t="str">
        <f aca="false">IF(A371="No",1,IF(OR(LEFT(B372,14)="Model response",LEFT(B372,8)="Response"),MAX($A$11:$A371)+1,""))</f>
        <v/>
      </c>
      <c r="B372" s="83"/>
      <c r="C372" s="62"/>
      <c r="D372" s="62"/>
      <c r="E372" s="62"/>
      <c r="F372" s="102" t="str">
        <f aca="false">IF(OR(LEFT(B372,14)="Model response",LEFT(B372,8)="Response",B372="[No response]"),"",IF(E372&lt;=$G$10,"Cek","OK"))</f>
        <v>Cek</v>
      </c>
      <c r="G372" s="102" t="str">
        <f aca="false">IF(A372="","",COUNTIF(F373:F377,"Cek"))</f>
        <v/>
      </c>
      <c r="H372" s="103" t="str">
        <f aca="false">IF(G372="","",SUMIF(C373:C378,100%,E373:E378))</f>
        <v/>
      </c>
    </row>
    <row r="373" customFormat="false" ht="14.25" hidden="false" customHeight="false" outlineLevel="0" collapsed="false">
      <c r="A373" s="68" t="str">
        <f aca="false">IF(A372="No",1,IF(OR(LEFT(B373,14)="Model response",LEFT(B373,8)="Response"),MAX($A$11:$A372)+1,""))</f>
        <v/>
      </c>
      <c r="B373" s="83"/>
      <c r="C373" s="62"/>
      <c r="D373" s="62"/>
      <c r="E373" s="62"/>
      <c r="F373" s="102" t="str">
        <f aca="false">IF(OR(LEFT(B373,14)="Model response",LEFT(B373,8)="Response",B373="[No response]"),"",IF(E373&lt;=$G$10,"Cek","OK"))</f>
        <v>Cek</v>
      </c>
      <c r="G373" s="102" t="str">
        <f aca="false">IF(A373="","",COUNTIF(F374:F378,"Cek"))</f>
        <v/>
      </c>
      <c r="H373" s="103" t="str">
        <f aca="false">IF(G373="","",SUMIF(C374:C379,100%,E374:E379))</f>
        <v/>
      </c>
    </row>
    <row r="374" customFormat="false" ht="14.25" hidden="false" customHeight="false" outlineLevel="0" collapsed="false">
      <c r="A374" s="68" t="str">
        <f aca="false">IF(A373="No",1,IF(OR(LEFT(B374,14)="Model response",LEFT(B374,8)="Response"),MAX($A$11:$A373)+1,""))</f>
        <v/>
      </c>
      <c r="B374" s="83"/>
      <c r="C374" s="62"/>
      <c r="D374" s="62"/>
      <c r="E374" s="62"/>
      <c r="F374" s="102" t="str">
        <f aca="false">IF(OR(LEFT(B374,14)="Model response",LEFT(B374,8)="Response",B374="[No response]"),"",IF(E374&lt;=$G$10,"Cek","OK"))</f>
        <v>Cek</v>
      </c>
      <c r="G374" s="102" t="str">
        <f aca="false">IF(A374="","",COUNTIF(F375:F379,"Cek"))</f>
        <v/>
      </c>
      <c r="H374" s="103" t="str">
        <f aca="false">IF(G374="","",SUMIF(C375:C380,100%,E375:E380))</f>
        <v/>
      </c>
    </row>
    <row r="375" customFormat="false" ht="14.25" hidden="false" customHeight="false" outlineLevel="0" collapsed="false">
      <c r="A375" s="68" t="str">
        <f aca="false">IF(A374="No",1,IF(OR(LEFT(B375,14)="Model response",LEFT(B375,8)="Response"),MAX($A$11:$A374)+1,""))</f>
        <v/>
      </c>
      <c r="B375" s="83"/>
      <c r="C375" s="62"/>
      <c r="D375" s="62"/>
      <c r="E375" s="62"/>
      <c r="F375" s="102" t="str">
        <f aca="false">IF(OR(LEFT(B375,14)="Model response",LEFT(B375,8)="Response",B375="[No response]"),"",IF(E375&lt;=$G$10,"Cek","OK"))</f>
        <v>Cek</v>
      </c>
      <c r="G375" s="102" t="str">
        <f aca="false">IF(A375="","",COUNTIF(F376:F380,"Cek"))</f>
        <v/>
      </c>
      <c r="H375" s="103" t="str">
        <f aca="false">IF(G375="","",SUMIF(C376:C381,100%,E376:E381))</f>
        <v/>
      </c>
    </row>
    <row r="376" customFormat="false" ht="14.25" hidden="false" customHeight="false" outlineLevel="0" collapsed="false">
      <c r="A376" s="68" t="str">
        <f aca="false">IF(A375="No",1,IF(OR(LEFT(B376,14)="Model response",LEFT(B376,8)="Response"),MAX($A$11:$A375)+1,""))</f>
        <v/>
      </c>
      <c r="B376" s="83"/>
      <c r="C376" s="62"/>
      <c r="D376" s="62"/>
      <c r="E376" s="62"/>
      <c r="F376" s="102" t="str">
        <f aca="false">IF(OR(LEFT(B376,14)="Model response",LEFT(B376,8)="Response",B376="[No response]"),"",IF(E376&lt;=$G$10,"Cek","OK"))</f>
        <v>Cek</v>
      </c>
      <c r="G376" s="102" t="str">
        <f aca="false">IF(A376="","",COUNTIF(F377:F381,"Cek"))</f>
        <v/>
      </c>
      <c r="H376" s="103" t="str">
        <f aca="false">IF(G376="","",SUMIF(C377:C382,100%,E377:E382))</f>
        <v/>
      </c>
    </row>
    <row r="377" customFormat="false" ht="14.25" hidden="false" customHeight="false" outlineLevel="0" collapsed="false">
      <c r="A377" s="68" t="str">
        <f aca="false">IF(A376="No",1,IF(OR(LEFT(B377,14)="Model response",LEFT(B377,8)="Response"),MAX($A$11:$A376)+1,""))</f>
        <v/>
      </c>
      <c r="B377" s="83"/>
      <c r="C377" s="62"/>
      <c r="D377" s="62"/>
      <c r="E377" s="62"/>
      <c r="F377" s="102" t="str">
        <f aca="false">IF(OR(LEFT(B377,14)="Model response",LEFT(B377,8)="Response",B377="[No response]"),"",IF(E377&lt;=$G$10,"Cek","OK"))</f>
        <v>Cek</v>
      </c>
      <c r="G377" s="102" t="str">
        <f aca="false">IF(A377="","",COUNTIF(F378:F382,"Cek"))</f>
        <v/>
      </c>
      <c r="H377" s="103" t="str">
        <f aca="false">IF(G377="","",SUMIF(C378:C383,100%,E378:E383))</f>
        <v/>
      </c>
    </row>
    <row r="378" customFormat="false" ht="14.25" hidden="false" customHeight="false" outlineLevel="0" collapsed="false">
      <c r="A378" s="68" t="str">
        <f aca="false">IF(A377="No",1,IF(OR(LEFT(B378,14)="Model response",LEFT(B378,8)="Response"),MAX($A$11:$A377)+1,""))</f>
        <v/>
      </c>
      <c r="B378" s="83"/>
      <c r="C378" s="62"/>
      <c r="D378" s="62"/>
      <c r="E378" s="62"/>
      <c r="F378" s="102" t="str">
        <f aca="false">IF(OR(LEFT(B378,14)="Model response",LEFT(B378,8)="Response",B378="[No response]"),"",IF(E378&lt;=$G$10,"Cek","OK"))</f>
        <v>Cek</v>
      </c>
      <c r="G378" s="102" t="str">
        <f aca="false">IF(A378="","",COUNTIF(F379:F383,"Cek"))</f>
        <v/>
      </c>
      <c r="H378" s="103" t="str">
        <f aca="false">IF(G378="","",SUMIF(C379:C384,100%,E379:E384))</f>
        <v/>
      </c>
    </row>
    <row r="379" customFormat="false" ht="14.25" hidden="false" customHeight="false" outlineLevel="0" collapsed="false">
      <c r="A379" s="68" t="str">
        <f aca="false">IF(A378="No",1,IF(OR(LEFT(B379,14)="Model response",LEFT(B379,8)="Response"),MAX($A$11:$A378)+1,""))</f>
        <v/>
      </c>
      <c r="B379" s="83"/>
      <c r="C379" s="62"/>
      <c r="D379" s="62"/>
      <c r="E379" s="62"/>
      <c r="F379" s="102" t="str">
        <f aca="false">IF(OR(LEFT(B379,14)="Model response",LEFT(B379,8)="Response",B379="[No response]"),"",IF(E379&lt;=$G$10,"Cek","OK"))</f>
        <v>Cek</v>
      </c>
      <c r="G379" s="102" t="str">
        <f aca="false">IF(A379="","",COUNTIF(F380:F384,"Cek"))</f>
        <v/>
      </c>
      <c r="H379" s="103" t="str">
        <f aca="false">IF(G379="","",SUMIF(C380:C385,100%,E380:E385))</f>
        <v/>
      </c>
    </row>
    <row r="380" customFormat="false" ht="14.25" hidden="false" customHeight="false" outlineLevel="0" collapsed="false">
      <c r="A380" s="68" t="str">
        <f aca="false">IF(A379="No",1,IF(OR(LEFT(B380,14)="Model response",LEFT(B380,8)="Response"),MAX($A$11:$A379)+1,""))</f>
        <v/>
      </c>
      <c r="B380" s="83"/>
      <c r="C380" s="62"/>
      <c r="D380" s="62"/>
      <c r="E380" s="62"/>
      <c r="F380" s="102" t="str">
        <f aca="false">IF(OR(LEFT(B380,14)="Model response",LEFT(B380,8)="Response",B380="[No response]"),"",IF(E380&lt;=$G$10,"Cek","OK"))</f>
        <v>Cek</v>
      </c>
      <c r="G380" s="102" t="str">
        <f aca="false">IF(A380="","",COUNTIF(F381:F385,"Cek"))</f>
        <v/>
      </c>
      <c r="H380" s="103" t="str">
        <f aca="false">IF(G380="","",SUMIF(C381:C386,100%,E381:E386))</f>
        <v/>
      </c>
    </row>
    <row r="381" customFormat="false" ht="14.25" hidden="false" customHeight="false" outlineLevel="0" collapsed="false">
      <c r="A381" s="68" t="str">
        <f aca="false">IF(A380="No",1,IF(OR(LEFT(B381,14)="Model response",LEFT(B381,8)="Response"),MAX($A$11:$A380)+1,""))</f>
        <v/>
      </c>
      <c r="B381" s="83"/>
      <c r="C381" s="62"/>
      <c r="D381" s="62"/>
      <c r="E381" s="62"/>
      <c r="F381" s="102" t="str">
        <f aca="false">IF(OR(LEFT(B381,14)="Model response",LEFT(B381,8)="Response",B381="[No response]"),"",IF(E381&lt;=$G$10,"Cek","OK"))</f>
        <v>Cek</v>
      </c>
      <c r="G381" s="102" t="str">
        <f aca="false">IF(A381="","",COUNTIF(F382:F386,"Cek"))</f>
        <v/>
      </c>
      <c r="H381" s="103" t="str">
        <f aca="false">IF(G381="","",SUMIF(C382:C387,100%,E382:E387))</f>
        <v/>
      </c>
    </row>
    <row r="382" customFormat="false" ht="14.25" hidden="false" customHeight="false" outlineLevel="0" collapsed="false">
      <c r="A382" s="68" t="str">
        <f aca="false">IF(A381="No",1,IF(OR(LEFT(B382,14)="Model response",LEFT(B382,8)="Response"),MAX($A$11:$A381)+1,""))</f>
        <v/>
      </c>
      <c r="B382" s="83"/>
      <c r="C382" s="62"/>
      <c r="D382" s="62"/>
      <c r="E382" s="62"/>
      <c r="F382" s="102" t="str">
        <f aca="false">IF(OR(LEFT(B382,14)="Model response",LEFT(B382,8)="Response",B382="[No response]"),"",IF(E382&lt;=$G$10,"Cek","OK"))</f>
        <v>Cek</v>
      </c>
      <c r="G382" s="102" t="str">
        <f aca="false">IF(A382="","",COUNTIF(F383:F387,"Cek"))</f>
        <v/>
      </c>
      <c r="H382" s="103" t="str">
        <f aca="false">IF(G382="","",SUMIF(C383:C388,100%,E383:E388))</f>
        <v/>
      </c>
    </row>
    <row r="383" customFormat="false" ht="14.25" hidden="false" customHeight="false" outlineLevel="0" collapsed="false">
      <c r="A383" s="68" t="str">
        <f aca="false">IF(A382="No",1,IF(OR(LEFT(B383,14)="Model response",LEFT(B383,8)="Response"),MAX($A$11:$A382)+1,""))</f>
        <v/>
      </c>
      <c r="B383" s="83"/>
      <c r="C383" s="62"/>
      <c r="D383" s="62"/>
      <c r="E383" s="62"/>
      <c r="F383" s="102" t="str">
        <f aca="false">IF(OR(LEFT(B383,14)="Model response",LEFT(B383,8)="Response",B383="[No response]"),"",IF(E383&lt;=$G$10,"Cek","OK"))</f>
        <v>Cek</v>
      </c>
      <c r="G383" s="102" t="str">
        <f aca="false">IF(A383="","",COUNTIF(F384:F388,"Cek"))</f>
        <v/>
      </c>
      <c r="H383" s="103" t="str">
        <f aca="false">IF(G383="","",SUMIF(C384:C389,100%,E384:E389))</f>
        <v/>
      </c>
    </row>
    <row r="384" customFormat="false" ht="14.25" hidden="false" customHeight="false" outlineLevel="0" collapsed="false">
      <c r="A384" s="68" t="str">
        <f aca="false">IF(A383="No",1,IF(OR(LEFT(B384,14)="Model response",LEFT(B384,8)="Response"),MAX($A$11:$A383)+1,""))</f>
        <v/>
      </c>
      <c r="B384" s="83"/>
      <c r="C384" s="62"/>
      <c r="D384" s="62"/>
      <c r="E384" s="62"/>
      <c r="F384" s="102" t="str">
        <f aca="false">IF(OR(LEFT(B384,14)="Model response",LEFT(B384,8)="Response",B384="[No response]"),"",IF(E384&lt;=$G$10,"Cek","OK"))</f>
        <v>Cek</v>
      </c>
      <c r="G384" s="102" t="str">
        <f aca="false">IF(A384="","",COUNTIF(F385:F389,"Cek"))</f>
        <v/>
      </c>
      <c r="H384" s="103" t="str">
        <f aca="false">IF(G384="","",SUMIF(C385:C390,100%,E385:E390))</f>
        <v/>
      </c>
    </row>
    <row r="385" customFormat="false" ht="14.25" hidden="false" customHeight="false" outlineLevel="0" collapsed="false">
      <c r="A385" s="68" t="str">
        <f aca="false">IF(A384="No",1,IF(OR(LEFT(B385,14)="Model response",LEFT(B385,8)="Response"),MAX($A$11:$A384)+1,""))</f>
        <v/>
      </c>
      <c r="B385" s="83"/>
      <c r="C385" s="62"/>
      <c r="D385" s="62"/>
      <c r="E385" s="62"/>
      <c r="F385" s="102" t="str">
        <f aca="false">IF(OR(LEFT(B385,14)="Model response",LEFT(B385,8)="Response",B385="[No response]"),"",IF(E385&lt;=$G$10,"Cek","OK"))</f>
        <v>Cek</v>
      </c>
      <c r="G385" s="102" t="str">
        <f aca="false">IF(A385="","",COUNTIF(F386:F390,"Cek"))</f>
        <v/>
      </c>
      <c r="H385" s="103" t="str">
        <f aca="false">IF(G385="","",SUMIF(C386:C391,100%,E386:E391))</f>
        <v/>
      </c>
    </row>
    <row r="386" customFormat="false" ht="14.25" hidden="false" customHeight="false" outlineLevel="0" collapsed="false">
      <c r="A386" s="68" t="str">
        <f aca="false">IF(A385="No",1,IF(OR(LEFT(B386,14)="Model response",LEFT(B386,8)="Response"),MAX($A$11:$A385)+1,""))</f>
        <v/>
      </c>
      <c r="B386" s="83"/>
      <c r="C386" s="62"/>
      <c r="D386" s="62"/>
      <c r="E386" s="62"/>
      <c r="F386" s="102" t="str">
        <f aca="false">IF(OR(LEFT(B386,14)="Model response",LEFT(B386,8)="Response",B386="[No response]"),"",IF(E386&lt;=$G$10,"Cek","OK"))</f>
        <v>Cek</v>
      </c>
      <c r="G386" s="102" t="str">
        <f aca="false">IF(A386="","",COUNTIF(F387:F391,"Cek"))</f>
        <v/>
      </c>
      <c r="H386" s="103" t="str">
        <f aca="false">IF(G386="","",SUMIF(C387:C392,100%,E387:E392))</f>
        <v/>
      </c>
    </row>
    <row r="387" customFormat="false" ht="14.25" hidden="false" customHeight="false" outlineLevel="0" collapsed="false">
      <c r="A387" s="68" t="str">
        <f aca="false">IF(A386="No",1,IF(OR(LEFT(B387,14)="Model response",LEFT(B387,8)="Response"),MAX($A$11:$A386)+1,""))</f>
        <v/>
      </c>
      <c r="B387" s="83"/>
      <c r="C387" s="62"/>
      <c r="D387" s="62"/>
      <c r="E387" s="62"/>
      <c r="F387" s="102" t="str">
        <f aca="false">IF(OR(LEFT(B387,14)="Model response",LEFT(B387,8)="Response",B387="[No response]"),"",IF(E387&lt;=$G$10,"Cek","OK"))</f>
        <v>Cek</v>
      </c>
      <c r="G387" s="102" t="str">
        <f aca="false">IF(A387="","",COUNTIF(F388:F392,"Cek"))</f>
        <v/>
      </c>
      <c r="H387" s="103" t="str">
        <f aca="false">IF(G387="","",SUMIF(C388:C393,100%,E388:E393))</f>
        <v/>
      </c>
    </row>
    <row r="388" customFormat="false" ht="14.25" hidden="false" customHeight="false" outlineLevel="0" collapsed="false">
      <c r="A388" s="68" t="str">
        <f aca="false">IF(A387="No",1,IF(OR(LEFT(B388,14)="Model response",LEFT(B388,8)="Response"),MAX($A$11:$A387)+1,""))</f>
        <v/>
      </c>
      <c r="B388" s="83"/>
      <c r="C388" s="62"/>
      <c r="D388" s="62"/>
      <c r="E388" s="62"/>
      <c r="F388" s="102" t="str">
        <f aca="false">IF(OR(LEFT(B388,14)="Model response",LEFT(B388,8)="Response",B388="[No response]"),"",IF(E388&lt;=$G$10,"Cek","OK"))</f>
        <v>Cek</v>
      </c>
      <c r="G388" s="102" t="str">
        <f aca="false">IF(A388="","",COUNTIF(F389:F393,"Cek"))</f>
        <v/>
      </c>
      <c r="H388" s="103" t="str">
        <f aca="false">IF(G388="","",SUMIF(C389:C394,100%,E389:E394))</f>
        <v/>
      </c>
    </row>
    <row r="389" customFormat="false" ht="14.25" hidden="false" customHeight="false" outlineLevel="0" collapsed="false">
      <c r="A389" s="68" t="str">
        <f aca="false">IF(A388="No",1,IF(OR(LEFT(B389,14)="Model response",LEFT(B389,8)="Response"),MAX($A$11:$A388)+1,""))</f>
        <v/>
      </c>
      <c r="B389" s="83"/>
      <c r="C389" s="62"/>
      <c r="D389" s="62"/>
      <c r="E389" s="62"/>
      <c r="F389" s="102" t="str">
        <f aca="false">IF(OR(LEFT(B389,14)="Model response",LEFT(B389,8)="Response",B389="[No response]"),"",IF(E389&lt;=$G$10,"Cek","OK"))</f>
        <v>Cek</v>
      </c>
      <c r="G389" s="102" t="str">
        <f aca="false">IF(A389="","",COUNTIF(F390:F394,"Cek"))</f>
        <v/>
      </c>
      <c r="H389" s="103" t="str">
        <f aca="false">IF(G389="","",SUMIF(C390:C395,100%,E390:E395))</f>
        <v/>
      </c>
    </row>
    <row r="390" customFormat="false" ht="14.25" hidden="false" customHeight="false" outlineLevel="0" collapsed="false">
      <c r="A390" s="68" t="str">
        <f aca="false">IF(A389="No",1,IF(OR(LEFT(B390,14)="Model response",LEFT(B390,8)="Response"),MAX($A$11:$A389)+1,""))</f>
        <v/>
      </c>
      <c r="B390" s="83"/>
      <c r="C390" s="62"/>
      <c r="D390" s="62"/>
      <c r="E390" s="62"/>
      <c r="F390" s="102" t="str">
        <f aca="false">IF(OR(LEFT(B390,14)="Model response",LEFT(B390,8)="Response",B390="[No response]"),"",IF(E390&lt;=$G$10,"Cek","OK"))</f>
        <v>Cek</v>
      </c>
      <c r="G390" s="102" t="str">
        <f aca="false">IF(A390="","",COUNTIF(F391:F395,"Cek"))</f>
        <v/>
      </c>
      <c r="H390" s="103" t="str">
        <f aca="false">IF(G390="","",SUMIF(C391:C396,100%,E391:E396))</f>
        <v/>
      </c>
    </row>
    <row r="391" customFormat="false" ht="14.25" hidden="false" customHeight="false" outlineLevel="0" collapsed="false">
      <c r="A391" s="68" t="str">
        <f aca="false">IF(A390="No",1,IF(OR(LEFT(B391,14)="Model response",LEFT(B391,8)="Response"),MAX($A$11:$A390)+1,""))</f>
        <v/>
      </c>
      <c r="B391" s="83"/>
      <c r="C391" s="62"/>
      <c r="D391" s="62"/>
      <c r="E391" s="62"/>
      <c r="F391" s="102" t="str">
        <f aca="false">IF(OR(LEFT(B391,14)="Model response",LEFT(B391,8)="Response",B391="[No response]"),"",IF(E391&lt;=$G$10,"Cek","OK"))</f>
        <v>Cek</v>
      </c>
      <c r="G391" s="102" t="str">
        <f aca="false">IF(A391="","",COUNTIF(F392:F396,"Cek"))</f>
        <v/>
      </c>
      <c r="H391" s="103" t="str">
        <f aca="false">IF(G391="","",SUMIF(C392:C397,100%,E392:E397))</f>
        <v/>
      </c>
    </row>
    <row r="392" customFormat="false" ht="14.25" hidden="false" customHeight="false" outlineLevel="0" collapsed="false">
      <c r="A392" s="68" t="str">
        <f aca="false">IF(A391="No",1,IF(OR(LEFT(B392,14)="Model response",LEFT(B392,8)="Response"),MAX($A$11:$A391)+1,""))</f>
        <v/>
      </c>
      <c r="B392" s="83"/>
      <c r="C392" s="62"/>
      <c r="D392" s="62"/>
      <c r="E392" s="62"/>
      <c r="F392" s="102" t="str">
        <f aca="false">IF(OR(LEFT(B392,14)="Model response",LEFT(B392,8)="Response",B392="[No response]"),"",IF(E392&lt;=$G$10,"Cek","OK"))</f>
        <v>Cek</v>
      </c>
      <c r="G392" s="102" t="str">
        <f aca="false">IF(A392="","",COUNTIF(F393:F397,"Cek"))</f>
        <v/>
      </c>
      <c r="H392" s="103" t="str">
        <f aca="false">IF(G392="","",SUMIF(C393:C398,100%,E393:E398))</f>
        <v/>
      </c>
    </row>
    <row r="393" customFormat="false" ht="14.25" hidden="false" customHeight="false" outlineLevel="0" collapsed="false">
      <c r="A393" s="68" t="str">
        <f aca="false">IF(A392="No",1,IF(OR(LEFT(B393,14)="Model response",LEFT(B393,8)="Response"),MAX($A$11:$A392)+1,""))</f>
        <v/>
      </c>
      <c r="B393" s="83"/>
      <c r="C393" s="62"/>
      <c r="D393" s="62"/>
      <c r="E393" s="62"/>
      <c r="F393" s="102" t="str">
        <f aca="false">IF(OR(LEFT(B393,14)="Model response",LEFT(B393,8)="Response",B393="[No response]"),"",IF(E393&lt;=$G$10,"Cek","OK"))</f>
        <v>Cek</v>
      </c>
      <c r="G393" s="102" t="str">
        <f aca="false">IF(A393="","",COUNTIF(F394:F398,"Cek"))</f>
        <v/>
      </c>
      <c r="H393" s="103" t="str">
        <f aca="false">IF(G393="","",SUMIF(C394:C399,100%,E394:E399))</f>
        <v/>
      </c>
    </row>
    <row r="394" customFormat="false" ht="14.25" hidden="false" customHeight="false" outlineLevel="0" collapsed="false">
      <c r="A394" s="68" t="str">
        <f aca="false">IF(A393="No",1,IF(OR(LEFT(B394,14)="Model response",LEFT(B394,8)="Response"),MAX($A$11:$A393)+1,""))</f>
        <v/>
      </c>
      <c r="B394" s="83"/>
      <c r="C394" s="62"/>
      <c r="D394" s="62"/>
      <c r="E394" s="62"/>
      <c r="F394" s="102" t="str">
        <f aca="false">IF(OR(LEFT(B394,14)="Model response",LEFT(B394,8)="Response",B394="[No response]"),"",IF(E394&lt;=$G$10,"Cek","OK"))</f>
        <v>Cek</v>
      </c>
      <c r="G394" s="102" t="str">
        <f aca="false">IF(A394="","",COUNTIF(F395:F399,"Cek"))</f>
        <v/>
      </c>
      <c r="H394" s="103" t="str">
        <f aca="false">IF(G394="","",SUMIF(C395:C400,100%,E395:E400))</f>
        <v/>
      </c>
    </row>
    <row r="395" customFormat="false" ht="14.25" hidden="false" customHeight="false" outlineLevel="0" collapsed="false">
      <c r="A395" s="68" t="str">
        <f aca="false">IF(A394="No",1,IF(OR(LEFT(B395,14)="Model response",LEFT(B395,8)="Response"),MAX($A$11:$A394)+1,""))</f>
        <v/>
      </c>
      <c r="B395" s="83"/>
      <c r="C395" s="62"/>
      <c r="D395" s="62"/>
      <c r="E395" s="62"/>
      <c r="F395" s="102" t="str">
        <f aca="false">IF(OR(LEFT(B395,14)="Model response",LEFT(B395,8)="Response",B395="[No response]"),"",IF(E395&lt;=$G$10,"Cek","OK"))</f>
        <v>Cek</v>
      </c>
      <c r="G395" s="102" t="str">
        <f aca="false">IF(A395="","",COUNTIF(F396:F400,"Cek"))</f>
        <v/>
      </c>
      <c r="H395" s="103" t="str">
        <f aca="false">IF(G395="","",SUMIF(C396:C401,100%,E396:E401))</f>
        <v/>
      </c>
    </row>
    <row r="396" customFormat="false" ht="14.25" hidden="false" customHeight="false" outlineLevel="0" collapsed="false">
      <c r="A396" s="68" t="str">
        <f aca="false">IF(A395="No",1,IF(OR(LEFT(B396,14)="Model response",LEFT(B396,8)="Response"),MAX($A$11:$A395)+1,""))</f>
        <v/>
      </c>
      <c r="B396" s="83"/>
      <c r="C396" s="62"/>
      <c r="D396" s="62"/>
      <c r="E396" s="62"/>
      <c r="F396" s="102" t="str">
        <f aca="false">IF(OR(LEFT(B396,14)="Model response",LEFT(B396,8)="Response",B396="[No response]"),"",IF(E396&lt;=$G$10,"Cek","OK"))</f>
        <v>Cek</v>
      </c>
      <c r="G396" s="102" t="str">
        <f aca="false">IF(A396="","",COUNTIF(F397:F401,"Cek"))</f>
        <v/>
      </c>
      <c r="H396" s="103" t="str">
        <f aca="false">IF(G396="","",SUMIF(C397:C402,100%,E397:E402))</f>
        <v/>
      </c>
    </row>
    <row r="397" customFormat="false" ht="14.25" hidden="false" customHeight="false" outlineLevel="0" collapsed="false">
      <c r="A397" s="68" t="str">
        <f aca="false">IF(A396="No",1,IF(OR(LEFT(B397,14)="Model response",LEFT(B397,8)="Response"),MAX($A$11:$A396)+1,""))</f>
        <v/>
      </c>
      <c r="B397" s="83"/>
      <c r="C397" s="62"/>
      <c r="D397" s="62"/>
      <c r="E397" s="62"/>
      <c r="F397" s="102" t="str">
        <f aca="false">IF(OR(LEFT(B397,14)="Model response",LEFT(B397,8)="Response",B397="[No response]"),"",IF(E397&lt;=$G$10,"Cek","OK"))</f>
        <v>Cek</v>
      </c>
      <c r="G397" s="102" t="str">
        <f aca="false">IF(A397="","",COUNTIF(F398:F402,"Cek"))</f>
        <v/>
      </c>
      <c r="H397" s="103" t="str">
        <f aca="false">IF(G397="","",SUMIF(C398:C403,100%,E398:E403))</f>
        <v/>
      </c>
    </row>
    <row r="398" customFormat="false" ht="14.25" hidden="false" customHeight="false" outlineLevel="0" collapsed="false">
      <c r="A398" s="68" t="str">
        <f aca="false">IF(A397="No",1,IF(OR(LEFT(B398,14)="Model response",LEFT(B398,8)="Response"),MAX($A$11:$A397)+1,""))</f>
        <v/>
      </c>
      <c r="B398" s="83"/>
      <c r="C398" s="62"/>
      <c r="D398" s="62"/>
      <c r="E398" s="62"/>
      <c r="F398" s="102" t="str">
        <f aca="false">IF(OR(LEFT(B398,14)="Model response",LEFT(B398,8)="Response",B398="[No response]"),"",IF(E398&lt;=$G$10,"Cek","OK"))</f>
        <v>Cek</v>
      </c>
      <c r="G398" s="102" t="str">
        <f aca="false">IF(A398="","",COUNTIF(F399:F403,"Cek"))</f>
        <v/>
      </c>
      <c r="H398" s="103" t="str">
        <f aca="false">IF(G398="","",SUMIF(C399:C404,100%,E399:E404))</f>
        <v/>
      </c>
    </row>
    <row r="399" customFormat="false" ht="14.25" hidden="false" customHeight="false" outlineLevel="0" collapsed="false">
      <c r="A399" s="68" t="str">
        <f aca="false">IF(A398="No",1,IF(OR(LEFT(B399,14)="Model response",LEFT(B399,8)="Response"),MAX($A$11:$A398)+1,""))</f>
        <v/>
      </c>
      <c r="B399" s="83"/>
      <c r="C399" s="62"/>
      <c r="D399" s="62"/>
      <c r="E399" s="62"/>
      <c r="F399" s="102" t="str">
        <f aca="false">IF(OR(LEFT(B399,14)="Model response",LEFT(B399,8)="Response",B399="[No response]"),"",IF(E399&lt;=$G$10,"Cek","OK"))</f>
        <v>Cek</v>
      </c>
      <c r="G399" s="102" t="str">
        <f aca="false">IF(A399="","",COUNTIF(F400:F404,"Cek"))</f>
        <v/>
      </c>
      <c r="H399" s="103" t="str">
        <f aca="false">IF(G399="","",SUMIF(C400:C405,100%,E400:E405))</f>
        <v/>
      </c>
    </row>
    <row r="400" customFormat="false" ht="14.25" hidden="false" customHeight="false" outlineLevel="0" collapsed="false">
      <c r="A400" s="68" t="str">
        <f aca="false">IF(A399="No",1,IF(OR(LEFT(B400,14)="Model response",LEFT(B400,8)="Response"),MAX($A$11:$A399)+1,""))</f>
        <v/>
      </c>
      <c r="B400" s="83"/>
      <c r="C400" s="62"/>
      <c r="D400" s="62"/>
      <c r="E400" s="62"/>
      <c r="F400" s="102" t="str">
        <f aca="false">IF(OR(LEFT(B400,14)="Model response",LEFT(B400,8)="Response",B400="[No response]"),"",IF(E400&lt;=$G$10,"Cek","OK"))</f>
        <v>Cek</v>
      </c>
      <c r="G400" s="102" t="str">
        <f aca="false">IF(A400="","",COUNTIF(F401:F405,"Cek"))</f>
        <v/>
      </c>
      <c r="H400" s="103" t="str">
        <f aca="false">IF(G400="","",SUMIF(C401:C406,100%,E401:E406))</f>
        <v/>
      </c>
    </row>
    <row r="401" customFormat="false" ht="14.25" hidden="false" customHeight="false" outlineLevel="0" collapsed="false">
      <c r="A401" s="68" t="str">
        <f aca="false">IF(A400="No",1,IF(OR(LEFT(B401,14)="Model response",LEFT(B401,8)="Response"),MAX($A$11:$A400)+1,""))</f>
        <v/>
      </c>
      <c r="B401" s="83"/>
      <c r="C401" s="62"/>
      <c r="D401" s="62"/>
      <c r="E401" s="62"/>
      <c r="F401" s="102" t="str">
        <f aca="false">IF(OR(LEFT(B401,14)="Model response",LEFT(B401,8)="Response",B401="[No response]"),"",IF(E401&lt;=$G$10,"Cek","OK"))</f>
        <v>Cek</v>
      </c>
      <c r="G401" s="102" t="str">
        <f aca="false">IF(A401="","",COUNTIF(F402:F406,"Cek"))</f>
        <v/>
      </c>
      <c r="H401" s="103" t="str">
        <f aca="false">IF(G401="","",SUMIF(C402:C407,100%,E402:E407))</f>
        <v/>
      </c>
    </row>
    <row r="402" customFormat="false" ht="14.25" hidden="false" customHeight="false" outlineLevel="0" collapsed="false">
      <c r="A402" s="68" t="str">
        <f aca="false">IF(A401="No",1,IF(OR(LEFT(B402,14)="Model response",LEFT(B402,8)="Response"),MAX($A$11:$A401)+1,""))</f>
        <v/>
      </c>
      <c r="B402" s="83"/>
      <c r="C402" s="62"/>
      <c r="D402" s="62"/>
      <c r="E402" s="62"/>
      <c r="F402" s="102" t="str">
        <f aca="false">IF(OR(LEFT(B402,14)="Model response",LEFT(B402,8)="Response",B402="[No response]"),"",IF(E402&lt;=$G$10,"Cek","OK"))</f>
        <v>Cek</v>
      </c>
      <c r="G402" s="102" t="str">
        <f aca="false">IF(A402="","",COUNTIF(F403:F407,"Cek"))</f>
        <v/>
      </c>
      <c r="H402" s="103" t="str">
        <f aca="false">IF(G402="","",SUMIF(C403:C408,100%,E403:E408))</f>
        <v/>
      </c>
    </row>
    <row r="403" customFormat="false" ht="14.25" hidden="false" customHeight="false" outlineLevel="0" collapsed="false">
      <c r="A403" s="68" t="str">
        <f aca="false">IF(A402="No",1,IF(OR(LEFT(B403,14)="Model response",LEFT(B403,8)="Response"),MAX($A$11:$A402)+1,""))</f>
        <v/>
      </c>
      <c r="B403" s="83"/>
      <c r="C403" s="62"/>
      <c r="D403" s="62"/>
      <c r="E403" s="62"/>
      <c r="F403" s="102" t="str">
        <f aca="false">IF(OR(LEFT(B403,14)="Model response",LEFT(B403,8)="Response",B403="[No response]"),"",IF(E403&lt;=$G$10,"Cek","OK"))</f>
        <v>Cek</v>
      </c>
      <c r="G403" s="102" t="str">
        <f aca="false">IF(A403="","",COUNTIF(F404:F408,"Cek"))</f>
        <v/>
      </c>
      <c r="H403" s="103" t="str">
        <f aca="false">IF(G403="","",SUMIF(C404:C409,100%,E404:E409))</f>
        <v/>
      </c>
    </row>
    <row r="404" customFormat="false" ht="14.25" hidden="false" customHeight="false" outlineLevel="0" collapsed="false">
      <c r="A404" s="68" t="str">
        <f aca="false">IF(A403="No",1,IF(OR(LEFT(B404,14)="Model response",LEFT(B404,8)="Response"),MAX($A$11:$A403)+1,""))</f>
        <v/>
      </c>
      <c r="B404" s="83"/>
      <c r="C404" s="62"/>
      <c r="D404" s="62"/>
      <c r="E404" s="62"/>
      <c r="F404" s="102" t="str">
        <f aca="false">IF(OR(LEFT(B404,14)="Model response",LEFT(B404,8)="Response",B404="[No response]"),"",IF(E404&lt;=$G$10,"Cek","OK"))</f>
        <v>Cek</v>
      </c>
      <c r="G404" s="102" t="str">
        <f aca="false">IF(A404="","",COUNTIF(F405:F409,"Cek"))</f>
        <v/>
      </c>
      <c r="H404" s="103" t="str">
        <f aca="false">IF(G404="","",SUMIF(C405:C410,100%,E405:E410))</f>
        <v/>
      </c>
    </row>
    <row r="405" customFormat="false" ht="14.25" hidden="false" customHeight="false" outlineLevel="0" collapsed="false">
      <c r="A405" s="68" t="str">
        <f aca="false">IF(A404="No",1,IF(OR(LEFT(B405,14)="Model response",LEFT(B405,8)="Response"),MAX($A$11:$A404)+1,""))</f>
        <v/>
      </c>
      <c r="B405" s="83"/>
      <c r="C405" s="62"/>
      <c r="D405" s="62"/>
      <c r="E405" s="62"/>
      <c r="F405" s="102" t="str">
        <f aca="false">IF(OR(LEFT(B405,14)="Model response",LEFT(B405,8)="Response",B405="[No response]"),"",IF(E405&lt;=$G$10,"Cek","OK"))</f>
        <v>Cek</v>
      </c>
      <c r="G405" s="102" t="str">
        <f aca="false">IF(A405="","",COUNTIF(F406:F410,"Cek"))</f>
        <v/>
      </c>
      <c r="H405" s="103" t="str">
        <f aca="false">IF(G405="","",SUMIF(C406:C411,100%,E406:E411))</f>
        <v/>
      </c>
    </row>
    <row r="406" customFormat="false" ht="14.25" hidden="false" customHeight="false" outlineLevel="0" collapsed="false">
      <c r="A406" s="68" t="str">
        <f aca="false">IF(A405="No",1,IF(OR(LEFT(B406,14)="Model response",LEFT(B406,8)="Response"),MAX($A$11:$A405)+1,""))</f>
        <v/>
      </c>
      <c r="B406" s="83"/>
      <c r="C406" s="62"/>
      <c r="D406" s="62"/>
      <c r="E406" s="62"/>
      <c r="F406" s="102" t="str">
        <f aca="false">IF(OR(LEFT(B406,14)="Model response",LEFT(B406,8)="Response",B406="[No response]"),"",IF(E406&lt;=$G$10,"Cek","OK"))</f>
        <v>Cek</v>
      </c>
      <c r="G406" s="102" t="str">
        <f aca="false">IF(A406="","",COUNTIF(F407:F411,"Cek"))</f>
        <v/>
      </c>
      <c r="H406" s="103" t="str">
        <f aca="false">IF(G406="","",SUMIF(C407:C412,100%,E407:E412))</f>
        <v/>
      </c>
    </row>
    <row r="407" customFormat="false" ht="14.25" hidden="false" customHeight="false" outlineLevel="0" collapsed="false">
      <c r="A407" s="68" t="str">
        <f aca="false">IF(A406="No",1,IF(OR(LEFT(B407,14)="Model response",LEFT(B407,8)="Response"),MAX($A$11:$A406)+1,""))</f>
        <v/>
      </c>
      <c r="B407" s="83"/>
      <c r="C407" s="62"/>
      <c r="D407" s="62"/>
      <c r="E407" s="62"/>
      <c r="F407" s="102" t="str">
        <f aca="false">IF(OR(LEFT(B407,14)="Model response",LEFT(B407,8)="Response",B407="[No response]"),"",IF(E407&lt;=$G$10,"Cek","OK"))</f>
        <v>Cek</v>
      </c>
      <c r="G407" s="102" t="str">
        <f aca="false">IF(A407="","",COUNTIF(F408:F412,"Cek"))</f>
        <v/>
      </c>
      <c r="H407" s="103" t="str">
        <f aca="false">IF(G407="","",SUMIF(C408:C413,100%,E408:E413))</f>
        <v/>
      </c>
    </row>
    <row r="408" customFormat="false" ht="14.25" hidden="false" customHeight="false" outlineLevel="0" collapsed="false">
      <c r="A408" s="68" t="str">
        <f aca="false">IF(A407="No",1,IF(OR(LEFT(B408,14)="Model response",LEFT(B408,8)="Response"),MAX($A$11:$A407)+1,""))</f>
        <v/>
      </c>
      <c r="B408" s="83"/>
      <c r="C408" s="62"/>
      <c r="D408" s="62"/>
      <c r="E408" s="62"/>
      <c r="F408" s="102" t="str">
        <f aca="false">IF(OR(LEFT(B408,14)="Model response",LEFT(B408,8)="Response",B408="[No response]"),"",IF(E408&lt;=$G$10,"Cek","OK"))</f>
        <v>Cek</v>
      </c>
      <c r="G408" s="102" t="str">
        <f aca="false">IF(A408="","",COUNTIF(F409:F413,"Cek"))</f>
        <v/>
      </c>
      <c r="H408" s="103" t="str">
        <f aca="false">IF(G408="","",SUMIF(C409:C414,100%,E409:E414))</f>
        <v/>
      </c>
    </row>
    <row r="409" customFormat="false" ht="14.25" hidden="false" customHeight="false" outlineLevel="0" collapsed="false">
      <c r="A409" s="68" t="str">
        <f aca="false">IF(A408="No",1,IF(OR(LEFT(B409,14)="Model response",LEFT(B409,8)="Response"),MAX($A$11:$A408)+1,""))</f>
        <v/>
      </c>
      <c r="B409" s="83"/>
      <c r="C409" s="62"/>
      <c r="D409" s="62"/>
      <c r="E409" s="62"/>
      <c r="F409" s="102" t="str">
        <f aca="false">IF(OR(LEFT(B409,14)="Model response",LEFT(B409,8)="Response",B409="[No response]"),"",IF(E409&lt;=$G$10,"Cek","OK"))</f>
        <v>Cek</v>
      </c>
      <c r="G409" s="102" t="str">
        <f aca="false">IF(A409="","",COUNTIF(F410:F414,"Cek"))</f>
        <v/>
      </c>
      <c r="H409" s="103" t="str">
        <f aca="false">IF(G409="","",SUMIF(C410:C415,100%,E410:E415))</f>
        <v/>
      </c>
    </row>
    <row r="410" customFormat="false" ht="14.25" hidden="false" customHeight="false" outlineLevel="0" collapsed="false">
      <c r="A410" s="68" t="str">
        <f aca="false">IF(A409="No",1,IF(OR(LEFT(B410,14)="Model response",LEFT(B410,8)="Response"),MAX($A$11:$A409)+1,""))</f>
        <v/>
      </c>
      <c r="B410" s="83"/>
      <c r="C410" s="62"/>
      <c r="D410" s="62"/>
      <c r="E410" s="62"/>
      <c r="F410" s="102" t="str">
        <f aca="false">IF(OR(LEFT(B410,14)="Model response",LEFT(B410,8)="Response",B410="[No response]"),"",IF(E410&lt;=$G$10,"Cek","OK"))</f>
        <v>Cek</v>
      </c>
      <c r="G410" s="102" t="str">
        <f aca="false">IF(A410="","",COUNTIF(F411:F415,"Cek"))</f>
        <v/>
      </c>
      <c r="H410" s="103" t="str">
        <f aca="false">IF(G410="","",SUMIF(C411:C416,100%,E411:E416))</f>
        <v/>
      </c>
    </row>
    <row r="411" customFormat="false" ht="14.25" hidden="false" customHeight="false" outlineLevel="0" collapsed="false">
      <c r="A411" s="68" t="str">
        <f aca="false">IF(A410="No",1,IF(OR(LEFT(B411,14)="Model response",LEFT(B411,8)="Response"),MAX($A$11:$A410)+1,""))</f>
        <v/>
      </c>
      <c r="B411" s="83"/>
      <c r="C411" s="62"/>
      <c r="D411" s="62"/>
      <c r="E411" s="62"/>
      <c r="F411" s="102" t="str">
        <f aca="false">IF(OR(LEFT(B411,14)="Model response",LEFT(B411,8)="Response",B411="[No response]"),"",IF(E411&lt;=$G$10,"Cek","OK"))</f>
        <v>Cek</v>
      </c>
      <c r="G411" s="102" t="str">
        <f aca="false">IF(A411="","",COUNTIF(F412:F416,"Cek"))</f>
        <v/>
      </c>
      <c r="H411" s="103" t="str">
        <f aca="false">IF(G411="","",SUMIF(C412:C417,100%,E412:E417))</f>
        <v/>
      </c>
    </row>
    <row r="412" customFormat="false" ht="14.25" hidden="false" customHeight="false" outlineLevel="0" collapsed="false">
      <c r="A412" s="68" t="str">
        <f aca="false">IF(A411="No",1,IF(OR(LEFT(B412,14)="Model response",LEFT(B412,8)="Response"),MAX($A$11:$A411)+1,""))</f>
        <v/>
      </c>
      <c r="B412" s="83"/>
      <c r="C412" s="62"/>
      <c r="D412" s="62"/>
      <c r="E412" s="62"/>
      <c r="F412" s="102" t="str">
        <f aca="false">IF(OR(LEFT(B412,14)="Model response",LEFT(B412,8)="Response",B412="[No response]"),"",IF(E412&lt;=$G$10,"Cek","OK"))</f>
        <v>Cek</v>
      </c>
      <c r="G412" s="102" t="str">
        <f aca="false">IF(A412="","",COUNTIF(F413:F417,"Cek"))</f>
        <v/>
      </c>
      <c r="H412" s="103" t="str">
        <f aca="false">IF(G412="","",SUMIF(C413:C418,100%,E413:E418))</f>
        <v/>
      </c>
    </row>
    <row r="413" customFormat="false" ht="14.25" hidden="false" customHeight="false" outlineLevel="0" collapsed="false">
      <c r="A413" s="68" t="str">
        <f aca="false">IF(A412="No",1,IF(OR(LEFT(B413,14)="Model response",LEFT(B413,8)="Response"),MAX($A$11:$A412)+1,""))</f>
        <v/>
      </c>
      <c r="B413" s="83"/>
      <c r="C413" s="62"/>
      <c r="D413" s="62"/>
      <c r="E413" s="62"/>
      <c r="F413" s="102" t="str">
        <f aca="false">IF(OR(LEFT(B413,14)="Model response",LEFT(B413,8)="Response",B413="[No response]"),"",IF(E413&lt;=$G$10,"Cek","OK"))</f>
        <v>Cek</v>
      </c>
      <c r="G413" s="102" t="str">
        <f aca="false">IF(A413="","",COUNTIF(F414:F418,"Cek"))</f>
        <v/>
      </c>
      <c r="H413" s="103" t="str">
        <f aca="false">IF(G413="","",SUMIF(C414:C419,100%,E414:E419))</f>
        <v/>
      </c>
    </row>
    <row r="414" customFormat="false" ht="14.25" hidden="false" customHeight="false" outlineLevel="0" collapsed="false">
      <c r="A414" s="68" t="str">
        <f aca="false">IF(A413="No",1,IF(OR(LEFT(B414,14)="Model response",LEFT(B414,8)="Response"),MAX($A$11:$A413)+1,""))</f>
        <v/>
      </c>
      <c r="B414" s="83"/>
      <c r="C414" s="62"/>
      <c r="D414" s="62"/>
      <c r="E414" s="62"/>
      <c r="F414" s="102" t="str">
        <f aca="false">IF(OR(LEFT(B414,14)="Model response",LEFT(B414,8)="Response",B414="[No response]"),"",IF(E414&lt;=$G$10,"Cek","OK"))</f>
        <v>Cek</v>
      </c>
      <c r="G414" s="102" t="str">
        <f aca="false">IF(A414="","",COUNTIF(F415:F419,"Cek"))</f>
        <v/>
      </c>
      <c r="H414" s="103" t="str">
        <f aca="false">IF(G414="","",SUMIF(C415:C420,100%,E415:E420))</f>
        <v/>
      </c>
    </row>
    <row r="415" customFormat="false" ht="14.25" hidden="false" customHeight="false" outlineLevel="0" collapsed="false">
      <c r="A415" s="68" t="str">
        <f aca="false">IF(A414="No",1,IF(OR(LEFT(B415,14)="Model response",LEFT(B415,8)="Response"),MAX($A$11:$A414)+1,""))</f>
        <v/>
      </c>
      <c r="B415" s="83"/>
      <c r="C415" s="62"/>
      <c r="D415" s="62"/>
      <c r="E415" s="62"/>
      <c r="F415" s="102" t="str">
        <f aca="false">IF(OR(LEFT(B415,14)="Model response",LEFT(B415,8)="Response",B415="[No response]"),"",IF(E415&lt;=$G$10,"Cek","OK"))</f>
        <v>Cek</v>
      </c>
      <c r="G415" s="102" t="str">
        <f aca="false">IF(A415="","",COUNTIF(F416:F420,"Cek"))</f>
        <v/>
      </c>
      <c r="H415" s="103" t="str">
        <f aca="false">IF(G415="","",SUMIF(C416:C421,100%,E416:E421))</f>
        <v/>
      </c>
    </row>
    <row r="416" customFormat="false" ht="14.25" hidden="false" customHeight="false" outlineLevel="0" collapsed="false">
      <c r="A416" s="68" t="str">
        <f aca="false">IF(A415="No",1,IF(OR(LEFT(B416,14)="Model response",LEFT(B416,8)="Response"),MAX($A$11:$A415)+1,""))</f>
        <v/>
      </c>
      <c r="B416" s="83"/>
      <c r="C416" s="62"/>
      <c r="D416" s="62"/>
      <c r="E416" s="62"/>
      <c r="F416" s="102" t="str">
        <f aca="false">IF(OR(LEFT(B416,14)="Model response",LEFT(B416,8)="Response",B416="[No response]"),"",IF(E416&lt;=$G$10,"Cek","OK"))</f>
        <v>Cek</v>
      </c>
      <c r="G416" s="102" t="str">
        <f aca="false">IF(A416="","",COUNTIF(F417:F421,"Cek"))</f>
        <v/>
      </c>
      <c r="H416" s="103" t="str">
        <f aca="false">IF(G416="","",SUMIF(C417:C422,100%,E417:E422))</f>
        <v/>
      </c>
    </row>
    <row r="417" customFormat="false" ht="14.25" hidden="false" customHeight="false" outlineLevel="0" collapsed="false">
      <c r="A417" s="68" t="str">
        <f aca="false">IF(A416="No",1,IF(OR(LEFT(B417,14)="Model response",LEFT(B417,8)="Response"),MAX($A$11:$A416)+1,""))</f>
        <v/>
      </c>
      <c r="B417" s="83"/>
      <c r="C417" s="62"/>
      <c r="D417" s="62"/>
      <c r="E417" s="62"/>
      <c r="F417" s="102" t="str">
        <f aca="false">IF(OR(LEFT(B417,14)="Model response",LEFT(B417,8)="Response",B417="[No response]"),"",IF(E417&lt;=$G$10,"Cek","OK"))</f>
        <v>Cek</v>
      </c>
      <c r="G417" s="102" t="str">
        <f aca="false">IF(A417="","",COUNTIF(F418:F422,"Cek"))</f>
        <v/>
      </c>
      <c r="H417" s="103" t="str">
        <f aca="false">IF(G417="","",SUMIF(C418:C423,100%,E418:E423))</f>
        <v/>
      </c>
    </row>
    <row r="418" customFormat="false" ht="14.25" hidden="false" customHeight="false" outlineLevel="0" collapsed="false">
      <c r="A418" s="68" t="str">
        <f aca="false">IF(A417="No",1,IF(OR(LEFT(B418,14)="Model response",LEFT(B418,8)="Response"),MAX($A$11:$A417)+1,""))</f>
        <v/>
      </c>
      <c r="B418" s="83"/>
      <c r="C418" s="62"/>
      <c r="D418" s="62"/>
      <c r="E418" s="62"/>
      <c r="F418" s="102" t="str">
        <f aca="false">IF(OR(LEFT(B418,14)="Model response",LEFT(B418,8)="Response",B418="[No response]"),"",IF(E418&lt;=$G$10,"Cek","OK"))</f>
        <v>Cek</v>
      </c>
      <c r="G418" s="102" t="str">
        <f aca="false">IF(A418="","",COUNTIF(F419:F423,"Cek"))</f>
        <v/>
      </c>
      <c r="H418" s="103" t="str">
        <f aca="false">IF(G418="","",SUMIF(C419:C424,100%,E419:E424))</f>
        <v/>
      </c>
    </row>
    <row r="419" customFormat="false" ht="14.25" hidden="false" customHeight="false" outlineLevel="0" collapsed="false">
      <c r="A419" s="68" t="str">
        <f aca="false">IF(A418="No",1,IF(OR(LEFT(B419,14)="Model response",LEFT(B419,8)="Response"),MAX($A$11:$A418)+1,""))</f>
        <v/>
      </c>
      <c r="B419" s="83"/>
      <c r="C419" s="62"/>
      <c r="D419" s="62"/>
      <c r="E419" s="62"/>
      <c r="F419" s="102" t="str">
        <f aca="false">IF(OR(LEFT(B419,14)="Model response",LEFT(B419,8)="Response",B419="[No response]"),"",IF(E419&lt;=$G$10,"Cek","OK"))</f>
        <v>Cek</v>
      </c>
      <c r="G419" s="102" t="str">
        <f aca="false">IF(A419="","",COUNTIF(F420:F424,"Cek"))</f>
        <v/>
      </c>
      <c r="H419" s="103" t="str">
        <f aca="false">IF(G419="","",SUMIF(C420:C425,100%,E420:E425))</f>
        <v/>
      </c>
    </row>
    <row r="420" customFormat="false" ht="14.25" hidden="false" customHeight="false" outlineLevel="0" collapsed="false">
      <c r="A420" s="68" t="str">
        <f aca="false">IF(A419="No",1,IF(OR(LEFT(B420,14)="Model response",LEFT(B420,8)="Response"),MAX($A$11:$A419)+1,""))</f>
        <v/>
      </c>
      <c r="B420" s="83"/>
      <c r="C420" s="62"/>
      <c r="D420" s="62"/>
      <c r="E420" s="62"/>
      <c r="F420" s="102" t="str">
        <f aca="false">IF(OR(LEFT(B420,14)="Model response",LEFT(B420,8)="Response",B420="[No response]"),"",IF(E420&lt;=$G$10,"Cek","OK"))</f>
        <v>Cek</v>
      </c>
      <c r="G420" s="102" t="str">
        <f aca="false">IF(A420="","",COUNTIF(F421:F425,"Cek"))</f>
        <v/>
      </c>
      <c r="H420" s="103" t="str">
        <f aca="false">IF(G420="","",SUMIF(C421:C426,100%,E421:E426))</f>
        <v/>
      </c>
    </row>
    <row r="421" customFormat="false" ht="14.25" hidden="false" customHeight="false" outlineLevel="0" collapsed="false">
      <c r="A421" s="68" t="str">
        <f aca="false">IF(A420="No",1,IF(OR(LEFT(B421,14)="Model response",LEFT(B421,8)="Response"),MAX($A$11:$A420)+1,""))</f>
        <v/>
      </c>
      <c r="B421" s="83"/>
      <c r="C421" s="62"/>
      <c r="D421" s="62"/>
      <c r="E421" s="62"/>
      <c r="F421" s="102" t="str">
        <f aca="false">IF(OR(LEFT(B421,14)="Model response",LEFT(B421,8)="Response",B421="[No response]"),"",IF(E421&lt;=$G$10,"Cek","OK"))</f>
        <v>Cek</v>
      </c>
      <c r="G421" s="102" t="str">
        <f aca="false">IF(A421="","",COUNTIF(F422:F426,"Cek"))</f>
        <v/>
      </c>
      <c r="H421" s="103" t="str">
        <f aca="false">IF(G421="","",SUMIF(C422:C427,100%,E422:E427))</f>
        <v/>
      </c>
    </row>
    <row r="422" customFormat="false" ht="14.25" hidden="false" customHeight="false" outlineLevel="0" collapsed="false">
      <c r="A422" s="68" t="str">
        <f aca="false">IF(A421="No",1,IF(OR(LEFT(B422,14)="Model response",LEFT(B422,8)="Response"),MAX($A$11:$A421)+1,""))</f>
        <v/>
      </c>
      <c r="B422" s="83"/>
      <c r="C422" s="62"/>
      <c r="D422" s="62"/>
      <c r="E422" s="62"/>
      <c r="F422" s="102" t="str">
        <f aca="false">IF(OR(LEFT(B422,14)="Model response",LEFT(B422,8)="Response",B422="[No response]"),"",IF(E422&lt;=$G$10,"Cek","OK"))</f>
        <v>Cek</v>
      </c>
      <c r="G422" s="102" t="str">
        <f aca="false">IF(A422="","",COUNTIF(F423:F427,"Cek"))</f>
        <v/>
      </c>
      <c r="H422" s="103" t="str">
        <f aca="false">IF(G422="","",SUMIF(C423:C428,100%,E423:E428))</f>
        <v/>
      </c>
    </row>
    <row r="423" customFormat="false" ht="14.25" hidden="false" customHeight="false" outlineLevel="0" collapsed="false">
      <c r="A423" s="68" t="str">
        <f aca="false">IF(A422="No",1,IF(OR(LEFT(B423,14)="Model response",LEFT(B423,8)="Response"),MAX($A$11:$A422)+1,""))</f>
        <v/>
      </c>
      <c r="B423" s="83"/>
      <c r="C423" s="62"/>
      <c r="D423" s="62"/>
      <c r="E423" s="62"/>
      <c r="F423" s="102" t="str">
        <f aca="false">IF(OR(LEFT(B423,14)="Model response",LEFT(B423,8)="Response",B423="[No response]"),"",IF(E423&lt;=$G$10,"Cek","OK"))</f>
        <v>Cek</v>
      </c>
      <c r="G423" s="102" t="str">
        <f aca="false">IF(A423="","",COUNTIF(F424:F428,"Cek"))</f>
        <v/>
      </c>
      <c r="H423" s="103" t="str">
        <f aca="false">IF(G423="","",SUMIF(C424:C429,100%,E424:E429))</f>
        <v/>
      </c>
    </row>
    <row r="424" customFormat="false" ht="14.25" hidden="false" customHeight="false" outlineLevel="0" collapsed="false">
      <c r="A424" s="68" t="str">
        <f aca="false">IF(A423="No",1,IF(OR(LEFT(B424,14)="Model response",LEFT(B424,8)="Response"),MAX($A$11:$A423)+1,""))</f>
        <v/>
      </c>
      <c r="B424" s="83"/>
      <c r="C424" s="62"/>
      <c r="D424" s="62"/>
      <c r="E424" s="62"/>
      <c r="F424" s="102" t="str">
        <f aca="false">IF(OR(LEFT(B424,14)="Model response",LEFT(B424,8)="Response",B424="[No response]"),"",IF(E424&lt;=$G$10,"Cek","OK"))</f>
        <v>Cek</v>
      </c>
      <c r="G424" s="102" t="str">
        <f aca="false">IF(A424="","",COUNTIF(F425:F429,"Cek"))</f>
        <v/>
      </c>
      <c r="H424" s="103" t="str">
        <f aca="false">IF(G424="","",SUMIF(C425:C430,100%,E425:E430))</f>
        <v/>
      </c>
    </row>
    <row r="425" customFormat="false" ht="14.25" hidden="false" customHeight="false" outlineLevel="0" collapsed="false">
      <c r="A425" s="68" t="str">
        <f aca="false">IF(A424="No",1,IF(OR(LEFT(B425,14)="Model response",LEFT(B425,8)="Response"),MAX($A$11:$A424)+1,""))</f>
        <v/>
      </c>
      <c r="B425" s="83"/>
      <c r="C425" s="62"/>
      <c r="D425" s="62"/>
      <c r="E425" s="62"/>
      <c r="F425" s="102" t="str">
        <f aca="false">IF(OR(LEFT(B425,14)="Model response",LEFT(B425,8)="Response",B425="[No response]"),"",IF(E425&lt;=$G$10,"Cek","OK"))</f>
        <v>Cek</v>
      </c>
      <c r="G425" s="102" t="str">
        <f aca="false">IF(A425="","",COUNTIF(F426:F430,"Cek"))</f>
        <v/>
      </c>
      <c r="H425" s="103" t="str">
        <f aca="false">IF(G425="","",SUMIF(C426:C431,100%,E426:E431))</f>
        <v/>
      </c>
    </row>
    <row r="426" customFormat="false" ht="14.25" hidden="false" customHeight="false" outlineLevel="0" collapsed="false">
      <c r="A426" s="68" t="str">
        <f aca="false">IF(A425="No",1,IF(OR(LEFT(B426,14)="Model response",LEFT(B426,8)="Response"),MAX($A$11:$A425)+1,""))</f>
        <v/>
      </c>
      <c r="B426" s="83"/>
      <c r="C426" s="62"/>
      <c r="D426" s="62"/>
      <c r="E426" s="62"/>
      <c r="F426" s="102" t="str">
        <f aca="false">IF(OR(LEFT(B426,14)="Model response",LEFT(B426,8)="Response",B426="[No response]"),"",IF(E426&lt;=$G$10,"Cek","OK"))</f>
        <v>Cek</v>
      </c>
      <c r="G426" s="102" t="str">
        <f aca="false">IF(A426="","",COUNTIF(F427:F431,"Cek"))</f>
        <v/>
      </c>
      <c r="H426" s="103" t="str">
        <f aca="false">IF(G426="","",SUMIF(C427:C432,100%,E427:E432))</f>
        <v/>
      </c>
    </row>
    <row r="427" customFormat="false" ht="14.25" hidden="false" customHeight="false" outlineLevel="0" collapsed="false">
      <c r="A427" s="68" t="str">
        <f aca="false">IF(A426="No",1,IF(OR(LEFT(B427,14)="Model response",LEFT(B427,8)="Response"),MAX($A$11:$A426)+1,""))</f>
        <v/>
      </c>
      <c r="B427" s="83"/>
      <c r="C427" s="62"/>
      <c r="D427" s="62"/>
      <c r="E427" s="62"/>
      <c r="F427" s="102" t="str">
        <f aca="false">IF(OR(LEFT(B427,14)="Model response",LEFT(B427,8)="Response",B427="[No response]"),"",IF(E427&lt;=$G$10,"Cek","OK"))</f>
        <v>Cek</v>
      </c>
      <c r="G427" s="102" t="str">
        <f aca="false">IF(A427="","",COUNTIF(F428:F432,"Cek"))</f>
        <v/>
      </c>
      <c r="H427" s="103" t="str">
        <f aca="false">IF(G427="","",SUMIF(C428:C433,100%,E428:E433))</f>
        <v/>
      </c>
    </row>
    <row r="428" customFormat="false" ht="14.25" hidden="false" customHeight="false" outlineLevel="0" collapsed="false">
      <c r="A428" s="68" t="str">
        <f aca="false">IF(A427="No",1,IF(OR(LEFT(B428,14)="Model response",LEFT(B428,8)="Response"),MAX($A$11:$A427)+1,""))</f>
        <v/>
      </c>
      <c r="B428" s="83"/>
      <c r="C428" s="62"/>
      <c r="D428" s="62"/>
      <c r="E428" s="62"/>
      <c r="F428" s="102" t="str">
        <f aca="false">IF(OR(LEFT(B428,14)="Model response",LEFT(B428,8)="Response",B428="[No response]"),"",IF(E428&lt;=$G$10,"Cek","OK"))</f>
        <v>Cek</v>
      </c>
      <c r="G428" s="102" t="str">
        <f aca="false">IF(A428="","",COUNTIF(F429:F433,"Cek"))</f>
        <v/>
      </c>
      <c r="H428" s="103" t="str">
        <f aca="false">IF(G428="","",SUMIF(C429:C434,100%,E429:E434))</f>
        <v/>
      </c>
    </row>
    <row r="429" customFormat="false" ht="14.25" hidden="false" customHeight="false" outlineLevel="0" collapsed="false">
      <c r="A429" s="68" t="str">
        <f aca="false">IF(A428="No",1,IF(OR(LEFT(B429,14)="Model response",LEFT(B429,8)="Response"),MAX($A$11:$A428)+1,""))</f>
        <v/>
      </c>
      <c r="B429" s="83"/>
      <c r="C429" s="62"/>
      <c r="D429" s="62"/>
      <c r="E429" s="62"/>
      <c r="F429" s="102" t="str">
        <f aca="false">IF(OR(LEFT(B429,14)="Model response",LEFT(B429,8)="Response",B429="[No response]"),"",IF(E429&lt;=$G$10,"Cek","OK"))</f>
        <v>Cek</v>
      </c>
      <c r="G429" s="102" t="str">
        <f aca="false">IF(A429="","",COUNTIF(F430:F434,"Cek"))</f>
        <v/>
      </c>
      <c r="H429" s="103" t="str">
        <f aca="false">IF(G429="","",SUMIF(C430:C435,100%,E430:E435))</f>
        <v/>
      </c>
    </row>
    <row r="430" customFormat="false" ht="14.25" hidden="false" customHeight="false" outlineLevel="0" collapsed="false">
      <c r="A430" s="68" t="str">
        <f aca="false">IF(A429="No",1,IF(OR(LEFT(B430,14)="Model response",LEFT(B430,8)="Response"),MAX($A$11:$A429)+1,""))</f>
        <v/>
      </c>
      <c r="B430" s="83"/>
      <c r="C430" s="62"/>
      <c r="D430" s="62"/>
      <c r="E430" s="62"/>
      <c r="F430" s="102" t="str">
        <f aca="false">IF(OR(LEFT(B430,14)="Model response",LEFT(B430,8)="Response",B430="[No response]"),"",IF(E430&lt;=$G$10,"Cek","OK"))</f>
        <v>Cek</v>
      </c>
      <c r="G430" s="102" t="str">
        <f aca="false">IF(A430="","",COUNTIF(F431:F435,"Cek"))</f>
        <v/>
      </c>
      <c r="H430" s="103" t="str">
        <f aca="false">IF(G430="","",SUMIF(C431:C436,100%,E431:E436))</f>
        <v/>
      </c>
    </row>
    <row r="431" customFormat="false" ht="14.25" hidden="false" customHeight="false" outlineLevel="0" collapsed="false">
      <c r="A431" s="68" t="str">
        <f aca="false">IF(A430="No",1,IF(OR(LEFT(B431,14)="Model response",LEFT(B431,8)="Response"),MAX($A$11:$A430)+1,""))</f>
        <v/>
      </c>
      <c r="B431" s="83"/>
      <c r="C431" s="62"/>
      <c r="D431" s="62"/>
      <c r="E431" s="62"/>
      <c r="F431" s="102" t="str">
        <f aca="false">IF(OR(LEFT(B431,14)="Model response",LEFT(B431,8)="Response",B431="[No response]"),"",IF(E431&lt;=$G$10,"Cek","OK"))</f>
        <v>Cek</v>
      </c>
      <c r="G431" s="102" t="str">
        <f aca="false">IF(A431="","",COUNTIF(F432:F436,"Cek"))</f>
        <v/>
      </c>
      <c r="H431" s="103" t="str">
        <f aca="false">IF(G431="","",SUMIF(C432:C437,100%,E432:E437))</f>
        <v/>
      </c>
    </row>
    <row r="432" customFormat="false" ht="14.25" hidden="false" customHeight="false" outlineLevel="0" collapsed="false">
      <c r="A432" s="68" t="str">
        <f aca="false">IF(A431="No",1,IF(OR(LEFT(B432,14)="Model response",LEFT(B432,8)="Response"),MAX($A$11:$A431)+1,""))</f>
        <v/>
      </c>
      <c r="B432" s="83"/>
      <c r="C432" s="62"/>
      <c r="D432" s="62"/>
      <c r="E432" s="62"/>
      <c r="F432" s="102" t="str">
        <f aca="false">IF(OR(LEFT(B432,14)="Model response",LEFT(B432,8)="Response",B432="[No response]"),"",IF(E432&lt;=$G$10,"Cek","OK"))</f>
        <v>Cek</v>
      </c>
      <c r="G432" s="102" t="str">
        <f aca="false">IF(A432="","",COUNTIF(F433:F437,"Cek"))</f>
        <v/>
      </c>
      <c r="H432" s="103" t="str">
        <f aca="false">IF(G432="","",SUMIF(C433:C438,100%,E433:E438))</f>
        <v/>
      </c>
    </row>
    <row r="433" customFormat="false" ht="14.25" hidden="false" customHeight="false" outlineLevel="0" collapsed="false">
      <c r="A433" s="68" t="str">
        <f aca="false">IF(A432="No",1,IF(OR(LEFT(B433,14)="Model response",LEFT(B433,8)="Response"),MAX($A$11:$A432)+1,""))</f>
        <v/>
      </c>
      <c r="B433" s="83"/>
      <c r="C433" s="62"/>
      <c r="D433" s="62"/>
      <c r="E433" s="62"/>
      <c r="F433" s="102" t="str">
        <f aca="false">IF(OR(LEFT(B433,14)="Model response",LEFT(B433,8)="Response",B433="[No response]"),"",IF(E433&lt;=$G$10,"Cek","OK"))</f>
        <v>Cek</v>
      </c>
      <c r="G433" s="102" t="str">
        <f aca="false">IF(A433="","",COUNTIF(F434:F438,"Cek"))</f>
        <v/>
      </c>
      <c r="H433" s="103" t="str">
        <f aca="false">IF(G433="","",SUMIF(C434:C439,100%,E434:E439))</f>
        <v/>
      </c>
    </row>
    <row r="434" customFormat="false" ht="14.25" hidden="false" customHeight="false" outlineLevel="0" collapsed="false">
      <c r="A434" s="68" t="str">
        <f aca="false">IF(A433="No",1,IF(OR(LEFT(B434,14)="Model response",LEFT(B434,8)="Response"),MAX($A$11:$A433)+1,""))</f>
        <v/>
      </c>
      <c r="B434" s="83"/>
      <c r="C434" s="62"/>
      <c r="D434" s="62"/>
      <c r="E434" s="62"/>
      <c r="F434" s="102" t="str">
        <f aca="false">IF(OR(LEFT(B434,14)="Model response",LEFT(B434,8)="Response",B434="[No response]"),"",IF(E434&lt;=$G$10,"Cek","OK"))</f>
        <v>Cek</v>
      </c>
      <c r="G434" s="102" t="str">
        <f aca="false">IF(A434="","",COUNTIF(F435:F439,"Cek"))</f>
        <v/>
      </c>
      <c r="H434" s="103" t="str">
        <f aca="false">IF(G434="","",SUMIF(C435:C440,100%,E435:E440))</f>
        <v/>
      </c>
    </row>
    <row r="435" customFormat="false" ht="14.25" hidden="false" customHeight="false" outlineLevel="0" collapsed="false">
      <c r="A435" s="68" t="str">
        <f aca="false">IF(A434="No",1,IF(OR(LEFT(B435,14)="Model response",LEFT(B435,8)="Response"),MAX($A$11:$A434)+1,""))</f>
        <v/>
      </c>
      <c r="B435" s="83"/>
      <c r="C435" s="62"/>
      <c r="D435" s="62"/>
      <c r="E435" s="62"/>
      <c r="F435" s="102" t="str">
        <f aca="false">IF(OR(LEFT(B435,14)="Model response",LEFT(B435,8)="Response",B435="[No response]"),"",IF(E435&lt;=$G$10,"Cek","OK"))</f>
        <v>Cek</v>
      </c>
      <c r="G435" s="102" t="str">
        <f aca="false">IF(A435="","",COUNTIF(F436:F440,"Cek"))</f>
        <v/>
      </c>
      <c r="H435" s="103" t="str">
        <f aca="false">IF(G435="","",SUMIF(C436:C441,100%,E436:E441))</f>
        <v/>
      </c>
    </row>
    <row r="436" customFormat="false" ht="14.25" hidden="false" customHeight="false" outlineLevel="0" collapsed="false">
      <c r="A436" s="68" t="str">
        <f aca="false">IF(A435="No",1,IF(OR(LEFT(B436,14)="Model response",LEFT(B436,8)="Response"),MAX($A$11:$A435)+1,""))</f>
        <v/>
      </c>
      <c r="B436" s="83"/>
      <c r="C436" s="62"/>
      <c r="D436" s="62"/>
      <c r="E436" s="62"/>
      <c r="F436" s="102" t="str">
        <f aca="false">IF(OR(LEFT(B436,14)="Model response",LEFT(B436,8)="Response",B436="[No response]"),"",IF(E436&lt;=$G$10,"Cek","OK"))</f>
        <v>Cek</v>
      </c>
      <c r="G436" s="102" t="str">
        <f aca="false">IF(A436="","",COUNTIF(F437:F441,"Cek"))</f>
        <v/>
      </c>
      <c r="H436" s="103" t="str">
        <f aca="false">IF(G436="","",SUMIF(C437:C442,100%,E437:E442))</f>
        <v/>
      </c>
    </row>
    <row r="437" customFormat="false" ht="14.25" hidden="false" customHeight="false" outlineLevel="0" collapsed="false">
      <c r="A437" s="68" t="str">
        <f aca="false">IF(A436="No",1,IF(OR(LEFT(B437,14)="Model response",LEFT(B437,8)="Response"),MAX($A$11:$A436)+1,""))</f>
        <v/>
      </c>
      <c r="B437" s="83"/>
      <c r="C437" s="62"/>
      <c r="D437" s="62"/>
      <c r="E437" s="62"/>
      <c r="F437" s="102" t="str">
        <f aca="false">IF(OR(LEFT(B437,14)="Model response",LEFT(B437,8)="Response",B437="[No response]"),"",IF(E437&lt;=$G$10,"Cek","OK"))</f>
        <v>Cek</v>
      </c>
      <c r="G437" s="102" t="str">
        <f aca="false">IF(A437="","",COUNTIF(F438:F442,"Cek"))</f>
        <v/>
      </c>
      <c r="H437" s="103" t="str">
        <f aca="false">IF(G437="","",SUMIF(C438:C443,100%,E438:E443))</f>
        <v/>
      </c>
    </row>
    <row r="438" customFormat="false" ht="14.25" hidden="false" customHeight="false" outlineLevel="0" collapsed="false">
      <c r="A438" s="68" t="str">
        <f aca="false">IF(A437="No",1,IF(OR(LEFT(B438,14)="Model response",LEFT(B438,8)="Response"),MAX($A$11:$A437)+1,""))</f>
        <v/>
      </c>
      <c r="B438" s="83"/>
      <c r="C438" s="62"/>
      <c r="D438" s="62"/>
      <c r="E438" s="62"/>
      <c r="F438" s="102" t="str">
        <f aca="false">IF(OR(LEFT(B438,14)="Model response",LEFT(B438,8)="Response",B438="[No response]"),"",IF(E438&lt;=$G$10,"Cek","OK"))</f>
        <v>Cek</v>
      </c>
      <c r="G438" s="102" t="str">
        <f aca="false">IF(A438="","",COUNTIF(F439:F443,"Cek"))</f>
        <v/>
      </c>
      <c r="H438" s="103" t="str">
        <f aca="false">IF(G438="","",SUMIF(C439:C444,100%,E439:E444))</f>
        <v/>
      </c>
    </row>
    <row r="439" customFormat="false" ht="14.25" hidden="false" customHeight="false" outlineLevel="0" collapsed="false">
      <c r="A439" s="68" t="str">
        <f aca="false">IF(A438="No",1,IF(OR(LEFT(B439,14)="Model response",LEFT(B439,8)="Response"),MAX($A$11:$A438)+1,""))</f>
        <v/>
      </c>
      <c r="B439" s="83"/>
      <c r="C439" s="62"/>
      <c r="D439" s="62"/>
      <c r="E439" s="62"/>
      <c r="F439" s="102" t="str">
        <f aca="false">IF(OR(LEFT(B439,14)="Model response",LEFT(B439,8)="Response",B439="[No response]"),"",IF(E439&lt;=$G$10,"Cek","OK"))</f>
        <v>Cek</v>
      </c>
      <c r="G439" s="102" t="str">
        <f aca="false">IF(A439="","",COUNTIF(F440:F444,"Cek"))</f>
        <v/>
      </c>
      <c r="H439" s="103" t="str">
        <f aca="false">IF(G439="","",SUMIF(C440:C445,100%,E440:E445))</f>
        <v/>
      </c>
    </row>
    <row r="440" customFormat="false" ht="14.25" hidden="false" customHeight="false" outlineLevel="0" collapsed="false">
      <c r="A440" s="68" t="str">
        <f aca="false">IF(A439="No",1,IF(OR(LEFT(B440,14)="Model response",LEFT(B440,8)="Response"),MAX($A$11:$A439)+1,""))</f>
        <v/>
      </c>
      <c r="B440" s="83"/>
      <c r="C440" s="62"/>
      <c r="D440" s="62"/>
      <c r="E440" s="62"/>
      <c r="F440" s="102" t="str">
        <f aca="false">IF(OR(LEFT(B440,14)="Model response",LEFT(B440,8)="Response",B440="[No response]"),"",IF(E440&lt;=$G$10,"Cek","OK"))</f>
        <v>Cek</v>
      </c>
      <c r="G440" s="102" t="str">
        <f aca="false">IF(A440="","",COUNTIF(F441:F445,"Cek"))</f>
        <v/>
      </c>
      <c r="H440" s="103" t="str">
        <f aca="false">IF(G440="","",SUMIF(C441:C446,100%,E441:E446))</f>
        <v/>
      </c>
    </row>
    <row r="441" customFormat="false" ht="14.25" hidden="false" customHeight="false" outlineLevel="0" collapsed="false">
      <c r="A441" s="68" t="str">
        <f aca="false">IF(A440="No",1,IF(OR(LEFT(B441,14)="Model response",LEFT(B441,8)="Response"),MAX($A$11:$A440)+1,""))</f>
        <v/>
      </c>
      <c r="B441" s="83"/>
      <c r="C441" s="62"/>
      <c r="D441" s="62"/>
      <c r="E441" s="62"/>
      <c r="F441" s="102" t="str">
        <f aca="false">IF(OR(LEFT(B441,14)="Model response",LEFT(B441,8)="Response",B441="[No response]"),"",IF(E441&lt;=$G$10,"Cek","OK"))</f>
        <v>Cek</v>
      </c>
      <c r="G441" s="102" t="str">
        <f aca="false">IF(A441="","",COUNTIF(F442:F446,"Cek"))</f>
        <v/>
      </c>
      <c r="H441" s="103" t="str">
        <f aca="false">IF(G441="","",SUMIF(C442:C447,100%,E442:E447))</f>
        <v/>
      </c>
    </row>
    <row r="442" customFormat="false" ht="14.25" hidden="false" customHeight="false" outlineLevel="0" collapsed="false">
      <c r="A442" s="68" t="str">
        <f aca="false">IF(A441="No",1,IF(OR(LEFT(B442,14)="Model response",LEFT(B442,8)="Response"),MAX($A$11:$A441)+1,""))</f>
        <v/>
      </c>
      <c r="B442" s="83"/>
      <c r="C442" s="62"/>
      <c r="D442" s="62"/>
      <c r="E442" s="62"/>
      <c r="F442" s="102" t="str">
        <f aca="false">IF(OR(LEFT(B442,14)="Model response",LEFT(B442,8)="Response",B442="[No response]"),"",IF(E442&lt;=$G$10,"Cek","OK"))</f>
        <v>Cek</v>
      </c>
      <c r="G442" s="102" t="str">
        <f aca="false">IF(A442="","",COUNTIF(F443:F447,"Cek"))</f>
        <v/>
      </c>
      <c r="H442" s="103" t="str">
        <f aca="false">IF(G442="","",SUMIF(C443:C448,100%,E443:E448))</f>
        <v/>
      </c>
    </row>
    <row r="443" customFormat="false" ht="14.25" hidden="false" customHeight="false" outlineLevel="0" collapsed="false">
      <c r="A443" s="68" t="str">
        <f aca="false">IF(A442="No",1,IF(OR(LEFT(B443,14)="Model response",LEFT(B443,8)="Response"),MAX($A$11:$A442)+1,""))</f>
        <v/>
      </c>
      <c r="B443" s="83"/>
      <c r="C443" s="62"/>
      <c r="D443" s="62"/>
      <c r="E443" s="62"/>
      <c r="F443" s="102" t="str">
        <f aca="false">IF(OR(LEFT(B443,14)="Model response",LEFT(B443,8)="Response",B443="[No response]"),"",IF(E443&lt;=$G$10,"Cek","OK"))</f>
        <v>Cek</v>
      </c>
      <c r="G443" s="102" t="str">
        <f aca="false">IF(A443="","",COUNTIF(F444:F448,"Cek"))</f>
        <v/>
      </c>
      <c r="H443" s="103" t="str">
        <f aca="false">IF(G443="","",SUMIF(C444:C449,100%,E444:E449))</f>
        <v/>
      </c>
    </row>
    <row r="444" customFormat="false" ht="14.25" hidden="false" customHeight="false" outlineLevel="0" collapsed="false">
      <c r="A444" s="68" t="str">
        <f aca="false">IF(A443="No",1,IF(OR(LEFT(B444,14)="Model response",LEFT(B444,8)="Response"),MAX($A$11:$A443)+1,""))</f>
        <v/>
      </c>
      <c r="B444" s="83"/>
      <c r="C444" s="62"/>
      <c r="D444" s="62"/>
      <c r="E444" s="62"/>
      <c r="F444" s="102" t="str">
        <f aca="false">IF(OR(LEFT(B444,14)="Model response",LEFT(B444,8)="Response",B444="[No response]"),"",IF(E444&lt;=$G$10,"Cek","OK"))</f>
        <v>Cek</v>
      </c>
      <c r="G444" s="102" t="str">
        <f aca="false">IF(A444="","",COUNTIF(F445:F449,"Cek"))</f>
        <v/>
      </c>
      <c r="H444" s="103" t="str">
        <f aca="false">IF(G444="","",SUMIF(C445:C450,100%,E445:E450))</f>
        <v/>
      </c>
    </row>
    <row r="445" customFormat="false" ht="14.25" hidden="false" customHeight="false" outlineLevel="0" collapsed="false">
      <c r="A445" s="68" t="str">
        <f aca="false">IF(A444="No",1,IF(OR(LEFT(B445,14)="Model response",LEFT(B445,8)="Response"),MAX($A$11:$A444)+1,""))</f>
        <v/>
      </c>
      <c r="B445" s="83"/>
      <c r="C445" s="62"/>
      <c r="D445" s="62"/>
      <c r="E445" s="62"/>
      <c r="F445" s="102" t="str">
        <f aca="false">IF(OR(LEFT(B445,14)="Model response",LEFT(B445,8)="Response",B445="[No response]"),"",IF(E445&lt;=$G$10,"Cek","OK"))</f>
        <v>Cek</v>
      </c>
      <c r="G445" s="102" t="str">
        <f aca="false">IF(A445="","",COUNTIF(F446:F450,"Cek"))</f>
        <v/>
      </c>
      <c r="H445" s="103" t="str">
        <f aca="false">IF(G445="","",SUMIF(C446:C451,100%,E446:E451))</f>
        <v/>
      </c>
    </row>
    <row r="446" customFormat="false" ht="14.25" hidden="false" customHeight="false" outlineLevel="0" collapsed="false">
      <c r="A446" s="68" t="str">
        <f aca="false">IF(A445="No",1,IF(OR(LEFT(B446,14)="Model response",LEFT(B446,8)="Response"),MAX($A$11:$A445)+1,""))</f>
        <v/>
      </c>
      <c r="B446" s="83"/>
      <c r="C446" s="62"/>
      <c r="D446" s="62"/>
      <c r="E446" s="62"/>
      <c r="F446" s="102" t="str">
        <f aca="false">IF(OR(LEFT(B446,14)="Model response",LEFT(B446,8)="Response",B446="[No response]"),"",IF(E446&lt;=$G$10,"Cek","OK"))</f>
        <v>Cek</v>
      </c>
      <c r="G446" s="102" t="str">
        <f aca="false">IF(A446="","",COUNTIF(F447:F451,"Cek"))</f>
        <v/>
      </c>
      <c r="H446" s="103" t="str">
        <f aca="false">IF(G446="","",SUMIF(C447:C452,100%,E447:E452))</f>
        <v/>
      </c>
    </row>
    <row r="447" customFormat="false" ht="14.25" hidden="false" customHeight="false" outlineLevel="0" collapsed="false">
      <c r="A447" s="68" t="str">
        <f aca="false">IF(A446="No",1,IF(OR(LEFT(B447,14)="Model response",LEFT(B447,8)="Response"),MAX($A$11:$A446)+1,""))</f>
        <v/>
      </c>
      <c r="B447" s="83"/>
      <c r="C447" s="62"/>
      <c r="D447" s="62"/>
      <c r="E447" s="62"/>
      <c r="F447" s="102" t="str">
        <f aca="false">IF(OR(LEFT(B447,14)="Model response",LEFT(B447,8)="Response",B447="[No response]"),"",IF(E447&lt;=$G$10,"Cek","OK"))</f>
        <v>Cek</v>
      </c>
      <c r="G447" s="102" t="str">
        <f aca="false">IF(A447="","",COUNTIF(F448:F452,"Cek"))</f>
        <v/>
      </c>
      <c r="H447" s="103" t="str">
        <f aca="false">IF(G447="","",SUMIF(C448:C453,100%,E448:E453))</f>
        <v/>
      </c>
    </row>
    <row r="448" customFormat="false" ht="14.25" hidden="false" customHeight="false" outlineLevel="0" collapsed="false">
      <c r="A448" s="68" t="str">
        <f aca="false">IF(A447="No",1,IF(OR(LEFT(B448,14)="Model response",LEFT(B448,8)="Response"),MAX($A$11:$A447)+1,""))</f>
        <v/>
      </c>
      <c r="B448" s="83"/>
      <c r="C448" s="62"/>
      <c r="D448" s="62"/>
      <c r="E448" s="62"/>
      <c r="F448" s="102" t="str">
        <f aca="false">IF(OR(LEFT(B448,14)="Model response",LEFT(B448,8)="Response",B448="[No response]"),"",IF(E448&lt;=$G$10,"Cek","OK"))</f>
        <v>Cek</v>
      </c>
      <c r="G448" s="102" t="str">
        <f aca="false">IF(A448="","",COUNTIF(F449:F453,"Cek"))</f>
        <v/>
      </c>
      <c r="H448" s="103" t="str">
        <f aca="false">IF(G448="","",SUMIF(C449:C454,100%,E449:E454))</f>
        <v/>
      </c>
    </row>
    <row r="449" customFormat="false" ht="14.25" hidden="false" customHeight="false" outlineLevel="0" collapsed="false">
      <c r="A449" s="68" t="str">
        <f aca="false">IF(A448="No",1,IF(OR(LEFT(B449,14)="Model response",LEFT(B449,8)="Response"),MAX($A$11:$A448)+1,""))</f>
        <v/>
      </c>
      <c r="B449" s="83"/>
      <c r="C449" s="62"/>
      <c r="D449" s="62"/>
      <c r="E449" s="62"/>
      <c r="F449" s="102" t="str">
        <f aca="false">IF(OR(LEFT(B449,14)="Model response",LEFT(B449,8)="Response",B449="[No response]"),"",IF(E449&lt;=$G$10,"Cek","OK"))</f>
        <v>Cek</v>
      </c>
      <c r="G449" s="102" t="str">
        <f aca="false">IF(A449="","",COUNTIF(F450:F454,"Cek"))</f>
        <v/>
      </c>
      <c r="H449" s="103" t="str">
        <f aca="false">IF(G449="","",SUMIF(C450:C455,100%,E450:E455))</f>
        <v/>
      </c>
    </row>
    <row r="450" customFormat="false" ht="14.25" hidden="false" customHeight="false" outlineLevel="0" collapsed="false">
      <c r="A450" s="68" t="str">
        <f aca="false">IF(A449="No",1,IF(OR(LEFT(B450,14)="Model response",LEFT(B450,8)="Response"),MAX($A$11:$A449)+1,""))</f>
        <v/>
      </c>
      <c r="B450" s="83"/>
      <c r="C450" s="62"/>
      <c r="D450" s="62"/>
      <c r="E450" s="62"/>
      <c r="F450" s="102" t="str">
        <f aca="false">IF(OR(LEFT(B450,14)="Model response",LEFT(B450,8)="Response",B450="[No response]"),"",IF(E450&lt;=$G$10,"Cek","OK"))</f>
        <v>Cek</v>
      </c>
      <c r="G450" s="102" t="str">
        <f aca="false">IF(A450="","",COUNTIF(F451:F455,"Cek"))</f>
        <v/>
      </c>
      <c r="H450" s="103" t="str">
        <f aca="false">IF(G450="","",SUMIF(C451:C456,100%,E451:E456))</f>
        <v/>
      </c>
    </row>
    <row r="451" customFormat="false" ht="14.25" hidden="false" customHeight="false" outlineLevel="0" collapsed="false">
      <c r="A451" s="68" t="str">
        <f aca="false">IF(A450="No",1,IF(OR(LEFT(B451,14)="Model response",LEFT(B451,8)="Response"),MAX($A$11:$A450)+1,""))</f>
        <v/>
      </c>
      <c r="B451" s="83"/>
      <c r="C451" s="62"/>
      <c r="D451" s="62"/>
      <c r="E451" s="62"/>
      <c r="F451" s="102" t="str">
        <f aca="false">IF(OR(LEFT(B451,14)="Model response",LEFT(B451,8)="Response",B451="[No response]"),"",IF(E451&lt;=$G$10,"Cek","OK"))</f>
        <v>Cek</v>
      </c>
      <c r="G451" s="102" t="str">
        <f aca="false">IF(A451="","",COUNTIF(F452:F456,"Cek"))</f>
        <v/>
      </c>
      <c r="H451" s="103" t="str">
        <f aca="false">IF(G451="","",SUMIF(C452:C457,100%,E452:E457))</f>
        <v/>
      </c>
    </row>
    <row r="452" customFormat="false" ht="14.25" hidden="false" customHeight="false" outlineLevel="0" collapsed="false">
      <c r="A452" s="68" t="str">
        <f aca="false">IF(A451="No",1,IF(OR(LEFT(B452,14)="Model response",LEFT(B452,8)="Response"),MAX($A$11:$A451)+1,""))</f>
        <v/>
      </c>
      <c r="B452" s="83"/>
      <c r="C452" s="62"/>
      <c r="D452" s="62"/>
      <c r="E452" s="62"/>
      <c r="F452" s="102" t="str">
        <f aca="false">IF(OR(LEFT(B452,14)="Model response",LEFT(B452,8)="Response",B452="[No response]"),"",IF(E452&lt;=$G$10,"Cek","OK"))</f>
        <v>Cek</v>
      </c>
      <c r="G452" s="102" t="str">
        <f aca="false">IF(A452="","",COUNTIF(F453:F457,"Cek"))</f>
        <v/>
      </c>
      <c r="H452" s="103" t="str">
        <f aca="false">IF(G452="","",SUMIF(C453:C458,100%,E453:E458))</f>
        <v/>
      </c>
    </row>
    <row r="453" customFormat="false" ht="14.25" hidden="false" customHeight="false" outlineLevel="0" collapsed="false">
      <c r="A453" s="68" t="str">
        <f aca="false">IF(A452="No",1,IF(OR(LEFT(B453,14)="Model response",LEFT(B453,8)="Response"),MAX($A$11:$A452)+1,""))</f>
        <v/>
      </c>
      <c r="B453" s="83"/>
      <c r="C453" s="62"/>
      <c r="D453" s="62"/>
      <c r="E453" s="62"/>
      <c r="F453" s="102" t="str">
        <f aca="false">IF(OR(LEFT(B453,14)="Model response",LEFT(B453,8)="Response",B453="[No response]"),"",IF(E453&lt;=$G$10,"Cek","OK"))</f>
        <v>Cek</v>
      </c>
      <c r="G453" s="102" t="str">
        <f aca="false">IF(A453="","",COUNTIF(F454:F458,"Cek"))</f>
        <v/>
      </c>
      <c r="H453" s="103" t="str">
        <f aca="false">IF(G453="","",SUMIF(C454:C459,100%,E454:E459))</f>
        <v/>
      </c>
    </row>
    <row r="454" customFormat="false" ht="14.25" hidden="false" customHeight="false" outlineLevel="0" collapsed="false">
      <c r="A454" s="68" t="str">
        <f aca="false">IF(A453="No",1,IF(OR(LEFT(B454,14)="Model response",LEFT(B454,8)="Response"),MAX($A$11:$A453)+1,""))</f>
        <v/>
      </c>
      <c r="B454" s="83"/>
      <c r="C454" s="62"/>
      <c r="D454" s="62"/>
      <c r="E454" s="62"/>
      <c r="F454" s="102" t="str">
        <f aca="false">IF(OR(LEFT(B454,14)="Model response",LEFT(B454,8)="Response",B454="[No response]"),"",IF(E454&lt;=$G$10,"Cek","OK"))</f>
        <v>Cek</v>
      </c>
      <c r="G454" s="102" t="str">
        <f aca="false">IF(A454="","",COUNTIF(F455:F459,"Cek"))</f>
        <v/>
      </c>
      <c r="H454" s="103" t="str">
        <f aca="false">IF(G454="","",SUMIF(C455:C460,100%,E455:E460))</f>
        <v/>
      </c>
    </row>
    <row r="455" customFormat="false" ht="14.25" hidden="false" customHeight="false" outlineLevel="0" collapsed="false">
      <c r="A455" s="68" t="str">
        <f aca="false">IF(A454="No",1,IF(OR(LEFT(B455,14)="Model response",LEFT(B455,8)="Response"),MAX($A$11:$A454)+1,""))</f>
        <v/>
      </c>
      <c r="B455" s="83"/>
      <c r="C455" s="62"/>
      <c r="D455" s="62"/>
      <c r="E455" s="62"/>
      <c r="F455" s="102" t="str">
        <f aca="false">IF(OR(LEFT(B455,14)="Model response",LEFT(B455,8)="Response",B455="[No response]"),"",IF(E455&lt;=$G$10,"Cek","OK"))</f>
        <v>Cek</v>
      </c>
      <c r="G455" s="102" t="str">
        <f aca="false">IF(A455="","",COUNTIF(F456:F460,"Cek"))</f>
        <v/>
      </c>
      <c r="H455" s="103" t="str">
        <f aca="false">IF(G455="","",SUMIF(C456:C461,100%,E456:E461))</f>
        <v/>
      </c>
    </row>
    <row r="456" customFormat="false" ht="14.25" hidden="false" customHeight="false" outlineLevel="0" collapsed="false">
      <c r="A456" s="68" t="str">
        <f aca="false">IF(A455="No",1,IF(OR(LEFT(B456,14)="Model response",LEFT(B456,8)="Response"),MAX($A$11:$A455)+1,""))</f>
        <v/>
      </c>
      <c r="B456" s="83"/>
      <c r="C456" s="62"/>
      <c r="D456" s="62"/>
      <c r="E456" s="62"/>
      <c r="F456" s="102" t="str">
        <f aca="false">IF(OR(LEFT(B456,14)="Model response",LEFT(B456,8)="Response",B456="[No response]"),"",IF(E456&lt;=$G$10,"Cek","OK"))</f>
        <v>Cek</v>
      </c>
      <c r="G456" s="102" t="str">
        <f aca="false">IF(A456="","",COUNTIF(F457:F461,"Cek"))</f>
        <v/>
      </c>
      <c r="H456" s="103" t="str">
        <f aca="false">IF(G456="","",SUMIF(C457:C462,100%,E457:E462))</f>
        <v/>
      </c>
    </row>
    <row r="457" customFormat="false" ht="14.25" hidden="false" customHeight="false" outlineLevel="0" collapsed="false">
      <c r="A457" s="68" t="str">
        <f aca="false">IF(A456="No",1,IF(OR(LEFT(B457,14)="Model response",LEFT(B457,8)="Response"),MAX($A$11:$A456)+1,""))</f>
        <v/>
      </c>
      <c r="B457" s="83"/>
      <c r="C457" s="62"/>
      <c r="D457" s="62"/>
      <c r="E457" s="62"/>
      <c r="F457" s="102" t="str">
        <f aca="false">IF(OR(LEFT(B457,14)="Model response",LEFT(B457,8)="Response",B457="[No response]"),"",IF(E457&lt;=$G$10,"Cek","OK"))</f>
        <v>Cek</v>
      </c>
      <c r="G457" s="102" t="str">
        <f aca="false">IF(A457="","",COUNTIF(F458:F462,"Cek"))</f>
        <v/>
      </c>
      <c r="H457" s="103" t="str">
        <f aca="false">IF(G457="","",SUMIF(C458:C463,100%,E458:E463))</f>
        <v/>
      </c>
    </row>
    <row r="458" customFormat="false" ht="14.25" hidden="false" customHeight="false" outlineLevel="0" collapsed="false">
      <c r="A458" s="68" t="str">
        <f aca="false">IF(A457="No",1,IF(OR(LEFT(B458,14)="Model response",LEFT(B458,8)="Response"),MAX($A$11:$A457)+1,""))</f>
        <v/>
      </c>
      <c r="B458" s="83"/>
      <c r="C458" s="62"/>
      <c r="D458" s="62"/>
      <c r="E458" s="62"/>
      <c r="F458" s="102" t="str">
        <f aca="false">IF(OR(LEFT(B458,14)="Model response",LEFT(B458,8)="Response",B458="[No response]"),"",IF(E458&lt;=$G$10,"Cek","OK"))</f>
        <v>Cek</v>
      </c>
      <c r="G458" s="102" t="str">
        <f aca="false">IF(A458="","",COUNTIF(F459:F463,"Cek"))</f>
        <v/>
      </c>
      <c r="H458" s="103" t="str">
        <f aca="false">IF(G458="","",SUMIF(C459:C464,100%,E459:E464))</f>
        <v/>
      </c>
    </row>
    <row r="459" customFormat="false" ht="14.25" hidden="false" customHeight="false" outlineLevel="0" collapsed="false">
      <c r="A459" s="68" t="str">
        <f aca="false">IF(A458="No",1,IF(OR(LEFT(B459,14)="Model response",LEFT(B459,8)="Response"),MAX($A$11:$A458)+1,""))</f>
        <v/>
      </c>
      <c r="B459" s="83"/>
      <c r="C459" s="62"/>
      <c r="D459" s="62"/>
      <c r="E459" s="62"/>
      <c r="F459" s="102" t="str">
        <f aca="false">IF(OR(LEFT(B459,14)="Model response",LEFT(B459,8)="Response",B459="[No response]"),"",IF(E459&lt;=$G$10,"Cek","OK"))</f>
        <v>Cek</v>
      </c>
      <c r="G459" s="102" t="str">
        <f aca="false">IF(A459="","",COUNTIF(F460:F464,"Cek"))</f>
        <v/>
      </c>
      <c r="H459" s="103" t="str">
        <f aca="false">IF(G459="","",SUMIF(C460:C465,100%,E460:E465))</f>
        <v/>
      </c>
    </row>
    <row r="460" customFormat="false" ht="14.25" hidden="false" customHeight="false" outlineLevel="0" collapsed="false">
      <c r="A460" s="68" t="str">
        <f aca="false">IF(A459="No",1,IF(OR(LEFT(B460,14)="Model response",LEFT(B460,8)="Response"),MAX($A$11:$A459)+1,""))</f>
        <v/>
      </c>
      <c r="B460" s="83"/>
      <c r="C460" s="62"/>
      <c r="D460" s="62"/>
      <c r="E460" s="62"/>
      <c r="F460" s="102" t="str">
        <f aca="false">IF(OR(LEFT(B460,14)="Model response",LEFT(B460,8)="Response",B460="[No response]"),"",IF(E460&lt;=$G$10,"Cek","OK"))</f>
        <v>Cek</v>
      </c>
      <c r="G460" s="102" t="str">
        <f aca="false">IF(A460="","",COUNTIF(F461:F465,"Cek"))</f>
        <v/>
      </c>
      <c r="H460" s="103" t="str">
        <f aca="false">IF(G460="","",SUMIF(C461:C466,100%,E461:E466))</f>
        <v/>
      </c>
    </row>
    <row r="461" customFormat="false" ht="14.25" hidden="false" customHeight="false" outlineLevel="0" collapsed="false">
      <c r="A461" s="68" t="str">
        <f aca="false">IF(A460="No",1,IF(OR(LEFT(B461,14)="Model response",LEFT(B461,8)="Response"),MAX($A$11:$A460)+1,""))</f>
        <v/>
      </c>
      <c r="B461" s="83"/>
      <c r="C461" s="62"/>
      <c r="D461" s="62"/>
      <c r="E461" s="62"/>
      <c r="F461" s="102" t="str">
        <f aca="false">IF(OR(LEFT(B461,14)="Model response",LEFT(B461,8)="Response",B461="[No response]"),"",IF(E461&lt;=$G$10,"Cek","OK"))</f>
        <v>Cek</v>
      </c>
      <c r="G461" s="102" t="str">
        <f aca="false">IF(A461="","",COUNTIF(F462:F466,"Cek"))</f>
        <v/>
      </c>
      <c r="H461" s="103" t="str">
        <f aca="false">IF(G461="","",SUMIF(C462:C467,100%,E462:E467))</f>
        <v/>
      </c>
    </row>
    <row r="462" customFormat="false" ht="14.25" hidden="false" customHeight="false" outlineLevel="0" collapsed="false">
      <c r="A462" s="68" t="str">
        <f aca="false">IF(A461="No",1,IF(OR(LEFT(B462,14)="Model response",LEFT(B462,8)="Response"),MAX($A$11:$A461)+1,""))</f>
        <v/>
      </c>
      <c r="B462" s="83"/>
      <c r="C462" s="62"/>
      <c r="D462" s="62"/>
      <c r="E462" s="62"/>
      <c r="F462" s="102" t="str">
        <f aca="false">IF(OR(LEFT(B462,14)="Model response",LEFT(B462,8)="Response",B462="[No response]"),"",IF(E462&lt;=$G$10,"Cek","OK"))</f>
        <v>Cek</v>
      </c>
      <c r="G462" s="102" t="str">
        <f aca="false">IF(A462="","",COUNTIF(F463:F467,"Cek"))</f>
        <v/>
      </c>
      <c r="H462" s="103" t="str">
        <f aca="false">IF(G462="","",SUMIF(C463:C468,100%,E463:E468))</f>
        <v/>
      </c>
    </row>
    <row r="463" customFormat="false" ht="14.25" hidden="false" customHeight="false" outlineLevel="0" collapsed="false">
      <c r="A463" s="68" t="str">
        <f aca="false">IF(A462="No",1,IF(OR(LEFT(B463,14)="Model response",LEFT(B463,8)="Response"),MAX($A$11:$A462)+1,""))</f>
        <v/>
      </c>
      <c r="B463" s="83"/>
      <c r="C463" s="62"/>
      <c r="D463" s="62"/>
      <c r="E463" s="62"/>
      <c r="F463" s="102" t="str">
        <f aca="false">IF(OR(LEFT(B463,14)="Model response",LEFT(B463,8)="Response",B463="[No response]"),"",IF(E463&lt;=$G$10,"Cek","OK"))</f>
        <v>Cek</v>
      </c>
      <c r="G463" s="102" t="str">
        <f aca="false">IF(A463="","",COUNTIF(F464:F468,"Cek"))</f>
        <v/>
      </c>
      <c r="H463" s="103" t="str">
        <f aca="false">IF(G463="","",SUMIF(C464:C469,100%,E464:E469))</f>
        <v/>
      </c>
    </row>
    <row r="464" customFormat="false" ht="14.25" hidden="false" customHeight="false" outlineLevel="0" collapsed="false">
      <c r="A464" s="68" t="str">
        <f aca="false">IF(A463="No",1,IF(OR(LEFT(B464,14)="Model response",LEFT(B464,8)="Response"),MAX($A$11:$A463)+1,""))</f>
        <v/>
      </c>
      <c r="B464" s="83"/>
      <c r="C464" s="62"/>
      <c r="D464" s="62"/>
      <c r="E464" s="62"/>
      <c r="F464" s="102" t="str">
        <f aca="false">IF(OR(LEFT(B464,14)="Model response",LEFT(B464,8)="Response",B464="[No response]"),"",IF(E464&lt;=$G$10,"Cek","OK"))</f>
        <v>Cek</v>
      </c>
      <c r="G464" s="102" t="str">
        <f aca="false">IF(A464="","",COUNTIF(F465:F469,"Cek"))</f>
        <v/>
      </c>
      <c r="H464" s="103" t="str">
        <f aca="false">IF(G464="","",SUMIF(C465:C470,100%,E465:E470))</f>
        <v/>
      </c>
    </row>
    <row r="465" customFormat="false" ht="14.25" hidden="false" customHeight="false" outlineLevel="0" collapsed="false">
      <c r="A465" s="68" t="str">
        <f aca="false">IF(A464="No",1,IF(OR(LEFT(B465,14)="Model response",LEFT(B465,8)="Response"),MAX($A$11:$A464)+1,""))</f>
        <v/>
      </c>
      <c r="B465" s="83"/>
      <c r="C465" s="62"/>
      <c r="D465" s="62"/>
      <c r="E465" s="62"/>
      <c r="F465" s="102" t="str">
        <f aca="false">IF(OR(LEFT(B465,14)="Model response",LEFT(B465,8)="Response",B465="[No response]"),"",IF(E465&lt;=$G$10,"Cek","OK"))</f>
        <v>Cek</v>
      </c>
      <c r="G465" s="102" t="str">
        <f aca="false">IF(A465="","",COUNTIF(F466:F470,"Cek"))</f>
        <v/>
      </c>
      <c r="H465" s="103" t="str">
        <f aca="false">IF(G465="","",SUMIF(C466:C471,100%,E466:E471))</f>
        <v/>
      </c>
    </row>
    <row r="466" customFormat="false" ht="14.25" hidden="false" customHeight="false" outlineLevel="0" collapsed="false">
      <c r="A466" s="68" t="str">
        <f aca="false">IF(A465="No",1,IF(OR(LEFT(B466,14)="Model response",LEFT(B466,8)="Response"),MAX($A$11:$A465)+1,""))</f>
        <v/>
      </c>
      <c r="B466" s="83"/>
      <c r="C466" s="62"/>
      <c r="D466" s="62"/>
      <c r="E466" s="62"/>
      <c r="F466" s="102" t="str">
        <f aca="false">IF(OR(LEFT(B466,14)="Model response",LEFT(B466,8)="Response",B466="[No response]"),"",IF(E466&lt;=$G$10,"Cek","OK"))</f>
        <v>Cek</v>
      </c>
      <c r="G466" s="102" t="str">
        <f aca="false">IF(A466="","",COUNTIF(F467:F471,"Cek"))</f>
        <v/>
      </c>
      <c r="H466" s="103" t="str">
        <f aca="false">IF(G466="","",SUMIF(C467:C472,100%,E467:E472))</f>
        <v/>
      </c>
    </row>
    <row r="467" customFormat="false" ht="14.25" hidden="false" customHeight="false" outlineLevel="0" collapsed="false">
      <c r="A467" s="68" t="str">
        <f aca="false">IF(A466="No",1,IF(OR(LEFT(B467,14)="Model response",LEFT(B467,8)="Response"),MAX($A$11:$A466)+1,""))</f>
        <v/>
      </c>
      <c r="B467" s="83"/>
      <c r="C467" s="62"/>
      <c r="D467" s="62"/>
      <c r="E467" s="62"/>
      <c r="F467" s="102" t="str">
        <f aca="false">IF(OR(LEFT(B467,14)="Model response",LEFT(B467,8)="Response",B467="[No response]"),"",IF(E467&lt;=$G$10,"Cek","OK"))</f>
        <v>Cek</v>
      </c>
      <c r="G467" s="102" t="str">
        <f aca="false">IF(A467="","",COUNTIF(F468:F472,"Cek"))</f>
        <v/>
      </c>
      <c r="H467" s="103" t="str">
        <f aca="false">IF(G467="","",SUMIF(C468:C473,100%,E468:E473))</f>
        <v/>
      </c>
    </row>
    <row r="468" customFormat="false" ht="14.25" hidden="false" customHeight="false" outlineLevel="0" collapsed="false">
      <c r="A468" s="68" t="str">
        <f aca="false">IF(A467="No",1,IF(OR(LEFT(B468,14)="Model response",LEFT(B468,8)="Response"),MAX($A$11:$A467)+1,""))</f>
        <v/>
      </c>
      <c r="B468" s="83"/>
      <c r="C468" s="62"/>
      <c r="D468" s="62"/>
      <c r="E468" s="62"/>
      <c r="F468" s="102" t="str">
        <f aca="false">IF(OR(LEFT(B468,14)="Model response",LEFT(B468,8)="Response",B468="[No response]"),"",IF(E468&lt;=$G$10,"Cek","OK"))</f>
        <v>Cek</v>
      </c>
      <c r="G468" s="102" t="str">
        <f aca="false">IF(A468="","",COUNTIF(F469:F473,"Cek"))</f>
        <v/>
      </c>
      <c r="H468" s="103" t="str">
        <f aca="false">IF(G468="","",SUMIF(C469:C474,100%,E469:E474))</f>
        <v/>
      </c>
    </row>
    <row r="469" customFormat="false" ht="14.25" hidden="false" customHeight="false" outlineLevel="0" collapsed="false">
      <c r="A469" s="68" t="str">
        <f aca="false">IF(A468="No",1,IF(OR(LEFT(B469,14)="Model response",LEFT(B469,8)="Response"),MAX($A$11:$A468)+1,""))</f>
        <v/>
      </c>
      <c r="B469" s="83"/>
      <c r="C469" s="62"/>
      <c r="D469" s="62"/>
      <c r="E469" s="62"/>
      <c r="F469" s="102" t="str">
        <f aca="false">IF(OR(LEFT(B469,14)="Model response",LEFT(B469,8)="Response",B469="[No response]"),"",IF(E469&lt;=$G$10,"Cek","OK"))</f>
        <v>Cek</v>
      </c>
      <c r="G469" s="102" t="str">
        <f aca="false">IF(A469="","",COUNTIF(F470:F474,"Cek"))</f>
        <v/>
      </c>
      <c r="H469" s="103" t="str">
        <f aca="false">IF(G469="","",SUMIF(C470:C475,100%,E470:E475))</f>
        <v/>
      </c>
    </row>
    <row r="470" customFormat="false" ht="14.25" hidden="false" customHeight="false" outlineLevel="0" collapsed="false">
      <c r="A470" s="68" t="str">
        <f aca="false">IF(A469="No",1,IF(OR(LEFT(B470,14)="Model response",LEFT(B470,8)="Response"),MAX($A$11:$A469)+1,""))</f>
        <v/>
      </c>
      <c r="B470" s="83"/>
      <c r="C470" s="62"/>
      <c r="D470" s="62"/>
      <c r="E470" s="62"/>
      <c r="F470" s="102" t="str">
        <f aca="false">IF(OR(LEFT(B470,14)="Model response",LEFT(B470,8)="Response",B470="[No response]"),"",IF(E470&lt;=$G$10,"Cek","OK"))</f>
        <v>Cek</v>
      </c>
      <c r="G470" s="102" t="str">
        <f aca="false">IF(A470="","",COUNTIF(F471:F475,"Cek"))</f>
        <v/>
      </c>
      <c r="H470" s="103" t="str">
        <f aca="false">IF(G470="","",SUMIF(C471:C476,100%,E471:E476))</f>
        <v/>
      </c>
    </row>
    <row r="471" customFormat="false" ht="14.25" hidden="false" customHeight="false" outlineLevel="0" collapsed="false">
      <c r="A471" s="68" t="str">
        <f aca="false">IF(A470="No",1,IF(OR(LEFT(B471,14)="Model response",LEFT(B471,8)="Response"),MAX($A$11:$A470)+1,""))</f>
        <v/>
      </c>
      <c r="B471" s="83"/>
      <c r="C471" s="62"/>
      <c r="D471" s="62"/>
      <c r="E471" s="62"/>
      <c r="F471" s="102" t="str">
        <f aca="false">IF(OR(LEFT(B471,14)="Model response",LEFT(B471,8)="Response",B471="[No response]"),"",IF(E471&lt;=$G$10,"Cek","OK"))</f>
        <v>Cek</v>
      </c>
      <c r="G471" s="102" t="str">
        <f aca="false">IF(A471="","",COUNTIF(F472:F476,"Cek"))</f>
        <v/>
      </c>
      <c r="H471" s="103" t="str">
        <f aca="false">IF(G471="","",SUMIF(C472:C477,100%,E472:E477))</f>
        <v/>
      </c>
    </row>
    <row r="472" customFormat="false" ht="14.25" hidden="false" customHeight="false" outlineLevel="0" collapsed="false">
      <c r="A472" s="68" t="str">
        <f aca="false">IF(A471="No",1,IF(OR(LEFT(B472,14)="Model response",LEFT(B472,8)="Response"),MAX($A$11:$A471)+1,""))</f>
        <v/>
      </c>
      <c r="B472" s="83"/>
      <c r="C472" s="62"/>
      <c r="D472" s="62"/>
      <c r="E472" s="62"/>
      <c r="F472" s="102" t="str">
        <f aca="false">IF(OR(LEFT(B472,14)="Model response",LEFT(B472,8)="Response",B472="[No response]"),"",IF(E472&lt;=$G$10,"Cek","OK"))</f>
        <v>Cek</v>
      </c>
      <c r="G472" s="102" t="str">
        <f aca="false">IF(A472="","",COUNTIF(F473:F477,"Cek"))</f>
        <v/>
      </c>
      <c r="H472" s="103" t="str">
        <f aca="false">IF(G472="","",SUMIF(C473:C478,100%,E473:E478))</f>
        <v/>
      </c>
    </row>
    <row r="473" customFormat="false" ht="14.25" hidden="false" customHeight="false" outlineLevel="0" collapsed="false">
      <c r="A473" s="68" t="str">
        <f aca="false">IF(A472="No",1,IF(OR(LEFT(B473,14)="Model response",LEFT(B473,8)="Response"),MAX($A$11:$A472)+1,""))</f>
        <v/>
      </c>
      <c r="B473" s="83"/>
      <c r="C473" s="62"/>
      <c r="D473" s="62"/>
      <c r="E473" s="62"/>
      <c r="F473" s="102" t="str">
        <f aca="false">IF(OR(LEFT(B473,14)="Model response",LEFT(B473,8)="Response",B473="[No response]"),"",IF(E473&lt;=$G$10,"Cek","OK"))</f>
        <v>Cek</v>
      </c>
      <c r="G473" s="102" t="str">
        <f aca="false">IF(A473="","",COUNTIF(F474:F478,"Cek"))</f>
        <v/>
      </c>
      <c r="H473" s="103" t="str">
        <f aca="false">IF(G473="","",SUMIF(C474:C479,100%,E474:E479))</f>
        <v/>
      </c>
    </row>
    <row r="474" customFormat="false" ht="14.25" hidden="false" customHeight="false" outlineLevel="0" collapsed="false">
      <c r="A474" s="68" t="str">
        <f aca="false">IF(A473="No",1,IF(OR(LEFT(B474,14)="Model response",LEFT(B474,8)="Response"),MAX($A$11:$A473)+1,""))</f>
        <v/>
      </c>
      <c r="B474" s="83"/>
      <c r="C474" s="62"/>
      <c r="D474" s="62"/>
      <c r="E474" s="62"/>
      <c r="F474" s="102" t="str">
        <f aca="false">IF(OR(LEFT(B474,14)="Model response",LEFT(B474,8)="Response",B474="[No response]"),"",IF(E474&lt;=$G$10,"Cek","OK"))</f>
        <v>Cek</v>
      </c>
      <c r="G474" s="102" t="str">
        <f aca="false">IF(A474="","",COUNTIF(F475:F479,"Cek"))</f>
        <v/>
      </c>
      <c r="H474" s="103" t="str">
        <f aca="false">IF(G474="","",SUMIF(C475:C480,100%,E475:E480))</f>
        <v/>
      </c>
    </row>
    <row r="475" customFormat="false" ht="14.25" hidden="false" customHeight="false" outlineLevel="0" collapsed="false">
      <c r="A475" s="68" t="str">
        <f aca="false">IF(A474="No",1,IF(OR(LEFT(B475,14)="Model response",LEFT(B475,8)="Response"),MAX($A$11:$A474)+1,""))</f>
        <v/>
      </c>
      <c r="B475" s="83"/>
      <c r="C475" s="62"/>
      <c r="D475" s="62"/>
      <c r="E475" s="62"/>
      <c r="F475" s="102" t="str">
        <f aca="false">IF(OR(LEFT(B475,14)="Model response",LEFT(B475,8)="Response",B475="[No response]"),"",IF(E475&lt;=$G$10,"Cek","OK"))</f>
        <v>Cek</v>
      </c>
      <c r="G475" s="102" t="str">
        <f aca="false">IF(A475="","",COUNTIF(F476:F480,"Cek"))</f>
        <v/>
      </c>
      <c r="H475" s="103" t="str">
        <f aca="false">IF(G475="","",SUMIF(C476:C481,100%,E476:E481))</f>
        <v/>
      </c>
    </row>
    <row r="476" customFormat="false" ht="14.25" hidden="false" customHeight="false" outlineLevel="0" collapsed="false">
      <c r="A476" s="68" t="str">
        <f aca="false">IF(A475="No",1,IF(OR(LEFT(B476,14)="Model response",LEFT(B476,8)="Response"),MAX($A$11:$A475)+1,""))</f>
        <v/>
      </c>
      <c r="B476" s="83"/>
      <c r="C476" s="62"/>
      <c r="D476" s="62"/>
      <c r="E476" s="62"/>
      <c r="F476" s="102" t="str">
        <f aca="false">IF(OR(LEFT(B476,14)="Model response",LEFT(B476,8)="Response",B476="[No response]"),"",IF(E476&lt;=$G$10,"Cek","OK"))</f>
        <v>Cek</v>
      </c>
      <c r="G476" s="102" t="str">
        <f aca="false">IF(A476="","",COUNTIF(F477:F481,"Cek"))</f>
        <v/>
      </c>
      <c r="H476" s="103" t="str">
        <f aca="false">IF(G476="","",SUMIF(C477:C482,100%,E477:E482))</f>
        <v/>
      </c>
    </row>
    <row r="477" customFormat="false" ht="14.25" hidden="false" customHeight="false" outlineLevel="0" collapsed="false">
      <c r="A477" s="68" t="str">
        <f aca="false">IF(A476="No",1,IF(OR(LEFT(B477,14)="Model response",LEFT(B477,8)="Response"),MAX($A$11:$A476)+1,""))</f>
        <v/>
      </c>
      <c r="B477" s="83"/>
      <c r="C477" s="62"/>
      <c r="D477" s="62"/>
      <c r="E477" s="62"/>
      <c r="F477" s="102" t="str">
        <f aca="false">IF(OR(LEFT(B477,14)="Model response",LEFT(B477,8)="Response",B477="[No response]"),"",IF(E477&lt;=$G$10,"Cek","OK"))</f>
        <v>Cek</v>
      </c>
      <c r="G477" s="102" t="str">
        <f aca="false">IF(A477="","",COUNTIF(F478:F482,"Cek"))</f>
        <v/>
      </c>
      <c r="H477" s="103" t="str">
        <f aca="false">IF(G477="","",SUMIF(C478:C483,100%,E478:E483))</f>
        <v/>
      </c>
    </row>
    <row r="478" customFormat="false" ht="14.25" hidden="false" customHeight="false" outlineLevel="0" collapsed="false">
      <c r="A478" s="68" t="str">
        <f aca="false">IF(A477="No",1,IF(OR(LEFT(B478,14)="Model response",LEFT(B478,8)="Response"),MAX($A$11:$A477)+1,""))</f>
        <v/>
      </c>
      <c r="B478" s="83"/>
      <c r="C478" s="62"/>
      <c r="D478" s="62"/>
      <c r="E478" s="62"/>
      <c r="F478" s="102" t="str">
        <f aca="false">IF(OR(LEFT(B478,14)="Model response",LEFT(B478,8)="Response",B478="[No response]"),"",IF(E478&lt;=$G$10,"Cek","OK"))</f>
        <v>Cek</v>
      </c>
      <c r="G478" s="102" t="str">
        <f aca="false">IF(A478="","",COUNTIF(F479:F483,"Cek"))</f>
        <v/>
      </c>
      <c r="H478" s="103" t="str">
        <f aca="false">IF(G478="","",SUMIF(C479:C484,100%,E479:E484))</f>
        <v/>
      </c>
    </row>
    <row r="479" customFormat="false" ht="14.25" hidden="false" customHeight="false" outlineLevel="0" collapsed="false">
      <c r="A479" s="68" t="str">
        <f aca="false">IF(A478="No",1,IF(OR(LEFT(B479,14)="Model response",LEFT(B479,8)="Response"),MAX($A$11:$A478)+1,""))</f>
        <v/>
      </c>
      <c r="B479" s="83"/>
      <c r="C479" s="62"/>
      <c r="D479" s="62"/>
      <c r="E479" s="62"/>
      <c r="F479" s="102" t="str">
        <f aca="false">IF(OR(LEFT(B479,14)="Model response",LEFT(B479,8)="Response",B479="[No response]"),"",IF(E479&lt;=$G$10,"Cek","OK"))</f>
        <v>Cek</v>
      </c>
      <c r="G479" s="102" t="str">
        <f aca="false">IF(A479="","",COUNTIF(F480:F484,"Cek"))</f>
        <v/>
      </c>
      <c r="H479" s="103" t="str">
        <f aca="false">IF(G479="","",SUMIF(C480:C485,100%,E480:E485))</f>
        <v/>
      </c>
    </row>
    <row r="480" customFormat="false" ht="14.25" hidden="false" customHeight="false" outlineLevel="0" collapsed="false">
      <c r="A480" s="68" t="str">
        <f aca="false">IF(A479="No",1,IF(OR(LEFT(B480,14)="Model response",LEFT(B480,8)="Response"),MAX($A$11:$A479)+1,""))</f>
        <v/>
      </c>
      <c r="B480" s="83"/>
      <c r="C480" s="62"/>
      <c r="D480" s="62"/>
      <c r="E480" s="62"/>
      <c r="F480" s="102" t="str">
        <f aca="false">IF(OR(LEFT(B480,14)="Model response",LEFT(B480,8)="Response",B480="[No response]"),"",IF(E480&lt;=$G$10,"Cek","OK"))</f>
        <v>Cek</v>
      </c>
      <c r="G480" s="102" t="str">
        <f aca="false">IF(A480="","",COUNTIF(F481:F485,"Cek"))</f>
        <v/>
      </c>
      <c r="H480" s="103" t="str">
        <f aca="false">IF(G480="","",SUMIF(C481:C486,100%,E481:E486))</f>
        <v/>
      </c>
    </row>
    <row r="481" customFormat="false" ht="14.25" hidden="false" customHeight="false" outlineLevel="0" collapsed="false">
      <c r="A481" s="68" t="str">
        <f aca="false">IF(A480="No",1,IF(OR(LEFT(B481,14)="Model response",LEFT(B481,8)="Response"),MAX($A$11:$A480)+1,""))</f>
        <v/>
      </c>
      <c r="B481" s="83"/>
      <c r="C481" s="62"/>
      <c r="D481" s="62"/>
      <c r="E481" s="62"/>
      <c r="F481" s="102" t="str">
        <f aca="false">IF(OR(LEFT(B481,14)="Model response",LEFT(B481,8)="Response",B481="[No response]"),"",IF(E481&lt;=$G$10,"Cek","OK"))</f>
        <v>Cek</v>
      </c>
      <c r="G481" s="102" t="str">
        <f aca="false">IF(A481="","",COUNTIF(F482:F486,"Cek"))</f>
        <v/>
      </c>
      <c r="H481" s="103" t="str">
        <f aca="false">IF(G481="","",SUMIF(C482:C487,100%,E482:E487))</f>
        <v/>
      </c>
    </row>
    <row r="482" customFormat="false" ht="14.25" hidden="false" customHeight="false" outlineLevel="0" collapsed="false">
      <c r="A482" s="68" t="str">
        <f aca="false">IF(A481="No",1,IF(OR(LEFT(B482,14)="Model response",LEFT(B482,8)="Response"),MAX($A$11:$A481)+1,""))</f>
        <v/>
      </c>
      <c r="B482" s="83"/>
      <c r="C482" s="62"/>
      <c r="D482" s="62"/>
      <c r="E482" s="62"/>
      <c r="F482" s="102" t="str">
        <f aca="false">IF(OR(LEFT(B482,14)="Model response",LEFT(B482,8)="Response",B482="[No response]"),"",IF(E482&lt;=$G$10,"Cek","OK"))</f>
        <v>Cek</v>
      </c>
      <c r="G482" s="102" t="str">
        <f aca="false">IF(A482="","",COUNTIF(F483:F487,"Cek"))</f>
        <v/>
      </c>
      <c r="H482" s="103" t="str">
        <f aca="false">IF(G482="","",SUMIF(C483:C488,100%,E483:E488))</f>
        <v/>
      </c>
    </row>
    <row r="483" customFormat="false" ht="14.25" hidden="false" customHeight="false" outlineLevel="0" collapsed="false">
      <c r="A483" s="68" t="str">
        <f aca="false">IF(A482="No",1,IF(OR(LEFT(B483,14)="Model response",LEFT(B483,8)="Response"),MAX($A$11:$A482)+1,""))</f>
        <v/>
      </c>
      <c r="B483" s="83"/>
      <c r="C483" s="62"/>
      <c r="D483" s="62"/>
      <c r="E483" s="62"/>
      <c r="F483" s="102" t="str">
        <f aca="false">IF(OR(LEFT(B483,14)="Model response",LEFT(B483,8)="Response",B483="[No response]"),"",IF(E483&lt;=$G$10,"Cek","OK"))</f>
        <v>Cek</v>
      </c>
      <c r="G483" s="102" t="str">
        <f aca="false">IF(A483="","",COUNTIF(F484:F488,"Cek"))</f>
        <v/>
      </c>
      <c r="H483" s="103" t="str">
        <f aca="false">IF(G483="","",SUMIF(C484:C489,100%,E484:E489))</f>
        <v/>
      </c>
    </row>
    <row r="484" customFormat="false" ht="14.25" hidden="false" customHeight="false" outlineLevel="0" collapsed="false">
      <c r="A484" s="68" t="str">
        <f aca="false">IF(A483="No",1,IF(OR(LEFT(B484,14)="Model response",LEFT(B484,8)="Response"),MAX($A$11:$A483)+1,""))</f>
        <v/>
      </c>
      <c r="B484" s="83"/>
      <c r="C484" s="62"/>
      <c r="D484" s="62"/>
      <c r="E484" s="62"/>
      <c r="F484" s="102" t="str">
        <f aca="false">IF(OR(LEFT(B484,14)="Model response",LEFT(B484,8)="Response",B484="[No response]"),"",IF(E484&lt;=$G$10,"Cek","OK"))</f>
        <v>Cek</v>
      </c>
      <c r="G484" s="102" t="str">
        <f aca="false">IF(A484="","",COUNTIF(F485:F489,"Cek"))</f>
        <v/>
      </c>
      <c r="H484" s="103" t="str">
        <f aca="false">IF(G484="","",SUMIF(C485:C490,100%,E485:E490))</f>
        <v/>
      </c>
    </row>
    <row r="485" customFormat="false" ht="14.25" hidden="false" customHeight="false" outlineLevel="0" collapsed="false">
      <c r="A485" s="68" t="str">
        <f aca="false">IF(A484="No",1,IF(OR(LEFT(B485,14)="Model response",LEFT(B485,8)="Response"),MAX($A$11:$A484)+1,""))</f>
        <v/>
      </c>
      <c r="B485" s="83"/>
      <c r="C485" s="62"/>
      <c r="D485" s="62"/>
      <c r="E485" s="62"/>
      <c r="F485" s="102" t="str">
        <f aca="false">IF(OR(LEFT(B485,14)="Model response",LEFT(B485,8)="Response",B485="[No response]"),"",IF(E485&lt;=$G$10,"Cek","OK"))</f>
        <v>Cek</v>
      </c>
      <c r="G485" s="102" t="str">
        <f aca="false">IF(A485="","",COUNTIF(F486:F490,"Cek"))</f>
        <v/>
      </c>
      <c r="H485" s="103" t="str">
        <f aca="false">IF(G485="","",SUMIF(C486:C491,100%,E486:E491))</f>
        <v/>
      </c>
    </row>
    <row r="486" customFormat="false" ht="14.25" hidden="false" customHeight="false" outlineLevel="0" collapsed="false">
      <c r="A486" s="68" t="str">
        <f aca="false">IF(A485="No",1,IF(OR(LEFT(B486,14)="Model response",LEFT(B486,8)="Response"),MAX($A$11:$A485)+1,""))</f>
        <v/>
      </c>
      <c r="B486" s="83"/>
      <c r="C486" s="62"/>
      <c r="D486" s="62"/>
      <c r="E486" s="62"/>
      <c r="F486" s="102" t="str">
        <f aca="false">IF(OR(LEFT(B486,14)="Model response",LEFT(B486,8)="Response",B486="[No response]"),"",IF(E486&lt;=$G$10,"Cek","OK"))</f>
        <v>Cek</v>
      </c>
      <c r="G486" s="102" t="str">
        <f aca="false">IF(A486="","",COUNTIF(F487:F491,"Cek"))</f>
        <v/>
      </c>
      <c r="H486" s="103" t="str">
        <f aca="false">IF(G486="","",SUMIF(C487:C492,100%,E487:E492))</f>
        <v/>
      </c>
    </row>
    <row r="487" customFormat="false" ht="14.25" hidden="false" customHeight="false" outlineLevel="0" collapsed="false">
      <c r="A487" s="68" t="str">
        <f aca="false">IF(A486="No",1,IF(OR(LEFT(B487,14)="Model response",LEFT(B487,8)="Response"),MAX($A$11:$A486)+1,""))</f>
        <v/>
      </c>
      <c r="B487" s="83"/>
      <c r="C487" s="62"/>
      <c r="D487" s="62"/>
      <c r="E487" s="62"/>
      <c r="F487" s="102" t="str">
        <f aca="false">IF(OR(LEFT(B487,14)="Model response",LEFT(B487,8)="Response",B487="[No response]"),"",IF(E487&lt;=$G$10,"Cek","OK"))</f>
        <v>Cek</v>
      </c>
      <c r="G487" s="102" t="str">
        <f aca="false">IF(A487="","",COUNTIF(F488:F492,"Cek"))</f>
        <v/>
      </c>
      <c r="H487" s="103" t="str">
        <f aca="false">IF(G487="","",SUMIF(C488:C493,100%,E488:E493))</f>
        <v/>
      </c>
    </row>
    <row r="488" customFormat="false" ht="14.25" hidden="false" customHeight="false" outlineLevel="0" collapsed="false">
      <c r="A488" s="68" t="str">
        <f aca="false">IF(A487="No",1,IF(OR(LEFT(B488,14)="Model response",LEFT(B488,8)="Response"),MAX($A$11:$A487)+1,""))</f>
        <v/>
      </c>
      <c r="B488" s="83"/>
      <c r="C488" s="62"/>
      <c r="D488" s="62"/>
      <c r="E488" s="62"/>
      <c r="F488" s="102" t="str">
        <f aca="false">IF(OR(LEFT(B488,14)="Model response",LEFT(B488,8)="Response",B488="[No response]"),"",IF(E488&lt;=$G$10,"Cek","OK"))</f>
        <v>Cek</v>
      </c>
      <c r="G488" s="102" t="str">
        <f aca="false">IF(A488="","",COUNTIF(F489:F493,"Cek"))</f>
        <v/>
      </c>
      <c r="H488" s="103" t="str">
        <f aca="false">IF(G488="","",SUMIF(C489:C494,100%,E489:E494))</f>
        <v/>
      </c>
    </row>
    <row r="489" customFormat="false" ht="14.25" hidden="false" customHeight="false" outlineLevel="0" collapsed="false">
      <c r="A489" s="68" t="str">
        <f aca="false">IF(A488="No",1,IF(OR(LEFT(B489,14)="Model response",LEFT(B489,8)="Response"),MAX($A$11:$A488)+1,""))</f>
        <v/>
      </c>
      <c r="B489" s="83"/>
      <c r="C489" s="62"/>
      <c r="D489" s="62"/>
      <c r="E489" s="62"/>
      <c r="F489" s="102" t="str">
        <f aca="false">IF(OR(LEFT(B489,14)="Model response",LEFT(B489,8)="Response",B489="[No response]"),"",IF(E489&lt;=$G$10,"Cek","OK"))</f>
        <v>Cek</v>
      </c>
      <c r="G489" s="102" t="str">
        <f aca="false">IF(A489="","",COUNTIF(F490:F494,"Cek"))</f>
        <v/>
      </c>
      <c r="H489" s="103" t="str">
        <f aca="false">IF(G489="","",SUMIF(C490:C495,100%,E490:E495))</f>
        <v/>
      </c>
    </row>
    <row r="490" customFormat="false" ht="14.25" hidden="false" customHeight="false" outlineLevel="0" collapsed="false">
      <c r="A490" s="68" t="str">
        <f aca="false">IF(A489="No",1,IF(OR(LEFT(B490,14)="Model response",LEFT(B490,8)="Response"),MAX($A$11:$A489)+1,""))</f>
        <v/>
      </c>
      <c r="B490" s="83"/>
      <c r="C490" s="62"/>
      <c r="D490" s="62"/>
      <c r="E490" s="62"/>
      <c r="F490" s="102" t="str">
        <f aca="false">IF(OR(LEFT(B490,14)="Model response",LEFT(B490,8)="Response",B490="[No response]"),"",IF(E490&lt;=$G$10,"Cek","OK"))</f>
        <v>Cek</v>
      </c>
      <c r="G490" s="102" t="str">
        <f aca="false">IF(A490="","",COUNTIF(F491:F495,"Cek"))</f>
        <v/>
      </c>
      <c r="H490" s="103" t="str">
        <f aca="false">IF(G490="","",SUMIF(C491:C496,100%,E491:E496))</f>
        <v/>
      </c>
    </row>
    <row r="491" customFormat="false" ht="14.25" hidden="false" customHeight="false" outlineLevel="0" collapsed="false">
      <c r="A491" s="68" t="str">
        <f aca="false">IF(A490="No",1,IF(OR(LEFT(B491,14)="Model response",LEFT(B491,8)="Response"),MAX($A$11:$A490)+1,""))</f>
        <v/>
      </c>
      <c r="B491" s="83"/>
      <c r="C491" s="62"/>
      <c r="D491" s="62"/>
      <c r="E491" s="62"/>
      <c r="F491" s="102" t="str">
        <f aca="false">IF(OR(LEFT(B491,14)="Model response",LEFT(B491,8)="Response",B491="[No response]"),"",IF(E491&lt;=$G$10,"Cek","OK"))</f>
        <v>Cek</v>
      </c>
      <c r="G491" s="102" t="str">
        <f aca="false">IF(A491="","",COUNTIF(F492:F496,"Cek"))</f>
        <v/>
      </c>
      <c r="H491" s="103" t="str">
        <f aca="false">IF(G491="","",SUMIF(C492:C497,100%,E492:E497))</f>
        <v/>
      </c>
    </row>
    <row r="492" customFormat="false" ht="14.25" hidden="false" customHeight="false" outlineLevel="0" collapsed="false">
      <c r="A492" s="68" t="str">
        <f aca="false">IF(A491="No",1,IF(OR(LEFT(B492,14)="Model response",LEFT(B492,8)="Response"),MAX($A$11:$A491)+1,""))</f>
        <v/>
      </c>
      <c r="B492" s="83"/>
      <c r="C492" s="62"/>
      <c r="D492" s="62"/>
      <c r="E492" s="62"/>
      <c r="F492" s="102" t="str">
        <f aca="false">IF(OR(LEFT(B492,14)="Model response",LEFT(B492,8)="Response",B492="[No response]"),"",IF(E492&lt;=$G$10,"Cek","OK"))</f>
        <v>Cek</v>
      </c>
      <c r="G492" s="102" t="str">
        <f aca="false">IF(A492="","",COUNTIF(F493:F497,"Cek"))</f>
        <v/>
      </c>
      <c r="H492" s="103" t="str">
        <f aca="false">IF(G492="","",SUMIF(C493:C498,100%,E493:E498))</f>
        <v/>
      </c>
    </row>
    <row r="493" customFormat="false" ht="14.25" hidden="false" customHeight="false" outlineLevel="0" collapsed="false">
      <c r="A493" s="68" t="str">
        <f aca="false">IF(A492="No",1,IF(OR(LEFT(B493,14)="Model response",LEFT(B493,8)="Response"),MAX($A$11:$A492)+1,""))</f>
        <v/>
      </c>
      <c r="B493" s="83"/>
      <c r="C493" s="62"/>
      <c r="D493" s="62"/>
      <c r="E493" s="62"/>
      <c r="F493" s="102" t="str">
        <f aca="false">IF(OR(LEFT(B493,14)="Model response",LEFT(B493,8)="Response",B493="[No response]"),"",IF(E493&lt;=$G$10,"Cek","OK"))</f>
        <v>Cek</v>
      </c>
      <c r="G493" s="102" t="str">
        <f aca="false">IF(A493="","",COUNTIF(F494:F498,"Cek"))</f>
        <v/>
      </c>
      <c r="H493" s="103" t="str">
        <f aca="false">IF(G493="","",SUMIF(C494:C499,100%,E494:E499))</f>
        <v/>
      </c>
    </row>
    <row r="494" customFormat="false" ht="14.25" hidden="false" customHeight="false" outlineLevel="0" collapsed="false">
      <c r="A494" s="68" t="str">
        <f aca="false">IF(A493="No",1,IF(OR(LEFT(B494,14)="Model response",LEFT(B494,8)="Response"),MAX($A$11:$A493)+1,""))</f>
        <v/>
      </c>
      <c r="B494" s="83"/>
      <c r="C494" s="62"/>
      <c r="D494" s="62"/>
      <c r="E494" s="62"/>
      <c r="F494" s="102" t="str">
        <f aca="false">IF(OR(LEFT(B494,14)="Model response",LEFT(B494,8)="Response",B494="[No response]"),"",IF(E494&lt;=$G$10,"Cek","OK"))</f>
        <v>Cek</v>
      </c>
      <c r="G494" s="102" t="str">
        <f aca="false">IF(A494="","",COUNTIF(F495:F499,"Cek"))</f>
        <v/>
      </c>
      <c r="H494" s="103" t="str">
        <f aca="false">IF(G494="","",SUMIF(C495:C500,100%,E495:E500))</f>
        <v/>
      </c>
    </row>
    <row r="495" customFormat="false" ht="14.25" hidden="false" customHeight="false" outlineLevel="0" collapsed="false">
      <c r="A495" s="68" t="str">
        <f aca="false">IF(A494="No",1,IF(OR(LEFT(B495,14)="Model response",LEFT(B495,8)="Response"),MAX($A$11:$A494)+1,""))</f>
        <v/>
      </c>
      <c r="B495" s="83"/>
      <c r="C495" s="62"/>
      <c r="D495" s="62"/>
      <c r="E495" s="62"/>
      <c r="F495" s="102" t="str">
        <f aca="false">IF(OR(LEFT(B495,14)="Model response",LEFT(B495,8)="Response",B495="[No response]"),"",IF(E495&lt;=$G$10,"Cek","OK"))</f>
        <v>Cek</v>
      </c>
      <c r="G495" s="102" t="str">
        <f aca="false">IF(A495="","",COUNTIF(F496:F500,"Cek"))</f>
        <v/>
      </c>
      <c r="H495" s="103" t="str">
        <f aca="false">IF(G495="","",SUMIF(C496:C501,100%,E496:E501))</f>
        <v/>
      </c>
    </row>
    <row r="496" customFormat="false" ht="14.25" hidden="false" customHeight="false" outlineLevel="0" collapsed="false">
      <c r="A496" s="68" t="str">
        <f aca="false">IF(A495="No",1,IF(OR(LEFT(B496,14)="Model response",LEFT(B496,8)="Response"),MAX($A$11:$A495)+1,""))</f>
        <v/>
      </c>
      <c r="B496" s="83"/>
      <c r="C496" s="62"/>
      <c r="D496" s="62"/>
      <c r="E496" s="62"/>
      <c r="F496" s="102" t="str">
        <f aca="false">IF(OR(LEFT(B496,14)="Model response",LEFT(B496,8)="Response",B496="[No response]"),"",IF(E496&lt;=$G$10,"Cek","OK"))</f>
        <v>Cek</v>
      </c>
      <c r="G496" s="102" t="str">
        <f aca="false">IF(A496="","",COUNTIF(F497:F501,"Cek"))</f>
        <v/>
      </c>
      <c r="H496" s="103" t="str">
        <f aca="false">IF(G496="","",SUMIF(C497:C502,100%,E497:E502))</f>
        <v/>
      </c>
    </row>
    <row r="497" customFormat="false" ht="14.25" hidden="false" customHeight="false" outlineLevel="0" collapsed="false">
      <c r="A497" s="68" t="str">
        <f aca="false">IF(A496="No",1,IF(OR(LEFT(B497,14)="Model response",LEFT(B497,8)="Response"),MAX($A$11:$A496)+1,""))</f>
        <v/>
      </c>
      <c r="B497" s="83"/>
      <c r="C497" s="62"/>
      <c r="D497" s="62"/>
      <c r="E497" s="62"/>
      <c r="F497" s="102" t="str">
        <f aca="false">IF(OR(LEFT(B497,14)="Model response",LEFT(B497,8)="Response",B497="[No response]"),"",IF(E497&lt;=$G$10,"Cek","OK"))</f>
        <v>Cek</v>
      </c>
      <c r="G497" s="102" t="str">
        <f aca="false">IF(A497="","",COUNTIF(F498:F502,"Cek"))</f>
        <v/>
      </c>
      <c r="H497" s="103" t="str">
        <f aca="false">IF(G497="","",SUMIF(C498:C503,100%,E498:E503))</f>
        <v/>
      </c>
    </row>
    <row r="498" customFormat="false" ht="14.25" hidden="false" customHeight="false" outlineLevel="0" collapsed="false">
      <c r="A498" s="68" t="str">
        <f aca="false">IF(A497="No",1,IF(OR(LEFT(B498,14)="Model response",LEFT(B498,8)="Response"),MAX($A$11:$A497)+1,""))</f>
        <v/>
      </c>
      <c r="B498" s="83"/>
      <c r="C498" s="62"/>
      <c r="D498" s="62"/>
      <c r="E498" s="62"/>
      <c r="F498" s="102" t="str">
        <f aca="false">IF(OR(LEFT(B498,14)="Model response",LEFT(B498,8)="Response",B498="[No response]"),"",IF(E498&lt;=$G$10,"Cek","OK"))</f>
        <v>Cek</v>
      </c>
      <c r="G498" s="102" t="str">
        <f aca="false">IF(A498="","",COUNTIF(F499:F503,"Cek"))</f>
        <v/>
      </c>
      <c r="H498" s="103" t="str">
        <f aca="false">IF(G498="","",SUMIF(C499:C504,100%,E499:E504))</f>
        <v/>
      </c>
    </row>
    <row r="499" customFormat="false" ht="14.25" hidden="false" customHeight="false" outlineLevel="0" collapsed="false">
      <c r="A499" s="68" t="str">
        <f aca="false">IF(A498="No",1,IF(OR(LEFT(B499,14)="Model response",LEFT(B499,8)="Response"),MAX($A$11:$A498)+1,""))</f>
        <v/>
      </c>
      <c r="B499" s="83"/>
      <c r="C499" s="62"/>
      <c r="D499" s="62"/>
      <c r="E499" s="62"/>
      <c r="F499" s="102" t="str">
        <f aca="false">IF(OR(LEFT(B499,14)="Model response",LEFT(B499,8)="Response",B499="[No response]"),"",IF(E499&lt;=$G$10,"Cek","OK"))</f>
        <v>Cek</v>
      </c>
      <c r="G499" s="102" t="str">
        <f aca="false">IF(A499="","",COUNTIF(F500:F504,"Cek"))</f>
        <v/>
      </c>
      <c r="H499" s="103" t="str">
        <f aca="false">IF(G499="","",SUMIF(C500:C505,100%,E500:E505))</f>
        <v/>
      </c>
    </row>
    <row r="500" customFormat="false" ht="14.25" hidden="false" customHeight="false" outlineLevel="0" collapsed="false">
      <c r="A500" s="68" t="str">
        <f aca="false">IF(A499="No",1,IF(OR(LEFT(B500,14)="Model response",LEFT(B500,8)="Response"),MAX($A$11:$A499)+1,""))</f>
        <v/>
      </c>
      <c r="B500" s="83"/>
      <c r="C500" s="62"/>
      <c r="D500" s="62"/>
      <c r="E500" s="62"/>
      <c r="F500" s="102" t="str">
        <f aca="false">IF(OR(LEFT(B500,14)="Model response",LEFT(B500,8)="Response",B500="[No response]"),"",IF(E500&lt;=$G$10,"Cek","OK"))</f>
        <v>Cek</v>
      </c>
      <c r="G500" s="102" t="str">
        <f aca="false">IF(A500="","",COUNTIF(F501:F505,"Cek"))</f>
        <v/>
      </c>
      <c r="H500" s="103" t="str">
        <f aca="false">IF(G500="","",SUMIF(C501:C506,100%,E501:E506))</f>
        <v/>
      </c>
    </row>
    <row r="501" customFormat="false" ht="14.25" hidden="false" customHeight="false" outlineLevel="0" collapsed="false">
      <c r="A501" s="68" t="str">
        <f aca="false">IF(A500="No",1,IF(OR(LEFT(B501,14)="Model response",LEFT(B501,8)="Response"),MAX($A$11:$A500)+1,""))</f>
        <v/>
      </c>
      <c r="B501" s="83"/>
      <c r="C501" s="62"/>
      <c r="D501" s="62"/>
      <c r="E501" s="62"/>
      <c r="F501" s="102" t="str">
        <f aca="false">IF(OR(LEFT(B501,14)="Model response",LEFT(B501,8)="Response",B501="[No response]"),"",IF(E501&lt;=$G$10,"Cek","OK"))</f>
        <v>Cek</v>
      </c>
      <c r="G501" s="102" t="str">
        <f aca="false">IF(A501="","",COUNTIF(F502:F506,"Cek"))</f>
        <v/>
      </c>
      <c r="H501" s="103" t="str">
        <f aca="false">IF(G501="","",SUMIF(C502:C507,100%,E502:E507))</f>
        <v/>
      </c>
    </row>
    <row r="502" customFormat="false" ht="14.25" hidden="false" customHeight="false" outlineLevel="0" collapsed="false">
      <c r="A502" s="68" t="str">
        <f aca="false">IF(A501="No",1,IF(OR(LEFT(B502,14)="Model response",LEFT(B502,8)="Response"),MAX($A$11:$A501)+1,""))</f>
        <v/>
      </c>
      <c r="B502" s="83"/>
      <c r="C502" s="62"/>
      <c r="D502" s="62"/>
      <c r="E502" s="62"/>
      <c r="F502" s="102" t="str">
        <f aca="false">IF(OR(LEFT(B502,14)="Model response",LEFT(B502,8)="Response",B502="[No response]"),"",IF(E502&lt;=$G$10,"Cek","OK"))</f>
        <v>Cek</v>
      </c>
      <c r="G502" s="102" t="str">
        <f aca="false">IF(A502="","",COUNTIF(F503:F507,"Cek"))</f>
        <v/>
      </c>
      <c r="H502" s="103" t="str">
        <f aca="false">IF(G502="","",SUMIF(C503:C508,100%,E503:E508))</f>
        <v/>
      </c>
    </row>
    <row r="503" customFormat="false" ht="14.25" hidden="false" customHeight="false" outlineLevel="0" collapsed="false">
      <c r="A503" s="68" t="str">
        <f aca="false">IF(A502="No",1,IF(OR(LEFT(B503,14)="Model response",LEFT(B503,8)="Response"),MAX($A$11:$A502)+1,""))</f>
        <v/>
      </c>
      <c r="B503" s="83"/>
      <c r="C503" s="62"/>
      <c r="D503" s="62"/>
      <c r="E503" s="62"/>
      <c r="F503" s="102" t="str">
        <f aca="false">IF(OR(LEFT(B503,14)="Model response",LEFT(B503,8)="Response",B503="[No response]"),"",IF(E503&lt;=$G$10,"Cek","OK"))</f>
        <v>Cek</v>
      </c>
      <c r="G503" s="102" t="str">
        <f aca="false">IF(A503="","",COUNTIF(F504:F508,"Cek"))</f>
        <v/>
      </c>
      <c r="H503" s="103" t="str">
        <f aca="false">IF(G503="","",SUMIF(C504:C509,100%,E504:E509))</f>
        <v/>
      </c>
    </row>
    <row r="504" customFormat="false" ht="14.25" hidden="false" customHeight="false" outlineLevel="0" collapsed="false">
      <c r="A504" s="68" t="str">
        <f aca="false">IF(A503="No",1,IF(OR(LEFT(B504,14)="Model response",LEFT(B504,8)="Response"),MAX($A$11:$A503)+1,""))</f>
        <v/>
      </c>
      <c r="B504" s="83"/>
      <c r="C504" s="62"/>
      <c r="D504" s="62"/>
      <c r="E504" s="62"/>
      <c r="F504" s="102" t="str">
        <f aca="false">IF(OR(LEFT(B504,14)="Model response",LEFT(B504,8)="Response",B504="[No response]"),"",IF(E504&lt;=$G$10,"Cek","OK"))</f>
        <v>Cek</v>
      </c>
      <c r="G504" s="102" t="str">
        <f aca="false">IF(A504="","",COUNTIF(F505:F509,"Cek"))</f>
        <v/>
      </c>
      <c r="H504" s="103" t="str">
        <f aca="false">IF(G504="","",SUMIF(C505:C510,100%,E505:E510))</f>
        <v/>
      </c>
    </row>
    <row r="505" customFormat="false" ht="14.25" hidden="false" customHeight="false" outlineLevel="0" collapsed="false">
      <c r="A505" s="68" t="str">
        <f aca="false">IF(A504="No",1,IF(OR(LEFT(B505,14)="Model response",LEFT(B505,8)="Response"),MAX($A$11:$A504)+1,""))</f>
        <v/>
      </c>
      <c r="B505" s="83"/>
      <c r="C505" s="62"/>
      <c r="D505" s="62"/>
      <c r="E505" s="62"/>
      <c r="F505" s="102" t="str">
        <f aca="false">IF(OR(LEFT(B505,14)="Model response",LEFT(B505,8)="Response",B505="[No response]"),"",IF(E505&lt;=$G$10,"Cek","OK"))</f>
        <v>Cek</v>
      </c>
      <c r="G505" s="102" t="str">
        <f aca="false">IF(A505="","",COUNTIF(F506:F510,"Cek"))</f>
        <v/>
      </c>
      <c r="H505" s="103" t="str">
        <f aca="false">IF(G505="","",SUMIF(C506:C511,100%,E506:E511))</f>
        <v/>
      </c>
    </row>
    <row r="506" customFormat="false" ht="14.25" hidden="false" customHeight="false" outlineLevel="0" collapsed="false">
      <c r="A506" s="68" t="str">
        <f aca="false">IF(A505="No",1,IF(OR(LEFT(B506,14)="Model response",LEFT(B506,8)="Response"),MAX($A$11:$A505)+1,""))</f>
        <v/>
      </c>
      <c r="B506" s="83"/>
      <c r="C506" s="62"/>
      <c r="D506" s="62"/>
      <c r="E506" s="62"/>
      <c r="F506" s="102" t="str">
        <f aca="false">IF(OR(LEFT(B506,14)="Model response",LEFT(B506,8)="Response",B506="[No response]"),"",IF(E506&lt;=$G$10,"Cek","OK"))</f>
        <v>Cek</v>
      </c>
      <c r="G506" s="102" t="str">
        <f aca="false">IF(A506="","",COUNTIF(F507:F511,"Cek"))</f>
        <v/>
      </c>
      <c r="H506" s="103" t="str">
        <f aca="false">IF(G506="","",SUMIF(C507:C512,100%,E507:E512))</f>
        <v/>
      </c>
    </row>
    <row r="507" customFormat="false" ht="14.25" hidden="false" customHeight="false" outlineLevel="0" collapsed="false">
      <c r="A507" s="68" t="str">
        <f aca="false">IF(A506="No",1,IF(OR(LEFT(B507,14)="Model response",LEFT(B507,8)="Response"),MAX($A$11:$A506)+1,""))</f>
        <v/>
      </c>
      <c r="B507" s="83"/>
      <c r="C507" s="62"/>
      <c r="D507" s="62"/>
      <c r="E507" s="62"/>
      <c r="F507" s="102" t="str">
        <f aca="false">IF(OR(LEFT(B507,14)="Model response",LEFT(B507,8)="Response",B507="[No response]"),"",IF(E507&lt;=$G$10,"Cek","OK"))</f>
        <v>Cek</v>
      </c>
      <c r="G507" s="102" t="str">
        <f aca="false">IF(A507="","",COUNTIF(F508:F512,"Cek"))</f>
        <v/>
      </c>
      <c r="H507" s="103" t="str">
        <f aca="false">IF(G507="","",SUMIF(C508:C513,100%,E508:E513))</f>
        <v/>
      </c>
    </row>
    <row r="508" customFormat="false" ht="14.25" hidden="false" customHeight="false" outlineLevel="0" collapsed="false">
      <c r="A508" s="68" t="str">
        <f aca="false">IF(A507="No",1,IF(OR(LEFT(B508,14)="Model response",LEFT(B508,8)="Response"),MAX($A$11:$A507)+1,""))</f>
        <v/>
      </c>
      <c r="B508" s="83"/>
      <c r="C508" s="62"/>
      <c r="D508" s="62"/>
      <c r="E508" s="62"/>
      <c r="F508" s="102" t="str">
        <f aca="false">IF(OR(LEFT(B508,14)="Model response",LEFT(B508,8)="Response",B508="[No response]"),"",IF(E508&lt;=$G$10,"Cek","OK"))</f>
        <v>Cek</v>
      </c>
      <c r="G508" s="102" t="str">
        <f aca="false">IF(A508="","",COUNTIF(F509:F513,"Cek"))</f>
        <v/>
      </c>
      <c r="H508" s="103" t="str">
        <f aca="false">IF(G508="","",SUMIF(C509:C514,100%,E509:E514))</f>
        <v/>
      </c>
    </row>
    <row r="509" customFormat="false" ht="14.25" hidden="false" customHeight="false" outlineLevel="0" collapsed="false">
      <c r="A509" s="68" t="str">
        <f aca="false">IF(A508="No",1,IF(OR(LEFT(B509,14)="Model response",LEFT(B509,8)="Response"),MAX($A$11:$A508)+1,""))</f>
        <v/>
      </c>
      <c r="B509" s="83"/>
      <c r="C509" s="62"/>
      <c r="D509" s="62"/>
      <c r="E509" s="62"/>
      <c r="F509" s="102" t="str">
        <f aca="false">IF(OR(LEFT(B509,14)="Model response",LEFT(B509,8)="Response",B509="[No response]"),"",IF(E509&lt;=$G$10,"Cek","OK"))</f>
        <v>Cek</v>
      </c>
      <c r="G509" s="102" t="str">
        <f aca="false">IF(A509="","",COUNTIF(F510:F514,"Cek"))</f>
        <v/>
      </c>
      <c r="H509" s="103" t="str">
        <f aca="false">IF(G509="","",SUMIF(C510:C515,100%,E510:E515))</f>
        <v/>
      </c>
    </row>
    <row r="510" customFormat="false" ht="14.25" hidden="false" customHeight="false" outlineLevel="0" collapsed="false">
      <c r="A510" s="68" t="str">
        <f aca="false">IF(A509="No",1,IF(OR(LEFT(B510,14)="Model response",LEFT(B510,8)="Response"),MAX($A$11:$A509)+1,""))</f>
        <v/>
      </c>
      <c r="B510" s="83"/>
      <c r="C510" s="62"/>
      <c r="D510" s="62"/>
      <c r="E510" s="62"/>
      <c r="F510" s="102" t="str">
        <f aca="false">IF(OR(LEFT(B510,14)="Model response",LEFT(B510,8)="Response",B510="[No response]"),"",IF(E510&lt;=$G$10,"Cek","OK"))</f>
        <v>Cek</v>
      </c>
      <c r="G510" s="102" t="str">
        <f aca="false">IF(A510="","",COUNTIF(F511:F515,"Cek"))</f>
        <v/>
      </c>
      <c r="H510" s="103" t="str">
        <f aca="false">IF(G510="","",SUMIF(C511:C516,100%,E511:E516))</f>
        <v/>
      </c>
    </row>
    <row r="511" customFormat="false" ht="14.25" hidden="false" customHeight="false" outlineLevel="0" collapsed="false">
      <c r="A511" s="68" t="str">
        <f aca="false">IF(A510="No",1,IF(OR(LEFT(B511,14)="Model response",LEFT(B511,8)="Response"),MAX($A$11:$A510)+1,""))</f>
        <v/>
      </c>
      <c r="B511" s="83"/>
      <c r="C511" s="62"/>
      <c r="D511" s="62"/>
      <c r="E511" s="62"/>
      <c r="F511" s="102" t="str">
        <f aca="false">IF(OR(LEFT(B511,14)="Model response",LEFT(B511,8)="Response",B511="[No response]"),"",IF(E511&lt;=$G$10,"Cek","OK"))</f>
        <v>Cek</v>
      </c>
      <c r="G511" s="102" t="str">
        <f aca="false">IF(A511="","",COUNTIF(F512:F516,"Cek"))</f>
        <v/>
      </c>
      <c r="H511" s="103" t="str">
        <f aca="false">IF(G511="","",SUMIF(C512:C517,100%,E512:E517))</f>
        <v/>
      </c>
    </row>
    <row r="512" customFormat="false" ht="14.25" hidden="false" customHeight="false" outlineLevel="0" collapsed="false">
      <c r="A512" s="68" t="str">
        <f aca="false">IF(A511="No",1,IF(OR(LEFT(B512,14)="Model response",LEFT(B512,8)="Response"),MAX($A$11:$A511)+1,""))</f>
        <v/>
      </c>
      <c r="B512" s="83"/>
      <c r="C512" s="62"/>
      <c r="D512" s="62"/>
      <c r="E512" s="62"/>
      <c r="F512" s="102" t="str">
        <f aca="false">IF(OR(LEFT(B512,14)="Model response",LEFT(B512,8)="Response",B512="[No response]"),"",IF(E512&lt;=$G$10,"Cek","OK"))</f>
        <v>Cek</v>
      </c>
      <c r="G512" s="102" t="str">
        <f aca="false">IF(A512="","",COUNTIF(F513:F517,"Cek"))</f>
        <v/>
      </c>
      <c r="H512" s="103" t="str">
        <f aca="false">IF(G512="","",SUMIF(C513:C518,100%,E513:E518))</f>
        <v/>
      </c>
    </row>
    <row r="513" customFormat="false" ht="14.25" hidden="false" customHeight="false" outlineLevel="0" collapsed="false">
      <c r="A513" s="68" t="str">
        <f aca="false">IF(A512="No",1,IF(OR(LEFT(B513,14)="Model response",LEFT(B513,8)="Response"),MAX($A$11:$A512)+1,""))</f>
        <v/>
      </c>
      <c r="B513" s="83"/>
      <c r="C513" s="62"/>
      <c r="D513" s="62"/>
      <c r="E513" s="62"/>
      <c r="F513" s="102" t="str">
        <f aca="false">IF(OR(LEFT(B513,14)="Model response",LEFT(B513,8)="Response",B513="[No response]"),"",IF(E513&lt;=$G$10,"Cek","OK"))</f>
        <v>Cek</v>
      </c>
      <c r="G513" s="102" t="str">
        <f aca="false">IF(A513="","",COUNTIF(F514:F518,"Cek"))</f>
        <v/>
      </c>
      <c r="H513" s="103" t="str">
        <f aca="false">IF(G513="","",SUMIF(C514:C519,100%,E514:E519))</f>
        <v/>
      </c>
    </row>
    <row r="514" customFormat="false" ht="14.25" hidden="false" customHeight="false" outlineLevel="0" collapsed="false">
      <c r="A514" s="68" t="str">
        <f aca="false">IF(A513="No",1,IF(OR(LEFT(B514,14)="Model response",LEFT(B514,8)="Response"),MAX($A$11:$A513)+1,""))</f>
        <v/>
      </c>
      <c r="B514" s="83"/>
      <c r="C514" s="62"/>
      <c r="D514" s="62"/>
      <c r="E514" s="62"/>
      <c r="F514" s="102" t="str">
        <f aca="false">IF(OR(LEFT(B514,14)="Model response",LEFT(B514,8)="Response",B514="[No response]"),"",IF(E514&lt;=$G$10,"Cek","OK"))</f>
        <v>Cek</v>
      </c>
      <c r="G514" s="102" t="str">
        <f aca="false">IF(A514="","",COUNTIF(F515:F519,"Cek"))</f>
        <v/>
      </c>
      <c r="H514" s="103" t="str">
        <f aca="false">IF(G514="","",SUMIF(C515:C520,100%,E515:E520))</f>
        <v/>
      </c>
    </row>
    <row r="515" customFormat="false" ht="14.25" hidden="false" customHeight="false" outlineLevel="0" collapsed="false">
      <c r="A515" s="68" t="str">
        <f aca="false">IF(A514="No",1,IF(OR(LEFT(B515,14)="Model response",LEFT(B515,8)="Response"),MAX($A$11:$A514)+1,""))</f>
        <v/>
      </c>
      <c r="B515" s="83"/>
      <c r="C515" s="62"/>
      <c r="D515" s="62"/>
      <c r="E515" s="62"/>
      <c r="F515" s="102" t="str">
        <f aca="false">IF(OR(LEFT(B515,14)="Model response",LEFT(B515,8)="Response",B515="[No response]"),"",IF(E515&lt;=$G$10,"Cek","OK"))</f>
        <v>Cek</v>
      </c>
      <c r="G515" s="102" t="str">
        <f aca="false">IF(A515="","",COUNTIF(F516:F520,"Cek"))</f>
        <v/>
      </c>
      <c r="H515" s="103" t="str">
        <f aca="false">IF(G515="","",SUMIF(C516:C521,100%,E516:E521))</f>
        <v/>
      </c>
    </row>
    <row r="516" customFormat="false" ht="14.25" hidden="false" customHeight="false" outlineLevel="0" collapsed="false">
      <c r="A516" s="68" t="str">
        <f aca="false">IF(A515="No",1,IF(OR(LEFT(B516,14)="Model response",LEFT(B516,8)="Response"),MAX($A$11:$A515)+1,""))</f>
        <v/>
      </c>
      <c r="B516" s="83"/>
      <c r="C516" s="62"/>
      <c r="D516" s="62"/>
      <c r="E516" s="62"/>
      <c r="F516" s="102" t="str">
        <f aca="false">IF(OR(LEFT(B516,14)="Model response",LEFT(B516,8)="Response",B516="[No response]"),"",IF(E516&lt;=$G$10,"Cek","OK"))</f>
        <v>Cek</v>
      </c>
      <c r="G516" s="102" t="str">
        <f aca="false">IF(A516="","",COUNTIF(F517:F521,"Cek"))</f>
        <v/>
      </c>
      <c r="H516" s="103" t="str">
        <f aca="false">IF(G516="","",SUMIF(C517:C522,100%,E517:E522))</f>
        <v/>
      </c>
    </row>
    <row r="517" customFormat="false" ht="14.25" hidden="false" customHeight="false" outlineLevel="0" collapsed="false">
      <c r="A517" s="68" t="str">
        <f aca="false">IF(A516="No",1,IF(OR(LEFT(B517,14)="Model response",LEFT(B517,8)="Response"),MAX($A$11:$A516)+1,""))</f>
        <v/>
      </c>
      <c r="B517" s="83"/>
      <c r="C517" s="62"/>
      <c r="D517" s="62"/>
      <c r="E517" s="62"/>
      <c r="F517" s="102" t="str">
        <f aca="false">IF(OR(LEFT(B517,14)="Model response",LEFT(B517,8)="Response",B517="[No response]"),"",IF(E517&lt;=$G$10,"Cek","OK"))</f>
        <v>Cek</v>
      </c>
      <c r="G517" s="102" t="str">
        <f aca="false">IF(A517="","",COUNTIF(F518:F522,"Cek"))</f>
        <v/>
      </c>
      <c r="H517" s="103" t="str">
        <f aca="false">IF(G517="","",SUMIF(C518:C523,100%,E518:E523))</f>
        <v/>
      </c>
    </row>
    <row r="518" customFormat="false" ht="14.25" hidden="false" customHeight="false" outlineLevel="0" collapsed="false">
      <c r="A518" s="68" t="str">
        <f aca="false">IF(A517="No",1,IF(OR(LEFT(B518,14)="Model response",LEFT(B518,8)="Response"),MAX($A$11:$A517)+1,""))</f>
        <v/>
      </c>
      <c r="B518" s="83"/>
      <c r="C518" s="62"/>
      <c r="D518" s="62"/>
      <c r="E518" s="62"/>
      <c r="F518" s="102" t="str">
        <f aca="false">IF(OR(LEFT(B518,14)="Model response",LEFT(B518,8)="Response",B518="[No response]"),"",IF(E518&lt;=$G$10,"Cek","OK"))</f>
        <v>Cek</v>
      </c>
      <c r="G518" s="102" t="str">
        <f aca="false">IF(A518="","",COUNTIF(F519:F523,"Cek"))</f>
        <v/>
      </c>
      <c r="H518" s="103" t="str">
        <f aca="false">IF(G518="","",SUMIF(C519:C524,100%,E519:E524))</f>
        <v/>
      </c>
    </row>
    <row r="519" customFormat="false" ht="14.25" hidden="false" customHeight="false" outlineLevel="0" collapsed="false">
      <c r="A519" s="68" t="str">
        <f aca="false">IF(A518="No",1,IF(OR(LEFT(B519,14)="Model response",LEFT(B519,8)="Response"),MAX($A$11:$A518)+1,""))</f>
        <v/>
      </c>
      <c r="B519" s="83"/>
      <c r="C519" s="62"/>
      <c r="D519" s="62"/>
      <c r="E519" s="62"/>
      <c r="F519" s="102" t="str">
        <f aca="false">IF(OR(LEFT(B519,14)="Model response",LEFT(B519,8)="Response",B519="[No response]"),"",IF(E519&lt;=$G$10,"Cek","OK"))</f>
        <v>Cek</v>
      </c>
      <c r="G519" s="102" t="str">
        <f aca="false">IF(A519="","",COUNTIF(F520:F524,"Cek"))</f>
        <v/>
      </c>
      <c r="H519" s="103" t="str">
        <f aca="false">IF(G519="","",SUMIF(C520:C525,100%,E520:E525))</f>
        <v/>
      </c>
    </row>
    <row r="520" customFormat="false" ht="14.25" hidden="false" customHeight="false" outlineLevel="0" collapsed="false">
      <c r="A520" s="68" t="str">
        <f aca="false">IF(A519="No",1,IF(OR(LEFT(B520,14)="Model response",LEFT(B520,8)="Response"),MAX($A$11:$A519)+1,""))</f>
        <v/>
      </c>
      <c r="B520" s="83"/>
      <c r="C520" s="62"/>
      <c r="D520" s="62"/>
      <c r="E520" s="62"/>
      <c r="F520" s="102" t="str">
        <f aca="false">IF(OR(LEFT(B520,14)="Model response",LEFT(B520,8)="Response",B520="[No response]"),"",IF(E520&lt;=$G$10,"Cek","OK"))</f>
        <v>Cek</v>
      </c>
      <c r="G520" s="102" t="str">
        <f aca="false">IF(A520="","",COUNTIF(F521:F525,"Cek"))</f>
        <v/>
      </c>
      <c r="H520" s="103" t="str">
        <f aca="false">IF(G520="","",SUMIF(C521:C526,100%,E521:E526))</f>
        <v/>
      </c>
    </row>
    <row r="521" customFormat="false" ht="14.25" hidden="false" customHeight="false" outlineLevel="0" collapsed="false">
      <c r="A521" s="68" t="str">
        <f aca="false">IF(A520="No",1,IF(OR(LEFT(B521,14)="Model response",LEFT(B521,8)="Response"),MAX($A$11:$A520)+1,""))</f>
        <v/>
      </c>
      <c r="B521" s="83"/>
      <c r="C521" s="62"/>
      <c r="D521" s="62"/>
      <c r="E521" s="62"/>
      <c r="F521" s="102" t="str">
        <f aca="false">IF(OR(LEFT(B521,14)="Model response",LEFT(B521,8)="Response",B521="[No response]"),"",IF(E521&lt;=$G$10,"Cek","OK"))</f>
        <v>Cek</v>
      </c>
      <c r="G521" s="102" t="str">
        <f aca="false">IF(A521="","",COUNTIF(F522:F526,"Cek"))</f>
        <v/>
      </c>
      <c r="H521" s="103" t="str">
        <f aca="false">IF(G521="","",SUMIF(C522:C527,100%,E522:E527))</f>
        <v/>
      </c>
    </row>
    <row r="522" customFormat="false" ht="14.25" hidden="false" customHeight="false" outlineLevel="0" collapsed="false">
      <c r="A522" s="68" t="str">
        <f aca="false">IF(A521="No",1,IF(OR(LEFT(B522,14)="Model response",LEFT(B522,8)="Response"),MAX($A$11:$A521)+1,""))</f>
        <v/>
      </c>
      <c r="B522" s="83"/>
      <c r="C522" s="62"/>
      <c r="D522" s="62"/>
      <c r="E522" s="62"/>
      <c r="F522" s="102" t="str">
        <f aca="false">IF(OR(LEFT(B522,14)="Model response",LEFT(B522,8)="Response",B522="[No response]"),"",IF(E522&lt;=$G$10,"Cek","OK"))</f>
        <v>Cek</v>
      </c>
      <c r="G522" s="102" t="str">
        <f aca="false">IF(A522="","",COUNTIF(F523:F527,"Cek"))</f>
        <v/>
      </c>
      <c r="H522" s="103" t="str">
        <f aca="false">IF(G522="","",SUMIF(C523:C528,100%,E523:E528))</f>
        <v/>
      </c>
    </row>
    <row r="523" customFormat="false" ht="14.25" hidden="false" customHeight="false" outlineLevel="0" collapsed="false">
      <c r="A523" s="68" t="str">
        <f aca="false">IF(A522="No",1,IF(OR(LEFT(B523,14)="Model response",LEFT(B523,8)="Response"),MAX($A$11:$A522)+1,""))</f>
        <v/>
      </c>
      <c r="B523" s="83"/>
      <c r="C523" s="62"/>
      <c r="D523" s="62"/>
      <c r="E523" s="62"/>
      <c r="F523" s="102" t="str">
        <f aca="false">IF(OR(LEFT(B523,14)="Model response",LEFT(B523,8)="Response",B523="[No response]"),"",IF(E523&lt;=$G$10,"Cek","OK"))</f>
        <v>Cek</v>
      </c>
      <c r="G523" s="102" t="str">
        <f aca="false">IF(A523="","",COUNTIF(F524:F528,"Cek"))</f>
        <v/>
      </c>
      <c r="H523" s="103" t="str">
        <f aca="false">IF(G523="","",SUMIF(C524:C529,100%,E524:E529))</f>
        <v/>
      </c>
    </row>
    <row r="524" customFormat="false" ht="14.25" hidden="false" customHeight="false" outlineLevel="0" collapsed="false">
      <c r="A524" s="68" t="str">
        <f aca="false">IF(A523="No",1,IF(OR(LEFT(B524,14)="Model response",LEFT(B524,8)="Response"),MAX($A$11:$A523)+1,""))</f>
        <v/>
      </c>
      <c r="B524" s="83"/>
      <c r="C524" s="62"/>
      <c r="D524" s="62"/>
      <c r="E524" s="62"/>
      <c r="F524" s="102" t="str">
        <f aca="false">IF(OR(LEFT(B524,14)="Model response",LEFT(B524,8)="Response",B524="[No response]"),"",IF(E524&lt;=$G$10,"Cek","OK"))</f>
        <v>Cek</v>
      </c>
      <c r="G524" s="102" t="str">
        <f aca="false">IF(A524="","",COUNTIF(F525:F529,"Cek"))</f>
        <v/>
      </c>
      <c r="H524" s="103" t="str">
        <f aca="false">IF(G524="","",SUMIF(C525:C530,100%,E525:E530))</f>
        <v/>
      </c>
    </row>
    <row r="525" customFormat="false" ht="14.25" hidden="false" customHeight="false" outlineLevel="0" collapsed="false">
      <c r="A525" s="68" t="str">
        <f aca="false">IF(A524="No",1,IF(OR(LEFT(B525,14)="Model response",LEFT(B525,8)="Response"),MAX($A$11:$A524)+1,""))</f>
        <v/>
      </c>
      <c r="B525" s="83"/>
      <c r="C525" s="62"/>
      <c r="D525" s="62"/>
      <c r="E525" s="62"/>
      <c r="F525" s="102" t="str">
        <f aca="false">IF(OR(LEFT(B525,14)="Model response",LEFT(B525,8)="Response",B525="[No response]"),"",IF(E525&lt;=$G$10,"Cek","OK"))</f>
        <v>Cek</v>
      </c>
      <c r="G525" s="102" t="str">
        <f aca="false">IF(A525="","",COUNTIF(F526:F530,"Cek"))</f>
        <v/>
      </c>
      <c r="H525" s="103" t="str">
        <f aca="false">IF(G525="","",SUMIF(C526:C531,100%,E526:E531))</f>
        <v/>
      </c>
    </row>
    <row r="526" customFormat="false" ht="14.25" hidden="false" customHeight="false" outlineLevel="0" collapsed="false">
      <c r="A526" s="68" t="str">
        <f aca="false">IF(A525="No",1,IF(OR(LEFT(B526,14)="Model response",LEFT(B526,8)="Response"),MAX($A$11:$A525)+1,""))</f>
        <v/>
      </c>
      <c r="B526" s="83"/>
      <c r="C526" s="62"/>
      <c r="D526" s="62"/>
      <c r="E526" s="62"/>
      <c r="F526" s="102" t="str">
        <f aca="false">IF(OR(LEFT(B526,14)="Model response",LEFT(B526,8)="Response",B526="[No response]"),"",IF(E526&lt;=$G$10,"Cek","OK"))</f>
        <v>Cek</v>
      </c>
      <c r="G526" s="102" t="str">
        <f aca="false">IF(A526="","",COUNTIF(F527:F531,"Cek"))</f>
        <v/>
      </c>
      <c r="H526" s="103" t="str">
        <f aca="false">IF(G526="","",SUMIF(C527:C532,100%,E527:E532))</f>
        <v/>
      </c>
    </row>
    <row r="527" customFormat="false" ht="14.25" hidden="false" customHeight="false" outlineLevel="0" collapsed="false">
      <c r="A527" s="68" t="str">
        <f aca="false">IF(A526="No",1,IF(OR(LEFT(B527,14)="Model response",LEFT(B527,8)="Response"),MAX($A$11:$A526)+1,""))</f>
        <v/>
      </c>
      <c r="B527" s="83"/>
      <c r="C527" s="62"/>
      <c r="D527" s="62"/>
      <c r="E527" s="62"/>
      <c r="F527" s="102" t="str">
        <f aca="false">IF(OR(LEFT(B527,14)="Model response",LEFT(B527,8)="Response",B527="[No response]"),"",IF(E527&lt;=$G$10,"Cek","OK"))</f>
        <v>Cek</v>
      </c>
      <c r="G527" s="102" t="str">
        <f aca="false">IF(A527="","",COUNTIF(F528:F532,"Cek"))</f>
        <v/>
      </c>
      <c r="H527" s="103" t="str">
        <f aca="false">IF(G527="","",SUMIF(C528:C533,100%,E528:E533))</f>
        <v/>
      </c>
    </row>
    <row r="528" customFormat="false" ht="14.25" hidden="false" customHeight="false" outlineLevel="0" collapsed="false">
      <c r="A528" s="68" t="str">
        <f aca="false">IF(A527="No",1,IF(OR(LEFT(B528,14)="Model response",LEFT(B528,8)="Response"),MAX($A$11:$A527)+1,""))</f>
        <v/>
      </c>
      <c r="B528" s="83"/>
      <c r="C528" s="62"/>
      <c r="D528" s="62"/>
      <c r="E528" s="62"/>
      <c r="F528" s="102" t="str">
        <f aca="false">IF(OR(LEFT(B528,14)="Model response",LEFT(B528,8)="Response",B528="[No response]"),"",IF(E528&lt;=$G$10,"Cek","OK"))</f>
        <v>Cek</v>
      </c>
      <c r="G528" s="102" t="str">
        <f aca="false">IF(A528="","",COUNTIF(F529:F533,"Cek"))</f>
        <v/>
      </c>
      <c r="H528" s="103" t="str">
        <f aca="false">IF(G528="","",SUMIF(C529:C534,100%,E529:E534))</f>
        <v/>
      </c>
    </row>
    <row r="529" customFormat="false" ht="14.25" hidden="false" customHeight="false" outlineLevel="0" collapsed="false">
      <c r="A529" s="68" t="str">
        <f aca="false">IF(A528="No",1,IF(OR(LEFT(B529,14)="Model response",LEFT(B529,8)="Response"),MAX($A$11:$A528)+1,""))</f>
        <v/>
      </c>
      <c r="B529" s="83"/>
      <c r="C529" s="62"/>
      <c r="D529" s="62"/>
      <c r="E529" s="62"/>
      <c r="F529" s="102" t="str">
        <f aca="false">IF(OR(LEFT(B529,14)="Model response",LEFT(B529,8)="Response",B529="[No response]"),"",IF(E529&lt;=$G$10,"Cek","OK"))</f>
        <v>Cek</v>
      </c>
      <c r="G529" s="102" t="str">
        <f aca="false">IF(A529="","",COUNTIF(F530:F534,"Cek"))</f>
        <v/>
      </c>
      <c r="H529" s="103" t="str">
        <f aca="false">IF(G529="","",SUMIF(C530:C535,100%,E530:E535))</f>
        <v/>
      </c>
    </row>
    <row r="530" customFormat="false" ht="14.25" hidden="false" customHeight="false" outlineLevel="0" collapsed="false">
      <c r="A530" s="68" t="str">
        <f aca="false">IF(A529="No",1,IF(OR(LEFT(B530,14)="Model response",LEFT(B530,8)="Response"),MAX($A$11:$A529)+1,""))</f>
        <v/>
      </c>
      <c r="B530" s="83"/>
      <c r="C530" s="62"/>
      <c r="D530" s="62"/>
      <c r="E530" s="62"/>
      <c r="F530" s="102" t="str">
        <f aca="false">IF(OR(LEFT(B530,14)="Model response",LEFT(B530,8)="Response",B530="[No response]"),"",IF(E530&lt;=$G$10,"Cek","OK"))</f>
        <v>Cek</v>
      </c>
      <c r="G530" s="102" t="str">
        <f aca="false">IF(A530="","",COUNTIF(F531:F535,"Cek"))</f>
        <v/>
      </c>
      <c r="H530" s="103" t="str">
        <f aca="false">IF(G530="","",SUMIF(C531:C536,100%,E531:E536))</f>
        <v/>
      </c>
    </row>
    <row r="531" customFormat="false" ht="14.25" hidden="false" customHeight="false" outlineLevel="0" collapsed="false">
      <c r="A531" s="68" t="str">
        <f aca="false">IF(A530="No",1,IF(OR(LEFT(B531,14)="Model response",LEFT(B531,8)="Response"),MAX($A$11:$A530)+1,""))</f>
        <v/>
      </c>
      <c r="B531" s="83"/>
      <c r="C531" s="62"/>
      <c r="D531" s="62"/>
      <c r="E531" s="62"/>
      <c r="F531" s="102" t="str">
        <f aca="false">IF(OR(LEFT(B531,14)="Model response",LEFT(B531,8)="Response",B531="[No response]"),"",IF(E531&lt;=$G$10,"Cek","OK"))</f>
        <v>Cek</v>
      </c>
      <c r="G531" s="102" t="str">
        <f aca="false">IF(A531="","",COUNTIF(F532:F536,"Cek"))</f>
        <v/>
      </c>
      <c r="H531" s="103" t="str">
        <f aca="false">IF(G531="","",SUMIF(C532:C537,100%,E532:E537))</f>
        <v/>
      </c>
    </row>
    <row r="532" customFormat="false" ht="14.25" hidden="false" customHeight="false" outlineLevel="0" collapsed="false">
      <c r="A532" s="68" t="str">
        <f aca="false">IF(A531="No",1,IF(OR(LEFT(B532,14)="Model response",LEFT(B532,8)="Response"),MAX($A$11:$A531)+1,""))</f>
        <v/>
      </c>
      <c r="B532" s="83"/>
      <c r="C532" s="62"/>
      <c r="D532" s="62"/>
      <c r="E532" s="62"/>
      <c r="F532" s="102" t="str">
        <f aca="false">IF(OR(LEFT(B532,14)="Model response",LEFT(B532,8)="Response",B532="[No response]"),"",IF(E532&lt;=$G$10,"Cek","OK"))</f>
        <v>Cek</v>
      </c>
      <c r="G532" s="102" t="str">
        <f aca="false">IF(A532="","",COUNTIF(F533:F537,"Cek"))</f>
        <v/>
      </c>
      <c r="H532" s="103" t="str">
        <f aca="false">IF(G532="","",SUMIF(C533:C538,100%,E533:E538))</f>
        <v/>
      </c>
    </row>
    <row r="533" customFormat="false" ht="14.25" hidden="false" customHeight="false" outlineLevel="0" collapsed="false">
      <c r="A533" s="68" t="str">
        <f aca="false">IF(A532="No",1,IF(OR(LEFT(B533,14)="Model response",LEFT(B533,8)="Response"),MAX($A$11:$A532)+1,""))</f>
        <v/>
      </c>
      <c r="B533" s="83"/>
      <c r="C533" s="62"/>
      <c r="D533" s="62"/>
      <c r="E533" s="62"/>
      <c r="F533" s="102" t="str">
        <f aca="false">IF(OR(LEFT(B533,14)="Model response",LEFT(B533,8)="Response",B533="[No response]"),"",IF(E533&lt;=$G$10,"Cek","OK"))</f>
        <v>Cek</v>
      </c>
      <c r="G533" s="102" t="str">
        <f aca="false">IF(A533="","",COUNTIF(F534:F538,"Cek"))</f>
        <v/>
      </c>
      <c r="H533" s="103" t="str">
        <f aca="false">IF(G533="","",SUMIF(C534:C539,100%,E534:E539))</f>
        <v/>
      </c>
    </row>
    <row r="534" customFormat="false" ht="14.25" hidden="false" customHeight="false" outlineLevel="0" collapsed="false">
      <c r="A534" s="68" t="str">
        <f aca="false">IF(A533="No",1,IF(OR(LEFT(B534,14)="Model response",LEFT(B534,8)="Response"),MAX($A$11:$A533)+1,""))</f>
        <v/>
      </c>
      <c r="B534" s="83"/>
      <c r="C534" s="62"/>
      <c r="D534" s="62"/>
      <c r="E534" s="62"/>
      <c r="F534" s="102" t="str">
        <f aca="false">IF(OR(LEFT(B534,14)="Model response",LEFT(B534,8)="Response",B534="[No response]"),"",IF(E534&lt;=$G$10,"Cek","OK"))</f>
        <v>Cek</v>
      </c>
      <c r="G534" s="102" t="str">
        <f aca="false">IF(A534="","",COUNTIF(F535:F539,"Cek"))</f>
        <v/>
      </c>
      <c r="H534" s="103" t="str">
        <f aca="false">IF(G534="","",SUMIF(C535:C540,100%,E535:E540))</f>
        <v/>
      </c>
    </row>
    <row r="535" customFormat="false" ht="14.25" hidden="false" customHeight="false" outlineLevel="0" collapsed="false">
      <c r="A535" s="68" t="str">
        <f aca="false">IF(A534="No",1,IF(OR(LEFT(B535,14)="Model response",LEFT(B535,8)="Response"),MAX($A$11:$A534)+1,""))</f>
        <v/>
      </c>
      <c r="B535" s="83"/>
      <c r="C535" s="62"/>
      <c r="D535" s="62"/>
      <c r="E535" s="62"/>
      <c r="F535" s="102" t="str">
        <f aca="false">IF(OR(LEFT(B535,14)="Model response",LEFT(B535,8)="Response",B535="[No response]"),"",IF(E535&lt;=$G$10,"Cek","OK"))</f>
        <v>Cek</v>
      </c>
      <c r="G535" s="102" t="str">
        <f aca="false">IF(A535="","",COUNTIF(F536:F540,"Cek"))</f>
        <v/>
      </c>
      <c r="H535" s="103" t="str">
        <f aca="false">IF(G535="","",SUMIF(C536:C541,100%,E536:E541))</f>
        <v/>
      </c>
    </row>
    <row r="536" customFormat="false" ht="14.25" hidden="false" customHeight="false" outlineLevel="0" collapsed="false">
      <c r="A536" s="68" t="str">
        <f aca="false">IF(A535="No",1,IF(OR(LEFT(B536,14)="Model response",LEFT(B536,8)="Response"),MAX($A$11:$A535)+1,""))</f>
        <v/>
      </c>
      <c r="B536" s="83"/>
      <c r="C536" s="62"/>
      <c r="D536" s="62"/>
      <c r="E536" s="62"/>
      <c r="F536" s="102" t="str">
        <f aca="false">IF(OR(LEFT(B536,14)="Model response",LEFT(B536,8)="Response",B536="[No response]"),"",IF(E536&lt;=$G$10,"Cek","OK"))</f>
        <v>Cek</v>
      </c>
      <c r="G536" s="102" t="str">
        <f aca="false">IF(A536="","",COUNTIF(F537:F541,"Cek"))</f>
        <v/>
      </c>
      <c r="H536" s="103" t="str">
        <f aca="false">IF(G536="","",SUMIF(C537:C542,100%,E537:E542))</f>
        <v/>
      </c>
    </row>
    <row r="537" customFormat="false" ht="14.25" hidden="false" customHeight="false" outlineLevel="0" collapsed="false">
      <c r="A537" s="68" t="str">
        <f aca="false">IF(A536="No",1,IF(OR(LEFT(B537,14)="Model response",LEFT(B537,8)="Response"),MAX($A$11:$A536)+1,""))</f>
        <v/>
      </c>
      <c r="B537" s="83"/>
      <c r="C537" s="62"/>
      <c r="D537" s="62"/>
      <c r="E537" s="62"/>
      <c r="F537" s="102" t="str">
        <f aca="false">IF(OR(LEFT(B537,14)="Model response",LEFT(B537,8)="Response",B537="[No response]"),"",IF(E537&lt;=$G$10,"Cek","OK"))</f>
        <v>Cek</v>
      </c>
      <c r="G537" s="102" t="str">
        <f aca="false">IF(A537="","",COUNTIF(F538:F542,"Cek"))</f>
        <v/>
      </c>
      <c r="H537" s="103" t="str">
        <f aca="false">IF(G537="","",SUMIF(C538:C543,100%,E538:E543))</f>
        <v/>
      </c>
    </row>
    <row r="538" customFormat="false" ht="14.25" hidden="false" customHeight="false" outlineLevel="0" collapsed="false">
      <c r="A538" s="68" t="str">
        <f aca="false">IF(A537="No",1,IF(OR(LEFT(B538,14)="Model response",LEFT(B538,8)="Response"),MAX($A$11:$A537)+1,""))</f>
        <v/>
      </c>
      <c r="B538" s="83"/>
      <c r="C538" s="62"/>
      <c r="D538" s="62"/>
      <c r="E538" s="62"/>
      <c r="F538" s="102" t="str">
        <f aca="false">IF(OR(LEFT(B538,14)="Model response",LEFT(B538,8)="Response",B538="[No response]"),"",IF(E538&lt;=$G$10,"Cek","OK"))</f>
        <v>Cek</v>
      </c>
      <c r="G538" s="102" t="str">
        <f aca="false">IF(A538="","",COUNTIF(F539:F543,"Cek"))</f>
        <v/>
      </c>
      <c r="H538" s="103" t="str">
        <f aca="false">IF(G538="","",SUMIF(C539:C544,100%,E539:E544))</f>
        <v/>
      </c>
    </row>
    <row r="539" customFormat="false" ht="14.25" hidden="false" customHeight="false" outlineLevel="0" collapsed="false">
      <c r="A539" s="68" t="str">
        <f aca="false">IF(A538="No",1,IF(OR(LEFT(B539,14)="Model response",LEFT(B539,8)="Response"),MAX($A$11:$A538)+1,""))</f>
        <v/>
      </c>
      <c r="B539" s="83"/>
      <c r="C539" s="62"/>
      <c r="D539" s="62"/>
      <c r="E539" s="62"/>
      <c r="F539" s="102" t="str">
        <f aca="false">IF(OR(LEFT(B539,14)="Model response",LEFT(B539,8)="Response",B539="[No response]"),"",IF(E539&lt;=$G$10,"Cek","OK"))</f>
        <v>Cek</v>
      </c>
      <c r="G539" s="102" t="str">
        <f aca="false">IF(A539="","",COUNTIF(F540:F544,"Cek"))</f>
        <v/>
      </c>
      <c r="H539" s="103" t="str">
        <f aca="false">IF(G539="","",SUMIF(C540:C545,100%,E540:E545))</f>
        <v/>
      </c>
    </row>
    <row r="540" customFormat="false" ht="14.25" hidden="false" customHeight="false" outlineLevel="0" collapsed="false">
      <c r="A540" s="68" t="str">
        <f aca="false">IF(A539="No",1,IF(OR(LEFT(B540,14)="Model response",LEFT(B540,8)="Response"),MAX($A$11:$A539)+1,""))</f>
        <v/>
      </c>
      <c r="B540" s="83"/>
      <c r="C540" s="62"/>
      <c r="D540" s="62"/>
      <c r="E540" s="62"/>
      <c r="F540" s="102" t="str">
        <f aca="false">IF(OR(LEFT(B540,14)="Model response",LEFT(B540,8)="Response",B540="[No response]"),"",IF(E540&lt;=$G$10,"Cek","OK"))</f>
        <v>Cek</v>
      </c>
      <c r="G540" s="102" t="str">
        <f aca="false">IF(A540="","",COUNTIF(F541:F545,"Cek"))</f>
        <v/>
      </c>
      <c r="H540" s="103" t="str">
        <f aca="false">IF(G540="","",SUMIF(C541:C546,100%,E541:E546))</f>
        <v/>
      </c>
    </row>
    <row r="541" customFormat="false" ht="14.25" hidden="false" customHeight="false" outlineLevel="0" collapsed="false">
      <c r="A541" s="68" t="str">
        <f aca="false">IF(A540="No",1,IF(OR(LEFT(B541,14)="Model response",LEFT(B541,8)="Response"),MAX($A$11:$A540)+1,""))</f>
        <v/>
      </c>
      <c r="B541" s="83"/>
      <c r="C541" s="62"/>
      <c r="D541" s="62"/>
      <c r="E541" s="62"/>
      <c r="F541" s="102" t="str">
        <f aca="false">IF(OR(LEFT(B541,14)="Model response",LEFT(B541,8)="Response",B541="[No response]"),"",IF(E541&lt;=$G$10,"Cek","OK"))</f>
        <v>Cek</v>
      </c>
      <c r="G541" s="102" t="str">
        <f aca="false">IF(A541="","",COUNTIF(F542:F546,"Cek"))</f>
        <v/>
      </c>
      <c r="H541" s="103" t="str">
        <f aca="false">IF(G541="","",SUMIF(C542:C547,100%,E542:E547))</f>
        <v/>
      </c>
    </row>
    <row r="542" customFormat="false" ht="14.25" hidden="false" customHeight="false" outlineLevel="0" collapsed="false">
      <c r="A542" s="68" t="str">
        <f aca="false">IF(A541="No",1,IF(OR(LEFT(B542,14)="Model response",LEFT(B542,8)="Response"),MAX($A$11:$A541)+1,""))</f>
        <v/>
      </c>
      <c r="B542" s="83"/>
      <c r="C542" s="62"/>
      <c r="D542" s="62"/>
      <c r="E542" s="62"/>
      <c r="F542" s="102" t="str">
        <f aca="false">IF(OR(LEFT(B542,14)="Model response",LEFT(B542,8)="Response",B542="[No response]"),"",IF(E542&lt;=$G$10,"Cek","OK"))</f>
        <v>Cek</v>
      </c>
      <c r="G542" s="102" t="str">
        <f aca="false">IF(A542="","",COUNTIF(F543:F547,"Cek"))</f>
        <v/>
      </c>
      <c r="H542" s="103" t="str">
        <f aca="false">IF(G542="","",SUMIF(C543:C548,100%,E543:E548))</f>
        <v/>
      </c>
    </row>
    <row r="543" customFormat="false" ht="14.25" hidden="false" customHeight="false" outlineLevel="0" collapsed="false">
      <c r="A543" s="68" t="str">
        <f aca="false">IF(A542="No",1,IF(OR(LEFT(B543,14)="Model response",LEFT(B543,8)="Response"),MAX($A$11:$A542)+1,""))</f>
        <v/>
      </c>
      <c r="B543" s="83"/>
      <c r="C543" s="62"/>
      <c r="D543" s="62"/>
      <c r="E543" s="62"/>
      <c r="F543" s="102" t="str">
        <f aca="false">IF(OR(LEFT(B543,14)="Model response",LEFT(B543,8)="Response",B543="[No response]"),"",IF(E543&lt;=$G$10,"Cek","OK"))</f>
        <v>Cek</v>
      </c>
      <c r="G543" s="102" t="str">
        <f aca="false">IF(A543="","",COUNTIF(F544:F548,"Cek"))</f>
        <v/>
      </c>
      <c r="H543" s="103" t="str">
        <f aca="false">IF(G543="","",SUMIF(C544:C549,100%,E544:E549))</f>
        <v/>
      </c>
    </row>
    <row r="544" customFormat="false" ht="14.25" hidden="false" customHeight="false" outlineLevel="0" collapsed="false">
      <c r="A544" s="68" t="str">
        <f aca="false">IF(A543="No",1,IF(OR(LEFT(B544,14)="Model response",LEFT(B544,8)="Response"),MAX($A$11:$A543)+1,""))</f>
        <v/>
      </c>
      <c r="B544" s="83"/>
      <c r="C544" s="62"/>
      <c r="D544" s="62"/>
      <c r="E544" s="62"/>
      <c r="F544" s="102" t="str">
        <f aca="false">IF(OR(LEFT(B544,14)="Model response",LEFT(B544,8)="Response",B544="[No response]"),"",IF(E544&lt;=$G$10,"Cek","OK"))</f>
        <v>Cek</v>
      </c>
      <c r="G544" s="102" t="str">
        <f aca="false">IF(A544="","",COUNTIF(F545:F549,"Cek"))</f>
        <v/>
      </c>
      <c r="H544" s="103" t="str">
        <f aca="false">IF(G544="","",SUMIF(C545:C550,100%,E545:E550))</f>
        <v/>
      </c>
    </row>
    <row r="545" customFormat="false" ht="14.25" hidden="false" customHeight="false" outlineLevel="0" collapsed="false">
      <c r="A545" s="68" t="str">
        <f aca="false">IF(A544="No",1,IF(OR(LEFT(B545,14)="Model response",LEFT(B545,8)="Response"),MAX($A$11:$A544)+1,""))</f>
        <v/>
      </c>
      <c r="B545" s="83"/>
      <c r="C545" s="62"/>
      <c r="D545" s="62"/>
      <c r="E545" s="62"/>
      <c r="F545" s="102" t="str">
        <f aca="false">IF(OR(LEFT(B545,14)="Model response",LEFT(B545,8)="Response",B545="[No response]"),"",IF(E545&lt;=$G$10,"Cek","OK"))</f>
        <v>Cek</v>
      </c>
      <c r="G545" s="102" t="str">
        <f aca="false">IF(A545="","",COUNTIF(F546:F550,"Cek"))</f>
        <v/>
      </c>
      <c r="H545" s="103" t="str">
        <f aca="false">IF(G545="","",SUMIF(C546:C551,100%,E546:E551))</f>
        <v/>
      </c>
    </row>
    <row r="546" customFormat="false" ht="14.25" hidden="false" customHeight="false" outlineLevel="0" collapsed="false">
      <c r="A546" s="68" t="str">
        <f aca="false">IF(A545="No",1,IF(OR(LEFT(B546,14)="Model response",LEFT(B546,8)="Response"),MAX($A$11:$A545)+1,""))</f>
        <v/>
      </c>
      <c r="B546" s="83"/>
      <c r="C546" s="62"/>
      <c r="D546" s="62"/>
      <c r="E546" s="62"/>
      <c r="F546" s="102" t="str">
        <f aca="false">IF(OR(LEFT(B546,14)="Model response",LEFT(B546,8)="Response",B546="[No response]"),"",IF(E546&lt;=$G$10,"Cek","OK"))</f>
        <v>Cek</v>
      </c>
      <c r="G546" s="102" t="str">
        <f aca="false">IF(A546="","",COUNTIF(F547:F551,"Cek"))</f>
        <v/>
      </c>
      <c r="H546" s="103" t="str">
        <f aca="false">IF(G546="","",SUMIF(C547:C552,100%,E547:E552))</f>
        <v/>
      </c>
    </row>
    <row r="547" customFormat="false" ht="14.25" hidden="false" customHeight="false" outlineLevel="0" collapsed="false">
      <c r="A547" s="68" t="str">
        <f aca="false">IF(A546="No",1,IF(OR(LEFT(B547,14)="Model response",LEFT(B547,8)="Response"),MAX($A$11:$A546)+1,""))</f>
        <v/>
      </c>
      <c r="B547" s="83"/>
      <c r="C547" s="62"/>
      <c r="D547" s="62"/>
      <c r="E547" s="62"/>
      <c r="F547" s="102" t="str">
        <f aca="false">IF(OR(LEFT(B547,14)="Model response",LEFT(B547,8)="Response",B547="[No response]"),"",IF(E547&lt;=$G$10,"Cek","OK"))</f>
        <v>Cek</v>
      </c>
      <c r="G547" s="102" t="str">
        <f aca="false">IF(A547="","",COUNTIF(F548:F552,"Cek"))</f>
        <v/>
      </c>
      <c r="H547" s="103" t="str">
        <f aca="false">IF(G547="","",SUMIF(C548:C553,100%,E548:E553))</f>
        <v/>
      </c>
    </row>
    <row r="548" customFormat="false" ht="14.25" hidden="false" customHeight="false" outlineLevel="0" collapsed="false">
      <c r="A548" s="68" t="str">
        <f aca="false">IF(A547="No",1,IF(OR(LEFT(B548,14)="Model response",LEFT(B548,8)="Response"),MAX($A$11:$A547)+1,""))</f>
        <v/>
      </c>
      <c r="B548" s="83"/>
      <c r="C548" s="62"/>
      <c r="D548" s="62"/>
      <c r="E548" s="62"/>
      <c r="F548" s="102" t="str">
        <f aca="false">IF(OR(LEFT(B548,14)="Model response",LEFT(B548,8)="Response",B548="[No response]"),"",IF(E548&lt;=$G$10,"Cek","OK"))</f>
        <v>Cek</v>
      </c>
      <c r="G548" s="102" t="str">
        <f aca="false">IF(A548="","",COUNTIF(F549:F553,"Cek"))</f>
        <v/>
      </c>
      <c r="H548" s="103" t="str">
        <f aca="false">IF(G548="","",SUMIF(C549:C554,100%,E549:E554))</f>
        <v/>
      </c>
    </row>
    <row r="549" customFormat="false" ht="14.25" hidden="false" customHeight="false" outlineLevel="0" collapsed="false">
      <c r="A549" s="68" t="str">
        <f aca="false">IF(A548="No",1,IF(OR(LEFT(B549,14)="Model response",LEFT(B549,8)="Response"),MAX($A$11:$A548)+1,""))</f>
        <v/>
      </c>
      <c r="B549" s="83"/>
      <c r="C549" s="62"/>
      <c r="D549" s="62"/>
      <c r="E549" s="62"/>
      <c r="F549" s="102" t="str">
        <f aca="false">IF(OR(LEFT(B549,14)="Model response",LEFT(B549,8)="Response",B549="[No response]"),"",IF(E549&lt;=$G$10,"Cek","OK"))</f>
        <v>Cek</v>
      </c>
      <c r="G549" s="102" t="str">
        <f aca="false">IF(A549="","",COUNTIF(F550:F554,"Cek"))</f>
        <v/>
      </c>
      <c r="H549" s="103" t="str">
        <f aca="false">IF(G549="","",SUMIF(C550:C555,100%,E550:E555))</f>
        <v/>
      </c>
    </row>
    <row r="550" customFormat="false" ht="14.25" hidden="false" customHeight="false" outlineLevel="0" collapsed="false">
      <c r="A550" s="68" t="str">
        <f aca="false">IF(A549="No",1,IF(OR(LEFT(B550,14)="Model response",LEFT(B550,8)="Response"),MAX($A$11:$A549)+1,""))</f>
        <v/>
      </c>
      <c r="B550" s="83"/>
      <c r="C550" s="62"/>
      <c r="D550" s="62"/>
      <c r="E550" s="62"/>
      <c r="F550" s="102" t="str">
        <f aca="false">IF(OR(LEFT(B550,14)="Model response",LEFT(B550,8)="Response",B550="[No response]"),"",IF(E550&lt;=$G$10,"Cek","OK"))</f>
        <v>Cek</v>
      </c>
      <c r="G550" s="102" t="str">
        <f aca="false">IF(A550="","",COUNTIF(F551:F555,"Cek"))</f>
        <v/>
      </c>
      <c r="H550" s="103" t="str">
        <f aca="false">IF(G550="","",SUMIF(C551:C556,100%,E551:E556))</f>
        <v/>
      </c>
    </row>
    <row r="551" customFormat="false" ht="14.25" hidden="false" customHeight="false" outlineLevel="0" collapsed="false">
      <c r="A551" s="68" t="str">
        <f aca="false">IF(A550="No",1,IF(OR(LEFT(B551,14)="Model response",LEFT(B551,8)="Response"),MAX($A$11:$A550)+1,""))</f>
        <v/>
      </c>
      <c r="B551" s="83"/>
      <c r="C551" s="62"/>
      <c r="D551" s="62"/>
      <c r="E551" s="62"/>
      <c r="F551" s="102" t="str">
        <f aca="false">IF(OR(LEFT(B551,14)="Model response",LEFT(B551,8)="Response",B551="[No response]"),"",IF(E551&lt;=$G$10,"Cek","OK"))</f>
        <v>Cek</v>
      </c>
      <c r="G551" s="102" t="str">
        <f aca="false">IF(A551="","",COUNTIF(F552:F556,"Cek"))</f>
        <v/>
      </c>
      <c r="H551" s="103" t="str">
        <f aca="false">IF(G551="","",SUMIF(C552:C557,100%,E552:E557))</f>
        <v/>
      </c>
    </row>
    <row r="552" customFormat="false" ht="14.25" hidden="false" customHeight="false" outlineLevel="0" collapsed="false">
      <c r="A552" s="68" t="str">
        <f aca="false">IF(A551="No",1,IF(OR(LEFT(B552,14)="Model response",LEFT(B552,8)="Response"),MAX($A$11:$A551)+1,""))</f>
        <v/>
      </c>
      <c r="B552" s="83"/>
      <c r="C552" s="62"/>
      <c r="D552" s="62"/>
      <c r="E552" s="62"/>
      <c r="F552" s="102" t="str">
        <f aca="false">IF(OR(LEFT(B552,14)="Model response",LEFT(B552,8)="Response",B552="[No response]"),"",IF(E552&lt;=$G$10,"Cek","OK"))</f>
        <v>Cek</v>
      </c>
      <c r="G552" s="102" t="str">
        <f aca="false">IF(A552="","",COUNTIF(F553:F557,"Cek"))</f>
        <v/>
      </c>
      <c r="H552" s="103" t="str">
        <f aca="false">IF(G552="","",SUMIF(C553:C558,100%,E553:E558))</f>
        <v/>
      </c>
    </row>
    <row r="553" customFormat="false" ht="14.25" hidden="false" customHeight="false" outlineLevel="0" collapsed="false">
      <c r="A553" s="68" t="str">
        <f aca="false">IF(A552="No",1,IF(OR(LEFT(B553,14)="Model response",LEFT(B553,8)="Response"),MAX($A$11:$A552)+1,""))</f>
        <v/>
      </c>
      <c r="B553" s="83"/>
      <c r="C553" s="62"/>
      <c r="D553" s="62"/>
      <c r="E553" s="62"/>
      <c r="F553" s="102" t="str">
        <f aca="false">IF(OR(LEFT(B553,14)="Model response",LEFT(B553,8)="Response",B553="[No response]"),"",IF(E553&lt;=$G$10,"Cek","OK"))</f>
        <v>Cek</v>
      </c>
      <c r="G553" s="102" t="str">
        <f aca="false">IF(A553="","",COUNTIF(F554:F558,"Cek"))</f>
        <v/>
      </c>
      <c r="H553" s="103" t="str">
        <f aca="false">IF(G553="","",SUMIF(C554:C559,100%,E554:E559))</f>
        <v/>
      </c>
    </row>
    <row r="554" customFormat="false" ht="14.25" hidden="false" customHeight="false" outlineLevel="0" collapsed="false">
      <c r="A554" s="68" t="str">
        <f aca="false">IF(A553="No",1,IF(OR(LEFT(B554,14)="Model response",LEFT(B554,8)="Response"),MAX($A$11:$A553)+1,""))</f>
        <v/>
      </c>
      <c r="B554" s="83"/>
      <c r="C554" s="62"/>
      <c r="D554" s="62"/>
      <c r="E554" s="62"/>
      <c r="F554" s="102" t="str">
        <f aca="false">IF(OR(LEFT(B554,14)="Model response",LEFT(B554,8)="Response",B554="[No response]"),"",IF(E554&lt;=$G$10,"Cek","OK"))</f>
        <v>Cek</v>
      </c>
      <c r="G554" s="102" t="str">
        <f aca="false">IF(A554="","",COUNTIF(F555:F559,"Cek"))</f>
        <v/>
      </c>
      <c r="H554" s="103" t="str">
        <f aca="false">IF(G554="","",SUMIF(C555:C560,100%,E555:E560))</f>
        <v/>
      </c>
    </row>
    <row r="555" customFormat="false" ht="14.25" hidden="false" customHeight="false" outlineLevel="0" collapsed="false">
      <c r="A555" s="68" t="str">
        <f aca="false">IF(A554="No",1,IF(OR(LEFT(B555,14)="Model response",LEFT(B555,8)="Response"),MAX($A$11:$A554)+1,""))</f>
        <v/>
      </c>
      <c r="B555" s="83"/>
      <c r="C555" s="62"/>
      <c r="D555" s="62"/>
      <c r="E555" s="62"/>
      <c r="F555" s="102" t="str">
        <f aca="false">IF(OR(LEFT(B555,14)="Model response",LEFT(B555,8)="Response",B555="[No response]"),"",IF(E555&lt;=$G$10,"Cek","OK"))</f>
        <v>Cek</v>
      </c>
      <c r="G555" s="102" t="str">
        <f aca="false">IF(A555="","",COUNTIF(F556:F560,"Cek"))</f>
        <v/>
      </c>
      <c r="H555" s="103" t="str">
        <f aca="false">IF(G555="","",SUMIF(C556:C561,100%,E556:E561))</f>
        <v/>
      </c>
    </row>
    <row r="556" customFormat="false" ht="14.25" hidden="false" customHeight="false" outlineLevel="0" collapsed="false">
      <c r="A556" s="68" t="str">
        <f aca="false">IF(A555="No",1,IF(OR(LEFT(B556,14)="Model response",LEFT(B556,8)="Response"),MAX($A$11:$A555)+1,""))</f>
        <v/>
      </c>
      <c r="B556" s="83"/>
      <c r="C556" s="62"/>
      <c r="D556" s="62"/>
      <c r="E556" s="62"/>
      <c r="F556" s="102" t="str">
        <f aca="false">IF(OR(LEFT(B556,14)="Model response",LEFT(B556,8)="Response",B556="[No response]"),"",IF(E556&lt;=$G$10,"Cek","OK"))</f>
        <v>Cek</v>
      </c>
      <c r="G556" s="102" t="str">
        <f aca="false">IF(A556="","",COUNTIF(F557:F561,"Cek"))</f>
        <v/>
      </c>
      <c r="H556" s="103" t="str">
        <f aca="false">IF(G556="","",SUMIF(C557:C562,100%,E557:E562))</f>
        <v/>
      </c>
    </row>
    <row r="557" customFormat="false" ht="14.25" hidden="false" customHeight="false" outlineLevel="0" collapsed="false">
      <c r="A557" s="68" t="str">
        <f aca="false">IF(A556="No",1,IF(OR(LEFT(B557,14)="Model response",LEFT(B557,8)="Response"),MAX($A$11:$A556)+1,""))</f>
        <v/>
      </c>
      <c r="B557" s="83"/>
      <c r="C557" s="62"/>
      <c r="D557" s="62"/>
      <c r="E557" s="62"/>
      <c r="F557" s="102" t="str">
        <f aca="false">IF(OR(LEFT(B557,14)="Model response",LEFT(B557,8)="Response",B557="[No response]"),"",IF(E557&lt;=$G$10,"Cek","OK"))</f>
        <v>Cek</v>
      </c>
      <c r="G557" s="102" t="str">
        <f aca="false">IF(A557="","",COUNTIF(F558:F562,"Cek"))</f>
        <v/>
      </c>
      <c r="H557" s="103" t="str">
        <f aca="false">IF(G557="","",SUMIF(C558:C563,100%,E558:E563))</f>
        <v/>
      </c>
    </row>
    <row r="558" customFormat="false" ht="14.25" hidden="false" customHeight="false" outlineLevel="0" collapsed="false">
      <c r="A558" s="68" t="str">
        <f aca="false">IF(A557="No",1,IF(OR(LEFT(B558,14)="Model response",LEFT(B558,8)="Response"),MAX($A$11:$A557)+1,""))</f>
        <v/>
      </c>
      <c r="B558" s="83"/>
      <c r="C558" s="62"/>
      <c r="D558" s="62"/>
      <c r="E558" s="62"/>
      <c r="F558" s="102" t="str">
        <f aca="false">IF(OR(LEFT(B558,14)="Model response",LEFT(B558,8)="Response",B558="[No response]"),"",IF(E558&lt;=$G$10,"Cek","OK"))</f>
        <v>Cek</v>
      </c>
      <c r="G558" s="102" t="str">
        <f aca="false">IF(A558="","",COUNTIF(F559:F563,"Cek"))</f>
        <v/>
      </c>
      <c r="H558" s="103" t="str">
        <f aca="false">IF(G558="","",SUMIF(C559:C564,100%,E559:E564))</f>
        <v/>
      </c>
    </row>
    <row r="559" customFormat="false" ht="14.25" hidden="false" customHeight="false" outlineLevel="0" collapsed="false">
      <c r="A559" s="68" t="str">
        <f aca="false">IF(A558="No",1,IF(OR(LEFT(B559,14)="Model response",LEFT(B559,8)="Response"),MAX($A$11:$A558)+1,""))</f>
        <v/>
      </c>
      <c r="B559" s="83"/>
      <c r="C559" s="62"/>
      <c r="D559" s="62"/>
      <c r="E559" s="62"/>
      <c r="F559" s="102" t="str">
        <f aca="false">IF(OR(LEFT(B559,14)="Model response",LEFT(B559,8)="Response",B559="[No response]"),"",IF(E559&lt;=$G$10,"Cek","OK"))</f>
        <v>Cek</v>
      </c>
      <c r="G559" s="102" t="str">
        <f aca="false">IF(A559="","",COUNTIF(F560:F564,"Cek"))</f>
        <v/>
      </c>
      <c r="H559" s="103" t="str">
        <f aca="false">IF(G559="","",SUMIF(C560:C565,100%,E560:E565))</f>
        <v/>
      </c>
    </row>
    <row r="560" customFormat="false" ht="14.25" hidden="false" customHeight="false" outlineLevel="0" collapsed="false">
      <c r="A560" s="68" t="str">
        <f aca="false">IF(A559="No",1,IF(OR(LEFT(B560,14)="Model response",LEFT(B560,8)="Response"),MAX($A$11:$A559)+1,""))</f>
        <v/>
      </c>
      <c r="B560" s="83"/>
      <c r="C560" s="62"/>
      <c r="D560" s="62"/>
      <c r="E560" s="62"/>
      <c r="F560" s="102" t="str">
        <f aca="false">IF(OR(LEFT(B560,14)="Model response",LEFT(B560,8)="Response",B560="[No response]"),"",IF(E560&lt;=$G$10,"Cek","OK"))</f>
        <v>Cek</v>
      </c>
      <c r="G560" s="102" t="str">
        <f aca="false">IF(A560="","",COUNTIF(F561:F565,"Cek"))</f>
        <v/>
      </c>
      <c r="H560" s="103" t="str">
        <f aca="false">IF(G560="","",SUMIF(C561:C566,100%,E561:E566))</f>
        <v/>
      </c>
    </row>
    <row r="561" customFormat="false" ht="14.25" hidden="false" customHeight="false" outlineLevel="0" collapsed="false">
      <c r="A561" s="68" t="str">
        <f aca="false">IF(A560="No",1,IF(OR(LEFT(B561,14)="Model response",LEFT(B561,8)="Response"),MAX($A$11:$A560)+1,""))</f>
        <v/>
      </c>
      <c r="B561" s="83"/>
      <c r="C561" s="62"/>
      <c r="D561" s="62"/>
      <c r="E561" s="62"/>
      <c r="F561" s="102" t="str">
        <f aca="false">IF(OR(LEFT(B561,14)="Model response",LEFT(B561,8)="Response",B561="[No response]"),"",IF(E561&lt;=$G$10,"Cek","OK"))</f>
        <v>Cek</v>
      </c>
      <c r="G561" s="102" t="str">
        <f aca="false">IF(A561="","",COUNTIF(F562:F566,"Cek"))</f>
        <v/>
      </c>
      <c r="H561" s="103" t="str">
        <f aca="false">IF(G561="","",SUMIF(C562:C567,100%,E562:E567))</f>
        <v/>
      </c>
    </row>
    <row r="562" customFormat="false" ht="14.25" hidden="false" customHeight="false" outlineLevel="0" collapsed="false">
      <c r="A562" s="68" t="str">
        <f aca="false">IF(A561="No",1,IF(OR(LEFT(B562,14)="Model response",LEFT(B562,8)="Response"),MAX($A$11:$A561)+1,""))</f>
        <v/>
      </c>
      <c r="B562" s="83"/>
      <c r="C562" s="62"/>
      <c r="D562" s="62"/>
      <c r="E562" s="62"/>
      <c r="F562" s="102" t="str">
        <f aca="false">IF(OR(LEFT(B562,14)="Model response",LEFT(B562,8)="Response",B562="[No response]"),"",IF(E562&lt;=$G$10,"Cek","OK"))</f>
        <v>Cek</v>
      </c>
      <c r="G562" s="102" t="str">
        <f aca="false">IF(A562="","",COUNTIF(F563:F567,"Cek"))</f>
        <v/>
      </c>
      <c r="H562" s="103" t="str">
        <f aca="false">IF(G562="","",SUMIF(C563:C568,100%,E563:E568))</f>
        <v/>
      </c>
    </row>
    <row r="563" customFormat="false" ht="14.25" hidden="false" customHeight="false" outlineLevel="0" collapsed="false">
      <c r="A563" s="68" t="str">
        <f aca="false">IF(A562="No",1,IF(OR(LEFT(B563,14)="Model response",LEFT(B563,8)="Response"),MAX($A$11:$A562)+1,""))</f>
        <v/>
      </c>
      <c r="B563" s="83"/>
      <c r="C563" s="62"/>
      <c r="D563" s="62"/>
      <c r="E563" s="62"/>
      <c r="F563" s="102" t="str">
        <f aca="false">IF(OR(LEFT(B563,14)="Model response",LEFT(B563,8)="Response",B563="[No response]"),"",IF(E563&lt;=$G$10,"Cek","OK"))</f>
        <v>Cek</v>
      </c>
      <c r="G563" s="102" t="str">
        <f aca="false">IF(A563="","",COUNTIF(F564:F568,"Cek"))</f>
        <v/>
      </c>
      <c r="H563" s="103" t="str">
        <f aca="false">IF(G563="","",SUMIF(C564:C569,100%,E564:E569))</f>
        <v/>
      </c>
    </row>
    <row r="564" customFormat="false" ht="14.25" hidden="false" customHeight="false" outlineLevel="0" collapsed="false">
      <c r="A564" s="68" t="str">
        <f aca="false">IF(A563="No",1,IF(OR(LEFT(B564,14)="Model response",LEFT(B564,8)="Response"),MAX($A$11:$A563)+1,""))</f>
        <v/>
      </c>
      <c r="B564" s="83"/>
      <c r="C564" s="62"/>
      <c r="D564" s="62"/>
      <c r="E564" s="62"/>
      <c r="F564" s="102" t="str">
        <f aca="false">IF(OR(LEFT(B564,14)="Model response",LEFT(B564,8)="Response",B564="[No response]"),"",IF(E564&lt;=$G$10,"Cek","OK"))</f>
        <v>Cek</v>
      </c>
      <c r="G564" s="102" t="str">
        <f aca="false">IF(A564="","",COUNTIF(F565:F569,"Cek"))</f>
        <v/>
      </c>
      <c r="H564" s="103" t="str">
        <f aca="false">IF(G564="","",SUMIF(C565:C570,100%,E565:E570))</f>
        <v/>
      </c>
    </row>
    <row r="565" customFormat="false" ht="14.25" hidden="false" customHeight="false" outlineLevel="0" collapsed="false">
      <c r="A565" s="68" t="str">
        <f aca="false">IF(A564="No",1,IF(OR(LEFT(B565,14)="Model response",LEFT(B565,8)="Response"),MAX($A$11:$A564)+1,""))</f>
        <v/>
      </c>
      <c r="B565" s="83"/>
      <c r="C565" s="62"/>
      <c r="D565" s="62"/>
      <c r="E565" s="62"/>
      <c r="F565" s="102" t="str">
        <f aca="false">IF(OR(LEFT(B565,14)="Model response",LEFT(B565,8)="Response",B565="[No response]"),"",IF(E565&lt;=$G$10,"Cek","OK"))</f>
        <v>Cek</v>
      </c>
      <c r="G565" s="102" t="str">
        <f aca="false">IF(A565="","",COUNTIF(F566:F570,"Cek"))</f>
        <v/>
      </c>
      <c r="H565" s="103" t="str">
        <f aca="false">IF(G565="","",SUMIF(C566:C571,100%,E566:E571))</f>
        <v/>
      </c>
    </row>
    <row r="566" customFormat="false" ht="14.25" hidden="false" customHeight="false" outlineLevel="0" collapsed="false">
      <c r="A566" s="68" t="str">
        <f aca="false">IF(A565="No",1,IF(OR(LEFT(B566,14)="Model response",LEFT(B566,8)="Response"),MAX($A$11:$A565)+1,""))</f>
        <v/>
      </c>
      <c r="B566" s="83"/>
      <c r="C566" s="62"/>
      <c r="D566" s="62"/>
      <c r="E566" s="62"/>
      <c r="F566" s="102" t="str">
        <f aca="false">IF(OR(LEFT(B566,14)="Model response",LEFT(B566,8)="Response",B566="[No response]"),"",IF(E566&lt;=$G$10,"Cek","OK"))</f>
        <v>Cek</v>
      </c>
      <c r="G566" s="102" t="str">
        <f aca="false">IF(A566="","",COUNTIF(F567:F571,"Cek"))</f>
        <v/>
      </c>
      <c r="H566" s="103" t="str">
        <f aca="false">IF(G566="","",SUMIF(C567:C572,100%,E567:E572))</f>
        <v/>
      </c>
    </row>
    <row r="567" customFormat="false" ht="14.25" hidden="false" customHeight="false" outlineLevel="0" collapsed="false">
      <c r="A567" s="68" t="str">
        <f aca="false">IF(A566="No",1,IF(OR(LEFT(B567,14)="Model response",LEFT(B567,8)="Response"),MAX($A$11:$A566)+1,""))</f>
        <v/>
      </c>
      <c r="B567" s="83"/>
      <c r="C567" s="62"/>
      <c r="D567" s="62"/>
      <c r="E567" s="62"/>
      <c r="F567" s="102" t="str">
        <f aca="false">IF(OR(LEFT(B567,14)="Model response",LEFT(B567,8)="Response",B567="[No response]"),"",IF(E567&lt;=$G$10,"Cek","OK"))</f>
        <v>Cek</v>
      </c>
      <c r="G567" s="102" t="str">
        <f aca="false">IF(A567="","",COUNTIF(F568:F572,"Cek"))</f>
        <v/>
      </c>
      <c r="H567" s="103" t="str">
        <f aca="false">IF(G567="","",SUMIF(C568:C573,100%,E568:E573))</f>
        <v/>
      </c>
    </row>
    <row r="568" customFormat="false" ht="14.25" hidden="false" customHeight="false" outlineLevel="0" collapsed="false">
      <c r="A568" s="68" t="str">
        <f aca="false">IF(A567="No",1,IF(OR(LEFT(B568,14)="Model response",LEFT(B568,8)="Response"),MAX($A$11:$A567)+1,""))</f>
        <v/>
      </c>
      <c r="B568" s="83"/>
      <c r="C568" s="62"/>
      <c r="D568" s="62"/>
      <c r="E568" s="62"/>
      <c r="F568" s="102" t="str">
        <f aca="false">IF(OR(LEFT(B568,14)="Model response",LEFT(B568,8)="Response",B568="[No response]"),"",IF(E568&lt;=$G$10,"Cek","OK"))</f>
        <v>Cek</v>
      </c>
      <c r="G568" s="102" t="str">
        <f aca="false">IF(A568="","",COUNTIF(F569:F573,"Cek"))</f>
        <v/>
      </c>
      <c r="H568" s="103" t="str">
        <f aca="false">IF(G568="","",SUMIF(C569:C574,100%,E569:E574))</f>
        <v/>
      </c>
    </row>
    <row r="569" customFormat="false" ht="14.25" hidden="false" customHeight="false" outlineLevel="0" collapsed="false">
      <c r="A569" s="68" t="str">
        <f aca="false">IF(A568="No",1,IF(OR(LEFT(B569,14)="Model response",LEFT(B569,8)="Response"),MAX($A$11:$A568)+1,""))</f>
        <v/>
      </c>
      <c r="B569" s="83"/>
      <c r="C569" s="62"/>
      <c r="D569" s="62"/>
      <c r="E569" s="62"/>
      <c r="F569" s="102" t="str">
        <f aca="false">IF(OR(LEFT(B569,14)="Model response",LEFT(B569,8)="Response",B569="[No response]"),"",IF(E569&lt;=$G$10,"Cek","OK"))</f>
        <v>Cek</v>
      </c>
      <c r="G569" s="102" t="str">
        <f aca="false">IF(A569="","",COUNTIF(F570:F574,"Cek"))</f>
        <v/>
      </c>
      <c r="H569" s="103" t="str">
        <f aca="false">IF(G569="","",SUMIF(C570:C575,100%,E570:E575))</f>
        <v/>
      </c>
    </row>
    <row r="570" customFormat="false" ht="14.25" hidden="false" customHeight="false" outlineLevel="0" collapsed="false">
      <c r="A570" s="68" t="str">
        <f aca="false">IF(A569="No",1,IF(OR(LEFT(B570,14)="Model response",LEFT(B570,8)="Response"),MAX($A$11:$A569)+1,""))</f>
        <v/>
      </c>
      <c r="B570" s="83"/>
      <c r="C570" s="62"/>
      <c r="D570" s="62"/>
      <c r="E570" s="62"/>
      <c r="F570" s="102" t="str">
        <f aca="false">IF(OR(LEFT(B570,14)="Model response",LEFT(B570,8)="Response",B570="[No response]"),"",IF(E570&lt;=$G$10,"Cek","OK"))</f>
        <v>Cek</v>
      </c>
      <c r="G570" s="102" t="str">
        <f aca="false">IF(A570="","",COUNTIF(F571:F575,"Cek"))</f>
        <v/>
      </c>
      <c r="H570" s="103" t="str">
        <f aca="false">IF(G570="","",SUMIF(C571:C576,100%,E571:E576))</f>
        <v/>
      </c>
    </row>
    <row r="571" customFormat="false" ht="14.25" hidden="false" customHeight="false" outlineLevel="0" collapsed="false">
      <c r="A571" s="68" t="str">
        <f aca="false">IF(A570="No",1,IF(OR(LEFT(B571,14)="Model response",LEFT(B571,8)="Response"),MAX($A$11:$A570)+1,""))</f>
        <v/>
      </c>
      <c r="B571" s="83"/>
      <c r="C571" s="62"/>
      <c r="D571" s="62"/>
      <c r="E571" s="62"/>
      <c r="F571" s="102" t="str">
        <f aca="false">IF(OR(LEFT(B571,14)="Model response",LEFT(B571,8)="Response",B571="[No response]"),"",IF(E571&lt;=$G$10,"Cek","OK"))</f>
        <v>Cek</v>
      </c>
      <c r="G571" s="102" t="str">
        <f aca="false">IF(A571="","",COUNTIF(F572:F576,"Cek"))</f>
        <v/>
      </c>
      <c r="H571" s="103" t="str">
        <f aca="false">IF(G571="","",SUMIF(C572:C577,100%,E572:E577))</f>
        <v/>
      </c>
    </row>
    <row r="572" customFormat="false" ht="14.25" hidden="false" customHeight="false" outlineLevel="0" collapsed="false">
      <c r="A572" s="68" t="str">
        <f aca="false">IF(A571="No",1,IF(OR(LEFT(B572,14)="Model response",LEFT(B572,8)="Response"),MAX($A$11:$A571)+1,""))</f>
        <v/>
      </c>
      <c r="B572" s="83"/>
      <c r="C572" s="62"/>
      <c r="D572" s="62"/>
      <c r="E572" s="62"/>
      <c r="F572" s="102" t="str">
        <f aca="false">IF(OR(LEFT(B572,14)="Model response",LEFT(B572,8)="Response",B572="[No response]"),"",IF(E572&lt;=$G$10,"Cek","OK"))</f>
        <v>Cek</v>
      </c>
      <c r="G572" s="102" t="str">
        <f aca="false">IF(A572="","",COUNTIF(F573:F577,"Cek"))</f>
        <v/>
      </c>
      <c r="H572" s="103" t="str">
        <f aca="false">IF(G572="","",SUMIF(C573:C578,100%,E573:E578))</f>
        <v/>
      </c>
    </row>
    <row r="573" customFormat="false" ht="14.25" hidden="false" customHeight="false" outlineLevel="0" collapsed="false">
      <c r="A573" s="68" t="str">
        <f aca="false">IF(A572="No",1,IF(OR(LEFT(B573,14)="Model response",LEFT(B573,8)="Response"),MAX($A$11:$A572)+1,""))</f>
        <v/>
      </c>
      <c r="B573" s="83"/>
      <c r="C573" s="62"/>
      <c r="D573" s="62"/>
      <c r="E573" s="62"/>
      <c r="F573" s="102" t="str">
        <f aca="false">IF(OR(LEFT(B573,14)="Model response",LEFT(B573,8)="Response",B573="[No response]"),"",IF(E573&lt;=$G$10,"Cek","OK"))</f>
        <v>Cek</v>
      </c>
      <c r="G573" s="102" t="str">
        <f aca="false">IF(A573="","",COUNTIF(F574:F578,"Cek"))</f>
        <v/>
      </c>
      <c r="H573" s="103" t="str">
        <f aca="false">IF(G573="","",SUMIF(C574:C579,100%,E574:E579))</f>
        <v/>
      </c>
    </row>
    <row r="574" customFormat="false" ht="14.25" hidden="false" customHeight="false" outlineLevel="0" collapsed="false">
      <c r="A574" s="68" t="str">
        <f aca="false">IF(A573="No",1,IF(OR(LEFT(B574,14)="Model response",LEFT(B574,8)="Response"),MAX($A$11:$A573)+1,""))</f>
        <v/>
      </c>
      <c r="B574" s="83"/>
      <c r="C574" s="62"/>
      <c r="D574" s="62"/>
      <c r="E574" s="62"/>
      <c r="F574" s="102" t="str">
        <f aca="false">IF(OR(LEFT(B574,14)="Model response",LEFT(B574,8)="Response",B574="[No response]"),"",IF(E574&lt;=$G$10,"Cek","OK"))</f>
        <v>Cek</v>
      </c>
      <c r="G574" s="102" t="str">
        <f aca="false">IF(A574="","",COUNTIF(F575:F579,"Cek"))</f>
        <v/>
      </c>
      <c r="H574" s="103" t="str">
        <f aca="false">IF(G574="","",SUMIF(C575:C580,100%,E575:E580))</f>
        <v/>
      </c>
    </row>
    <row r="575" customFormat="false" ht="14.25" hidden="false" customHeight="false" outlineLevel="0" collapsed="false">
      <c r="A575" s="68" t="str">
        <f aca="false">IF(A574="No",1,IF(OR(LEFT(B575,14)="Model response",LEFT(B575,8)="Response"),MAX($A$11:$A574)+1,""))</f>
        <v/>
      </c>
      <c r="B575" s="83"/>
      <c r="C575" s="62"/>
      <c r="D575" s="62"/>
      <c r="E575" s="62"/>
      <c r="F575" s="102" t="str">
        <f aca="false">IF(OR(LEFT(B575,14)="Model response",LEFT(B575,8)="Response",B575="[No response]"),"",IF(E575&lt;=$G$10,"Cek","OK"))</f>
        <v>Cek</v>
      </c>
      <c r="G575" s="102" t="str">
        <f aca="false">IF(A575="","",COUNTIF(F576:F580,"Cek"))</f>
        <v/>
      </c>
      <c r="H575" s="103" t="str">
        <f aca="false">IF(G575="","",SUMIF(C576:C581,100%,E576:E581))</f>
        <v/>
      </c>
    </row>
    <row r="576" customFormat="false" ht="14.25" hidden="false" customHeight="false" outlineLevel="0" collapsed="false">
      <c r="A576" s="68" t="str">
        <f aca="false">IF(A575="No",1,IF(OR(LEFT(B576,14)="Model response",LEFT(B576,8)="Response"),MAX($A$11:$A575)+1,""))</f>
        <v/>
      </c>
      <c r="B576" s="83"/>
      <c r="C576" s="62"/>
      <c r="D576" s="62"/>
      <c r="E576" s="62"/>
      <c r="F576" s="102" t="str">
        <f aca="false">IF(OR(LEFT(B576,14)="Model response",LEFT(B576,8)="Response",B576="[No response]"),"",IF(E576&lt;=$G$10,"Cek","OK"))</f>
        <v>Cek</v>
      </c>
      <c r="G576" s="102" t="str">
        <f aca="false">IF(A576="","",COUNTIF(F577:F581,"Cek"))</f>
        <v/>
      </c>
      <c r="H576" s="103" t="str">
        <f aca="false">IF(G576="","",SUMIF(C577:C582,100%,E577:E582))</f>
        <v/>
      </c>
    </row>
    <row r="577" customFormat="false" ht="14.25" hidden="false" customHeight="false" outlineLevel="0" collapsed="false">
      <c r="A577" s="68" t="str">
        <f aca="false">IF(A576="No",1,IF(OR(LEFT(B577,14)="Model response",LEFT(B577,8)="Response"),MAX($A$11:$A576)+1,""))</f>
        <v/>
      </c>
      <c r="B577" s="83"/>
      <c r="C577" s="62"/>
      <c r="D577" s="62"/>
      <c r="E577" s="62"/>
      <c r="F577" s="102" t="str">
        <f aca="false">IF(OR(LEFT(B577,14)="Model response",LEFT(B577,8)="Response",B577="[No response]"),"",IF(E577&lt;=$G$10,"Cek","OK"))</f>
        <v>Cek</v>
      </c>
      <c r="G577" s="102" t="str">
        <f aca="false">IF(A577="","",COUNTIF(F578:F582,"Cek"))</f>
        <v/>
      </c>
      <c r="H577" s="103" t="str">
        <f aca="false">IF(G577="","",SUMIF(C578:C583,100%,E578:E583))</f>
        <v/>
      </c>
    </row>
    <row r="578" customFormat="false" ht="14.25" hidden="false" customHeight="false" outlineLevel="0" collapsed="false">
      <c r="A578" s="68" t="str">
        <f aca="false">IF(A577="No",1,IF(OR(LEFT(B578,14)="Model response",LEFT(B578,8)="Response"),MAX($A$11:$A577)+1,""))</f>
        <v/>
      </c>
      <c r="B578" s="83"/>
      <c r="C578" s="62"/>
      <c r="D578" s="62"/>
      <c r="E578" s="62"/>
      <c r="F578" s="102" t="str">
        <f aca="false">IF(OR(LEFT(B578,14)="Model response",LEFT(B578,8)="Response",B578="[No response]"),"",IF(E578&lt;=$G$10,"Cek","OK"))</f>
        <v>Cek</v>
      </c>
      <c r="G578" s="102" t="str">
        <f aca="false">IF(A578="","",COUNTIF(F579:F583,"Cek"))</f>
        <v/>
      </c>
      <c r="H578" s="103" t="str">
        <f aca="false">IF(G578="","",SUMIF(C579:C584,100%,E579:E584))</f>
        <v/>
      </c>
    </row>
    <row r="579" customFormat="false" ht="14.25" hidden="false" customHeight="false" outlineLevel="0" collapsed="false">
      <c r="A579" s="68" t="str">
        <f aca="false">IF(A578="No",1,IF(OR(LEFT(B579,14)="Model response",LEFT(B579,8)="Response"),MAX($A$11:$A578)+1,""))</f>
        <v/>
      </c>
      <c r="B579" s="83"/>
      <c r="C579" s="62"/>
      <c r="D579" s="62"/>
      <c r="E579" s="62"/>
      <c r="F579" s="102" t="str">
        <f aca="false">IF(OR(LEFT(B579,14)="Model response",LEFT(B579,8)="Response",B579="[No response]"),"",IF(E579&lt;=$G$10,"Cek","OK"))</f>
        <v>Cek</v>
      </c>
      <c r="G579" s="102" t="str">
        <f aca="false">IF(A579="","",COUNTIF(F580:F584,"Cek"))</f>
        <v/>
      </c>
      <c r="H579" s="103" t="str">
        <f aca="false">IF(G579="","",SUMIF(C580:C585,100%,E580:E585))</f>
        <v/>
      </c>
    </row>
    <row r="580" customFormat="false" ht="14.25" hidden="false" customHeight="false" outlineLevel="0" collapsed="false">
      <c r="A580" s="68" t="str">
        <f aca="false">IF(A579="No",1,IF(OR(LEFT(B580,14)="Model response",LEFT(B580,8)="Response"),MAX($A$11:$A579)+1,""))</f>
        <v/>
      </c>
      <c r="B580" s="83"/>
      <c r="C580" s="62"/>
      <c r="D580" s="62"/>
      <c r="E580" s="62"/>
      <c r="F580" s="102" t="str">
        <f aca="false">IF(OR(LEFT(B580,14)="Model response",LEFT(B580,8)="Response",B580="[No response]"),"",IF(E580&lt;=$G$10,"Cek","OK"))</f>
        <v>Cek</v>
      </c>
      <c r="G580" s="102" t="str">
        <f aca="false">IF(A580="","",COUNTIF(F581:F585,"Cek"))</f>
        <v/>
      </c>
      <c r="H580" s="103" t="str">
        <f aca="false">IF(G580="","",SUMIF(C581:C586,100%,E581:E586))</f>
        <v/>
      </c>
    </row>
    <row r="581" customFormat="false" ht="14.25" hidden="false" customHeight="false" outlineLevel="0" collapsed="false">
      <c r="A581" s="68" t="str">
        <f aca="false">IF(A580="No",1,IF(OR(LEFT(B581,14)="Model response",LEFT(B581,8)="Response"),MAX($A$11:$A580)+1,""))</f>
        <v/>
      </c>
      <c r="B581" s="83"/>
      <c r="C581" s="62"/>
      <c r="D581" s="62"/>
      <c r="E581" s="62"/>
      <c r="F581" s="102" t="str">
        <f aca="false">IF(OR(LEFT(B581,14)="Model response",LEFT(B581,8)="Response",B581="[No response]"),"",IF(E581&lt;=$G$10,"Cek","OK"))</f>
        <v>Cek</v>
      </c>
      <c r="G581" s="102" t="str">
        <f aca="false">IF(A581="","",COUNTIF(F582:F586,"Cek"))</f>
        <v/>
      </c>
      <c r="H581" s="103" t="str">
        <f aca="false">IF(G581="","",SUMIF(C582:C587,100%,E582:E587))</f>
        <v/>
      </c>
    </row>
    <row r="582" customFormat="false" ht="14.25" hidden="false" customHeight="false" outlineLevel="0" collapsed="false">
      <c r="A582" s="68" t="str">
        <f aca="false">IF(A581="No",1,IF(OR(LEFT(B582,14)="Model response",LEFT(B582,8)="Response"),MAX($A$11:$A581)+1,""))</f>
        <v/>
      </c>
      <c r="B582" s="83"/>
      <c r="C582" s="62"/>
      <c r="D582" s="62"/>
      <c r="E582" s="62"/>
      <c r="F582" s="102" t="str">
        <f aca="false">IF(OR(LEFT(B582,14)="Model response",LEFT(B582,8)="Response",B582="[No response]"),"",IF(E582&lt;=$G$10,"Cek","OK"))</f>
        <v>Cek</v>
      </c>
      <c r="G582" s="102" t="str">
        <f aca="false">IF(A582="","",COUNTIF(F583:F587,"Cek"))</f>
        <v/>
      </c>
      <c r="H582" s="103" t="str">
        <f aca="false">IF(G582="","",SUMIF(C583:C588,100%,E583:E588))</f>
        <v/>
      </c>
    </row>
    <row r="583" customFormat="false" ht="14.25" hidden="false" customHeight="false" outlineLevel="0" collapsed="false">
      <c r="A583" s="68" t="str">
        <f aca="false">IF(A582="No",1,IF(OR(LEFT(B583,14)="Model response",LEFT(B583,8)="Response"),MAX($A$11:$A582)+1,""))</f>
        <v/>
      </c>
      <c r="B583" s="83"/>
      <c r="C583" s="62"/>
      <c r="D583" s="62"/>
      <c r="E583" s="62"/>
      <c r="F583" s="102" t="str">
        <f aca="false">IF(OR(LEFT(B583,14)="Model response",LEFT(B583,8)="Response",B583="[No response]"),"",IF(E583&lt;=$G$10,"Cek","OK"))</f>
        <v>Cek</v>
      </c>
      <c r="G583" s="102" t="str">
        <f aca="false">IF(A583="","",COUNTIF(F584:F588,"Cek"))</f>
        <v/>
      </c>
      <c r="H583" s="103" t="str">
        <f aca="false">IF(G583="","",SUMIF(C584:C589,100%,E584:E589))</f>
        <v/>
      </c>
    </row>
    <row r="584" customFormat="false" ht="14.25" hidden="false" customHeight="false" outlineLevel="0" collapsed="false">
      <c r="A584" s="68" t="str">
        <f aca="false">IF(A583="No",1,IF(OR(LEFT(B584,14)="Model response",LEFT(B584,8)="Response"),MAX($A$11:$A583)+1,""))</f>
        <v/>
      </c>
      <c r="B584" s="83"/>
      <c r="C584" s="62"/>
      <c r="D584" s="62"/>
      <c r="E584" s="62"/>
      <c r="F584" s="102" t="str">
        <f aca="false">IF(OR(LEFT(B584,14)="Model response",LEFT(B584,8)="Response",B584="[No response]"),"",IF(E584&lt;=$G$10,"Cek","OK"))</f>
        <v>Cek</v>
      </c>
      <c r="G584" s="102" t="str">
        <f aca="false">IF(A584="","",COUNTIF(F585:F589,"Cek"))</f>
        <v/>
      </c>
      <c r="H584" s="103" t="str">
        <f aca="false">IF(G584="","",SUMIF(C585:C590,100%,E585:E590))</f>
        <v/>
      </c>
    </row>
    <row r="585" customFormat="false" ht="14.25" hidden="false" customHeight="false" outlineLevel="0" collapsed="false">
      <c r="A585" s="68" t="str">
        <f aca="false">IF(A584="No",1,IF(OR(LEFT(B585,14)="Model response",LEFT(B585,8)="Response"),MAX($A$11:$A584)+1,""))</f>
        <v/>
      </c>
      <c r="B585" s="83"/>
      <c r="C585" s="62"/>
      <c r="D585" s="62"/>
      <c r="E585" s="62"/>
      <c r="F585" s="102" t="str">
        <f aca="false">IF(OR(LEFT(B585,14)="Model response",LEFT(B585,8)="Response",B585="[No response]"),"",IF(E585&lt;=$G$10,"Cek","OK"))</f>
        <v>Cek</v>
      </c>
      <c r="G585" s="102" t="str">
        <f aca="false">IF(A585="","",COUNTIF(F586:F590,"Cek"))</f>
        <v/>
      </c>
      <c r="H585" s="103" t="str">
        <f aca="false">IF(G585="","",SUMIF(C586:C591,100%,E586:E591))</f>
        <v/>
      </c>
    </row>
    <row r="586" customFormat="false" ht="14.25" hidden="false" customHeight="false" outlineLevel="0" collapsed="false">
      <c r="A586" s="68" t="str">
        <f aca="false">IF(A585="No",1,IF(OR(LEFT(B586,14)="Model response",LEFT(B586,8)="Response"),MAX($A$11:$A585)+1,""))</f>
        <v/>
      </c>
      <c r="B586" s="83"/>
      <c r="C586" s="62"/>
      <c r="D586" s="62"/>
      <c r="E586" s="62"/>
      <c r="F586" s="102" t="str">
        <f aca="false">IF(OR(LEFT(B586,14)="Model response",LEFT(B586,8)="Response",B586="[No response]"),"",IF(E586&lt;=$G$10,"Cek","OK"))</f>
        <v>Cek</v>
      </c>
      <c r="G586" s="102" t="str">
        <f aca="false">IF(A586="","",COUNTIF(F587:F591,"Cek"))</f>
        <v/>
      </c>
      <c r="H586" s="103" t="str">
        <f aca="false">IF(G586="","",SUMIF(C587:C592,100%,E587:E592))</f>
        <v/>
      </c>
    </row>
    <row r="587" customFormat="false" ht="14.25" hidden="false" customHeight="false" outlineLevel="0" collapsed="false">
      <c r="A587" s="68" t="str">
        <f aca="false">IF(A586="No",1,IF(OR(LEFT(B587,14)="Model response",LEFT(B587,8)="Response"),MAX($A$11:$A586)+1,""))</f>
        <v/>
      </c>
      <c r="B587" s="83"/>
      <c r="C587" s="62"/>
      <c r="D587" s="62"/>
      <c r="E587" s="62"/>
      <c r="F587" s="102" t="str">
        <f aca="false">IF(OR(LEFT(B587,14)="Model response",LEFT(B587,8)="Response",B587="[No response]"),"",IF(E587&lt;=$G$10,"Cek","OK"))</f>
        <v>Cek</v>
      </c>
      <c r="G587" s="102" t="str">
        <f aca="false">IF(A587="","",COUNTIF(F588:F592,"Cek"))</f>
        <v/>
      </c>
      <c r="H587" s="103" t="str">
        <f aca="false">IF(G587="","",SUMIF(C588:C593,100%,E588:E593))</f>
        <v/>
      </c>
    </row>
    <row r="588" customFormat="false" ht="14.25" hidden="false" customHeight="false" outlineLevel="0" collapsed="false">
      <c r="A588" s="68" t="str">
        <f aca="false">IF(A587="No",1,IF(OR(LEFT(B588,14)="Model response",LEFT(B588,8)="Response"),MAX($A$11:$A587)+1,""))</f>
        <v/>
      </c>
      <c r="B588" s="83"/>
      <c r="C588" s="62"/>
      <c r="D588" s="62"/>
      <c r="E588" s="62"/>
      <c r="F588" s="102" t="str">
        <f aca="false">IF(OR(LEFT(B588,14)="Model response",LEFT(B588,8)="Response",B588="[No response]"),"",IF(E588&lt;=$G$10,"Cek","OK"))</f>
        <v>Cek</v>
      </c>
      <c r="G588" s="102" t="str">
        <f aca="false">IF(A588="","",COUNTIF(F589:F593,"Cek"))</f>
        <v/>
      </c>
      <c r="H588" s="103" t="str">
        <f aca="false">IF(G588="","",SUMIF(C589:C594,100%,E589:E594))</f>
        <v/>
      </c>
    </row>
    <row r="589" customFormat="false" ht="14.25" hidden="false" customHeight="false" outlineLevel="0" collapsed="false">
      <c r="A589" s="68" t="str">
        <f aca="false">IF(A588="No",1,IF(OR(LEFT(B589,14)="Model response",LEFT(B589,8)="Response"),MAX($A$11:$A588)+1,""))</f>
        <v/>
      </c>
      <c r="B589" s="83"/>
      <c r="C589" s="62"/>
      <c r="D589" s="62"/>
      <c r="E589" s="62"/>
      <c r="F589" s="102" t="str">
        <f aca="false">IF(OR(LEFT(B589,14)="Model response",LEFT(B589,8)="Response",B589="[No response]"),"",IF(E589&lt;=$G$10,"Cek","OK"))</f>
        <v>Cek</v>
      </c>
      <c r="G589" s="102" t="str">
        <f aca="false">IF(A589="","",COUNTIF(F590:F594,"Cek"))</f>
        <v/>
      </c>
      <c r="H589" s="103" t="str">
        <f aca="false">IF(G589="","",SUMIF(C590:C595,100%,E590:E595))</f>
        <v/>
      </c>
    </row>
    <row r="590" customFormat="false" ht="14.25" hidden="false" customHeight="false" outlineLevel="0" collapsed="false">
      <c r="A590" s="68" t="str">
        <f aca="false">IF(A589="No",1,IF(OR(LEFT(B590,14)="Model response",LEFT(B590,8)="Response"),MAX($A$11:$A589)+1,""))</f>
        <v/>
      </c>
      <c r="B590" s="83"/>
      <c r="C590" s="62"/>
      <c r="D590" s="62"/>
      <c r="E590" s="62"/>
      <c r="F590" s="102" t="str">
        <f aca="false">IF(OR(LEFT(B590,14)="Model response",LEFT(B590,8)="Response",B590="[No response]"),"",IF(E590&lt;=$G$10,"Cek","OK"))</f>
        <v>Cek</v>
      </c>
      <c r="G590" s="102" t="str">
        <f aca="false">IF(A590="","",COUNTIF(F591:F595,"Cek"))</f>
        <v/>
      </c>
      <c r="H590" s="103" t="str">
        <f aca="false">IF(G590="","",SUMIF(C591:C596,100%,E591:E596))</f>
        <v/>
      </c>
    </row>
    <row r="591" customFormat="false" ht="14.25" hidden="false" customHeight="false" outlineLevel="0" collapsed="false">
      <c r="A591" s="68" t="str">
        <f aca="false">IF(A590="No",1,IF(OR(LEFT(B591,14)="Model response",LEFT(B591,8)="Response"),MAX($A$11:$A590)+1,""))</f>
        <v/>
      </c>
      <c r="B591" s="83"/>
      <c r="C591" s="62"/>
      <c r="D591" s="62"/>
      <c r="E591" s="62"/>
      <c r="F591" s="102" t="str">
        <f aca="false">IF(OR(LEFT(B591,14)="Model response",LEFT(B591,8)="Response",B591="[No response]"),"",IF(E591&lt;=$G$10,"Cek","OK"))</f>
        <v>Cek</v>
      </c>
      <c r="G591" s="102" t="str">
        <f aca="false">IF(A591="","",COUNTIF(F592:F596,"Cek"))</f>
        <v/>
      </c>
      <c r="H591" s="103" t="str">
        <f aca="false">IF(G591="","",SUMIF(C592:C597,100%,E592:E597))</f>
        <v/>
      </c>
    </row>
    <row r="592" customFormat="false" ht="14.25" hidden="false" customHeight="false" outlineLevel="0" collapsed="false">
      <c r="A592" s="68" t="str">
        <f aca="false">IF(A591="No",1,IF(OR(LEFT(B592,14)="Model response",LEFT(B592,8)="Response"),MAX($A$11:$A591)+1,""))</f>
        <v/>
      </c>
      <c r="B592" s="83"/>
      <c r="C592" s="62"/>
      <c r="D592" s="62"/>
      <c r="E592" s="62"/>
      <c r="F592" s="102" t="str">
        <f aca="false">IF(OR(LEFT(B592,14)="Model response",LEFT(B592,8)="Response",B592="[No response]"),"",IF(E592&lt;=$G$10,"Cek","OK"))</f>
        <v>Cek</v>
      </c>
      <c r="G592" s="102" t="str">
        <f aca="false">IF(A592="","",COUNTIF(F593:F597,"Cek"))</f>
        <v/>
      </c>
      <c r="H592" s="103" t="str">
        <f aca="false">IF(G592="","",SUMIF(C593:C598,100%,E593:E598))</f>
        <v/>
      </c>
    </row>
    <row r="593" customFormat="false" ht="14.25" hidden="false" customHeight="false" outlineLevel="0" collapsed="false">
      <c r="A593" s="68" t="str">
        <f aca="false">IF(A592="No",1,IF(OR(LEFT(B593,14)="Model response",LEFT(B593,8)="Response"),MAX($A$11:$A592)+1,""))</f>
        <v/>
      </c>
      <c r="B593" s="83"/>
      <c r="C593" s="62"/>
      <c r="D593" s="62"/>
      <c r="E593" s="62"/>
      <c r="F593" s="102" t="str">
        <f aca="false">IF(OR(LEFT(B593,14)="Model response",LEFT(B593,8)="Response",B593="[No response]"),"",IF(E593&lt;=$G$10,"Cek","OK"))</f>
        <v>Cek</v>
      </c>
      <c r="G593" s="102" t="str">
        <f aca="false">IF(A593="","",COUNTIF(F594:F598,"Cek"))</f>
        <v/>
      </c>
      <c r="H593" s="103" t="str">
        <f aca="false">IF(G593="","",SUMIF(C594:C599,100%,E594:E599))</f>
        <v/>
      </c>
    </row>
    <row r="594" customFormat="false" ht="14.25" hidden="false" customHeight="false" outlineLevel="0" collapsed="false">
      <c r="A594" s="68" t="str">
        <f aca="false">IF(A593="No",1,IF(OR(LEFT(B594,14)="Model response",LEFT(B594,8)="Response"),MAX($A$11:$A593)+1,""))</f>
        <v/>
      </c>
      <c r="B594" s="83"/>
      <c r="C594" s="62"/>
      <c r="D594" s="62"/>
      <c r="E594" s="62"/>
      <c r="F594" s="102" t="str">
        <f aca="false">IF(OR(LEFT(B594,14)="Model response",LEFT(B594,8)="Response",B594="[No response]"),"",IF(E594&lt;=$G$10,"Cek","OK"))</f>
        <v>Cek</v>
      </c>
      <c r="G594" s="102" t="str">
        <f aca="false">IF(A594="","",COUNTIF(F595:F599,"Cek"))</f>
        <v/>
      </c>
      <c r="H594" s="103" t="str">
        <f aca="false">IF(G594="","",SUMIF(C595:C600,100%,E595:E600))</f>
        <v/>
      </c>
    </row>
    <row r="595" customFormat="false" ht="14.25" hidden="false" customHeight="false" outlineLevel="0" collapsed="false">
      <c r="A595" s="68" t="str">
        <f aca="false">IF(A594="No",1,IF(OR(LEFT(B595,14)="Model response",LEFT(B595,8)="Response"),MAX($A$11:$A594)+1,""))</f>
        <v/>
      </c>
      <c r="B595" s="83"/>
      <c r="C595" s="62"/>
      <c r="D595" s="62"/>
      <c r="E595" s="62"/>
      <c r="F595" s="102" t="str">
        <f aca="false">IF(OR(LEFT(B595,14)="Model response",LEFT(B595,8)="Response",B595="[No response]"),"",IF(E595&lt;=$G$10,"Cek","OK"))</f>
        <v>Cek</v>
      </c>
      <c r="G595" s="102" t="str">
        <f aca="false">IF(A595="","",COUNTIF(F596:F600,"Cek"))</f>
        <v/>
      </c>
      <c r="H595" s="103" t="str">
        <f aca="false">IF(G595="","",SUMIF(C596:C601,100%,E596:E601))</f>
        <v/>
      </c>
    </row>
    <row r="596" customFormat="false" ht="14.25" hidden="false" customHeight="false" outlineLevel="0" collapsed="false">
      <c r="A596" s="68" t="str">
        <f aca="false">IF(A595="No",1,IF(OR(LEFT(B596,14)="Model response",LEFT(B596,8)="Response"),MAX($A$11:$A595)+1,""))</f>
        <v/>
      </c>
      <c r="B596" s="83"/>
      <c r="C596" s="62"/>
      <c r="D596" s="62"/>
      <c r="E596" s="62"/>
      <c r="F596" s="102" t="str">
        <f aca="false">IF(OR(LEFT(B596,14)="Model response",LEFT(B596,8)="Response",B596="[No response]"),"",IF(E596&lt;=$G$10,"Cek","OK"))</f>
        <v>Cek</v>
      </c>
      <c r="G596" s="102" t="str">
        <f aca="false">IF(A596="","",COUNTIF(F597:F601,"Cek"))</f>
        <v/>
      </c>
      <c r="H596" s="103" t="str">
        <f aca="false">IF(G596="","",SUMIF(C597:C602,100%,E597:E602))</f>
        <v/>
      </c>
    </row>
    <row r="597" customFormat="false" ht="14.25" hidden="false" customHeight="false" outlineLevel="0" collapsed="false">
      <c r="A597" s="68" t="str">
        <f aca="false">IF(A596="No",1,IF(OR(LEFT(B597,14)="Model response",LEFT(B597,8)="Response"),MAX($A$11:$A596)+1,""))</f>
        <v/>
      </c>
      <c r="B597" s="83"/>
      <c r="C597" s="62"/>
      <c r="D597" s="62"/>
      <c r="E597" s="62"/>
      <c r="F597" s="102" t="str">
        <f aca="false">IF(OR(LEFT(B597,14)="Model response",LEFT(B597,8)="Response",B597="[No response]"),"",IF(E597&lt;=$G$10,"Cek","OK"))</f>
        <v>Cek</v>
      </c>
      <c r="G597" s="102" t="str">
        <f aca="false">IF(A597="","",COUNTIF(F598:F602,"Cek"))</f>
        <v/>
      </c>
      <c r="H597" s="103" t="str">
        <f aca="false">IF(G597="","",SUMIF(C598:C603,100%,E598:E603))</f>
        <v/>
      </c>
    </row>
    <row r="598" customFormat="false" ht="14.25" hidden="false" customHeight="false" outlineLevel="0" collapsed="false">
      <c r="A598" s="68" t="str">
        <f aca="false">IF(A597="No",1,IF(OR(LEFT(B598,14)="Model response",LEFT(B598,8)="Response"),MAX($A$11:$A597)+1,""))</f>
        <v/>
      </c>
      <c r="B598" s="83"/>
      <c r="C598" s="62"/>
      <c r="D598" s="62"/>
      <c r="E598" s="62"/>
      <c r="F598" s="102" t="str">
        <f aca="false">IF(OR(LEFT(B598,14)="Model response",LEFT(B598,8)="Response",B598="[No response]"),"",IF(E598&lt;=$G$10,"Cek","OK"))</f>
        <v>Cek</v>
      </c>
      <c r="G598" s="102" t="str">
        <f aca="false">IF(A598="","",COUNTIF(F599:F603,"Cek"))</f>
        <v/>
      </c>
      <c r="H598" s="103" t="str">
        <f aca="false">IF(G598="","",SUMIF(C599:C604,100%,E599:E604))</f>
        <v/>
      </c>
    </row>
    <row r="599" customFormat="false" ht="14.25" hidden="false" customHeight="false" outlineLevel="0" collapsed="false">
      <c r="A599" s="68" t="str">
        <f aca="false">IF(A598="No",1,IF(OR(LEFT(B599,14)="Model response",LEFT(B599,8)="Response"),MAX($A$11:$A598)+1,""))</f>
        <v/>
      </c>
      <c r="B599" s="83"/>
      <c r="C599" s="62"/>
      <c r="D599" s="62"/>
      <c r="E599" s="62"/>
      <c r="F599" s="102" t="str">
        <f aca="false">IF(OR(LEFT(B599,14)="Model response",LEFT(B599,8)="Response",B599="[No response]"),"",IF(E599&lt;=$G$10,"Cek","OK"))</f>
        <v>Cek</v>
      </c>
      <c r="G599" s="102" t="str">
        <f aca="false">IF(A599="","",COUNTIF(F600:F604,"Cek"))</f>
        <v/>
      </c>
      <c r="H599" s="103" t="str">
        <f aca="false">IF(G599="","",SUMIF(C600:C605,100%,E600:E605))</f>
        <v/>
      </c>
    </row>
    <row r="600" customFormat="false" ht="14.25" hidden="false" customHeight="false" outlineLevel="0" collapsed="false">
      <c r="A600" s="68" t="str">
        <f aca="false">IF(A599="No",1,IF(OR(LEFT(B600,14)="Model response",LEFT(B600,8)="Response"),MAX($A$11:$A599)+1,""))</f>
        <v/>
      </c>
      <c r="B600" s="83"/>
      <c r="C600" s="62"/>
      <c r="D600" s="62"/>
      <c r="E600" s="62"/>
      <c r="F600" s="102" t="str">
        <f aca="false">IF(OR(LEFT(B600,14)="Model response",LEFT(B600,8)="Response",B600="[No response]"),"",IF(E600&lt;=$G$10,"Cek","OK"))</f>
        <v>Cek</v>
      </c>
      <c r="G600" s="102" t="str">
        <f aca="false">IF(A600="","",COUNTIF(F601:F605,"Cek"))</f>
        <v/>
      </c>
      <c r="H600" s="103" t="str">
        <f aca="false">IF(G600="","",SUMIF(C601:C606,100%,E601:E606))</f>
        <v/>
      </c>
    </row>
    <row r="601" customFormat="false" ht="14.25" hidden="false" customHeight="false" outlineLevel="0" collapsed="false">
      <c r="A601" s="68" t="str">
        <f aca="false">IF(A600="No",1,IF(OR(LEFT(B601,14)="Model response",LEFT(B601,8)="Response"),MAX($A$11:$A600)+1,""))</f>
        <v/>
      </c>
      <c r="B601" s="83"/>
      <c r="C601" s="62"/>
      <c r="D601" s="62"/>
      <c r="E601" s="62"/>
      <c r="F601" s="102" t="str">
        <f aca="false">IF(OR(LEFT(B601,14)="Model response",LEFT(B601,8)="Response",B601="[No response]"),"",IF(E601&lt;=$G$10,"Cek","OK"))</f>
        <v>Cek</v>
      </c>
      <c r="G601" s="102" t="str">
        <f aca="false">IF(A601="","",COUNTIF(F602:F606,"Cek"))</f>
        <v/>
      </c>
      <c r="H601" s="103" t="str">
        <f aca="false">IF(G601="","",SUMIF(C602:C607,100%,E602:E607))</f>
        <v/>
      </c>
    </row>
    <row r="602" customFormat="false" ht="14.25" hidden="false" customHeight="false" outlineLevel="0" collapsed="false">
      <c r="A602" s="68" t="str">
        <f aca="false">IF(A601="No",1,IF(OR(LEFT(B602,14)="Model response",LEFT(B602,8)="Response"),MAX($A$11:$A601)+1,""))</f>
        <v/>
      </c>
      <c r="B602" s="83"/>
      <c r="C602" s="62"/>
      <c r="D602" s="62"/>
      <c r="E602" s="62"/>
      <c r="F602" s="102" t="str">
        <f aca="false">IF(OR(LEFT(B602,14)="Model response",LEFT(B602,8)="Response",B602="[No response]"),"",IF(E602&lt;=$G$10,"Cek","OK"))</f>
        <v>Cek</v>
      </c>
      <c r="G602" s="102" t="str">
        <f aca="false">IF(A602="","",COUNTIF(F603:F607,"Cek"))</f>
        <v/>
      </c>
      <c r="H602" s="103" t="str">
        <f aca="false">IF(G602="","",SUMIF(C603:C608,100%,E603:E608))</f>
        <v/>
      </c>
    </row>
    <row r="603" customFormat="false" ht="14.25" hidden="false" customHeight="false" outlineLevel="0" collapsed="false">
      <c r="A603" s="68" t="str">
        <f aca="false">IF(A602="No",1,IF(OR(LEFT(B603,14)="Model response",LEFT(B603,8)="Response"),MAX($A$11:$A602)+1,""))</f>
        <v/>
      </c>
      <c r="B603" s="83"/>
      <c r="C603" s="62"/>
      <c r="D603" s="62"/>
      <c r="E603" s="62"/>
      <c r="F603" s="102" t="str">
        <f aca="false">IF(OR(LEFT(B603,14)="Model response",LEFT(B603,8)="Response",B603="[No response]"),"",IF(E603&lt;=$G$10,"Cek","OK"))</f>
        <v>Cek</v>
      </c>
      <c r="G603" s="102" t="str">
        <f aca="false">IF(A603="","",COUNTIF(F604:F608,"Cek"))</f>
        <v/>
      </c>
      <c r="H603" s="103" t="str">
        <f aca="false">IF(G603="","",SUMIF(C604:C609,100%,E604:E609))</f>
        <v/>
      </c>
    </row>
    <row r="604" customFormat="false" ht="14.25" hidden="false" customHeight="false" outlineLevel="0" collapsed="false">
      <c r="A604" s="68" t="str">
        <f aca="false">IF(A603="No",1,IF(OR(LEFT(B604,14)="Model response",LEFT(B604,8)="Response"),MAX($A$11:$A603)+1,""))</f>
        <v/>
      </c>
      <c r="B604" s="83"/>
      <c r="C604" s="62"/>
      <c r="D604" s="62"/>
      <c r="E604" s="62"/>
      <c r="F604" s="102" t="str">
        <f aca="false">IF(OR(LEFT(B604,14)="Model response",LEFT(B604,8)="Response",B604="[No response]"),"",IF(E604&lt;=$G$10,"Cek","OK"))</f>
        <v>Cek</v>
      </c>
      <c r="G604" s="102" t="str">
        <f aca="false">IF(A604="","",COUNTIF(F605:F609,"Cek"))</f>
        <v/>
      </c>
      <c r="H604" s="103" t="str">
        <f aca="false">IF(G604="","",SUMIF(C605:C610,100%,E605:E610))</f>
        <v/>
      </c>
    </row>
    <row r="605" customFormat="false" ht="14.25" hidden="false" customHeight="false" outlineLevel="0" collapsed="false">
      <c r="A605" s="68" t="str">
        <f aca="false">IF(A604="No",1,IF(OR(LEFT(B605,14)="Model response",LEFT(B605,8)="Response"),MAX($A$11:$A604)+1,""))</f>
        <v/>
      </c>
      <c r="B605" s="83"/>
      <c r="C605" s="62"/>
      <c r="D605" s="62"/>
      <c r="E605" s="62"/>
      <c r="F605" s="102" t="str">
        <f aca="false">IF(OR(LEFT(B605,14)="Model response",LEFT(B605,8)="Response",B605="[No response]"),"",IF(E605&lt;=$G$10,"Cek","OK"))</f>
        <v>Cek</v>
      </c>
      <c r="G605" s="102" t="str">
        <f aca="false">IF(A605="","",COUNTIF(F606:F610,"Cek"))</f>
        <v/>
      </c>
      <c r="H605" s="103" t="str">
        <f aca="false">IF(G605="","",SUMIF(C606:C611,100%,E606:E611))</f>
        <v/>
      </c>
    </row>
    <row r="606" customFormat="false" ht="14.25" hidden="false" customHeight="false" outlineLevel="0" collapsed="false">
      <c r="A606" s="68" t="str">
        <f aca="false">IF(A605="No",1,IF(OR(LEFT(B606,14)="Model response",LEFT(B606,8)="Response"),MAX($A$11:$A605)+1,""))</f>
        <v/>
      </c>
      <c r="B606" s="83"/>
      <c r="C606" s="62"/>
      <c r="D606" s="62"/>
      <c r="E606" s="62"/>
      <c r="F606" s="102" t="str">
        <f aca="false">IF(OR(LEFT(B606,14)="Model response",LEFT(B606,8)="Response",B606="[No response]"),"",IF(E606&lt;=$G$10,"Cek","OK"))</f>
        <v>Cek</v>
      </c>
      <c r="G606" s="102" t="str">
        <f aca="false">IF(A606="","",COUNTIF(F607:F611,"Cek"))</f>
        <v/>
      </c>
      <c r="H606" s="103" t="str">
        <f aca="false">IF(G606="","",SUMIF(C607:C612,100%,E607:E612))</f>
        <v/>
      </c>
    </row>
    <row r="607" customFormat="false" ht="14.25" hidden="false" customHeight="false" outlineLevel="0" collapsed="false">
      <c r="A607" s="68" t="str">
        <f aca="false">IF(A606="No",1,IF(OR(LEFT(B607,14)="Model response",LEFT(B607,8)="Response"),MAX($A$11:$A606)+1,""))</f>
        <v/>
      </c>
      <c r="B607" s="83"/>
      <c r="C607" s="62"/>
      <c r="D607" s="62"/>
      <c r="E607" s="62"/>
      <c r="F607" s="102" t="str">
        <f aca="false">IF(OR(LEFT(B607,14)="Model response",LEFT(B607,8)="Response",B607="[No response]"),"",IF(E607&lt;=$G$10,"Cek","OK"))</f>
        <v>Cek</v>
      </c>
      <c r="G607" s="102" t="str">
        <f aca="false">IF(A607="","",COUNTIF(F608:F612,"Cek"))</f>
        <v/>
      </c>
      <c r="H607" s="103" t="str">
        <f aca="false">IF(G607="","",SUMIF(C608:C613,100%,E608:E613))</f>
        <v/>
      </c>
    </row>
    <row r="608" customFormat="false" ht="14.25" hidden="false" customHeight="false" outlineLevel="0" collapsed="false">
      <c r="A608" s="68" t="str">
        <f aca="false">IF(A607="No",1,IF(OR(LEFT(B608,14)="Model response",LEFT(B608,8)="Response"),MAX($A$11:$A607)+1,""))</f>
        <v/>
      </c>
      <c r="B608" s="83"/>
      <c r="C608" s="62"/>
      <c r="D608" s="62"/>
      <c r="E608" s="62"/>
      <c r="F608" s="102" t="str">
        <f aca="false">IF(OR(LEFT(B608,14)="Model response",LEFT(B608,8)="Response",B608="[No response]"),"",IF(E608&lt;=$G$10,"Cek","OK"))</f>
        <v>Cek</v>
      </c>
      <c r="G608" s="102" t="str">
        <f aca="false">IF(A608="","",COUNTIF(F609:F613,"Cek"))</f>
        <v/>
      </c>
      <c r="H608" s="103" t="str">
        <f aca="false">IF(G608="","",SUMIF(C609:C614,100%,E609:E614))</f>
        <v/>
      </c>
    </row>
    <row r="609" customFormat="false" ht="14.25" hidden="false" customHeight="false" outlineLevel="0" collapsed="false">
      <c r="A609" s="68" t="str">
        <f aca="false">IF(A608="No",1,IF(OR(LEFT(B609,14)="Model response",LEFT(B609,8)="Response"),MAX($A$11:$A608)+1,""))</f>
        <v/>
      </c>
      <c r="B609" s="83"/>
      <c r="C609" s="62"/>
      <c r="D609" s="62"/>
      <c r="E609" s="62"/>
      <c r="F609" s="102" t="str">
        <f aca="false">IF(OR(LEFT(B609,14)="Model response",LEFT(B609,8)="Response",B609="[No response]"),"",IF(E609&lt;=$G$10,"Cek","OK"))</f>
        <v>Cek</v>
      </c>
      <c r="G609" s="102" t="str">
        <f aca="false">IF(A609="","",COUNTIF(F610:F614,"Cek"))</f>
        <v/>
      </c>
      <c r="H609" s="103" t="str">
        <f aca="false">IF(G609="","",SUMIF(C610:C615,100%,E610:E615))</f>
        <v/>
      </c>
    </row>
    <row r="610" customFormat="false" ht="14.25" hidden="false" customHeight="false" outlineLevel="0" collapsed="false">
      <c r="A610" s="68" t="str">
        <f aca="false">IF(A609="No",1,IF(OR(LEFT(B610,14)="Model response",LEFT(B610,8)="Response"),MAX($A$11:$A609)+1,""))</f>
        <v/>
      </c>
      <c r="B610" s="83"/>
      <c r="C610" s="62"/>
      <c r="D610" s="62"/>
      <c r="E610" s="62"/>
      <c r="F610" s="102" t="str">
        <f aca="false">IF(OR(LEFT(B610,14)="Model response",LEFT(B610,8)="Response",B610="[No response]"),"",IF(E610&lt;=$G$10,"Cek","OK"))</f>
        <v>Cek</v>
      </c>
      <c r="G610" s="102" t="str">
        <f aca="false">IF(A610="","",COUNTIF(F611:F615,"Cek"))</f>
        <v/>
      </c>
      <c r="H610" s="103" t="str">
        <f aca="false">IF(G610="","",SUMIF(C611:C616,100%,E611:E616))</f>
        <v/>
      </c>
    </row>
    <row r="611" customFormat="false" ht="14.25" hidden="false" customHeight="false" outlineLevel="0" collapsed="false">
      <c r="A611" s="68" t="str">
        <f aca="false">IF(A610="No",1,IF(OR(LEFT(B611,14)="Model response",LEFT(B611,8)="Response"),MAX($A$11:$A610)+1,""))</f>
        <v/>
      </c>
      <c r="B611" s="83"/>
      <c r="C611" s="62"/>
      <c r="D611" s="62"/>
      <c r="E611" s="62"/>
      <c r="F611" s="102" t="str">
        <f aca="false">IF(OR(LEFT(B611,14)="Model response",LEFT(B611,8)="Response",B611="[No response]"),"",IF(E611&lt;=$G$10,"Cek","OK"))</f>
        <v>Cek</v>
      </c>
      <c r="G611" s="102" t="str">
        <f aca="false">IF(A611="","",COUNTIF(F612:F616,"Cek"))</f>
        <v/>
      </c>
      <c r="H611" s="103" t="str">
        <f aca="false">IF(G611="","",SUMIF(C612:C617,100%,E612:E617))</f>
        <v/>
      </c>
    </row>
    <row r="612" customFormat="false" ht="14.25" hidden="false" customHeight="false" outlineLevel="0" collapsed="false">
      <c r="A612" s="68" t="str">
        <f aca="false">IF(A611="No",1,IF(OR(LEFT(B612,14)="Model response",LEFT(B612,8)="Response"),MAX($A$11:$A611)+1,""))</f>
        <v/>
      </c>
      <c r="B612" s="83"/>
      <c r="C612" s="62"/>
      <c r="D612" s="62"/>
      <c r="E612" s="62"/>
      <c r="F612" s="102" t="str">
        <f aca="false">IF(OR(LEFT(B612,14)="Model response",LEFT(B612,8)="Response",B612="[No response]"),"",IF(E612&lt;=$G$10,"Cek","OK"))</f>
        <v>Cek</v>
      </c>
      <c r="G612" s="102" t="str">
        <f aca="false">IF(A612="","",COUNTIF(F613:F617,"Cek"))</f>
        <v/>
      </c>
      <c r="H612" s="103" t="str">
        <f aca="false">IF(G612="","",SUMIF(C613:C618,100%,E613:E618))</f>
        <v/>
      </c>
    </row>
    <row r="613" customFormat="false" ht="14.25" hidden="false" customHeight="false" outlineLevel="0" collapsed="false">
      <c r="A613" s="68" t="str">
        <f aca="false">IF(A612="No",1,IF(OR(LEFT(B613,14)="Model response",LEFT(B613,8)="Response"),MAX($A$11:$A612)+1,""))</f>
        <v/>
      </c>
      <c r="B613" s="83"/>
      <c r="C613" s="62"/>
      <c r="D613" s="62"/>
      <c r="E613" s="62"/>
      <c r="F613" s="102" t="str">
        <f aca="false">IF(OR(LEFT(B613,14)="Model response",LEFT(B613,8)="Response",B613="[No response]"),"",IF(E613&lt;=$G$10,"Cek","OK"))</f>
        <v>Cek</v>
      </c>
      <c r="G613" s="102" t="str">
        <f aca="false">IF(A613="","",COUNTIF(F614:F618,"Cek"))</f>
        <v/>
      </c>
      <c r="H613" s="103" t="str">
        <f aca="false">IF(G613="","",SUMIF(C614:C619,100%,E614:E619))</f>
        <v/>
      </c>
    </row>
    <row r="614" customFormat="false" ht="14.25" hidden="false" customHeight="false" outlineLevel="0" collapsed="false">
      <c r="A614" s="68" t="str">
        <f aca="false">IF(A613="No",1,IF(OR(LEFT(B614,14)="Model response",LEFT(B614,8)="Response"),MAX($A$11:$A613)+1,""))</f>
        <v/>
      </c>
      <c r="B614" s="83"/>
      <c r="C614" s="62"/>
      <c r="D614" s="62"/>
      <c r="E614" s="62"/>
      <c r="F614" s="102" t="str">
        <f aca="false">IF(OR(LEFT(B614,14)="Model response",LEFT(B614,8)="Response",B614="[No response]"),"",IF(E614&lt;=$G$10,"Cek","OK"))</f>
        <v>Cek</v>
      </c>
      <c r="G614" s="102" t="str">
        <f aca="false">IF(A614="","",COUNTIF(F615:F619,"Cek"))</f>
        <v/>
      </c>
      <c r="H614" s="103" t="str">
        <f aca="false">IF(G614="","",SUMIF(C615:C620,100%,E615:E620))</f>
        <v/>
      </c>
    </row>
    <row r="615" customFormat="false" ht="14.25" hidden="false" customHeight="false" outlineLevel="0" collapsed="false">
      <c r="A615" s="68" t="str">
        <f aca="false">IF(A614="No",1,IF(OR(LEFT(B615,14)="Model response",LEFT(B615,8)="Response"),MAX($A$11:$A614)+1,""))</f>
        <v/>
      </c>
      <c r="B615" s="83"/>
      <c r="C615" s="62"/>
      <c r="D615" s="62"/>
      <c r="E615" s="62"/>
      <c r="F615" s="102" t="str">
        <f aca="false">IF(OR(LEFT(B615,14)="Model response",LEFT(B615,8)="Response",B615="[No response]"),"",IF(E615&lt;=$G$10,"Cek","OK"))</f>
        <v>Cek</v>
      </c>
      <c r="G615" s="102" t="str">
        <f aca="false">IF(A615="","",COUNTIF(F616:F620,"Cek"))</f>
        <v/>
      </c>
      <c r="H615" s="103" t="str">
        <f aca="false">IF(G615="","",SUMIF(C616:C621,100%,E616:E621))</f>
        <v/>
      </c>
    </row>
    <row r="616" customFormat="false" ht="14.25" hidden="false" customHeight="false" outlineLevel="0" collapsed="false">
      <c r="A616" s="68" t="str">
        <f aca="false">IF(A615="No",1,IF(OR(LEFT(B616,14)="Model response",LEFT(B616,8)="Response"),MAX($A$11:$A615)+1,""))</f>
        <v/>
      </c>
      <c r="B616" s="83"/>
      <c r="C616" s="62"/>
      <c r="D616" s="62"/>
      <c r="E616" s="62"/>
      <c r="F616" s="102" t="str">
        <f aca="false">IF(OR(LEFT(B616,14)="Model response",LEFT(B616,8)="Response",B616="[No response]"),"",IF(E616&lt;=$G$10,"Cek","OK"))</f>
        <v>Cek</v>
      </c>
      <c r="G616" s="102" t="str">
        <f aca="false">IF(A616="","",COUNTIF(F617:F621,"Cek"))</f>
        <v/>
      </c>
      <c r="H616" s="103" t="str">
        <f aca="false">IF(G616="","",SUMIF(C617:C622,100%,E617:E622))</f>
        <v/>
      </c>
    </row>
    <row r="617" customFormat="false" ht="14.25" hidden="false" customHeight="false" outlineLevel="0" collapsed="false">
      <c r="A617" s="68" t="str">
        <f aca="false">IF(A616="No",1,IF(OR(LEFT(B617,14)="Model response",LEFT(B617,8)="Response"),MAX($A$11:$A616)+1,""))</f>
        <v/>
      </c>
      <c r="B617" s="83"/>
      <c r="C617" s="62"/>
      <c r="D617" s="62"/>
      <c r="E617" s="62"/>
      <c r="F617" s="102" t="str">
        <f aca="false">IF(OR(LEFT(B617,14)="Model response",LEFT(B617,8)="Response",B617="[No response]"),"",IF(E617&lt;=$G$10,"Cek","OK"))</f>
        <v>Cek</v>
      </c>
      <c r="G617" s="102" t="str">
        <f aca="false">IF(A617="","",COUNTIF(F618:F622,"Cek"))</f>
        <v/>
      </c>
      <c r="H617" s="103" t="str">
        <f aca="false">IF(G617="","",SUMIF(C618:C623,100%,E618:E623))</f>
        <v/>
      </c>
    </row>
    <row r="618" customFormat="false" ht="14.25" hidden="false" customHeight="false" outlineLevel="0" collapsed="false">
      <c r="A618" s="68" t="str">
        <f aca="false">IF(A617="No",1,IF(OR(LEFT(B618,14)="Model response",LEFT(B618,8)="Response"),MAX($A$11:$A617)+1,""))</f>
        <v/>
      </c>
      <c r="B618" s="83"/>
      <c r="C618" s="62"/>
      <c r="D618" s="62"/>
      <c r="E618" s="62"/>
      <c r="F618" s="102" t="str">
        <f aca="false">IF(OR(LEFT(B618,14)="Model response",LEFT(B618,8)="Response",B618="[No response]"),"",IF(E618&lt;=$G$10,"Cek","OK"))</f>
        <v>Cek</v>
      </c>
      <c r="G618" s="102" t="str">
        <f aca="false">IF(A618="","",COUNTIF(F619:F623,"Cek"))</f>
        <v/>
      </c>
      <c r="H618" s="103" t="str">
        <f aca="false">IF(G618="","",SUMIF(C619:C624,100%,E619:E624))</f>
        <v/>
      </c>
    </row>
    <row r="619" customFormat="false" ht="14.25" hidden="false" customHeight="false" outlineLevel="0" collapsed="false">
      <c r="A619" s="68" t="str">
        <f aca="false">IF(A618="No",1,IF(OR(LEFT(B619,14)="Model response",LEFT(B619,8)="Response"),MAX($A$11:$A618)+1,""))</f>
        <v/>
      </c>
      <c r="B619" s="83"/>
      <c r="C619" s="62"/>
      <c r="D619" s="62"/>
      <c r="E619" s="62"/>
      <c r="F619" s="102" t="str">
        <f aca="false">IF(OR(LEFT(B619,14)="Model response",LEFT(B619,8)="Response",B619="[No response]"),"",IF(E619&lt;=$G$10,"Cek","OK"))</f>
        <v>Cek</v>
      </c>
      <c r="G619" s="102" t="str">
        <f aca="false">IF(A619="","",COUNTIF(F620:F624,"Cek"))</f>
        <v/>
      </c>
      <c r="H619" s="103" t="str">
        <f aca="false">IF(G619="","",SUMIF(C620:C625,100%,E620:E625))</f>
        <v/>
      </c>
    </row>
    <row r="620" customFormat="false" ht="14.25" hidden="false" customHeight="false" outlineLevel="0" collapsed="false">
      <c r="A620" s="68" t="str">
        <f aca="false">IF(A619="No",1,IF(OR(LEFT(B620,14)="Model response",LEFT(B620,8)="Response"),MAX($A$11:$A619)+1,""))</f>
        <v/>
      </c>
      <c r="B620" s="83"/>
      <c r="C620" s="62"/>
      <c r="D620" s="62"/>
      <c r="E620" s="62"/>
      <c r="F620" s="102" t="str">
        <f aca="false">IF(OR(LEFT(B620,14)="Model response",LEFT(B620,8)="Response",B620="[No response]"),"",IF(E620&lt;=$G$10,"Cek","OK"))</f>
        <v>Cek</v>
      </c>
      <c r="G620" s="102" t="str">
        <f aca="false">IF(A620="","",COUNTIF(F621:F625,"Cek"))</f>
        <v/>
      </c>
      <c r="H620" s="103" t="str">
        <f aca="false">IF(G620="","",SUMIF(C621:C626,100%,E621:E626))</f>
        <v/>
      </c>
    </row>
    <row r="621" customFormat="false" ht="14.25" hidden="false" customHeight="false" outlineLevel="0" collapsed="false">
      <c r="A621" s="68" t="str">
        <f aca="false">IF(A620="No",1,IF(OR(LEFT(B621,14)="Model response",LEFT(B621,8)="Response"),MAX($A$11:$A620)+1,""))</f>
        <v/>
      </c>
      <c r="B621" s="83"/>
      <c r="C621" s="62"/>
      <c r="D621" s="62"/>
      <c r="E621" s="62"/>
      <c r="F621" s="102" t="str">
        <f aca="false">IF(OR(LEFT(B621,14)="Model response",LEFT(B621,8)="Response",B621="[No response]"),"",IF(E621&lt;=$G$10,"Cek","OK"))</f>
        <v>Cek</v>
      </c>
      <c r="G621" s="102" t="str">
        <f aca="false">IF(A621="","",COUNTIF(F622:F626,"Cek"))</f>
        <v/>
      </c>
      <c r="H621" s="103" t="str">
        <f aca="false">IF(G621="","",SUMIF(C622:C627,100%,E622:E627))</f>
        <v/>
      </c>
    </row>
    <row r="622" customFormat="false" ht="14.25" hidden="false" customHeight="false" outlineLevel="0" collapsed="false">
      <c r="A622" s="68" t="str">
        <f aca="false">IF(A621="No",1,IF(OR(LEFT(B622,14)="Model response",LEFT(B622,8)="Response"),MAX($A$11:$A621)+1,""))</f>
        <v/>
      </c>
      <c r="B622" s="83"/>
      <c r="C622" s="62"/>
      <c r="D622" s="62"/>
      <c r="E622" s="62"/>
      <c r="F622" s="102" t="str">
        <f aca="false">IF(OR(LEFT(B622,14)="Model response",LEFT(B622,8)="Response",B622="[No response]"),"",IF(E622&lt;=$G$10,"Cek","OK"))</f>
        <v>Cek</v>
      </c>
      <c r="G622" s="102" t="str">
        <f aca="false">IF(A622="","",COUNTIF(F623:F627,"Cek"))</f>
        <v/>
      </c>
      <c r="H622" s="103" t="str">
        <f aca="false">IF(G622="","",SUMIF(C623:C628,100%,E623:E628))</f>
        <v/>
      </c>
    </row>
    <row r="623" customFormat="false" ht="14.25" hidden="false" customHeight="false" outlineLevel="0" collapsed="false">
      <c r="A623" s="68" t="str">
        <f aca="false">IF(A622="No",1,IF(OR(LEFT(B623,14)="Model response",LEFT(B623,8)="Response"),MAX($A$11:$A622)+1,""))</f>
        <v/>
      </c>
      <c r="B623" s="83"/>
      <c r="C623" s="62"/>
      <c r="D623" s="62"/>
      <c r="E623" s="62"/>
      <c r="F623" s="102" t="str">
        <f aca="false">IF(OR(LEFT(B623,14)="Model response",LEFT(B623,8)="Response",B623="[No response]"),"",IF(E623&lt;=$G$10,"Cek","OK"))</f>
        <v>Cek</v>
      </c>
      <c r="G623" s="102" t="str">
        <f aca="false">IF(A623="","",COUNTIF(F624:F628,"Cek"))</f>
        <v/>
      </c>
      <c r="H623" s="103" t="str">
        <f aca="false">IF(G623="","",SUMIF(C624:C629,100%,E624:E629))</f>
        <v/>
      </c>
    </row>
    <row r="624" customFormat="false" ht="14.25" hidden="false" customHeight="false" outlineLevel="0" collapsed="false">
      <c r="A624" s="68" t="str">
        <f aca="false">IF(A623="No",1,IF(OR(LEFT(B624,14)="Model response",LEFT(B624,8)="Response"),MAX($A$11:$A623)+1,""))</f>
        <v/>
      </c>
      <c r="B624" s="83"/>
      <c r="C624" s="62"/>
      <c r="D624" s="62"/>
      <c r="E624" s="62"/>
      <c r="F624" s="102" t="str">
        <f aca="false">IF(OR(LEFT(B624,14)="Model response",LEFT(B624,8)="Response",B624="[No response]"),"",IF(E624&lt;=$G$10,"Cek","OK"))</f>
        <v>Cek</v>
      </c>
      <c r="G624" s="102" t="str">
        <f aca="false">IF(A624="","",COUNTIF(F625:F629,"Cek"))</f>
        <v/>
      </c>
      <c r="H624" s="103" t="str">
        <f aca="false">IF(G624="","",SUMIF(C625:C630,100%,E625:E630))</f>
        <v/>
      </c>
    </row>
    <row r="625" customFormat="false" ht="14.25" hidden="false" customHeight="false" outlineLevel="0" collapsed="false">
      <c r="A625" s="68" t="str">
        <f aca="false">IF(A624="No",1,IF(OR(LEFT(B625,14)="Model response",LEFT(B625,8)="Response"),MAX($A$11:$A624)+1,""))</f>
        <v/>
      </c>
      <c r="B625" s="83"/>
      <c r="C625" s="62"/>
      <c r="D625" s="62"/>
      <c r="E625" s="62"/>
      <c r="F625" s="102" t="str">
        <f aca="false">IF(OR(LEFT(B625,14)="Model response",LEFT(B625,8)="Response",B625="[No response]"),"",IF(E625&lt;=$G$10,"Cek","OK"))</f>
        <v>Cek</v>
      </c>
      <c r="G625" s="102" t="str">
        <f aca="false">IF(A625="","",COUNTIF(F626:F630,"Cek"))</f>
        <v/>
      </c>
      <c r="H625" s="103" t="str">
        <f aca="false">IF(G625="","",SUMIF(C626:C631,100%,E626:E631))</f>
        <v/>
      </c>
    </row>
    <row r="626" customFormat="false" ht="14.25" hidden="false" customHeight="false" outlineLevel="0" collapsed="false">
      <c r="A626" s="68" t="str">
        <f aca="false">IF(A625="No",1,IF(OR(LEFT(B626,14)="Model response",LEFT(B626,8)="Response"),MAX($A$11:$A625)+1,""))</f>
        <v/>
      </c>
      <c r="B626" s="83"/>
      <c r="C626" s="62"/>
      <c r="D626" s="62"/>
      <c r="E626" s="62"/>
      <c r="F626" s="102" t="str">
        <f aca="false">IF(OR(LEFT(B626,14)="Model response",LEFT(B626,8)="Response",B626="[No response]"),"",IF(E626&lt;=$G$10,"Cek","OK"))</f>
        <v>Cek</v>
      </c>
      <c r="G626" s="102" t="str">
        <f aca="false">IF(A626="","",COUNTIF(F627:F631,"Cek"))</f>
        <v/>
      </c>
      <c r="H626" s="103" t="str">
        <f aca="false">IF(G626="","",SUMIF(C627:C632,100%,E627:E632))</f>
        <v/>
      </c>
    </row>
    <row r="627" customFormat="false" ht="14.25" hidden="false" customHeight="false" outlineLevel="0" collapsed="false">
      <c r="A627" s="68" t="str">
        <f aca="false">IF(A626="No",1,IF(OR(LEFT(B627,14)="Model response",LEFT(B627,8)="Response"),MAX($A$11:$A626)+1,""))</f>
        <v/>
      </c>
      <c r="B627" s="83"/>
      <c r="C627" s="62"/>
      <c r="D627" s="62"/>
      <c r="E627" s="62"/>
      <c r="F627" s="102" t="str">
        <f aca="false">IF(OR(LEFT(B627,14)="Model response",LEFT(B627,8)="Response",B627="[No response]"),"",IF(E627&lt;=$G$10,"Cek","OK"))</f>
        <v>Cek</v>
      </c>
      <c r="G627" s="102" t="str">
        <f aca="false">IF(A627="","",COUNTIF(F628:F632,"Cek"))</f>
        <v/>
      </c>
      <c r="H627" s="103" t="str">
        <f aca="false">IF(G627="","",SUMIF(C628:C633,100%,E628:E633))</f>
        <v/>
      </c>
    </row>
    <row r="628" customFormat="false" ht="14.25" hidden="false" customHeight="false" outlineLevel="0" collapsed="false">
      <c r="A628" s="68" t="str">
        <f aca="false">IF(A627="No",1,IF(OR(LEFT(B628,14)="Model response",LEFT(B628,8)="Response"),MAX($A$11:$A627)+1,""))</f>
        <v/>
      </c>
      <c r="B628" s="83"/>
      <c r="C628" s="62"/>
      <c r="D628" s="62"/>
      <c r="E628" s="62"/>
      <c r="F628" s="102" t="str">
        <f aca="false">IF(OR(LEFT(B628,14)="Model response",LEFT(B628,8)="Response",B628="[No response]"),"",IF(E628&lt;=$G$10,"Cek","OK"))</f>
        <v>Cek</v>
      </c>
      <c r="G628" s="102" t="str">
        <f aca="false">IF(A628="","",COUNTIF(F629:F633,"Cek"))</f>
        <v/>
      </c>
      <c r="H628" s="103" t="str">
        <f aca="false">IF(G628="","",SUMIF(C629:C634,100%,E629:E634))</f>
        <v/>
      </c>
    </row>
    <row r="629" customFormat="false" ht="14.25" hidden="false" customHeight="false" outlineLevel="0" collapsed="false">
      <c r="A629" s="68" t="str">
        <f aca="false">IF(A628="No",1,IF(OR(LEFT(B629,14)="Model response",LEFT(B629,8)="Response"),MAX($A$11:$A628)+1,""))</f>
        <v/>
      </c>
      <c r="B629" s="83"/>
      <c r="C629" s="62"/>
      <c r="D629" s="62"/>
      <c r="E629" s="62"/>
      <c r="F629" s="102" t="str">
        <f aca="false">IF(OR(LEFT(B629,14)="Model response",LEFT(B629,8)="Response",B629="[No response]"),"",IF(E629&lt;=$G$10,"Cek","OK"))</f>
        <v>Cek</v>
      </c>
      <c r="G629" s="102" t="str">
        <f aca="false">IF(A629="","",COUNTIF(F630:F634,"Cek"))</f>
        <v/>
      </c>
      <c r="H629" s="103" t="str">
        <f aca="false">IF(G629="","",SUMIF(C630:C635,100%,E630:E635))</f>
        <v/>
      </c>
    </row>
    <row r="630" customFormat="false" ht="14.25" hidden="false" customHeight="false" outlineLevel="0" collapsed="false">
      <c r="A630" s="68" t="str">
        <f aca="false">IF(A629="No",1,IF(OR(LEFT(B630,14)="Model response",LEFT(B630,8)="Response"),MAX($A$11:$A629)+1,""))</f>
        <v/>
      </c>
      <c r="B630" s="83"/>
      <c r="C630" s="62"/>
      <c r="D630" s="62"/>
      <c r="E630" s="62"/>
      <c r="F630" s="102" t="str">
        <f aca="false">IF(OR(LEFT(B630,14)="Model response",LEFT(B630,8)="Response",B630="[No response]"),"",IF(E630&lt;=$G$10,"Cek","OK"))</f>
        <v>Cek</v>
      </c>
      <c r="G630" s="102" t="str">
        <f aca="false">IF(A630="","",COUNTIF(F631:F635,"Cek"))</f>
        <v/>
      </c>
      <c r="H630" s="103" t="str">
        <f aca="false">IF(G630="","",SUMIF(C631:C636,100%,E631:E636))</f>
        <v/>
      </c>
    </row>
    <row r="631" customFormat="false" ht="14.25" hidden="false" customHeight="false" outlineLevel="0" collapsed="false">
      <c r="A631" s="68" t="str">
        <f aca="false">IF(A630="No",1,IF(OR(LEFT(B631,14)="Model response",LEFT(B631,8)="Response"),MAX($A$11:$A630)+1,""))</f>
        <v/>
      </c>
      <c r="B631" s="83"/>
      <c r="C631" s="62"/>
      <c r="D631" s="62"/>
      <c r="E631" s="62"/>
      <c r="F631" s="102" t="str">
        <f aca="false">IF(OR(LEFT(B631,14)="Model response",LEFT(B631,8)="Response",B631="[No response]"),"",IF(E631&lt;=$G$10,"Cek","OK"))</f>
        <v>Cek</v>
      </c>
      <c r="G631" s="102" t="str">
        <f aca="false">IF(A631="","",COUNTIF(F632:F636,"Cek"))</f>
        <v/>
      </c>
      <c r="H631" s="103" t="str">
        <f aca="false">IF(G631="","",SUMIF(C632:C637,100%,E632:E637))</f>
        <v/>
      </c>
    </row>
    <row r="632" customFormat="false" ht="14.25" hidden="false" customHeight="false" outlineLevel="0" collapsed="false">
      <c r="A632" s="68" t="str">
        <f aca="false">IF(A631="No",1,IF(OR(LEFT(B632,14)="Model response",LEFT(B632,8)="Response"),MAX($A$11:$A631)+1,""))</f>
        <v/>
      </c>
      <c r="B632" s="83"/>
      <c r="C632" s="62"/>
      <c r="D632" s="62"/>
      <c r="E632" s="62"/>
      <c r="F632" s="102" t="str">
        <f aca="false">IF(OR(LEFT(B632,14)="Model response",LEFT(B632,8)="Response",B632="[No response]"),"",IF(E632&lt;=$G$10,"Cek","OK"))</f>
        <v>Cek</v>
      </c>
      <c r="G632" s="102" t="str">
        <f aca="false">IF(A632="","",COUNTIF(F633:F637,"Cek"))</f>
        <v/>
      </c>
      <c r="H632" s="103" t="str">
        <f aca="false">IF(G632="","",SUMIF(C633:C638,100%,E633:E638))</f>
        <v/>
      </c>
    </row>
    <row r="633" customFormat="false" ht="14.25" hidden="false" customHeight="false" outlineLevel="0" collapsed="false">
      <c r="A633" s="68" t="str">
        <f aca="false">IF(A632="No",1,IF(OR(LEFT(B633,14)="Model response",LEFT(B633,8)="Response"),MAX($A$11:$A632)+1,""))</f>
        <v/>
      </c>
      <c r="B633" s="83"/>
      <c r="C633" s="62"/>
      <c r="D633" s="62"/>
      <c r="E633" s="62"/>
      <c r="F633" s="102" t="str">
        <f aca="false">IF(OR(LEFT(B633,14)="Model response",LEFT(B633,8)="Response",B633="[No response]"),"",IF(E633&lt;=$G$10,"Cek","OK"))</f>
        <v>Cek</v>
      </c>
      <c r="G633" s="102" t="str">
        <f aca="false">IF(A633="","",COUNTIF(F634:F638,"Cek"))</f>
        <v/>
      </c>
      <c r="H633" s="103" t="str">
        <f aca="false">IF(G633="","",SUMIF(C634:C639,100%,E634:E639))</f>
        <v/>
      </c>
    </row>
    <row r="634" customFormat="false" ht="14.25" hidden="false" customHeight="false" outlineLevel="0" collapsed="false">
      <c r="A634" s="68" t="str">
        <f aca="false">IF(A633="No",1,IF(OR(LEFT(B634,14)="Model response",LEFT(B634,8)="Response"),MAX($A$11:$A633)+1,""))</f>
        <v/>
      </c>
      <c r="B634" s="83"/>
      <c r="C634" s="62"/>
      <c r="D634" s="62"/>
      <c r="E634" s="62"/>
      <c r="F634" s="102" t="str">
        <f aca="false">IF(OR(LEFT(B634,14)="Model response",LEFT(B634,8)="Response",B634="[No response]"),"",IF(E634&lt;=$G$10,"Cek","OK"))</f>
        <v>Cek</v>
      </c>
      <c r="G634" s="102" t="str">
        <f aca="false">IF(A634="","",COUNTIF(F635:F639,"Cek"))</f>
        <v/>
      </c>
      <c r="H634" s="103" t="str">
        <f aca="false">IF(G634="","",SUMIF(C635:C640,100%,E635:E640))</f>
        <v/>
      </c>
    </row>
    <row r="635" customFormat="false" ht="14.25" hidden="false" customHeight="false" outlineLevel="0" collapsed="false">
      <c r="A635" s="68" t="str">
        <f aca="false">IF(A634="No",1,IF(OR(LEFT(B635,14)="Model response",LEFT(B635,8)="Response"),MAX($A$11:$A634)+1,""))</f>
        <v/>
      </c>
      <c r="B635" s="83"/>
      <c r="C635" s="62"/>
      <c r="D635" s="62"/>
      <c r="E635" s="62"/>
      <c r="F635" s="102" t="str">
        <f aca="false">IF(OR(LEFT(B635,14)="Model response",LEFT(B635,8)="Response",B635="[No response]"),"",IF(E635&lt;=$G$10,"Cek","OK"))</f>
        <v>Cek</v>
      </c>
      <c r="G635" s="102" t="str">
        <f aca="false">IF(A635="","",COUNTIF(F636:F640,"Cek"))</f>
        <v/>
      </c>
      <c r="H635" s="103" t="str">
        <f aca="false">IF(G635="","",SUMIF(C636:C641,100%,E636:E641))</f>
        <v/>
      </c>
    </row>
    <row r="636" customFormat="false" ht="14.25" hidden="false" customHeight="false" outlineLevel="0" collapsed="false">
      <c r="A636" s="68" t="str">
        <f aca="false">IF(A635="No",1,IF(OR(LEFT(B636,14)="Model response",LEFT(B636,8)="Response"),MAX($A$11:$A635)+1,""))</f>
        <v/>
      </c>
      <c r="B636" s="83"/>
      <c r="C636" s="62"/>
      <c r="D636" s="62"/>
      <c r="E636" s="62"/>
      <c r="F636" s="102" t="str">
        <f aca="false">IF(OR(LEFT(B636,14)="Model response",LEFT(B636,8)="Response",B636="[No response]"),"",IF(E636&lt;=$G$10,"Cek","OK"))</f>
        <v>Cek</v>
      </c>
      <c r="G636" s="102" t="str">
        <f aca="false">IF(A636="","",COUNTIF(F637:F641,"Cek"))</f>
        <v/>
      </c>
      <c r="H636" s="103" t="str">
        <f aca="false">IF(G636="","",SUMIF(C637:C642,100%,E637:E642))</f>
        <v/>
      </c>
    </row>
    <row r="637" customFormat="false" ht="14.25" hidden="false" customHeight="false" outlineLevel="0" collapsed="false">
      <c r="A637" s="68" t="str">
        <f aca="false">IF(A636="No",1,IF(OR(LEFT(B637,14)="Model response",LEFT(B637,8)="Response"),MAX($A$11:$A636)+1,""))</f>
        <v/>
      </c>
      <c r="B637" s="83"/>
      <c r="C637" s="62"/>
      <c r="D637" s="62"/>
      <c r="E637" s="62"/>
      <c r="F637" s="102" t="str">
        <f aca="false">IF(OR(LEFT(B637,14)="Model response",LEFT(B637,8)="Response",B637="[No response]"),"",IF(E637&lt;=$G$10,"Cek","OK"))</f>
        <v>Cek</v>
      </c>
      <c r="G637" s="102" t="str">
        <f aca="false">IF(A637="","",COUNTIF(F638:F642,"Cek"))</f>
        <v/>
      </c>
      <c r="H637" s="103" t="str">
        <f aca="false">IF(G637="","",SUMIF(C638:C643,100%,E638:E643))</f>
        <v/>
      </c>
    </row>
    <row r="638" customFormat="false" ht="14.25" hidden="false" customHeight="false" outlineLevel="0" collapsed="false">
      <c r="A638" s="68" t="str">
        <f aca="false">IF(A637="No",1,IF(OR(LEFT(B638,14)="Model response",LEFT(B638,8)="Response"),MAX($A$11:$A637)+1,""))</f>
        <v/>
      </c>
      <c r="B638" s="83"/>
      <c r="C638" s="62"/>
      <c r="D638" s="62"/>
      <c r="E638" s="62"/>
      <c r="F638" s="102" t="str">
        <f aca="false">IF(OR(LEFT(B638,14)="Model response",LEFT(B638,8)="Response",B638="[No response]"),"",IF(E638&lt;=$G$10,"Cek","OK"))</f>
        <v>Cek</v>
      </c>
      <c r="G638" s="102" t="str">
        <f aca="false">IF(A638="","",COUNTIF(F639:F643,"Cek"))</f>
        <v/>
      </c>
      <c r="H638" s="103" t="str">
        <f aca="false">IF(G638="","",SUMIF(C639:C644,100%,E639:E644))</f>
        <v/>
      </c>
    </row>
    <row r="639" customFormat="false" ht="14.25" hidden="false" customHeight="false" outlineLevel="0" collapsed="false">
      <c r="A639" s="68" t="str">
        <f aca="false">IF(A638="No",1,IF(OR(LEFT(B639,14)="Model response",LEFT(B639,8)="Response"),MAX($A$11:$A638)+1,""))</f>
        <v/>
      </c>
      <c r="B639" s="83"/>
      <c r="C639" s="62"/>
      <c r="D639" s="62"/>
      <c r="E639" s="62"/>
      <c r="F639" s="102" t="str">
        <f aca="false">IF(OR(LEFT(B639,14)="Model response",LEFT(B639,8)="Response",B639="[No response]"),"",IF(E639&lt;=$G$10,"Cek","OK"))</f>
        <v>Cek</v>
      </c>
      <c r="G639" s="102" t="str">
        <f aca="false">IF(A639="","",COUNTIF(F640:F644,"Cek"))</f>
        <v/>
      </c>
      <c r="H639" s="103" t="str">
        <f aca="false">IF(G639="","",SUMIF(C640:C645,100%,E640:E645))</f>
        <v/>
      </c>
    </row>
    <row r="640" customFormat="false" ht="14.25" hidden="false" customHeight="false" outlineLevel="0" collapsed="false">
      <c r="A640" s="68" t="str">
        <f aca="false">IF(A639="No",1,IF(OR(LEFT(B640,14)="Model response",LEFT(B640,8)="Response"),MAX($A$11:$A639)+1,""))</f>
        <v/>
      </c>
      <c r="B640" s="83"/>
      <c r="C640" s="62"/>
      <c r="D640" s="62"/>
      <c r="E640" s="62"/>
      <c r="F640" s="102" t="str">
        <f aca="false">IF(OR(LEFT(B640,14)="Model response",LEFT(B640,8)="Response",B640="[No response]"),"",IF(E640&lt;=$G$10,"Cek","OK"))</f>
        <v>Cek</v>
      </c>
      <c r="G640" s="102" t="str">
        <f aca="false">IF(A640="","",COUNTIF(F641:F645,"Cek"))</f>
        <v/>
      </c>
      <c r="H640" s="103" t="str">
        <f aca="false">IF(G640="","",SUMIF(C641:C646,100%,E641:E646))</f>
        <v/>
      </c>
    </row>
    <row r="641" customFormat="false" ht="14.25" hidden="false" customHeight="false" outlineLevel="0" collapsed="false">
      <c r="A641" s="68" t="str">
        <f aca="false">IF(A640="No",1,IF(OR(LEFT(B641,14)="Model response",LEFT(B641,8)="Response"),MAX($A$11:$A640)+1,""))</f>
        <v/>
      </c>
      <c r="B641" s="83"/>
      <c r="C641" s="62"/>
      <c r="D641" s="62"/>
      <c r="E641" s="62"/>
      <c r="F641" s="102" t="str">
        <f aca="false">IF(OR(LEFT(B641,14)="Model response",LEFT(B641,8)="Response",B641="[No response]"),"",IF(E641&lt;=$G$10,"Cek","OK"))</f>
        <v>Cek</v>
      </c>
      <c r="G641" s="102" t="str">
        <f aca="false">IF(A641="","",COUNTIF(F642:F646,"Cek"))</f>
        <v/>
      </c>
      <c r="H641" s="103" t="str">
        <f aca="false">IF(G641="","",SUMIF(C642:C647,100%,E642:E647))</f>
        <v/>
      </c>
    </row>
    <row r="642" customFormat="false" ht="14.25" hidden="false" customHeight="false" outlineLevel="0" collapsed="false">
      <c r="A642" s="68" t="str">
        <f aca="false">IF(A641="No",1,IF(OR(LEFT(B642,14)="Model response",LEFT(B642,8)="Response"),MAX($A$11:$A641)+1,""))</f>
        <v/>
      </c>
      <c r="B642" s="83"/>
      <c r="C642" s="62"/>
      <c r="D642" s="62"/>
      <c r="E642" s="62"/>
      <c r="F642" s="102" t="str">
        <f aca="false">IF(OR(LEFT(B642,14)="Model response",LEFT(B642,8)="Response",B642="[No response]"),"",IF(E642&lt;=$G$10,"Cek","OK"))</f>
        <v>Cek</v>
      </c>
      <c r="G642" s="102" t="str">
        <f aca="false">IF(A642="","",COUNTIF(F643:F647,"Cek"))</f>
        <v/>
      </c>
      <c r="H642" s="103" t="str">
        <f aca="false">IF(G642="","",SUMIF(C643:C648,100%,E643:E648))</f>
        <v/>
      </c>
    </row>
    <row r="643" customFormat="false" ht="14.25" hidden="false" customHeight="false" outlineLevel="0" collapsed="false">
      <c r="A643" s="68" t="str">
        <f aca="false">IF(A642="No",1,IF(OR(LEFT(B643,14)="Model response",LEFT(B643,8)="Response"),MAX($A$11:$A642)+1,""))</f>
        <v/>
      </c>
      <c r="B643" s="83"/>
      <c r="C643" s="62"/>
      <c r="D643" s="62"/>
      <c r="E643" s="62"/>
      <c r="F643" s="102" t="str">
        <f aca="false">IF(OR(LEFT(B643,14)="Model response",LEFT(B643,8)="Response",B643="[No response]"),"",IF(E643&lt;=$G$10,"Cek","OK"))</f>
        <v>Cek</v>
      </c>
      <c r="G643" s="102" t="str">
        <f aca="false">IF(A643="","",COUNTIF(F644:F648,"Cek"))</f>
        <v/>
      </c>
      <c r="H643" s="103" t="str">
        <f aca="false">IF(G643="","",SUMIF(C644:C649,100%,E644:E649))</f>
        <v/>
      </c>
    </row>
    <row r="644" customFormat="false" ht="14.25" hidden="false" customHeight="false" outlineLevel="0" collapsed="false">
      <c r="A644" s="68" t="str">
        <f aca="false">IF(A643="No",1,IF(OR(LEFT(B644,14)="Model response",LEFT(B644,8)="Response"),MAX($A$11:$A643)+1,""))</f>
        <v/>
      </c>
      <c r="B644" s="83"/>
      <c r="C644" s="62"/>
      <c r="D644" s="62"/>
      <c r="E644" s="62"/>
      <c r="F644" s="102" t="str">
        <f aca="false">IF(OR(LEFT(B644,14)="Model response",LEFT(B644,8)="Response",B644="[No response]"),"",IF(E644&lt;=$G$10,"Cek","OK"))</f>
        <v>Cek</v>
      </c>
      <c r="G644" s="102" t="str">
        <f aca="false">IF(A644="","",COUNTIF(F645:F649,"Cek"))</f>
        <v/>
      </c>
      <c r="H644" s="103" t="str">
        <f aca="false">IF(G644="","",SUMIF(C645:C650,100%,E645:E650))</f>
        <v/>
      </c>
    </row>
    <row r="645" customFormat="false" ht="14.25" hidden="false" customHeight="false" outlineLevel="0" collapsed="false">
      <c r="A645" s="68" t="str">
        <f aca="false">IF(A644="No",1,IF(OR(LEFT(B645,14)="Model response",LEFT(B645,8)="Response"),MAX($A$11:$A644)+1,""))</f>
        <v/>
      </c>
      <c r="B645" s="83"/>
      <c r="C645" s="62"/>
      <c r="D645" s="62"/>
      <c r="E645" s="62"/>
      <c r="F645" s="102" t="str">
        <f aca="false">IF(OR(LEFT(B645,14)="Model response",LEFT(B645,8)="Response",B645="[No response]"),"",IF(E645&lt;=$G$10,"Cek","OK"))</f>
        <v>Cek</v>
      </c>
      <c r="G645" s="102" t="str">
        <f aca="false">IF(A645="","",COUNTIF(F646:F650,"Cek"))</f>
        <v/>
      </c>
      <c r="H645" s="103" t="str">
        <f aca="false">IF(G645="","",SUMIF(C646:C651,100%,E646:E651))</f>
        <v/>
      </c>
    </row>
    <row r="646" customFormat="false" ht="14.25" hidden="false" customHeight="false" outlineLevel="0" collapsed="false">
      <c r="A646" s="68" t="str">
        <f aca="false">IF(A645="No",1,IF(OR(LEFT(B646,14)="Model response",LEFT(B646,8)="Response"),MAX($A$11:$A645)+1,""))</f>
        <v/>
      </c>
      <c r="B646" s="83"/>
      <c r="C646" s="62"/>
      <c r="D646" s="62"/>
      <c r="E646" s="62"/>
      <c r="F646" s="102" t="str">
        <f aca="false">IF(OR(LEFT(B646,14)="Model response",LEFT(B646,8)="Response",B646="[No response]"),"",IF(E646&lt;=$G$10,"Cek","OK"))</f>
        <v>Cek</v>
      </c>
      <c r="G646" s="102" t="str">
        <f aca="false">IF(A646="","",COUNTIF(F647:F651,"Cek"))</f>
        <v/>
      </c>
      <c r="H646" s="103" t="str">
        <f aca="false">IF(G646="","",SUMIF(C647:C652,100%,E647:E652))</f>
        <v/>
      </c>
    </row>
    <row r="647" customFormat="false" ht="14.25" hidden="false" customHeight="false" outlineLevel="0" collapsed="false">
      <c r="A647" s="68" t="str">
        <f aca="false">IF(A646="No",1,IF(OR(LEFT(B647,14)="Model response",LEFT(B647,8)="Response"),MAX($A$11:$A646)+1,""))</f>
        <v/>
      </c>
      <c r="B647" s="83"/>
      <c r="C647" s="62"/>
      <c r="D647" s="62"/>
      <c r="E647" s="62"/>
      <c r="F647" s="102" t="str">
        <f aca="false">IF(OR(LEFT(B647,14)="Model response",LEFT(B647,8)="Response",B647="[No response]"),"",IF(E647&lt;=$G$10,"Cek","OK"))</f>
        <v>Cek</v>
      </c>
      <c r="G647" s="102" t="str">
        <f aca="false">IF(A647="","",COUNTIF(F648:F652,"Cek"))</f>
        <v/>
      </c>
      <c r="H647" s="103" t="str">
        <f aca="false">IF(G647="","",SUMIF(C648:C653,100%,E648:E653))</f>
        <v/>
      </c>
    </row>
    <row r="648" customFormat="false" ht="14.25" hidden="false" customHeight="false" outlineLevel="0" collapsed="false">
      <c r="A648" s="68" t="str">
        <f aca="false">IF(A647="No",1,IF(OR(LEFT(B648,14)="Model response",LEFT(B648,8)="Response"),MAX($A$11:$A647)+1,""))</f>
        <v/>
      </c>
      <c r="B648" s="83"/>
      <c r="C648" s="62"/>
      <c r="D648" s="62"/>
      <c r="E648" s="62"/>
      <c r="F648" s="102" t="str">
        <f aca="false">IF(OR(LEFT(B648,14)="Model response",LEFT(B648,8)="Response",B648="[No response]"),"",IF(E648&lt;=$G$10,"Cek","OK"))</f>
        <v>Cek</v>
      </c>
      <c r="G648" s="102" t="str">
        <f aca="false">IF(A648="","",COUNTIF(F649:F653,"Cek"))</f>
        <v/>
      </c>
      <c r="H648" s="103" t="str">
        <f aca="false">IF(G648="","",SUMIF(C649:C654,100%,E649:E654))</f>
        <v/>
      </c>
    </row>
    <row r="649" customFormat="false" ht="14.25" hidden="false" customHeight="false" outlineLevel="0" collapsed="false">
      <c r="A649" s="68" t="str">
        <f aca="false">IF(A648="No",1,IF(OR(LEFT(B649,14)="Model response",LEFT(B649,8)="Response"),MAX($A$11:$A648)+1,""))</f>
        <v/>
      </c>
      <c r="B649" s="83"/>
      <c r="C649" s="62"/>
      <c r="D649" s="62"/>
      <c r="E649" s="62"/>
      <c r="F649" s="102" t="str">
        <f aca="false">IF(OR(LEFT(B649,14)="Model response",LEFT(B649,8)="Response",B649="[No response]"),"",IF(E649&lt;=$G$10,"Cek","OK"))</f>
        <v>Cek</v>
      </c>
      <c r="G649" s="102" t="str">
        <f aca="false">IF(A649="","",COUNTIF(F650:F654,"Cek"))</f>
        <v/>
      </c>
      <c r="H649" s="103" t="str">
        <f aca="false">IF(G649="","",SUMIF(C650:C655,100%,E650:E655))</f>
        <v/>
      </c>
    </row>
    <row r="650" customFormat="false" ht="14.25" hidden="false" customHeight="false" outlineLevel="0" collapsed="false">
      <c r="A650" s="68" t="str">
        <f aca="false">IF(A649="No",1,IF(OR(LEFT(B650,14)="Model response",LEFT(B650,8)="Response"),MAX($A$11:$A649)+1,""))</f>
        <v/>
      </c>
      <c r="B650" s="83"/>
      <c r="C650" s="62"/>
      <c r="D650" s="62"/>
      <c r="E650" s="62"/>
      <c r="F650" s="102" t="str">
        <f aca="false">IF(OR(LEFT(B650,14)="Model response",LEFT(B650,8)="Response",B650="[No response]"),"",IF(E650&lt;=$G$10,"Cek","OK"))</f>
        <v>Cek</v>
      </c>
      <c r="G650" s="102" t="str">
        <f aca="false">IF(A650="","",COUNTIF(F651:F655,"Cek"))</f>
        <v/>
      </c>
      <c r="H650" s="103" t="str">
        <f aca="false">IF(G650="","",SUMIF(C651:C656,100%,E651:E656))</f>
        <v/>
      </c>
    </row>
    <row r="651" customFormat="false" ht="14.25" hidden="false" customHeight="false" outlineLevel="0" collapsed="false">
      <c r="A651" s="68" t="str">
        <f aca="false">IF(A650="No",1,IF(OR(LEFT(B651,14)="Model response",LEFT(B651,8)="Response"),MAX($A$11:$A650)+1,""))</f>
        <v/>
      </c>
      <c r="B651" s="83"/>
      <c r="C651" s="62"/>
      <c r="D651" s="62"/>
      <c r="E651" s="62"/>
      <c r="F651" s="102" t="str">
        <f aca="false">IF(OR(LEFT(B651,14)="Model response",LEFT(B651,8)="Response",B651="[No response]"),"",IF(E651&lt;=$G$10,"Cek","OK"))</f>
        <v>Cek</v>
      </c>
      <c r="G651" s="102" t="str">
        <f aca="false">IF(A651="","",COUNTIF(F652:F656,"Cek"))</f>
        <v/>
      </c>
      <c r="H651" s="103" t="str">
        <f aca="false">IF(G651="","",SUMIF(C652:C657,100%,E652:E657))</f>
        <v/>
      </c>
    </row>
    <row r="652" customFormat="false" ht="14.25" hidden="false" customHeight="false" outlineLevel="0" collapsed="false">
      <c r="A652" s="68" t="str">
        <f aca="false">IF(A651="No",1,IF(OR(LEFT(B652,14)="Model response",LEFT(B652,8)="Response"),MAX($A$11:$A651)+1,""))</f>
        <v/>
      </c>
      <c r="B652" s="83"/>
      <c r="C652" s="62"/>
      <c r="D652" s="62"/>
      <c r="E652" s="62"/>
      <c r="F652" s="102" t="str">
        <f aca="false">IF(OR(LEFT(B652,14)="Model response",LEFT(B652,8)="Response",B652="[No response]"),"",IF(E652&lt;=$G$10,"Cek","OK"))</f>
        <v>Cek</v>
      </c>
      <c r="G652" s="102" t="str">
        <f aca="false">IF(A652="","",COUNTIF(F653:F657,"Cek"))</f>
        <v/>
      </c>
      <c r="H652" s="103" t="str">
        <f aca="false">IF(G652="","",SUMIF(C653:C658,100%,E653:E658))</f>
        <v/>
      </c>
    </row>
    <row r="653" customFormat="false" ht="14.25" hidden="false" customHeight="false" outlineLevel="0" collapsed="false">
      <c r="A653" s="68" t="str">
        <f aca="false">IF(A652="No",1,IF(OR(LEFT(B653,14)="Model response",LEFT(B653,8)="Response"),MAX($A$11:$A652)+1,""))</f>
        <v/>
      </c>
      <c r="B653" s="83"/>
      <c r="C653" s="62"/>
      <c r="D653" s="62"/>
      <c r="E653" s="62"/>
      <c r="F653" s="102" t="str">
        <f aca="false">IF(OR(LEFT(B653,14)="Model response",LEFT(B653,8)="Response",B653="[No response]"),"",IF(E653&lt;=$G$10,"Cek","OK"))</f>
        <v>Cek</v>
      </c>
      <c r="G653" s="102" t="str">
        <f aca="false">IF(A653="","",COUNTIF(F654:F658,"Cek"))</f>
        <v/>
      </c>
      <c r="H653" s="103" t="str">
        <f aca="false">IF(G653="","",SUMIF(C654:C659,100%,E654:E659))</f>
        <v/>
      </c>
    </row>
    <row r="654" customFormat="false" ht="14.25" hidden="false" customHeight="false" outlineLevel="0" collapsed="false">
      <c r="A654" s="68" t="str">
        <f aca="false">IF(A653="No",1,IF(OR(LEFT(B654,14)="Model response",LEFT(B654,8)="Response"),MAX($A$11:$A653)+1,""))</f>
        <v/>
      </c>
      <c r="B654" s="83"/>
      <c r="C654" s="62"/>
      <c r="D654" s="62"/>
      <c r="E654" s="62"/>
      <c r="F654" s="102" t="str">
        <f aca="false">IF(OR(LEFT(B654,14)="Model response",LEFT(B654,8)="Response",B654="[No response]"),"",IF(E654&lt;=$G$10,"Cek","OK"))</f>
        <v>Cek</v>
      </c>
      <c r="G654" s="102" t="str">
        <f aca="false">IF(A654="","",COUNTIF(F655:F659,"Cek"))</f>
        <v/>
      </c>
      <c r="H654" s="103" t="str">
        <f aca="false">IF(G654="","",SUMIF(C655:C660,100%,E655:E660))</f>
        <v/>
      </c>
    </row>
    <row r="655" customFormat="false" ht="14.25" hidden="false" customHeight="false" outlineLevel="0" collapsed="false">
      <c r="A655" s="68" t="str">
        <f aca="false">IF(A654="No",1,IF(OR(LEFT(B655,14)="Model response",LEFT(B655,8)="Response"),MAX($A$11:$A654)+1,""))</f>
        <v/>
      </c>
      <c r="B655" s="83"/>
      <c r="C655" s="62"/>
      <c r="D655" s="62"/>
      <c r="E655" s="62"/>
      <c r="F655" s="102" t="str">
        <f aca="false">IF(OR(LEFT(B655,14)="Model response",LEFT(B655,8)="Response",B655="[No response]"),"",IF(E655&lt;=$G$10,"Cek","OK"))</f>
        <v>Cek</v>
      </c>
      <c r="G655" s="102" t="str">
        <f aca="false">IF(A655="","",COUNTIF(F656:F660,"Cek"))</f>
        <v/>
      </c>
      <c r="H655" s="103" t="str">
        <f aca="false">IF(G655="","",SUMIF(C656:C661,100%,E656:E661))</f>
        <v/>
      </c>
    </row>
    <row r="656" customFormat="false" ht="14.25" hidden="false" customHeight="false" outlineLevel="0" collapsed="false">
      <c r="A656" s="68" t="str">
        <f aca="false">IF(A655="No",1,IF(OR(LEFT(B656,14)="Model response",LEFT(B656,8)="Response"),MAX($A$11:$A655)+1,""))</f>
        <v/>
      </c>
      <c r="B656" s="83"/>
      <c r="C656" s="62"/>
      <c r="D656" s="62"/>
      <c r="E656" s="62"/>
      <c r="F656" s="102" t="str">
        <f aca="false">IF(OR(LEFT(B656,14)="Model response",LEFT(B656,8)="Response",B656="[No response]"),"",IF(E656&lt;=$G$10,"Cek","OK"))</f>
        <v>Cek</v>
      </c>
      <c r="G656" s="102" t="str">
        <f aca="false">IF(A656="","",COUNTIF(F657:F661,"Cek"))</f>
        <v/>
      </c>
      <c r="H656" s="103" t="str">
        <f aca="false">IF(G656="","",SUMIF(C657:C662,100%,E657:E662))</f>
        <v/>
      </c>
    </row>
    <row r="657" customFormat="false" ht="14.25" hidden="false" customHeight="false" outlineLevel="0" collapsed="false">
      <c r="A657" s="68" t="str">
        <f aca="false">IF(A656="No",1,IF(OR(LEFT(B657,14)="Model response",LEFT(B657,8)="Response"),MAX($A$11:$A656)+1,""))</f>
        <v/>
      </c>
      <c r="B657" s="83"/>
      <c r="C657" s="62"/>
      <c r="D657" s="62"/>
      <c r="E657" s="62"/>
      <c r="F657" s="102" t="str">
        <f aca="false">IF(OR(LEFT(B657,14)="Model response",LEFT(B657,8)="Response",B657="[No response]"),"",IF(E657&lt;=$G$10,"Cek","OK"))</f>
        <v>Cek</v>
      </c>
      <c r="G657" s="102" t="str">
        <f aca="false">IF(A657="","",COUNTIF(F658:F662,"Cek"))</f>
        <v/>
      </c>
      <c r="H657" s="103" t="str">
        <f aca="false">IF(G657="","",SUMIF(C658:C663,100%,E658:E663))</f>
        <v/>
      </c>
    </row>
    <row r="658" customFormat="false" ht="14.25" hidden="false" customHeight="false" outlineLevel="0" collapsed="false">
      <c r="A658" s="68" t="str">
        <f aca="false">IF(A657="No",1,IF(OR(LEFT(B658,14)="Model response",LEFT(B658,8)="Response"),MAX($A$11:$A657)+1,""))</f>
        <v/>
      </c>
      <c r="B658" s="83"/>
      <c r="C658" s="62"/>
      <c r="D658" s="62"/>
      <c r="E658" s="62"/>
      <c r="F658" s="102" t="str">
        <f aca="false">IF(OR(LEFT(B658,14)="Model response",LEFT(B658,8)="Response",B658="[No response]"),"",IF(E658&lt;=$G$10,"Cek","OK"))</f>
        <v>Cek</v>
      </c>
      <c r="G658" s="102" t="str">
        <f aca="false">IF(A658="","",COUNTIF(F659:F663,"Cek"))</f>
        <v/>
      </c>
      <c r="H658" s="103" t="str">
        <f aca="false">IF(G658="","",SUMIF(C659:C664,100%,E659:E664))</f>
        <v/>
      </c>
    </row>
    <row r="659" customFormat="false" ht="14.25" hidden="false" customHeight="false" outlineLevel="0" collapsed="false">
      <c r="A659" s="68" t="str">
        <f aca="false">IF(A658="No",1,IF(OR(LEFT(B659,14)="Model response",LEFT(B659,8)="Response"),MAX($A$11:$A658)+1,""))</f>
        <v/>
      </c>
      <c r="B659" s="83"/>
      <c r="C659" s="62"/>
      <c r="D659" s="62"/>
      <c r="E659" s="62"/>
      <c r="F659" s="102" t="str">
        <f aca="false">IF(OR(LEFT(B659,14)="Model response",LEFT(B659,8)="Response",B659="[No response]"),"",IF(E659&lt;=$G$10,"Cek","OK"))</f>
        <v>Cek</v>
      </c>
      <c r="G659" s="102" t="str">
        <f aca="false">IF(A659="","",COUNTIF(F660:F664,"Cek"))</f>
        <v/>
      </c>
      <c r="H659" s="103" t="str">
        <f aca="false">IF(G659="","",SUMIF(C660:C665,100%,E660:E665))</f>
        <v/>
      </c>
    </row>
    <row r="660" customFormat="false" ht="14.25" hidden="false" customHeight="false" outlineLevel="0" collapsed="false">
      <c r="A660" s="68" t="str">
        <f aca="false">IF(A659="No",1,IF(OR(LEFT(B660,14)="Model response",LEFT(B660,8)="Response"),MAX($A$11:$A659)+1,""))</f>
        <v/>
      </c>
      <c r="B660" s="83"/>
      <c r="C660" s="62"/>
      <c r="D660" s="62"/>
      <c r="E660" s="62"/>
      <c r="F660" s="102" t="str">
        <f aca="false">IF(OR(LEFT(B660,14)="Model response",LEFT(B660,8)="Response",B660="[No response]"),"",IF(E660&lt;=$G$10,"Cek","OK"))</f>
        <v>Cek</v>
      </c>
      <c r="G660" s="102" t="str">
        <f aca="false">IF(A660="","",COUNTIF(F661:F665,"Cek"))</f>
        <v/>
      </c>
      <c r="H660" s="103" t="str">
        <f aca="false">IF(G660="","",SUMIF(C661:C666,100%,E661:E666))</f>
        <v/>
      </c>
    </row>
    <row r="661" customFormat="false" ht="14.25" hidden="false" customHeight="false" outlineLevel="0" collapsed="false">
      <c r="A661" s="68" t="str">
        <f aca="false">IF(A660="No",1,IF(OR(LEFT(B661,14)="Model response",LEFT(B661,8)="Response"),MAX($A$11:$A660)+1,""))</f>
        <v/>
      </c>
      <c r="B661" s="83"/>
      <c r="C661" s="62"/>
      <c r="D661" s="62"/>
      <c r="E661" s="62"/>
      <c r="F661" s="102" t="str">
        <f aca="false">IF(OR(LEFT(B661,14)="Model response",LEFT(B661,8)="Response",B661="[No response]"),"",IF(E661&lt;=$G$10,"Cek","OK"))</f>
        <v>Cek</v>
      </c>
      <c r="G661" s="102" t="str">
        <f aca="false">IF(A661="","",COUNTIF(F662:F666,"Cek"))</f>
        <v/>
      </c>
      <c r="H661" s="103" t="str">
        <f aca="false">IF(G661="","",SUMIF(C662:C667,100%,E662:E667))</f>
        <v/>
      </c>
    </row>
    <row r="662" customFormat="false" ht="14.25" hidden="false" customHeight="false" outlineLevel="0" collapsed="false">
      <c r="A662" s="68" t="str">
        <f aca="false">IF(A661="No",1,IF(OR(LEFT(B662,14)="Model response",LEFT(B662,8)="Response"),MAX($A$11:$A661)+1,""))</f>
        <v/>
      </c>
      <c r="B662" s="83"/>
      <c r="C662" s="62"/>
      <c r="D662" s="62"/>
      <c r="E662" s="62"/>
      <c r="F662" s="102" t="str">
        <f aca="false">IF(OR(LEFT(B662,14)="Model response",LEFT(B662,8)="Response",B662="[No response]"),"",IF(E662&lt;=$G$10,"Cek","OK"))</f>
        <v>Cek</v>
      </c>
      <c r="G662" s="102" t="str">
        <f aca="false">IF(A662="","",COUNTIF(F663:F667,"Cek"))</f>
        <v/>
      </c>
      <c r="H662" s="103" t="str">
        <f aca="false">IF(G662="","",SUMIF(C663:C668,100%,E663:E668))</f>
        <v/>
      </c>
    </row>
    <row r="663" customFormat="false" ht="14.25" hidden="false" customHeight="false" outlineLevel="0" collapsed="false">
      <c r="A663" s="68" t="str">
        <f aca="false">IF(A662="No",1,IF(OR(LEFT(B663,14)="Model response",LEFT(B663,8)="Response"),MAX($A$11:$A662)+1,""))</f>
        <v/>
      </c>
      <c r="B663" s="83"/>
      <c r="C663" s="62"/>
      <c r="D663" s="62"/>
      <c r="E663" s="62"/>
      <c r="F663" s="102" t="str">
        <f aca="false">IF(OR(LEFT(B663,14)="Model response",LEFT(B663,8)="Response",B663="[No response]"),"",IF(E663&lt;=$G$10,"Cek","OK"))</f>
        <v>Cek</v>
      </c>
      <c r="G663" s="102" t="str">
        <f aca="false">IF(A663="","",COUNTIF(F664:F668,"Cek"))</f>
        <v/>
      </c>
      <c r="H663" s="103" t="str">
        <f aca="false">IF(G663="","",SUMIF(C664:C669,100%,E664:E669))</f>
        <v/>
      </c>
    </row>
    <row r="664" customFormat="false" ht="14.25" hidden="false" customHeight="false" outlineLevel="0" collapsed="false">
      <c r="A664" s="68" t="str">
        <f aca="false">IF(A663="No",1,IF(OR(LEFT(B664,14)="Model response",LEFT(B664,8)="Response"),MAX($A$11:$A663)+1,""))</f>
        <v/>
      </c>
      <c r="B664" s="83"/>
      <c r="C664" s="62"/>
      <c r="D664" s="62"/>
      <c r="E664" s="62"/>
      <c r="F664" s="102" t="str">
        <f aca="false">IF(OR(LEFT(B664,14)="Model response",LEFT(B664,8)="Response",B664="[No response]"),"",IF(E664&lt;=$G$10,"Cek","OK"))</f>
        <v>Cek</v>
      </c>
      <c r="G664" s="102" t="str">
        <f aca="false">IF(A664="","",COUNTIF(F665:F669,"Cek"))</f>
        <v/>
      </c>
      <c r="H664" s="103" t="str">
        <f aca="false">IF(G664="","",SUMIF(C665:C670,100%,E665:E670))</f>
        <v/>
      </c>
    </row>
    <row r="665" customFormat="false" ht="14.25" hidden="false" customHeight="false" outlineLevel="0" collapsed="false">
      <c r="A665" s="68" t="str">
        <f aca="false">IF(A664="No",1,IF(OR(LEFT(B665,14)="Model response",LEFT(B665,8)="Response"),MAX($A$11:$A664)+1,""))</f>
        <v/>
      </c>
      <c r="B665" s="83"/>
      <c r="C665" s="62"/>
      <c r="D665" s="62"/>
      <c r="E665" s="62"/>
      <c r="F665" s="102" t="str">
        <f aca="false">IF(OR(LEFT(B665,14)="Model response",LEFT(B665,8)="Response",B665="[No response]"),"",IF(E665&lt;=$G$10,"Cek","OK"))</f>
        <v>Cek</v>
      </c>
      <c r="G665" s="102" t="str">
        <f aca="false">IF(A665="","",COUNTIF(F666:F670,"Cek"))</f>
        <v/>
      </c>
      <c r="H665" s="103" t="str">
        <f aca="false">IF(G665="","",SUMIF(C666:C671,100%,E666:E671))</f>
        <v/>
      </c>
    </row>
    <row r="666" customFormat="false" ht="14.25" hidden="false" customHeight="false" outlineLevel="0" collapsed="false">
      <c r="A666" s="68" t="str">
        <f aca="false">IF(A665="No",1,IF(OR(LEFT(B666,14)="Model response",LEFT(B666,8)="Response"),MAX($A$11:$A665)+1,""))</f>
        <v/>
      </c>
      <c r="B666" s="83"/>
      <c r="C666" s="62"/>
      <c r="D666" s="62"/>
      <c r="E666" s="62"/>
      <c r="F666" s="102" t="str">
        <f aca="false">IF(OR(LEFT(B666,14)="Model response",LEFT(B666,8)="Response",B666="[No response]"),"",IF(E666&lt;=$G$10,"Cek","OK"))</f>
        <v>Cek</v>
      </c>
      <c r="G666" s="102" t="str">
        <f aca="false">IF(A666="","",COUNTIF(F667:F671,"Cek"))</f>
        <v/>
      </c>
      <c r="H666" s="103" t="str">
        <f aca="false">IF(G666="","",SUMIF(C667:C672,100%,E667:E672))</f>
        <v/>
      </c>
    </row>
    <row r="667" customFormat="false" ht="14.25" hidden="false" customHeight="false" outlineLevel="0" collapsed="false">
      <c r="A667" s="68" t="str">
        <f aca="false">IF(A666="No",1,IF(OR(LEFT(B667,14)="Model response",LEFT(B667,8)="Response"),MAX($A$11:$A666)+1,""))</f>
        <v/>
      </c>
      <c r="B667" s="83"/>
      <c r="C667" s="62"/>
      <c r="D667" s="62"/>
      <c r="E667" s="62"/>
      <c r="F667" s="102" t="str">
        <f aca="false">IF(OR(LEFT(B667,14)="Model response",LEFT(B667,8)="Response",B667="[No response]"),"",IF(E667&lt;=$G$10,"Cek","OK"))</f>
        <v>Cek</v>
      </c>
      <c r="G667" s="102" t="str">
        <f aca="false">IF(A667="","",COUNTIF(F668:F672,"Cek"))</f>
        <v/>
      </c>
      <c r="H667" s="103" t="str">
        <f aca="false">IF(G667="","",SUMIF(C668:C673,100%,E668:E673))</f>
        <v/>
      </c>
    </row>
    <row r="668" customFormat="false" ht="14.25" hidden="false" customHeight="false" outlineLevel="0" collapsed="false">
      <c r="A668" s="68" t="str">
        <f aca="false">IF(A667="No",1,IF(OR(LEFT(B668,14)="Model response",LEFT(B668,8)="Response"),MAX($A$11:$A667)+1,""))</f>
        <v/>
      </c>
      <c r="B668" s="83"/>
      <c r="C668" s="62"/>
      <c r="D668" s="62"/>
      <c r="E668" s="62"/>
      <c r="F668" s="102" t="str">
        <f aca="false">IF(OR(LEFT(B668,14)="Model response",LEFT(B668,8)="Response",B668="[No response]"),"",IF(E668&lt;=$G$10,"Cek","OK"))</f>
        <v>Cek</v>
      </c>
      <c r="G668" s="102" t="str">
        <f aca="false">IF(A668="","",COUNTIF(F669:F673,"Cek"))</f>
        <v/>
      </c>
      <c r="H668" s="103" t="str">
        <f aca="false">IF(G668="","",SUMIF(C669:C674,100%,E669:E674))</f>
        <v/>
      </c>
    </row>
    <row r="669" customFormat="false" ht="14.25" hidden="false" customHeight="false" outlineLevel="0" collapsed="false">
      <c r="A669" s="68" t="str">
        <f aca="false">IF(A668="No",1,IF(OR(LEFT(B669,14)="Model response",LEFT(B669,8)="Response"),MAX($A$11:$A668)+1,""))</f>
        <v/>
      </c>
      <c r="B669" s="83"/>
      <c r="C669" s="62"/>
      <c r="D669" s="62"/>
      <c r="E669" s="62"/>
      <c r="F669" s="102" t="str">
        <f aca="false">IF(OR(LEFT(B669,14)="Model response",LEFT(B669,8)="Response",B669="[No response]"),"",IF(E669&lt;=$G$10,"Cek","OK"))</f>
        <v>Cek</v>
      </c>
      <c r="G669" s="102" t="str">
        <f aca="false">IF(A669="","",COUNTIF(F670:F674,"Cek"))</f>
        <v/>
      </c>
      <c r="H669" s="103" t="str">
        <f aca="false">IF(G669="","",SUMIF(C670:C675,100%,E670:E675))</f>
        <v/>
      </c>
    </row>
    <row r="670" customFormat="false" ht="14.25" hidden="false" customHeight="false" outlineLevel="0" collapsed="false">
      <c r="A670" s="68" t="str">
        <f aca="false">IF(A669="No",1,IF(OR(LEFT(B670,14)="Model response",LEFT(B670,8)="Response"),MAX($A$11:$A669)+1,""))</f>
        <v/>
      </c>
      <c r="B670" s="83"/>
      <c r="C670" s="62"/>
      <c r="D670" s="62"/>
      <c r="E670" s="62"/>
      <c r="F670" s="102" t="str">
        <f aca="false">IF(OR(LEFT(B670,14)="Model response",LEFT(B670,8)="Response",B670="[No response]"),"",IF(E670&lt;=$G$10,"Cek","OK"))</f>
        <v>Cek</v>
      </c>
      <c r="G670" s="102" t="str">
        <f aca="false">IF(A670="","",COUNTIF(F671:F675,"Cek"))</f>
        <v/>
      </c>
      <c r="H670" s="103" t="str">
        <f aca="false">IF(G670="","",SUMIF(C671:C676,100%,E671:E676))</f>
        <v/>
      </c>
    </row>
    <row r="671" customFormat="false" ht="14.25" hidden="false" customHeight="false" outlineLevel="0" collapsed="false">
      <c r="A671" s="68" t="str">
        <f aca="false">IF(A670="No",1,IF(OR(LEFT(B671,14)="Model response",LEFT(B671,8)="Response"),MAX($A$11:$A670)+1,""))</f>
        <v/>
      </c>
      <c r="B671" s="83"/>
      <c r="C671" s="62"/>
      <c r="D671" s="62"/>
      <c r="E671" s="62"/>
      <c r="F671" s="102" t="str">
        <f aca="false">IF(OR(LEFT(B671,14)="Model response",LEFT(B671,8)="Response",B671="[No response]"),"",IF(E671&lt;=$G$10,"Cek","OK"))</f>
        <v>Cek</v>
      </c>
      <c r="G671" s="102" t="str">
        <f aca="false">IF(A671="","",COUNTIF(F672:F676,"Cek"))</f>
        <v/>
      </c>
      <c r="H671" s="103" t="str">
        <f aca="false">IF(G671="","",SUMIF(C672:C677,100%,E672:E677))</f>
        <v/>
      </c>
    </row>
    <row r="672" customFormat="false" ht="14.25" hidden="false" customHeight="false" outlineLevel="0" collapsed="false">
      <c r="A672" s="68" t="str">
        <f aca="false">IF(A671="No",1,IF(OR(LEFT(B672,14)="Model response",LEFT(B672,8)="Response"),MAX($A$11:$A671)+1,""))</f>
        <v/>
      </c>
      <c r="B672" s="83"/>
      <c r="C672" s="62"/>
      <c r="D672" s="62"/>
      <c r="E672" s="62"/>
      <c r="F672" s="102" t="str">
        <f aca="false">IF(OR(LEFT(B672,14)="Model response",LEFT(B672,8)="Response",B672="[No response]"),"",IF(E672&lt;=$G$10,"Cek","OK"))</f>
        <v>Cek</v>
      </c>
      <c r="G672" s="102" t="str">
        <f aca="false">IF(A672="","",COUNTIF(F673:F677,"Cek"))</f>
        <v/>
      </c>
      <c r="H672" s="103" t="str">
        <f aca="false">IF(G672="","",SUMIF(C673:C678,100%,E673:E678))</f>
        <v/>
      </c>
    </row>
    <row r="673" customFormat="false" ht="14.25" hidden="false" customHeight="false" outlineLevel="0" collapsed="false">
      <c r="A673" s="68" t="str">
        <f aca="false">IF(A672="No",1,IF(OR(LEFT(B673,14)="Model response",LEFT(B673,8)="Response"),MAX($A$11:$A672)+1,""))</f>
        <v/>
      </c>
      <c r="B673" s="83"/>
      <c r="C673" s="62"/>
      <c r="D673" s="62"/>
      <c r="E673" s="62"/>
      <c r="F673" s="102" t="str">
        <f aca="false">IF(OR(LEFT(B673,14)="Model response",LEFT(B673,8)="Response",B673="[No response]"),"",IF(E673&lt;=$G$10,"Cek","OK"))</f>
        <v>Cek</v>
      </c>
      <c r="G673" s="102" t="str">
        <f aca="false">IF(A673="","",COUNTIF(F674:F678,"Cek"))</f>
        <v/>
      </c>
      <c r="H673" s="103" t="str">
        <f aca="false">IF(G673="","",SUMIF(C674:C679,100%,E674:E679))</f>
        <v/>
      </c>
    </row>
    <row r="674" customFormat="false" ht="14.25" hidden="false" customHeight="false" outlineLevel="0" collapsed="false">
      <c r="A674" s="68" t="str">
        <f aca="false">IF(A673="No",1,IF(OR(LEFT(B674,14)="Model response",LEFT(B674,8)="Response"),MAX($A$11:$A673)+1,""))</f>
        <v/>
      </c>
      <c r="B674" s="83"/>
      <c r="C674" s="62"/>
      <c r="D674" s="62"/>
      <c r="E674" s="62"/>
      <c r="F674" s="102" t="str">
        <f aca="false">IF(OR(LEFT(B674,14)="Model response",LEFT(B674,8)="Response",B674="[No response]"),"",IF(E674&lt;=$G$10,"Cek","OK"))</f>
        <v>Cek</v>
      </c>
      <c r="G674" s="102" t="str">
        <f aca="false">IF(A674="","",COUNTIF(F675:F679,"Cek"))</f>
        <v/>
      </c>
      <c r="H674" s="103" t="str">
        <f aca="false">IF(G674="","",SUMIF(C675:C680,100%,E675:E680))</f>
        <v/>
      </c>
    </row>
    <row r="675" customFormat="false" ht="14.25" hidden="false" customHeight="false" outlineLevel="0" collapsed="false">
      <c r="A675" s="68" t="str">
        <f aca="false">IF(A674="No",1,IF(OR(LEFT(B675,14)="Model response",LEFT(B675,8)="Response"),MAX($A$11:$A674)+1,""))</f>
        <v/>
      </c>
      <c r="B675" s="83"/>
      <c r="C675" s="62"/>
      <c r="D675" s="62"/>
      <c r="E675" s="62"/>
      <c r="F675" s="102" t="str">
        <f aca="false">IF(OR(LEFT(B675,14)="Model response",LEFT(B675,8)="Response",B675="[No response]"),"",IF(E675&lt;=$G$10,"Cek","OK"))</f>
        <v>Cek</v>
      </c>
      <c r="G675" s="102" t="str">
        <f aca="false">IF(A675="","",COUNTIF(F676:F680,"Cek"))</f>
        <v/>
      </c>
      <c r="H675" s="103" t="str">
        <f aca="false">IF(G675="","",SUMIF(C676:C681,100%,E676:E681))</f>
        <v/>
      </c>
    </row>
    <row r="676" customFormat="false" ht="14.25" hidden="false" customHeight="false" outlineLevel="0" collapsed="false">
      <c r="A676" s="68" t="str">
        <f aca="false">IF(A675="No",1,IF(OR(LEFT(B676,14)="Model response",LEFT(B676,8)="Response"),MAX($A$11:$A675)+1,""))</f>
        <v/>
      </c>
      <c r="B676" s="83"/>
      <c r="C676" s="62"/>
      <c r="D676" s="62"/>
      <c r="E676" s="62"/>
      <c r="F676" s="102" t="str">
        <f aca="false">IF(OR(LEFT(B676,14)="Model response",LEFT(B676,8)="Response",B676="[No response]"),"",IF(E676&lt;=$G$10,"Cek","OK"))</f>
        <v>Cek</v>
      </c>
      <c r="G676" s="102" t="str">
        <f aca="false">IF(A676="","",COUNTIF(F677:F681,"Cek"))</f>
        <v/>
      </c>
      <c r="H676" s="103" t="str">
        <f aca="false">IF(G676="","",SUMIF(C677:C682,100%,E677:E682))</f>
        <v/>
      </c>
    </row>
    <row r="677" customFormat="false" ht="14.25" hidden="false" customHeight="false" outlineLevel="0" collapsed="false">
      <c r="A677" s="68" t="str">
        <f aca="false">IF(A676="No",1,IF(OR(LEFT(B677,14)="Model response",LEFT(B677,8)="Response"),MAX($A$11:$A676)+1,""))</f>
        <v/>
      </c>
      <c r="B677" s="83"/>
      <c r="C677" s="62"/>
      <c r="D677" s="62"/>
      <c r="E677" s="62"/>
      <c r="F677" s="102" t="str">
        <f aca="false">IF(OR(LEFT(B677,14)="Model response",LEFT(B677,8)="Response",B677="[No response]"),"",IF(E677&lt;=$G$10,"Cek","OK"))</f>
        <v>Cek</v>
      </c>
      <c r="G677" s="102" t="str">
        <f aca="false">IF(A677="","",COUNTIF(F678:F682,"Cek"))</f>
        <v/>
      </c>
      <c r="H677" s="103" t="str">
        <f aca="false">IF(G677="","",SUMIF(C678:C683,100%,E678:E683))</f>
        <v/>
      </c>
    </row>
    <row r="678" customFormat="false" ht="14.25" hidden="false" customHeight="false" outlineLevel="0" collapsed="false">
      <c r="A678" s="68" t="str">
        <f aca="false">IF(A677="No",1,IF(OR(LEFT(B678,14)="Model response",LEFT(B678,8)="Response"),MAX($A$11:$A677)+1,""))</f>
        <v/>
      </c>
      <c r="B678" s="83"/>
      <c r="C678" s="62"/>
      <c r="D678" s="62"/>
      <c r="E678" s="62"/>
      <c r="F678" s="102" t="str">
        <f aca="false">IF(OR(LEFT(B678,14)="Model response",LEFT(B678,8)="Response",B678="[No response]"),"",IF(E678&lt;=$G$10,"Cek","OK"))</f>
        <v>Cek</v>
      </c>
      <c r="G678" s="102" t="str">
        <f aca="false">IF(A678="","",COUNTIF(F679:F683,"Cek"))</f>
        <v/>
      </c>
      <c r="H678" s="103" t="str">
        <f aca="false">IF(G678="","",SUMIF(C679:C684,100%,E679:E684))</f>
        <v/>
      </c>
    </row>
    <row r="679" customFormat="false" ht="14.25" hidden="false" customHeight="false" outlineLevel="0" collapsed="false">
      <c r="A679" s="68" t="str">
        <f aca="false">IF(A678="No",1,IF(OR(LEFT(B679,14)="Model response",LEFT(B679,8)="Response"),MAX($A$11:$A678)+1,""))</f>
        <v/>
      </c>
      <c r="B679" s="83"/>
      <c r="C679" s="62"/>
      <c r="D679" s="62"/>
      <c r="E679" s="62"/>
      <c r="F679" s="102" t="str">
        <f aca="false">IF(OR(LEFT(B679,14)="Model response",LEFT(B679,8)="Response",B679="[No response]"),"",IF(E679&lt;=$G$10,"Cek","OK"))</f>
        <v>Cek</v>
      </c>
      <c r="G679" s="102" t="str">
        <f aca="false">IF(A679="","",COUNTIF(F680:F684,"Cek"))</f>
        <v/>
      </c>
      <c r="H679" s="103" t="str">
        <f aca="false">IF(G679="","",SUMIF(C680:C685,100%,E680:E685))</f>
        <v/>
      </c>
    </row>
    <row r="680" customFormat="false" ht="14.25" hidden="false" customHeight="false" outlineLevel="0" collapsed="false">
      <c r="A680" s="68" t="str">
        <f aca="false">IF(A679="No",1,IF(OR(LEFT(B680,14)="Model response",LEFT(B680,8)="Response"),MAX($A$11:$A679)+1,""))</f>
        <v/>
      </c>
      <c r="B680" s="83"/>
      <c r="C680" s="62"/>
      <c r="D680" s="62"/>
      <c r="E680" s="62"/>
      <c r="F680" s="102" t="str">
        <f aca="false">IF(OR(LEFT(B680,14)="Model response",LEFT(B680,8)="Response",B680="[No response]"),"",IF(E680&lt;=$G$10,"Cek","OK"))</f>
        <v>Cek</v>
      </c>
      <c r="G680" s="102" t="str">
        <f aca="false">IF(A680="","",COUNTIF(F681:F685,"Cek"))</f>
        <v/>
      </c>
      <c r="H680" s="103" t="str">
        <f aca="false">IF(G680="","",SUMIF(C681:C686,100%,E681:E686))</f>
        <v/>
      </c>
    </row>
    <row r="681" customFormat="false" ht="14.25" hidden="false" customHeight="false" outlineLevel="0" collapsed="false">
      <c r="A681" s="68" t="str">
        <f aca="false">IF(A680="No",1,IF(OR(LEFT(B681,14)="Model response",LEFT(B681,8)="Response"),MAX($A$11:$A680)+1,""))</f>
        <v/>
      </c>
      <c r="B681" s="83"/>
      <c r="C681" s="62"/>
      <c r="D681" s="62"/>
      <c r="E681" s="62"/>
      <c r="F681" s="102" t="str">
        <f aca="false">IF(OR(LEFT(B681,14)="Model response",LEFT(B681,8)="Response",B681="[No response]"),"",IF(E681&lt;=$G$10,"Cek","OK"))</f>
        <v>Cek</v>
      </c>
      <c r="G681" s="102" t="str">
        <f aca="false">IF(A681="","",COUNTIF(F682:F686,"Cek"))</f>
        <v/>
      </c>
      <c r="H681" s="103" t="str">
        <f aca="false">IF(G681="","",SUMIF(C682:C687,100%,E682:E687))</f>
        <v/>
      </c>
    </row>
    <row r="682" customFormat="false" ht="14.25" hidden="false" customHeight="false" outlineLevel="0" collapsed="false">
      <c r="A682" s="68" t="str">
        <f aca="false">IF(A681="No",1,IF(OR(LEFT(B682,14)="Model response",LEFT(B682,8)="Response"),MAX($A$11:$A681)+1,""))</f>
        <v/>
      </c>
      <c r="B682" s="83"/>
      <c r="C682" s="62"/>
      <c r="D682" s="62"/>
      <c r="E682" s="62"/>
      <c r="F682" s="102" t="str">
        <f aca="false">IF(OR(LEFT(B682,14)="Model response",LEFT(B682,8)="Response",B682="[No response]"),"",IF(E682&lt;=$G$10,"Cek","OK"))</f>
        <v>Cek</v>
      </c>
      <c r="G682" s="102" t="str">
        <f aca="false">IF(A682="","",COUNTIF(F683:F687,"Cek"))</f>
        <v/>
      </c>
      <c r="H682" s="103" t="str">
        <f aca="false">IF(G682="","",SUMIF(C683:C688,100%,E683:E688))</f>
        <v/>
      </c>
    </row>
    <row r="683" customFormat="false" ht="14.25" hidden="false" customHeight="false" outlineLevel="0" collapsed="false">
      <c r="A683" s="68" t="str">
        <f aca="false">IF(A682="No",1,IF(OR(LEFT(B683,14)="Model response",LEFT(B683,8)="Response"),MAX($A$11:$A682)+1,""))</f>
        <v/>
      </c>
      <c r="B683" s="83"/>
      <c r="C683" s="62"/>
      <c r="D683" s="62"/>
      <c r="E683" s="62"/>
      <c r="F683" s="102" t="str">
        <f aca="false">IF(OR(LEFT(B683,14)="Model response",LEFT(B683,8)="Response",B683="[No response]"),"",IF(E683&lt;=$G$10,"Cek","OK"))</f>
        <v>Cek</v>
      </c>
      <c r="G683" s="102" t="str">
        <f aca="false">IF(A683="","",COUNTIF(F684:F688,"Cek"))</f>
        <v/>
      </c>
      <c r="H683" s="103" t="str">
        <f aca="false">IF(G683="","",SUMIF(C684:C689,100%,E684:E689))</f>
        <v/>
      </c>
    </row>
    <row r="684" customFormat="false" ht="14.25" hidden="false" customHeight="false" outlineLevel="0" collapsed="false">
      <c r="A684" s="68" t="str">
        <f aca="false">IF(A683="No",1,IF(OR(LEFT(B684,14)="Model response",LEFT(B684,8)="Response"),MAX($A$11:$A683)+1,""))</f>
        <v/>
      </c>
      <c r="B684" s="83"/>
      <c r="C684" s="62"/>
      <c r="D684" s="62"/>
      <c r="E684" s="62"/>
      <c r="F684" s="102" t="str">
        <f aca="false">IF(OR(LEFT(B684,14)="Model response",LEFT(B684,8)="Response",B684="[No response]"),"",IF(E684&lt;=$G$10,"Cek","OK"))</f>
        <v>Cek</v>
      </c>
      <c r="G684" s="102" t="str">
        <f aca="false">IF(A684="","",COUNTIF(F685:F689,"Cek"))</f>
        <v/>
      </c>
      <c r="H684" s="103" t="str">
        <f aca="false">IF(G684="","",SUMIF(C685:C690,100%,E685:E690))</f>
        <v/>
      </c>
    </row>
    <row r="685" customFormat="false" ht="14.25" hidden="false" customHeight="false" outlineLevel="0" collapsed="false">
      <c r="A685" s="68" t="str">
        <f aca="false">IF(A684="No",1,IF(OR(LEFT(B685,14)="Model response",LEFT(B685,8)="Response"),MAX($A$11:$A684)+1,""))</f>
        <v/>
      </c>
      <c r="B685" s="83"/>
      <c r="C685" s="62"/>
      <c r="D685" s="62"/>
      <c r="E685" s="62"/>
      <c r="F685" s="102" t="str">
        <f aca="false">IF(OR(LEFT(B685,14)="Model response",LEFT(B685,8)="Response",B685="[No response]"),"",IF(E685&lt;=$G$10,"Cek","OK"))</f>
        <v>Cek</v>
      </c>
      <c r="G685" s="102" t="str">
        <f aca="false">IF(A685="","",COUNTIF(F686:F690,"Cek"))</f>
        <v/>
      </c>
      <c r="H685" s="103" t="str">
        <f aca="false">IF(G685="","",SUMIF(C686:C691,100%,E686:E691))</f>
        <v/>
      </c>
    </row>
    <row r="686" customFormat="false" ht="14.25" hidden="false" customHeight="false" outlineLevel="0" collapsed="false">
      <c r="A686" s="68" t="str">
        <f aca="false">IF(A685="No",1,IF(OR(LEFT(B686,14)="Model response",LEFT(B686,8)="Response"),MAX($A$11:$A685)+1,""))</f>
        <v/>
      </c>
      <c r="B686" s="83"/>
      <c r="C686" s="62"/>
      <c r="D686" s="62"/>
      <c r="E686" s="62"/>
      <c r="F686" s="102" t="str">
        <f aca="false">IF(OR(LEFT(B686,14)="Model response",LEFT(B686,8)="Response",B686="[No response]"),"",IF(E686&lt;=$G$10,"Cek","OK"))</f>
        <v>Cek</v>
      </c>
      <c r="G686" s="102" t="str">
        <f aca="false">IF(A686="","",COUNTIF(F687:F691,"Cek"))</f>
        <v/>
      </c>
      <c r="H686" s="103" t="str">
        <f aca="false">IF(G686="","",SUMIF(C687:C692,100%,E687:E692))</f>
        <v/>
      </c>
    </row>
    <row r="687" customFormat="false" ht="14.25" hidden="false" customHeight="false" outlineLevel="0" collapsed="false">
      <c r="A687" s="68" t="str">
        <f aca="false">IF(A686="No",1,IF(OR(LEFT(B687,14)="Model response",LEFT(B687,8)="Response"),MAX($A$11:$A686)+1,""))</f>
        <v/>
      </c>
      <c r="B687" s="83"/>
      <c r="C687" s="62"/>
      <c r="D687" s="62"/>
      <c r="E687" s="62"/>
      <c r="F687" s="102" t="str">
        <f aca="false">IF(OR(LEFT(B687,14)="Model response",LEFT(B687,8)="Response",B687="[No response]"),"",IF(E687&lt;=$G$10,"Cek","OK"))</f>
        <v>Cek</v>
      </c>
      <c r="G687" s="102" t="str">
        <f aca="false">IF(A687="","",COUNTIF(F688:F692,"Cek"))</f>
        <v/>
      </c>
      <c r="H687" s="103" t="str">
        <f aca="false">IF(G687="","",SUMIF(C688:C693,100%,E688:E693))</f>
        <v/>
      </c>
    </row>
    <row r="688" customFormat="false" ht="14.25" hidden="false" customHeight="false" outlineLevel="0" collapsed="false">
      <c r="A688" s="68" t="str">
        <f aca="false">IF(A687="No",1,IF(OR(LEFT(B688,14)="Model response",LEFT(B688,8)="Response"),MAX($A$11:$A687)+1,""))</f>
        <v/>
      </c>
      <c r="B688" s="83"/>
      <c r="C688" s="62"/>
      <c r="D688" s="62"/>
      <c r="E688" s="62"/>
      <c r="F688" s="102" t="str">
        <f aca="false">IF(OR(LEFT(B688,14)="Model response",LEFT(B688,8)="Response",B688="[No response]"),"",IF(E688&lt;=$G$10,"Cek","OK"))</f>
        <v>Cek</v>
      </c>
      <c r="G688" s="102" t="str">
        <f aca="false">IF(A688="","",COUNTIF(F689:F693,"Cek"))</f>
        <v/>
      </c>
      <c r="H688" s="103" t="str">
        <f aca="false">IF(G688="","",SUMIF(C689:C694,100%,E689:E694))</f>
        <v/>
      </c>
    </row>
    <row r="689" customFormat="false" ht="14.25" hidden="false" customHeight="false" outlineLevel="0" collapsed="false">
      <c r="A689" s="68" t="str">
        <f aca="false">IF(A688="No",1,IF(OR(LEFT(B689,14)="Model response",LEFT(B689,8)="Response"),MAX($A$11:$A688)+1,""))</f>
        <v/>
      </c>
      <c r="B689" s="83"/>
      <c r="C689" s="62"/>
      <c r="D689" s="62"/>
      <c r="E689" s="62"/>
      <c r="F689" s="102" t="str">
        <f aca="false">IF(OR(LEFT(B689,14)="Model response",LEFT(B689,8)="Response",B689="[No response]"),"",IF(E689&lt;=$G$10,"Cek","OK"))</f>
        <v>Cek</v>
      </c>
      <c r="G689" s="102" t="str">
        <f aca="false">IF(A689="","",COUNTIF(F690:F694,"Cek"))</f>
        <v/>
      </c>
      <c r="H689" s="103" t="str">
        <f aca="false">IF(G689="","",SUMIF(C690:C695,100%,E690:E695))</f>
        <v/>
      </c>
    </row>
    <row r="690" customFormat="false" ht="14.25" hidden="false" customHeight="false" outlineLevel="0" collapsed="false">
      <c r="A690" s="68" t="str">
        <f aca="false">IF(A689="No",1,IF(OR(LEFT(B690,14)="Model response",LEFT(B690,8)="Response"),MAX($A$11:$A689)+1,""))</f>
        <v/>
      </c>
      <c r="B690" s="83"/>
      <c r="C690" s="62"/>
      <c r="D690" s="62"/>
      <c r="E690" s="62"/>
      <c r="F690" s="102" t="str">
        <f aca="false">IF(OR(LEFT(B690,14)="Model response",LEFT(B690,8)="Response",B690="[No response]"),"",IF(E690&lt;=$G$10,"Cek","OK"))</f>
        <v>Cek</v>
      </c>
      <c r="G690" s="102" t="str">
        <f aca="false">IF(A690="","",COUNTIF(F691:F695,"Cek"))</f>
        <v/>
      </c>
      <c r="H690" s="103" t="str">
        <f aca="false">IF(G690="","",SUMIF(C691:C696,100%,E691:E696))</f>
        <v/>
      </c>
    </row>
    <row r="691" customFormat="false" ht="14.25" hidden="false" customHeight="false" outlineLevel="0" collapsed="false">
      <c r="A691" s="68" t="str">
        <f aca="false">IF(A690="No",1,IF(OR(LEFT(B691,14)="Model response",LEFT(B691,8)="Response"),MAX($A$11:$A690)+1,""))</f>
        <v/>
      </c>
      <c r="B691" s="83"/>
      <c r="C691" s="62"/>
      <c r="D691" s="62"/>
      <c r="E691" s="62"/>
      <c r="F691" s="102" t="str">
        <f aca="false">IF(OR(LEFT(B691,14)="Model response",LEFT(B691,8)="Response",B691="[No response]"),"",IF(E691&lt;=$G$10,"Cek","OK"))</f>
        <v>Cek</v>
      </c>
      <c r="G691" s="102" t="str">
        <f aca="false">IF(A691="","",COUNTIF(F692:F696,"Cek"))</f>
        <v/>
      </c>
      <c r="H691" s="103" t="str">
        <f aca="false">IF(G691="","",SUMIF(C692:C697,100%,E692:E697))</f>
        <v/>
      </c>
    </row>
    <row r="692" customFormat="false" ht="14.25" hidden="false" customHeight="false" outlineLevel="0" collapsed="false">
      <c r="A692" s="68" t="str">
        <f aca="false">IF(A691="No",1,IF(OR(LEFT(B692,14)="Model response",LEFT(B692,8)="Response"),MAX($A$11:$A691)+1,""))</f>
        <v/>
      </c>
      <c r="B692" s="83"/>
      <c r="C692" s="62"/>
      <c r="D692" s="62"/>
      <c r="E692" s="62"/>
      <c r="F692" s="102" t="str">
        <f aca="false">IF(OR(LEFT(B692,14)="Model response",LEFT(B692,8)="Response",B692="[No response]"),"",IF(E692&lt;=$G$10,"Cek","OK"))</f>
        <v>Cek</v>
      </c>
      <c r="G692" s="102" t="str">
        <f aca="false">IF(A692="","",COUNTIF(F693:F697,"Cek"))</f>
        <v/>
      </c>
      <c r="H692" s="103" t="str">
        <f aca="false">IF(G692="","",SUMIF(C693:C698,100%,E693:E698))</f>
        <v/>
      </c>
    </row>
    <row r="693" customFormat="false" ht="14.25" hidden="false" customHeight="false" outlineLevel="0" collapsed="false">
      <c r="A693" s="68" t="str">
        <f aca="false">IF(A692="No",1,IF(OR(LEFT(B693,14)="Model response",LEFT(B693,8)="Response"),MAX($A$11:$A692)+1,""))</f>
        <v/>
      </c>
      <c r="B693" s="83"/>
      <c r="C693" s="62"/>
      <c r="D693" s="62"/>
      <c r="E693" s="62"/>
      <c r="F693" s="102" t="str">
        <f aca="false">IF(OR(LEFT(B693,14)="Model response",LEFT(B693,8)="Response",B693="[No response]"),"",IF(E693&lt;=$G$10,"Cek","OK"))</f>
        <v>Cek</v>
      </c>
      <c r="G693" s="102" t="str">
        <f aca="false">IF(A693="","",COUNTIF(F694:F698,"Cek"))</f>
        <v/>
      </c>
      <c r="H693" s="103" t="str">
        <f aca="false">IF(G693="","",SUMIF(C694:C699,100%,E694:E699))</f>
        <v/>
      </c>
    </row>
    <row r="694" customFormat="false" ht="14.25" hidden="false" customHeight="false" outlineLevel="0" collapsed="false">
      <c r="A694" s="68" t="str">
        <f aca="false">IF(A693="No",1,IF(OR(LEFT(B694,14)="Model response",LEFT(B694,8)="Response"),MAX($A$11:$A693)+1,""))</f>
        <v/>
      </c>
      <c r="B694" s="83"/>
      <c r="C694" s="62"/>
      <c r="D694" s="62"/>
      <c r="E694" s="62"/>
      <c r="F694" s="102" t="str">
        <f aca="false">IF(OR(LEFT(B694,14)="Model response",LEFT(B694,8)="Response",B694="[No response]"),"",IF(E694&lt;=$G$10,"Cek","OK"))</f>
        <v>Cek</v>
      </c>
      <c r="G694" s="102" t="str">
        <f aca="false">IF(A694="","",COUNTIF(F695:F699,"Cek"))</f>
        <v/>
      </c>
      <c r="H694" s="103" t="str">
        <f aca="false">IF(G694="","",SUMIF(C695:C700,100%,E695:E700))</f>
        <v/>
      </c>
    </row>
    <row r="695" customFormat="false" ht="14.25" hidden="false" customHeight="false" outlineLevel="0" collapsed="false">
      <c r="A695" s="68" t="str">
        <f aca="false">IF(A694="No",1,IF(OR(LEFT(B695,14)="Model response",LEFT(B695,8)="Response"),MAX($A$11:$A694)+1,""))</f>
        <v/>
      </c>
      <c r="B695" s="83"/>
      <c r="C695" s="62"/>
      <c r="D695" s="62"/>
      <c r="E695" s="62"/>
      <c r="F695" s="102" t="str">
        <f aca="false">IF(OR(LEFT(B695,14)="Model response",LEFT(B695,8)="Response",B695="[No response]"),"",IF(E695&lt;=$G$10,"Cek","OK"))</f>
        <v>Cek</v>
      </c>
      <c r="G695" s="102" t="str">
        <f aca="false">IF(A695="","",COUNTIF(F696:F700,"Cek"))</f>
        <v/>
      </c>
      <c r="H695" s="103" t="str">
        <f aca="false">IF(G695="","",SUMIF(C696:C701,100%,E696:E701))</f>
        <v/>
      </c>
    </row>
    <row r="696" customFormat="false" ht="14.25" hidden="false" customHeight="false" outlineLevel="0" collapsed="false">
      <c r="A696" s="68" t="str">
        <f aca="false">IF(A695="No",1,IF(OR(LEFT(B696,14)="Model response",LEFT(B696,8)="Response"),MAX($A$11:$A695)+1,""))</f>
        <v/>
      </c>
      <c r="B696" s="83"/>
      <c r="C696" s="62"/>
      <c r="D696" s="62"/>
      <c r="E696" s="62"/>
      <c r="F696" s="102" t="str">
        <f aca="false">IF(OR(LEFT(B696,14)="Model response",LEFT(B696,8)="Response",B696="[No response]"),"",IF(E696&lt;=$G$10,"Cek","OK"))</f>
        <v>Cek</v>
      </c>
      <c r="G696" s="102" t="str">
        <f aca="false">IF(A696="","",COUNTIF(F697:F701,"Cek"))</f>
        <v/>
      </c>
      <c r="H696" s="103" t="str">
        <f aca="false">IF(G696="","",SUMIF(C697:C702,100%,E697:E702))</f>
        <v/>
      </c>
    </row>
    <row r="697" customFormat="false" ht="14.25" hidden="false" customHeight="false" outlineLevel="0" collapsed="false">
      <c r="A697" s="68" t="str">
        <f aca="false">IF(A696="No",1,IF(OR(LEFT(B697,14)="Model response",LEFT(B697,8)="Response"),MAX($A$11:$A696)+1,""))</f>
        <v/>
      </c>
      <c r="B697" s="83"/>
      <c r="C697" s="62"/>
      <c r="D697" s="62"/>
      <c r="E697" s="62"/>
      <c r="F697" s="102" t="str">
        <f aca="false">IF(OR(LEFT(B697,14)="Model response",LEFT(B697,8)="Response",B697="[No response]"),"",IF(E697&lt;=$G$10,"Cek","OK"))</f>
        <v>Cek</v>
      </c>
      <c r="G697" s="102" t="str">
        <f aca="false">IF(A697="","",COUNTIF(F698:F702,"Cek"))</f>
        <v/>
      </c>
      <c r="H697" s="103" t="str">
        <f aca="false">IF(G697="","",SUMIF(C698:C703,100%,E698:E703))</f>
        <v/>
      </c>
    </row>
    <row r="698" customFormat="false" ht="14.25" hidden="false" customHeight="false" outlineLevel="0" collapsed="false">
      <c r="A698" s="68" t="str">
        <f aca="false">IF(A697="No",1,IF(OR(LEFT(B698,14)="Model response",LEFT(B698,8)="Response"),MAX($A$11:$A697)+1,""))</f>
        <v/>
      </c>
      <c r="B698" s="83"/>
      <c r="C698" s="62"/>
      <c r="D698" s="62"/>
      <c r="E698" s="62"/>
      <c r="F698" s="102" t="str">
        <f aca="false">IF(OR(LEFT(B698,14)="Model response",LEFT(B698,8)="Response",B698="[No response]"),"",IF(E698&lt;=$G$10,"Cek","OK"))</f>
        <v>Cek</v>
      </c>
      <c r="G698" s="102" t="str">
        <f aca="false">IF(A698="","",COUNTIF(F699:F703,"Cek"))</f>
        <v/>
      </c>
      <c r="H698" s="103" t="str">
        <f aca="false">IF(G698="","",SUMIF(C699:C704,100%,E699:E704))</f>
        <v/>
      </c>
    </row>
    <row r="699" customFormat="false" ht="14.25" hidden="false" customHeight="false" outlineLevel="0" collapsed="false">
      <c r="A699" s="68" t="str">
        <f aca="false">IF(A698="No",1,IF(OR(LEFT(B699,14)="Model response",LEFT(B699,8)="Response"),MAX($A$11:$A698)+1,""))</f>
        <v/>
      </c>
      <c r="B699" s="83"/>
      <c r="C699" s="62"/>
      <c r="D699" s="62"/>
      <c r="E699" s="62"/>
      <c r="F699" s="102" t="str">
        <f aca="false">IF(OR(LEFT(B699,14)="Model response",LEFT(B699,8)="Response",B699="[No response]"),"",IF(E699&lt;=$G$10,"Cek","OK"))</f>
        <v>Cek</v>
      </c>
      <c r="G699" s="102" t="str">
        <f aca="false">IF(A699="","",COUNTIF(F700:F704,"Cek"))</f>
        <v/>
      </c>
      <c r="H699" s="103" t="str">
        <f aca="false">IF(G699="","",SUMIF(C700:C705,100%,E700:E705))</f>
        <v/>
      </c>
    </row>
    <row r="700" customFormat="false" ht="14.25" hidden="false" customHeight="false" outlineLevel="0" collapsed="false">
      <c r="A700" s="68" t="str">
        <f aca="false">IF(A699="No",1,IF(OR(LEFT(B700,14)="Model response",LEFT(B700,8)="Response"),MAX($A$11:$A699)+1,""))</f>
        <v/>
      </c>
      <c r="B700" s="83"/>
      <c r="C700" s="62"/>
      <c r="D700" s="62"/>
      <c r="E700" s="62"/>
      <c r="F700" s="102" t="str">
        <f aca="false">IF(OR(LEFT(B700,14)="Model response",LEFT(B700,8)="Response",B700="[No response]"),"",IF(E700&lt;=$G$10,"Cek","OK"))</f>
        <v>Cek</v>
      </c>
      <c r="G700" s="102" t="str">
        <f aca="false">IF(A700="","",COUNTIF(F701:F705,"Cek"))</f>
        <v/>
      </c>
      <c r="H700" s="103" t="str">
        <f aca="false">IF(G700="","",SUMIF(C701:C706,100%,E701:E706))</f>
        <v/>
      </c>
    </row>
    <row r="701" customFormat="false" ht="14.25" hidden="false" customHeight="false" outlineLevel="0" collapsed="false">
      <c r="A701" s="68" t="str">
        <f aca="false">IF(A700="No",1,IF(OR(LEFT(B701,14)="Model response",LEFT(B701,8)="Response"),MAX($A$11:$A700)+1,""))</f>
        <v/>
      </c>
      <c r="B701" s="83"/>
      <c r="C701" s="62"/>
      <c r="D701" s="62"/>
      <c r="E701" s="62"/>
      <c r="F701" s="102" t="str">
        <f aca="false">IF(OR(LEFT(B701,14)="Model response",LEFT(B701,8)="Response",B701="[No response]"),"",IF(E701&lt;=$G$10,"Cek","OK"))</f>
        <v>Cek</v>
      </c>
      <c r="G701" s="102" t="str">
        <f aca="false">IF(A701="","",COUNTIF(F702:F706,"Cek"))</f>
        <v/>
      </c>
      <c r="H701" s="103" t="str">
        <f aca="false">IF(G701="","",SUMIF(C702:C707,100%,E702:E707))</f>
        <v/>
      </c>
    </row>
    <row r="702" customFormat="false" ht="14.25" hidden="false" customHeight="false" outlineLevel="0" collapsed="false">
      <c r="A702" s="68" t="str">
        <f aca="false">IF(A701="No",1,IF(OR(LEFT(B702,14)="Model response",LEFT(B702,8)="Response"),MAX($A$11:$A701)+1,""))</f>
        <v/>
      </c>
      <c r="B702" s="83"/>
      <c r="C702" s="62"/>
      <c r="D702" s="62"/>
      <c r="E702" s="62"/>
      <c r="F702" s="102" t="str">
        <f aca="false">IF(OR(LEFT(B702,14)="Model response",LEFT(B702,8)="Response",B702="[No response]"),"",IF(E702&lt;=$G$10,"Cek","OK"))</f>
        <v>Cek</v>
      </c>
      <c r="G702" s="102" t="str">
        <f aca="false">IF(A702="","",COUNTIF(F703:F707,"Cek"))</f>
        <v/>
      </c>
      <c r="H702" s="103" t="str">
        <f aca="false">IF(G702="","",SUMIF(C703:C708,100%,E703:E708))</f>
        <v/>
      </c>
    </row>
    <row r="703" customFormat="false" ht="14.25" hidden="false" customHeight="false" outlineLevel="0" collapsed="false">
      <c r="A703" s="68" t="str">
        <f aca="false">IF(A702="No",1,IF(OR(LEFT(B703,14)="Model response",LEFT(B703,8)="Response"),MAX($A$11:$A702)+1,""))</f>
        <v/>
      </c>
      <c r="B703" s="83"/>
      <c r="C703" s="62"/>
      <c r="D703" s="62"/>
      <c r="E703" s="62"/>
      <c r="F703" s="102" t="str">
        <f aca="false">IF(OR(LEFT(B703,14)="Model response",LEFT(B703,8)="Response",B703="[No response]"),"",IF(E703&lt;=$G$10,"Cek","OK"))</f>
        <v>Cek</v>
      </c>
      <c r="G703" s="102" t="str">
        <f aca="false">IF(A703="","",COUNTIF(F704:F708,"Cek"))</f>
        <v/>
      </c>
      <c r="H703" s="103" t="str">
        <f aca="false">IF(G703="","",SUMIF(C704:C709,100%,E704:E709))</f>
        <v/>
      </c>
    </row>
    <row r="704" customFormat="false" ht="14.25" hidden="false" customHeight="false" outlineLevel="0" collapsed="false">
      <c r="A704" s="68" t="str">
        <f aca="false">IF(A703="No",1,IF(OR(LEFT(B704,14)="Model response",LEFT(B704,8)="Response"),MAX($A$11:$A703)+1,""))</f>
        <v/>
      </c>
      <c r="B704" s="83"/>
      <c r="C704" s="62"/>
      <c r="D704" s="62"/>
      <c r="E704" s="62"/>
      <c r="F704" s="102" t="str">
        <f aca="false">IF(OR(LEFT(B704,14)="Model response",LEFT(B704,8)="Response",B704="[No response]"),"",IF(E704&lt;=$G$10,"Cek","OK"))</f>
        <v>Cek</v>
      </c>
      <c r="G704" s="102" t="str">
        <f aca="false">IF(A704="","",COUNTIF(F705:F709,"Cek"))</f>
        <v/>
      </c>
      <c r="H704" s="103" t="str">
        <f aca="false">IF(G704="","",SUMIF(C705:C710,100%,E705:E710))</f>
        <v/>
      </c>
    </row>
    <row r="705" customFormat="false" ht="14.25" hidden="false" customHeight="false" outlineLevel="0" collapsed="false">
      <c r="A705" s="68" t="str">
        <f aca="false">IF(A704="No",1,IF(OR(LEFT(B705,14)="Model response",LEFT(B705,8)="Response"),MAX($A$11:$A704)+1,""))</f>
        <v/>
      </c>
      <c r="B705" s="83"/>
      <c r="C705" s="62"/>
      <c r="D705" s="62"/>
      <c r="E705" s="62"/>
      <c r="F705" s="102" t="str">
        <f aca="false">IF(OR(LEFT(B705,14)="Model response",LEFT(B705,8)="Response",B705="[No response]"),"",IF(E705&lt;=$G$10,"Cek","OK"))</f>
        <v>Cek</v>
      </c>
      <c r="G705" s="102" t="str">
        <f aca="false">IF(A705="","",COUNTIF(F706:F710,"Cek"))</f>
        <v/>
      </c>
      <c r="H705" s="103" t="str">
        <f aca="false">IF(G705="","",SUMIF(C706:C711,100%,E706:E711))</f>
        <v/>
      </c>
    </row>
    <row r="706" customFormat="false" ht="14.25" hidden="false" customHeight="false" outlineLevel="0" collapsed="false">
      <c r="A706" s="68" t="str">
        <f aca="false">IF(A705="No",1,IF(OR(LEFT(B706,14)="Model response",LEFT(B706,8)="Response"),MAX($A$11:$A705)+1,""))</f>
        <v/>
      </c>
      <c r="B706" s="83"/>
      <c r="C706" s="62"/>
      <c r="D706" s="62"/>
      <c r="E706" s="62"/>
      <c r="F706" s="102" t="str">
        <f aca="false">IF(OR(LEFT(B706,14)="Model response",LEFT(B706,8)="Response",B706="[No response]"),"",IF(E706&lt;=$G$10,"Cek","OK"))</f>
        <v>Cek</v>
      </c>
      <c r="G706" s="102" t="str">
        <f aca="false">IF(A706="","",COUNTIF(F707:F711,"Cek"))</f>
        <v/>
      </c>
      <c r="H706" s="103" t="str">
        <f aca="false">IF(G706="","",SUMIF(C707:C712,100%,E707:E712))</f>
        <v/>
      </c>
    </row>
    <row r="707" customFormat="false" ht="14.25" hidden="false" customHeight="false" outlineLevel="0" collapsed="false">
      <c r="A707" s="68" t="str">
        <f aca="false">IF(A706="No",1,IF(OR(LEFT(B707,14)="Model response",LEFT(B707,8)="Response"),MAX($A$11:$A706)+1,""))</f>
        <v/>
      </c>
      <c r="B707" s="83"/>
      <c r="C707" s="62"/>
      <c r="D707" s="62"/>
      <c r="E707" s="62"/>
      <c r="F707" s="102" t="str">
        <f aca="false">IF(OR(LEFT(B707,14)="Model response",LEFT(B707,8)="Response",B707="[No response]"),"",IF(E707&lt;=$G$10,"Cek","OK"))</f>
        <v>Cek</v>
      </c>
      <c r="G707" s="102" t="str">
        <f aca="false">IF(A707="","",COUNTIF(F708:F711,"Cek"))</f>
        <v/>
      </c>
      <c r="H707" s="103" t="str">
        <f aca="false">IF(G707="","",SUMIF(C708:C713,100%,E708:E713))</f>
        <v/>
      </c>
    </row>
    <row r="708" customFormat="false" ht="14.25" hidden="false" customHeight="false" outlineLevel="0" collapsed="false">
      <c r="A708" s="68" t="str">
        <f aca="false">IF(A707="No",1,IF(OR(LEFT(B708,14)="Model response",LEFT(B708,8)="Response"),MAX($A$11:$A707)+1,""))</f>
        <v/>
      </c>
      <c r="B708" s="83"/>
      <c r="C708" s="62"/>
      <c r="D708" s="62"/>
      <c r="E708" s="62"/>
      <c r="F708" s="102" t="str">
        <f aca="false">IF(OR(LEFT(B708,14)="Model response",LEFT(B708,8)="Response",B708="[No response]"),"",IF(E708&lt;=$G$10,"Cek","OK"))</f>
        <v>Cek</v>
      </c>
      <c r="G708" s="102" t="str">
        <f aca="false">IF(A708="","",COUNTIF(F709:F712,"Cek"))</f>
        <v/>
      </c>
      <c r="H708" s="103" t="str">
        <f aca="false">IF(G708="","",SUMIF(C709:C714,100%,E709:E714))</f>
        <v/>
      </c>
    </row>
    <row r="709" customFormat="false" ht="14.25" hidden="false" customHeight="false" outlineLevel="0" collapsed="false">
      <c r="A709" s="68" t="str">
        <f aca="false">IF(A708="No",1,IF(OR(LEFT(B709,14)="Model response",LEFT(B709,8)="Response"),MAX($A$11:$A708)+1,""))</f>
        <v/>
      </c>
      <c r="B709" s="83"/>
      <c r="C709" s="62"/>
      <c r="D709" s="62"/>
      <c r="E709" s="62"/>
      <c r="F709" s="102" t="str">
        <f aca="false">IF(OR(LEFT(B709,14)="Model response",LEFT(B709,8)="Response",B709="[No response]"),"",IF(E709&lt;=$G$10,"Cek","OK"))</f>
        <v>Cek</v>
      </c>
      <c r="G709" s="102" t="str">
        <f aca="false">IF(A709="","",COUNTIF(F710:F713,"Cek"))</f>
        <v/>
      </c>
      <c r="H709" s="103" t="str">
        <f aca="false">IF(G709="","",SUMIF(C710:C715,100%,E710:E715))</f>
        <v/>
      </c>
    </row>
    <row r="710" customFormat="false" ht="14.25" hidden="false" customHeight="false" outlineLevel="0" collapsed="false">
      <c r="A710" s="68" t="str">
        <f aca="false">IF(A709="No",1,IF(OR(LEFT(B710,14)="Model response",LEFT(B710,8)="Response"),MAX($A$11:$A709)+1,""))</f>
        <v/>
      </c>
      <c r="B710" s="83"/>
      <c r="C710" s="62"/>
      <c r="D710" s="62"/>
      <c r="E710" s="62"/>
      <c r="F710" s="102" t="str">
        <f aca="false">IF(OR(LEFT(B710,14)="Model response",LEFT(B710,8)="Response",B710="[No response]"),"",IF(E710&lt;=$G$10,"Cek","OK"))</f>
        <v>Cek</v>
      </c>
      <c r="G710" s="102" t="str">
        <f aca="false">IF(A710="","",COUNTIF(F711:F714,"Cek"))</f>
        <v/>
      </c>
      <c r="H710" s="103" t="str">
        <f aca="false">IF(G710="","",SUMIF(C711:C716,100%,E711:E716))</f>
        <v/>
      </c>
    </row>
    <row r="711" customFormat="false" ht="14.25" hidden="false" customHeight="false" outlineLevel="0" collapsed="false">
      <c r="A711" s="68" t="str">
        <f aca="false">IF(A710="No",1,IF(OR(LEFT(B711,14)="Model response",LEFT(B711,8)="Response"),MAX($A$11:$A710)+1,""))</f>
        <v/>
      </c>
      <c r="B711" s="83"/>
      <c r="C711" s="62"/>
      <c r="D711" s="62"/>
      <c r="E711" s="62"/>
      <c r="F711" s="102" t="str">
        <f aca="false">IF(OR(LEFT(B711,14)="Model response",LEFT(B711,8)="Response",B711="[No response]"),"",IF(E711&lt;=$G$10,"Cek","OK"))</f>
        <v>Cek</v>
      </c>
      <c r="G711" s="102" t="str">
        <f aca="false">IF(A711="","",COUNTIF(F712:F715,"Cek"))</f>
        <v/>
      </c>
      <c r="H711" s="103" t="str">
        <f aca="false">IF(G711="","",SUMIF(C712:C717,100%,E712:E717))</f>
        <v/>
      </c>
    </row>
    <row r="712" customFormat="false" ht="14.25" hidden="false" customHeight="false" outlineLevel="0" collapsed="false">
      <c r="A712" s="68" t="str">
        <f aca="false">IF(A711="No",1,IF(OR(LEFT(B712,14)="Model response",LEFT(B712,8)="Response"),MAX($A$11:$A711)+1,""))</f>
        <v/>
      </c>
      <c r="B712" s="83"/>
      <c r="C712" s="62"/>
      <c r="D712" s="62"/>
      <c r="E712" s="62"/>
      <c r="F712" s="102" t="str">
        <f aca="false">IF(OR(LEFT(B712,14)="Model response",LEFT(B712,8)="Response",B712="[No response]"),"",IF(E712&lt;=$G$10,"Cek","OK"))</f>
        <v>Cek</v>
      </c>
      <c r="G712" s="102" t="str">
        <f aca="false">IF(A712="","",COUNTIF(F713:F716,"Cek"))</f>
        <v/>
      </c>
      <c r="H712" s="103" t="str">
        <f aca="false">IF(G712="","",SUMIF(C713:C718,100%,E713:E718))</f>
        <v/>
      </c>
    </row>
    <row r="713" customFormat="false" ht="14.25" hidden="false" customHeight="false" outlineLevel="0" collapsed="false">
      <c r="A713" s="68" t="str">
        <f aca="false">IF(A712="No",1,IF(OR(LEFT(B713,14)="Model response",LEFT(B713,8)="Response"),MAX($A$11:$A712)+1,""))</f>
        <v/>
      </c>
      <c r="B713" s="83"/>
      <c r="C713" s="62"/>
      <c r="D713" s="62"/>
      <c r="E713" s="62"/>
      <c r="F713" s="102" t="str">
        <f aca="false">IF(OR(LEFT(B713,14)="Model response",LEFT(B713,8)="Response",B713="[No response]"),"",IF(E713&lt;=$G$10,"Cek","OK"))</f>
        <v>Cek</v>
      </c>
      <c r="G713" s="102" t="str">
        <f aca="false">IF(A713="","",COUNTIF(F714:F717,"Cek"))</f>
        <v/>
      </c>
      <c r="H713" s="103" t="str">
        <f aca="false">IF(G713="","",SUMIF(C714:C719,100%,E714:E719))</f>
        <v/>
      </c>
    </row>
    <row r="714" customFormat="false" ht="14.25" hidden="false" customHeight="false" outlineLevel="0" collapsed="false">
      <c r="A714" s="68" t="str">
        <f aca="false">IF(A713="No",1,IF(OR(LEFT(B714,14)="Model response",LEFT(B714,8)="Response"),MAX($A$11:$A713)+1,""))</f>
        <v/>
      </c>
      <c r="B714" s="83"/>
      <c r="C714" s="62"/>
      <c r="D714" s="62"/>
      <c r="E714" s="62"/>
      <c r="F714" s="102" t="str">
        <f aca="false">IF(OR(LEFT(B714,14)="Model response",LEFT(B714,8)="Response",B714="[No response]"),"",IF(E714&lt;=$G$10,"Cek","OK"))</f>
        <v>Cek</v>
      </c>
      <c r="G714" s="102" t="str">
        <f aca="false">IF(A714="","",COUNTIF(F715:F718,"Cek"))</f>
        <v/>
      </c>
      <c r="H714" s="103" t="str">
        <f aca="false">IF(G714="","",SUMIF(C715:C720,100%,E715:E720))</f>
        <v/>
      </c>
    </row>
    <row r="715" customFormat="false" ht="14.25" hidden="false" customHeight="false" outlineLevel="0" collapsed="false">
      <c r="A715" s="68" t="str">
        <f aca="false">IF(A714="No",1,IF(OR(LEFT(B715,14)="Model response",LEFT(B715,8)="Response"),MAX($A$11:$A714)+1,""))</f>
        <v/>
      </c>
      <c r="B715" s="83"/>
      <c r="C715" s="62"/>
      <c r="D715" s="62"/>
      <c r="E715" s="62"/>
      <c r="F715" s="102" t="str">
        <f aca="false">IF(OR(LEFT(B715,14)="Model response",LEFT(B715,8)="Response",B715="[No response]"),"",IF(E715&lt;=$G$10,"Cek","OK"))</f>
        <v>Cek</v>
      </c>
      <c r="G715" s="102" t="str">
        <f aca="false">IF(A715="","",COUNTIF(F716:F719,"Cek"))</f>
        <v/>
      </c>
      <c r="H715" s="103" t="str">
        <f aca="false">IF(G715="","",SUMIF(C716:C721,100%,E716:E721))</f>
        <v/>
      </c>
    </row>
    <row r="716" customFormat="false" ht="14.25" hidden="false" customHeight="false" outlineLevel="0" collapsed="false">
      <c r="A716" s="68" t="str">
        <f aca="false">IF(A715="No",1,IF(OR(LEFT(B716,14)="Model response",LEFT(B716,8)="Response"),MAX($A$11:$A715)+1,""))</f>
        <v/>
      </c>
      <c r="B716" s="83"/>
      <c r="C716" s="62"/>
      <c r="D716" s="62"/>
      <c r="E716" s="62"/>
      <c r="F716" s="102" t="str">
        <f aca="false">IF(OR(LEFT(B716,14)="Model response",LEFT(B716,8)="Response",B716="[No response]"),"",IF(E716&lt;=$G$10,"Cek","OK"))</f>
        <v>Cek</v>
      </c>
      <c r="G716" s="102" t="str">
        <f aca="false">IF(A716="","",COUNTIF(F717:F720,"Cek"))</f>
        <v/>
      </c>
      <c r="H716" s="103" t="str">
        <f aca="false">IF(G716="","",SUMIF(C717:C722,100%,E717:E722))</f>
        <v/>
      </c>
    </row>
    <row r="717" customFormat="false" ht="14.25" hidden="false" customHeight="false" outlineLevel="0" collapsed="false">
      <c r="A717" s="68" t="str">
        <f aca="false">IF(A716="No",1,IF(OR(LEFT(B717,14)="Model response",LEFT(B717,8)="Response"),MAX($A$11:$A716)+1,""))</f>
        <v/>
      </c>
      <c r="B717" s="83"/>
      <c r="C717" s="62"/>
      <c r="D717" s="62"/>
      <c r="E717" s="62"/>
      <c r="F717" s="102" t="str">
        <f aca="false">IF(OR(LEFT(B717,14)="Model response",LEFT(B717,8)="Response",B717="[No response]"),"",IF(E717&lt;=$G$10,"Cek","OK"))</f>
        <v>Cek</v>
      </c>
      <c r="G717" s="102" t="str">
        <f aca="false">IF(A717="","",COUNTIF(F718:F721,"Cek"))</f>
        <v/>
      </c>
      <c r="H717" s="103" t="str">
        <f aca="false">IF(G717="","",SUMIF(C718:C723,100%,E718:E723))</f>
        <v/>
      </c>
    </row>
    <row r="718" customFormat="false" ht="14.25" hidden="false" customHeight="false" outlineLevel="0" collapsed="false">
      <c r="A718" s="68" t="str">
        <f aca="false">IF(A717="No",1,IF(OR(LEFT(B718,14)="Model response",LEFT(B718,8)="Response"),MAX($A$11:$A717)+1,""))</f>
        <v/>
      </c>
      <c r="B718" s="83"/>
      <c r="C718" s="62"/>
      <c r="D718" s="62"/>
      <c r="E718" s="62"/>
      <c r="F718" s="102" t="str">
        <f aca="false">IF(OR(LEFT(B718,14)="Model response",LEFT(B718,8)="Response",B718="[No response]"),"",IF(E718&lt;=$G$10,"Cek","OK"))</f>
        <v>Cek</v>
      </c>
      <c r="G718" s="102" t="str">
        <f aca="false">IF(A718="","",COUNTIF(F719:F722,"Cek"))</f>
        <v/>
      </c>
      <c r="H718" s="103" t="str">
        <f aca="false">IF(G718="","",SUMIF(C719:C724,100%,E719:E724))</f>
        <v/>
      </c>
    </row>
    <row r="719" customFormat="false" ht="14.25" hidden="false" customHeight="false" outlineLevel="0" collapsed="false">
      <c r="A719" s="68" t="str">
        <f aca="false">IF(A718="No",1,IF(OR(LEFT(B719,14)="Model response",LEFT(B719,8)="Response"),MAX($A$11:$A718)+1,""))</f>
        <v/>
      </c>
      <c r="B719" s="83"/>
      <c r="C719" s="62"/>
      <c r="D719" s="62"/>
      <c r="E719" s="62"/>
      <c r="F719" s="102" t="str">
        <f aca="false">IF(OR(LEFT(B719,14)="Model response",LEFT(B719,8)="Response",B719="[No response]"),"",IF(E719&lt;=$G$10,"Cek","OK"))</f>
        <v>Cek</v>
      </c>
      <c r="G719" s="102" t="str">
        <f aca="false">IF(A719="","",COUNTIF(F720:F723,"Cek"))</f>
        <v/>
      </c>
      <c r="H719" s="103" t="str">
        <f aca="false">IF(G719="","",SUMIF(C720:C725,100%,E720:E725))</f>
        <v/>
      </c>
    </row>
    <row r="720" customFormat="false" ht="14.25" hidden="false" customHeight="false" outlineLevel="0" collapsed="false">
      <c r="A720" s="68" t="str">
        <f aca="false">IF(A719="No",1,IF(OR(LEFT(B720,14)="Model response",LEFT(B720,8)="Response"),MAX($A$11:$A719)+1,""))</f>
        <v/>
      </c>
      <c r="B720" s="83"/>
      <c r="C720" s="62"/>
      <c r="D720" s="62"/>
      <c r="E720" s="62"/>
      <c r="F720" s="102" t="str">
        <f aca="false">IF(OR(LEFT(B720,14)="Model response",LEFT(B720,8)="Response",B720="[No response]"),"",IF(E720&lt;=$G$10,"Cek","OK"))</f>
        <v>Cek</v>
      </c>
      <c r="G720" s="102" t="str">
        <f aca="false">IF(A720="","",COUNTIF(F721:F724,"Cek"))</f>
        <v/>
      </c>
      <c r="H720" s="103" t="str">
        <f aca="false">IF(G720="","",SUMIF(C721:C726,100%,E721:E726))</f>
        <v/>
      </c>
    </row>
    <row r="721" customFormat="false" ht="14.25" hidden="false" customHeight="false" outlineLevel="0" collapsed="false">
      <c r="A721" s="68" t="str">
        <f aca="false">IF(A720="No",1,IF(OR(LEFT(B721,14)="Model response",LEFT(B721,8)="Response"),MAX($A$11:$A720)+1,""))</f>
        <v/>
      </c>
      <c r="B721" s="83"/>
      <c r="C721" s="62"/>
      <c r="D721" s="62"/>
      <c r="E721" s="62"/>
      <c r="F721" s="102" t="str">
        <f aca="false">IF(OR(LEFT(B721,14)="Model response",LEFT(B721,8)="Response",B721="[No response]"),"",IF(E721&lt;=$G$10,"Cek","OK"))</f>
        <v>Cek</v>
      </c>
      <c r="G721" s="102" t="str">
        <f aca="false">IF(A721="","",COUNTIF(F722:F725,"Cek"))</f>
        <v/>
      </c>
      <c r="H721" s="103" t="str">
        <f aca="false">IF(G721="","",SUMIF(C722:C727,100%,E722:E727))</f>
        <v/>
      </c>
    </row>
    <row r="722" customFormat="false" ht="14.25" hidden="false" customHeight="false" outlineLevel="0" collapsed="false">
      <c r="A722" s="68" t="str">
        <f aca="false">IF(A721="No",1,IF(OR(LEFT(B722,14)="Model response",LEFT(B722,8)="Response"),MAX($A$11:$A721)+1,""))</f>
        <v/>
      </c>
      <c r="B722" s="83"/>
      <c r="C722" s="62"/>
      <c r="D722" s="62"/>
      <c r="E722" s="62"/>
      <c r="F722" s="102" t="str">
        <f aca="false">IF(OR(LEFT(B722,14)="Model response",LEFT(B722,8)="Response",B722="[No response]"),"",IF(E722&lt;=$G$10,"Cek","OK"))</f>
        <v>Cek</v>
      </c>
      <c r="G722" s="102" t="str">
        <f aca="false">IF(A722="","",COUNTIF(F723:F726,"Cek"))</f>
        <v/>
      </c>
      <c r="H722" s="103" t="str">
        <f aca="false">IF(G722="","",SUMIF(C723:C728,100%,E723:E728))</f>
        <v/>
      </c>
    </row>
    <row r="723" customFormat="false" ht="14.25" hidden="false" customHeight="false" outlineLevel="0" collapsed="false">
      <c r="A723" s="68" t="str">
        <f aca="false">IF(A722="No",1,IF(OR(LEFT(B723,14)="Model response",LEFT(B723,8)="Response"),MAX($A$11:$A722)+1,""))</f>
        <v/>
      </c>
      <c r="B723" s="83"/>
      <c r="C723" s="62"/>
      <c r="D723" s="62"/>
      <c r="E723" s="62"/>
      <c r="F723" s="102" t="str">
        <f aca="false">IF(OR(LEFT(B723,14)="Model response",LEFT(B723,8)="Response",B723="[No response]"),"",IF(E723&lt;=$G$10,"Cek","OK"))</f>
        <v>Cek</v>
      </c>
      <c r="G723" s="102" t="str">
        <f aca="false">IF(A723="","",COUNTIF(F724:F727,"Cek"))</f>
        <v/>
      </c>
      <c r="H723" s="103" t="str">
        <f aca="false">IF(G723="","",SUMIF(C724:C729,100%,E724:E729))</f>
        <v/>
      </c>
    </row>
    <row r="724" customFormat="false" ht="14.25" hidden="false" customHeight="false" outlineLevel="0" collapsed="false">
      <c r="A724" s="68" t="str">
        <f aca="false">IF(A723="No",1,IF(OR(LEFT(B724,14)="Model response",LEFT(B724,8)="Response"),MAX($A$11:$A723)+1,""))</f>
        <v/>
      </c>
      <c r="B724" s="83"/>
      <c r="C724" s="62"/>
      <c r="D724" s="62"/>
      <c r="E724" s="62"/>
      <c r="F724" s="102" t="str">
        <f aca="false">IF(OR(LEFT(B724,14)="Model response",LEFT(B724,8)="Response",B724="[No response]"),"",IF(E724&lt;=$G$10,"Cek","OK"))</f>
        <v>Cek</v>
      </c>
      <c r="G724" s="102" t="str">
        <f aca="false">IF(A724="","",COUNTIF(F725:F728,"Cek"))</f>
        <v/>
      </c>
      <c r="H724" s="103" t="str">
        <f aca="false">IF(G724="","",SUMIF(C725:C730,100%,E725:E730))</f>
        <v/>
      </c>
    </row>
    <row r="725" customFormat="false" ht="14.25" hidden="false" customHeight="false" outlineLevel="0" collapsed="false">
      <c r="A725" s="68" t="str">
        <f aca="false">IF(A724="No",1,IF(OR(LEFT(B725,14)="Model response",LEFT(B725,8)="Response"),MAX($A$11:$A724)+1,""))</f>
        <v/>
      </c>
      <c r="B725" s="83"/>
      <c r="C725" s="62"/>
      <c r="D725" s="62"/>
      <c r="E725" s="62"/>
      <c r="F725" s="102" t="str">
        <f aca="false">IF(OR(LEFT(B725,14)="Model response",LEFT(B725,8)="Response",B725="[No response]"),"",IF(E725&lt;=$G$10,"Cek","OK"))</f>
        <v>Cek</v>
      </c>
      <c r="G725" s="102" t="str">
        <f aca="false">IF(A725="","",COUNTIF(F726:F729,"Cek"))</f>
        <v/>
      </c>
      <c r="H725" s="103" t="str">
        <f aca="false">IF(G725="","",SUMIF(C726:C731,100%,E726:E731))</f>
        <v/>
      </c>
    </row>
    <row r="726" customFormat="false" ht="14.25" hidden="false" customHeight="false" outlineLevel="0" collapsed="false">
      <c r="A726" s="68" t="str">
        <f aca="false">IF(A725="No",1,IF(OR(LEFT(B726,14)="Model response",LEFT(B726,8)="Response"),MAX($A$11:$A725)+1,""))</f>
        <v/>
      </c>
      <c r="B726" s="83"/>
      <c r="C726" s="62"/>
      <c r="D726" s="62"/>
      <c r="E726" s="62"/>
      <c r="F726" s="102" t="str">
        <f aca="false">IF(OR(LEFT(B726,14)="Model response",LEFT(B726,8)="Response",B726="[No response]"),"",IF(E726&lt;=$G$10,"Cek","OK"))</f>
        <v>Cek</v>
      </c>
      <c r="G726" s="102" t="str">
        <f aca="false">IF(A726="","",COUNTIF(F727:F730,"Cek"))</f>
        <v/>
      </c>
      <c r="H726" s="103" t="str">
        <f aca="false">IF(G726="","",SUMIF(C727:C732,100%,E727:E732))</f>
        <v/>
      </c>
    </row>
    <row r="727" customFormat="false" ht="14.25" hidden="false" customHeight="false" outlineLevel="0" collapsed="false">
      <c r="A727" s="68" t="str">
        <f aca="false">IF(A726="No",1,IF(OR(LEFT(B727,14)="Model response",LEFT(B727,8)="Response"),MAX($A$11:$A726)+1,""))</f>
        <v/>
      </c>
      <c r="B727" s="83"/>
      <c r="C727" s="62"/>
      <c r="D727" s="62"/>
      <c r="E727" s="62"/>
      <c r="F727" s="102" t="str">
        <f aca="false">IF(OR(LEFT(B727,14)="Model response",LEFT(B727,8)="Response",B727="[No response]"),"",IF(E727&lt;=$G$10,"Cek","OK"))</f>
        <v>Cek</v>
      </c>
      <c r="G727" s="102" t="str">
        <f aca="false">IF(A727="","",COUNTIF(F728:F731,"Cek"))</f>
        <v/>
      </c>
      <c r="H727" s="103" t="str">
        <f aca="false">IF(G727="","",SUMIF(C728:C733,100%,E728:E733))</f>
        <v/>
      </c>
    </row>
    <row r="728" customFormat="false" ht="14.25" hidden="false" customHeight="false" outlineLevel="0" collapsed="false">
      <c r="A728" s="68" t="str">
        <f aca="false">IF(A727="No",1,IF(OR(LEFT(B728,14)="Model response",LEFT(B728,8)="Response"),MAX($A$11:$A727)+1,""))</f>
        <v/>
      </c>
      <c r="B728" s="83"/>
      <c r="C728" s="62"/>
      <c r="D728" s="62"/>
      <c r="E728" s="62"/>
      <c r="F728" s="102" t="str">
        <f aca="false">IF(OR(LEFT(B728,14)="Model response",LEFT(B728,8)="Response",B728="[No response]"),"",IF(E728&lt;=$G$10,"Cek","OK"))</f>
        <v>Cek</v>
      </c>
      <c r="G728" s="102" t="str">
        <f aca="false">IF(A728="","",COUNTIF(F729:F732,"Cek"))</f>
        <v/>
      </c>
      <c r="H728" s="103" t="str">
        <f aca="false">IF(G728="","",SUMIF(C729:C734,100%,E729:E734))</f>
        <v/>
      </c>
    </row>
    <row r="729" customFormat="false" ht="14.25" hidden="false" customHeight="false" outlineLevel="0" collapsed="false">
      <c r="A729" s="68" t="str">
        <f aca="false">IF(A728="No",1,IF(OR(LEFT(B729,14)="Model response",LEFT(B729,8)="Response"),MAX($A$11:$A728)+1,""))</f>
        <v/>
      </c>
      <c r="B729" s="83"/>
      <c r="C729" s="62"/>
      <c r="D729" s="62"/>
      <c r="E729" s="62"/>
      <c r="F729" s="102" t="str">
        <f aca="false">IF(OR(LEFT(B729,14)="Model response",LEFT(B729,8)="Response",B729="[No response]"),"",IF(E729&lt;=$G$10,"Cek","OK"))</f>
        <v>Cek</v>
      </c>
      <c r="G729" s="102" t="str">
        <f aca="false">IF(A729="","",COUNTIF(F730:F733,"Cek"))</f>
        <v/>
      </c>
      <c r="H729" s="103" t="str">
        <f aca="false">IF(G729="","",SUMIF(C730:C735,100%,E730:E735))</f>
        <v/>
      </c>
    </row>
    <row r="730" customFormat="false" ht="14.25" hidden="false" customHeight="false" outlineLevel="0" collapsed="false">
      <c r="A730" s="68" t="str">
        <f aca="false">IF(A729="No",1,IF(OR(LEFT(B730,14)="Model response",LEFT(B730,8)="Response"),MAX($A$11:$A729)+1,""))</f>
        <v/>
      </c>
      <c r="B730" s="83"/>
      <c r="C730" s="62"/>
      <c r="D730" s="62"/>
      <c r="E730" s="62"/>
      <c r="F730" s="102" t="str">
        <f aca="false">IF(OR(LEFT(B730,14)="Model response",LEFT(B730,8)="Response",B730="[No response]"),"",IF(E730&lt;=$G$10,"Cek","OK"))</f>
        <v>Cek</v>
      </c>
      <c r="G730" s="102" t="str">
        <f aca="false">IF(A730="","",COUNTIF(F731:F734,"Cek"))</f>
        <v/>
      </c>
      <c r="H730" s="103" t="str">
        <f aca="false">IF(G730="","",SUMIF(C731:C736,100%,E731:E736))</f>
        <v/>
      </c>
    </row>
    <row r="731" customFormat="false" ht="14.25" hidden="false" customHeight="false" outlineLevel="0" collapsed="false">
      <c r="A731" s="68" t="str">
        <f aca="false">IF(A730="No",1,IF(OR(LEFT(B731,14)="Model response",LEFT(B731,8)="Response"),MAX($A$11:$A730)+1,""))</f>
        <v/>
      </c>
      <c r="B731" s="83"/>
      <c r="C731" s="62"/>
      <c r="D731" s="62"/>
      <c r="E731" s="62"/>
      <c r="F731" s="102" t="str">
        <f aca="false">IF(OR(LEFT(B731,14)="Model response",LEFT(B731,8)="Response",B731="[No response]"),"",IF(E731&lt;=$G$10,"Cek","OK"))</f>
        <v>Cek</v>
      </c>
      <c r="G731" s="102" t="str">
        <f aca="false">IF(A731="","",COUNTIF(F732:F735,"Cek"))</f>
        <v/>
      </c>
      <c r="H731" s="103" t="str">
        <f aca="false">IF(G731="","",SUMIF(C732:C737,100%,E732:E737))</f>
        <v/>
      </c>
    </row>
    <row r="732" customFormat="false" ht="14.25" hidden="false" customHeight="false" outlineLevel="0" collapsed="false">
      <c r="A732" s="68" t="str">
        <f aca="false">IF(A731="No",1,IF(OR(LEFT(B732,14)="Model response",LEFT(B732,8)="Response"),MAX($A$11:$A731)+1,""))</f>
        <v/>
      </c>
      <c r="B732" s="83"/>
      <c r="C732" s="62"/>
      <c r="D732" s="62"/>
      <c r="E732" s="62"/>
      <c r="F732" s="102" t="str">
        <f aca="false">IF(OR(LEFT(B732,14)="Model response",LEFT(B732,8)="Response",B732="[No response]"),"",IF(E732&lt;=$G$10,"Cek","OK"))</f>
        <v>Cek</v>
      </c>
      <c r="G732" s="102" t="str">
        <f aca="false">IF(A732="","",COUNTIF(F733:F736,"Cek"))</f>
        <v/>
      </c>
      <c r="H732" s="103" t="str">
        <f aca="false">IF(G732="","",SUMIF(C733:C738,100%,E733:E738))</f>
        <v/>
      </c>
    </row>
    <row r="733" customFormat="false" ht="14.25" hidden="false" customHeight="false" outlineLevel="0" collapsed="false">
      <c r="A733" s="68" t="str">
        <f aca="false">IF(A732="No",1,IF(OR(LEFT(B733,14)="Model response",LEFT(B733,8)="Response"),MAX($A$11:$A732)+1,""))</f>
        <v/>
      </c>
      <c r="B733" s="83"/>
      <c r="C733" s="62"/>
      <c r="D733" s="62"/>
      <c r="E733" s="62"/>
      <c r="F733" s="102" t="str">
        <f aca="false">IF(OR(LEFT(B733,14)="Model response",LEFT(B733,8)="Response",B733="[No response]"),"",IF(E733&lt;=$G$10,"Cek","OK"))</f>
        <v>Cek</v>
      </c>
      <c r="G733" s="102" t="str">
        <f aca="false">IF(A733="","",COUNTIF(F734:F737,"Cek"))</f>
        <v/>
      </c>
      <c r="H733" s="103" t="str">
        <f aca="false">IF(G733="","",SUMIF(C734:C739,100%,E734:E739))</f>
        <v/>
      </c>
    </row>
    <row r="734" customFormat="false" ht="14.25" hidden="false" customHeight="false" outlineLevel="0" collapsed="false">
      <c r="A734" s="68" t="str">
        <f aca="false">IF(A733="No",1,IF(OR(LEFT(B734,14)="Model response",LEFT(B734,8)="Response"),MAX($A$11:$A733)+1,""))</f>
        <v/>
      </c>
      <c r="B734" s="83"/>
      <c r="C734" s="62"/>
      <c r="D734" s="62"/>
      <c r="E734" s="62"/>
      <c r="F734" s="102" t="str">
        <f aca="false">IF(OR(LEFT(B734,14)="Model response",LEFT(B734,8)="Response",B734="[No response]"),"",IF(E734&lt;=$G$10,"Cek","OK"))</f>
        <v>Cek</v>
      </c>
      <c r="G734" s="102" t="str">
        <f aca="false">IF(A734="","",COUNTIF(F735:F738,"Cek"))</f>
        <v/>
      </c>
      <c r="H734" s="103" t="str">
        <f aca="false">IF(G734="","",SUMIF(C735:C740,100%,E735:E740))</f>
        <v/>
      </c>
    </row>
    <row r="735" customFormat="false" ht="14.25" hidden="false" customHeight="false" outlineLevel="0" collapsed="false">
      <c r="A735" s="68" t="str">
        <f aca="false">IF(A734="No",1,IF(OR(LEFT(B735,14)="Model response",LEFT(B735,8)="Response"),MAX($A$11:$A734)+1,""))</f>
        <v/>
      </c>
      <c r="B735" s="83"/>
      <c r="C735" s="62"/>
      <c r="D735" s="62"/>
      <c r="E735" s="62"/>
      <c r="F735" s="102" t="str">
        <f aca="false">IF(OR(LEFT(B735,14)="Model response",LEFT(B735,8)="Response",B735="[No response]"),"",IF(E735&lt;=$G$10,"Cek","OK"))</f>
        <v>Cek</v>
      </c>
      <c r="G735" s="102" t="str">
        <f aca="false">IF(A735="","",COUNTIF(F736:F739,"Cek"))</f>
        <v/>
      </c>
      <c r="H735" s="103" t="str">
        <f aca="false">IF(G735="","",SUMIF(C736:C741,100%,E736:E741))</f>
        <v/>
      </c>
    </row>
    <row r="736" customFormat="false" ht="14.25" hidden="false" customHeight="false" outlineLevel="0" collapsed="false">
      <c r="A736" s="68" t="str">
        <f aca="false">IF(A735="No",1,IF(OR(LEFT(B736,14)="Model response",LEFT(B736,8)="Response"),MAX($A$11:$A735)+1,""))</f>
        <v/>
      </c>
      <c r="B736" s="83"/>
      <c r="C736" s="62"/>
      <c r="D736" s="62"/>
      <c r="E736" s="62"/>
      <c r="F736" s="102" t="str">
        <f aca="false">IF(OR(LEFT(B736,14)="Model response",LEFT(B736,8)="Response",B736="[No response]"),"",IF(E736&lt;=$G$10,"Cek","OK"))</f>
        <v>Cek</v>
      </c>
      <c r="G736" s="102" t="str">
        <f aca="false">IF(A736="","",COUNTIF(F737:F740,"Cek"))</f>
        <v/>
      </c>
      <c r="H736" s="103" t="str">
        <f aca="false">IF(G736="","",SUMIF(C737:C742,100%,E737:E742))</f>
        <v/>
      </c>
    </row>
    <row r="737" customFormat="false" ht="14.25" hidden="false" customHeight="false" outlineLevel="0" collapsed="false">
      <c r="A737" s="68" t="str">
        <f aca="false">IF(A736="No",1,IF(OR(LEFT(B737,14)="Model response",LEFT(B737,8)="Response"),MAX($A$11:$A736)+1,""))</f>
        <v/>
      </c>
      <c r="B737" s="83"/>
      <c r="C737" s="62"/>
      <c r="D737" s="62"/>
      <c r="E737" s="62"/>
      <c r="F737" s="102" t="str">
        <f aca="false">IF(OR(LEFT(B737,14)="Model response",LEFT(B737,8)="Response",B737="[No response]"),"",IF(E737&lt;=$G$10,"Cek","OK"))</f>
        <v>Cek</v>
      </c>
      <c r="G737" s="102" t="str">
        <f aca="false">IF(A737="","",COUNTIF(F738:F741,"Cek"))</f>
        <v/>
      </c>
      <c r="H737" s="103" t="str">
        <f aca="false">IF(G737="","",SUMIF(C738:C743,100%,E738:E743))</f>
        <v/>
      </c>
    </row>
    <row r="738" customFormat="false" ht="14.25" hidden="false" customHeight="false" outlineLevel="0" collapsed="false">
      <c r="A738" s="68" t="str">
        <f aca="false">IF(A737="No",1,IF(OR(LEFT(B738,14)="Model response",LEFT(B738,8)="Response"),MAX($A$11:$A737)+1,""))</f>
        <v/>
      </c>
      <c r="B738" s="83"/>
      <c r="C738" s="62"/>
      <c r="D738" s="62"/>
      <c r="E738" s="62"/>
      <c r="F738" s="102" t="str">
        <f aca="false">IF(OR(LEFT(B738,14)="Model response",LEFT(B738,8)="Response",B738="[No response]"),"",IF(E738&lt;=$G$10,"Cek","OK"))</f>
        <v>Cek</v>
      </c>
      <c r="G738" s="102" t="str">
        <f aca="false">IF(A738="","",COUNTIF(F739:F742,"Cek"))</f>
        <v/>
      </c>
      <c r="H738" s="103" t="str">
        <f aca="false">IF(G738="","",SUMIF(C739:C744,100%,E739:E744))</f>
        <v/>
      </c>
    </row>
    <row r="739" customFormat="false" ht="14.25" hidden="false" customHeight="false" outlineLevel="0" collapsed="false">
      <c r="A739" s="68" t="str">
        <f aca="false">IF(A738="No",1,IF(OR(LEFT(B739,14)="Model response",LEFT(B739,8)="Response"),MAX($A$11:$A738)+1,""))</f>
        <v/>
      </c>
      <c r="B739" s="83"/>
      <c r="C739" s="62"/>
      <c r="D739" s="62"/>
      <c r="E739" s="62"/>
      <c r="F739" s="102" t="str">
        <f aca="false">IF(OR(LEFT(B739,14)="Model response",LEFT(B739,8)="Response",B739="[No response]"),"",IF(E739&lt;=$G$10,"Cek","OK"))</f>
        <v>Cek</v>
      </c>
      <c r="G739" s="102" t="str">
        <f aca="false">IF(A739="","",COUNTIF(F740:F743,"Cek"))</f>
        <v/>
      </c>
      <c r="H739" s="103" t="str">
        <f aca="false">IF(G739="","",SUMIF(C740:C745,100%,E740:E745))</f>
        <v/>
      </c>
    </row>
    <row r="740" customFormat="false" ht="14.25" hidden="false" customHeight="false" outlineLevel="0" collapsed="false">
      <c r="A740" s="68" t="str">
        <f aca="false">IF(A739="No",1,IF(OR(LEFT(B740,14)="Model response",LEFT(B740,8)="Response"),MAX($A$11:$A739)+1,""))</f>
        <v/>
      </c>
      <c r="B740" s="83"/>
      <c r="C740" s="62"/>
      <c r="D740" s="62"/>
      <c r="E740" s="62"/>
      <c r="F740" s="102" t="str">
        <f aca="false">IF(OR(LEFT(B740,14)="Model response",LEFT(B740,8)="Response",B740="[No response]"),"",IF(E740&lt;=$G$10,"Cek","OK"))</f>
        <v>Cek</v>
      </c>
      <c r="G740" s="102" t="str">
        <f aca="false">IF(A740="","",COUNTIF(F741:F744,"Cek"))</f>
        <v/>
      </c>
      <c r="H740" s="103" t="str">
        <f aca="false">IF(G740="","",SUMIF(C741:C746,100%,E741:E746))</f>
        <v/>
      </c>
    </row>
    <row r="741" customFormat="false" ht="14.25" hidden="false" customHeight="false" outlineLevel="0" collapsed="false">
      <c r="A741" s="68" t="str">
        <f aca="false">IF(A740="No",1,IF(OR(LEFT(B741,14)="Model response",LEFT(B741,8)="Response"),MAX($A$11:$A740)+1,""))</f>
        <v/>
      </c>
      <c r="B741" s="83"/>
      <c r="C741" s="62"/>
      <c r="D741" s="62"/>
      <c r="E741" s="62"/>
      <c r="F741" s="102" t="str">
        <f aca="false">IF(OR(LEFT(B741,14)="Model response",LEFT(B741,8)="Response",B741="[No response]"),"",IF(E741&lt;=$G$10,"Cek","OK"))</f>
        <v>Cek</v>
      </c>
      <c r="G741" s="102" t="str">
        <f aca="false">IF(A741="","",COUNTIF(F742:F745,"Cek"))</f>
        <v/>
      </c>
      <c r="H741" s="103" t="str">
        <f aca="false">IF(G741="","",SUMIF(C742:C747,100%,E742:E747))</f>
        <v/>
      </c>
    </row>
    <row r="742" customFormat="false" ht="14.25" hidden="false" customHeight="false" outlineLevel="0" collapsed="false">
      <c r="A742" s="68" t="str">
        <f aca="false">IF(A741="No",1,IF(OR(LEFT(B742,14)="Model response",LEFT(B742,8)="Response"),MAX($A$11:$A741)+1,""))</f>
        <v/>
      </c>
      <c r="B742" s="83"/>
      <c r="C742" s="62"/>
      <c r="D742" s="62"/>
      <c r="E742" s="62"/>
      <c r="F742" s="102" t="str">
        <f aca="false">IF(OR(LEFT(B742,14)="Model response",LEFT(B742,8)="Response",B742="[No response]"),"",IF(E742&lt;=$G$10,"Cek","OK"))</f>
        <v>Cek</v>
      </c>
      <c r="G742" s="102" t="str">
        <f aca="false">IF(A742="","",COUNTIF(F743:F746,"Cek"))</f>
        <v/>
      </c>
      <c r="H742" s="103" t="str">
        <f aca="false">IF(G742="","",SUMIF(C743:C748,100%,E743:E748))</f>
        <v/>
      </c>
    </row>
    <row r="743" customFormat="false" ht="14.25" hidden="false" customHeight="false" outlineLevel="0" collapsed="false">
      <c r="A743" s="68" t="str">
        <f aca="false">IF(A742="No",1,IF(OR(LEFT(B743,14)="Model response",LEFT(B743,8)="Response"),MAX($A$11:$A742)+1,""))</f>
        <v/>
      </c>
      <c r="B743" s="83"/>
      <c r="C743" s="62"/>
      <c r="D743" s="62"/>
      <c r="E743" s="62"/>
      <c r="F743" s="102" t="str">
        <f aca="false">IF(OR(LEFT(B743,14)="Model response",LEFT(B743,8)="Response",B743="[No response]"),"",IF(E743&lt;=$G$10,"Cek","OK"))</f>
        <v>Cek</v>
      </c>
      <c r="G743" s="102" t="str">
        <f aca="false">IF(A743="","",COUNTIF(F744:F747,"Cek"))</f>
        <v/>
      </c>
      <c r="H743" s="103" t="str">
        <f aca="false">IF(G743="","",SUMIF(C744:C749,100%,E744:E749))</f>
        <v/>
      </c>
    </row>
    <row r="744" customFormat="false" ht="14.25" hidden="false" customHeight="false" outlineLevel="0" collapsed="false">
      <c r="A744" s="68" t="str">
        <f aca="false">IF(A743="No",1,IF(OR(LEFT(B744,14)="Model response",LEFT(B744,8)="Response"),MAX($A$11:$A743)+1,""))</f>
        <v/>
      </c>
      <c r="B744" s="83"/>
      <c r="C744" s="62"/>
      <c r="D744" s="62"/>
      <c r="E744" s="62"/>
      <c r="F744" s="102" t="str">
        <f aca="false">IF(OR(LEFT(B744,14)="Model response",LEFT(B744,8)="Response",B744="[No response]"),"",IF(E744&lt;=$G$10,"Cek","OK"))</f>
        <v>Cek</v>
      </c>
      <c r="G744" s="102" t="str">
        <f aca="false">IF(A744="","",COUNTIF(F745:F748,"Cek"))</f>
        <v/>
      </c>
      <c r="H744" s="103" t="str">
        <f aca="false">IF(G744="","",SUMIF(C745:C750,100%,E745:E750))</f>
        <v/>
      </c>
    </row>
    <row r="745" customFormat="false" ht="14.25" hidden="false" customHeight="false" outlineLevel="0" collapsed="false">
      <c r="A745" s="68" t="str">
        <f aca="false">IF(A744="No",1,IF(OR(LEFT(B745,14)="Model response",LEFT(B745,8)="Response"),MAX($A$11:$A744)+1,""))</f>
        <v/>
      </c>
      <c r="B745" s="83"/>
      <c r="C745" s="62"/>
      <c r="D745" s="62"/>
      <c r="E745" s="62"/>
      <c r="F745" s="102" t="str">
        <f aca="false">IF(OR(LEFT(B745,14)="Model response",LEFT(B745,8)="Response",B745="[No response]"),"",IF(E745&lt;=$G$10,"Cek","OK"))</f>
        <v>Cek</v>
      </c>
      <c r="G745" s="102" t="str">
        <f aca="false">IF(A745="","",COUNTIF(F746:F749,"Cek"))</f>
        <v/>
      </c>
      <c r="H745" s="103" t="str">
        <f aca="false">IF(G745="","",SUMIF(C746:C751,100%,E746:E751))</f>
        <v/>
      </c>
    </row>
    <row r="746" customFormat="false" ht="14.25" hidden="false" customHeight="false" outlineLevel="0" collapsed="false">
      <c r="A746" s="68" t="str">
        <f aca="false">IF(A745="No",1,IF(OR(LEFT(B746,14)="Model response",LEFT(B746,8)="Response"),MAX($A$11:$A745)+1,""))</f>
        <v/>
      </c>
      <c r="B746" s="83"/>
      <c r="C746" s="62"/>
      <c r="D746" s="62"/>
      <c r="E746" s="62"/>
      <c r="F746" s="102" t="str">
        <f aca="false">IF(OR(LEFT(B746,14)="Model response",LEFT(B746,8)="Response",B746="[No response]"),"",IF(E746&lt;=$G$10,"Cek","OK"))</f>
        <v>Cek</v>
      </c>
      <c r="G746" s="102" t="str">
        <f aca="false">IF(A746="","",COUNTIF(F747:F750,"Cek"))</f>
        <v/>
      </c>
      <c r="H746" s="103" t="str">
        <f aca="false">IF(G746="","",SUMIF(C747:C752,100%,E747:E752))</f>
        <v/>
      </c>
    </row>
    <row r="747" customFormat="false" ht="14.25" hidden="false" customHeight="false" outlineLevel="0" collapsed="false">
      <c r="A747" s="68" t="str">
        <f aca="false">IF(A746="No",1,IF(OR(LEFT(B747,14)="Model response",LEFT(B747,8)="Response"),MAX($A$11:$A746)+1,""))</f>
        <v/>
      </c>
      <c r="B747" s="83"/>
      <c r="C747" s="62"/>
      <c r="D747" s="62"/>
      <c r="E747" s="62"/>
      <c r="F747" s="102" t="str">
        <f aca="false">IF(OR(LEFT(B747,14)="Model response",LEFT(B747,8)="Response",B747="[No response]"),"",IF(E747&lt;=$G$10,"Cek","OK"))</f>
        <v>Cek</v>
      </c>
      <c r="G747" s="102" t="str">
        <f aca="false">IF(A747="","",COUNTIF(F748:F751,"Cek"))</f>
        <v/>
      </c>
      <c r="H747" s="103" t="str">
        <f aca="false">IF(G747="","",SUMIF(C748:C753,100%,E748:E753))</f>
        <v/>
      </c>
    </row>
    <row r="748" customFormat="false" ht="14.25" hidden="false" customHeight="false" outlineLevel="0" collapsed="false">
      <c r="A748" s="68" t="str">
        <f aca="false">IF(A747="No",1,IF(OR(LEFT(B748,14)="Model response",LEFT(B748,8)="Response"),MAX($A$11:$A747)+1,""))</f>
        <v/>
      </c>
      <c r="B748" s="83"/>
      <c r="C748" s="62"/>
      <c r="D748" s="62"/>
      <c r="E748" s="62"/>
      <c r="F748" s="102" t="str">
        <f aca="false">IF(OR(LEFT(B748,14)="Model response",LEFT(B748,8)="Response",B748="[No response]"),"",IF(E748&lt;=$G$10,"Cek","OK"))</f>
        <v>Cek</v>
      </c>
      <c r="G748" s="102" t="str">
        <f aca="false">IF(A748="","",COUNTIF(F749:F752,"Cek"))</f>
        <v/>
      </c>
      <c r="H748" s="103" t="str">
        <f aca="false">IF(G748="","",SUMIF(C749:C754,100%,E749:E754))</f>
        <v/>
      </c>
    </row>
    <row r="749" customFormat="false" ht="14.25" hidden="false" customHeight="false" outlineLevel="0" collapsed="false">
      <c r="A749" s="68" t="str">
        <f aca="false">IF(A748="No",1,IF(OR(LEFT(B749,14)="Model response",LEFT(B749,8)="Response"),MAX($A$11:$A748)+1,""))</f>
        <v/>
      </c>
      <c r="B749" s="83"/>
      <c r="C749" s="62"/>
      <c r="D749" s="62"/>
      <c r="E749" s="62"/>
      <c r="F749" s="102" t="str">
        <f aca="false">IF(OR(LEFT(B749,14)="Model response",LEFT(B749,8)="Response",B749="[No response]"),"",IF(E749&lt;=$G$10,"Cek","OK"))</f>
        <v>Cek</v>
      </c>
      <c r="G749" s="102" t="str">
        <f aca="false">IF(A749="","",COUNTIF(F750:F753,"Cek"))</f>
        <v/>
      </c>
      <c r="H749" s="103" t="str">
        <f aca="false">IF(G749="","",SUMIF(C750:C755,100%,E750:E755))</f>
        <v/>
      </c>
    </row>
    <row r="750" customFormat="false" ht="14.25" hidden="false" customHeight="false" outlineLevel="0" collapsed="false">
      <c r="A750" s="68" t="str">
        <f aca="false">IF(A749="No",1,IF(OR(LEFT(B750,14)="Model response",LEFT(B750,8)="Response"),MAX($A$11:$A749)+1,""))</f>
        <v/>
      </c>
      <c r="B750" s="83"/>
      <c r="C750" s="62"/>
      <c r="D750" s="62"/>
      <c r="E750" s="62"/>
      <c r="F750" s="102" t="str">
        <f aca="false">IF(OR(LEFT(B750,14)="Model response",LEFT(B750,8)="Response",B750="[No response]"),"",IF(E750&lt;=$G$10,"Cek","OK"))</f>
        <v>Cek</v>
      </c>
      <c r="G750" s="102" t="str">
        <f aca="false">IF(A750="","",COUNTIF(F751:F754,"Cek"))</f>
        <v/>
      </c>
      <c r="H750" s="103" t="str">
        <f aca="false">IF(G750="","",SUMIF(C751:C756,100%,E751:E756))</f>
        <v/>
      </c>
    </row>
    <row r="751" customFormat="false" ht="14.25" hidden="false" customHeight="false" outlineLevel="0" collapsed="false">
      <c r="A751" s="68" t="str">
        <f aca="false">IF(A750="No",1,IF(OR(LEFT(B751,14)="Model response",LEFT(B751,8)="Response"),MAX($A$11:$A750)+1,""))</f>
        <v/>
      </c>
      <c r="B751" s="83"/>
      <c r="C751" s="62"/>
      <c r="D751" s="62"/>
      <c r="E751" s="62"/>
      <c r="F751" s="102" t="str">
        <f aca="false">IF(OR(LEFT(B751,14)="Model response",LEFT(B751,8)="Response",B751="[No response]"),"",IF(E751&lt;=$G$10,"Cek","OK"))</f>
        <v>Cek</v>
      </c>
      <c r="G751" s="102" t="str">
        <f aca="false">IF(A751="","",COUNTIF(F752:F755,"Cek"))</f>
        <v/>
      </c>
      <c r="H751" s="103" t="str">
        <f aca="false">IF(G751="","",SUMIF(C752:C757,100%,E752:E757))</f>
        <v/>
      </c>
    </row>
    <row r="752" customFormat="false" ht="14.25" hidden="false" customHeight="false" outlineLevel="0" collapsed="false">
      <c r="A752" s="68" t="str">
        <f aca="false">IF(A751="No",1,IF(OR(LEFT(B752,14)="Model response",LEFT(B752,8)="Response"),MAX($A$11:$A751)+1,""))</f>
        <v/>
      </c>
      <c r="B752" s="83"/>
      <c r="C752" s="62"/>
      <c r="D752" s="62"/>
      <c r="E752" s="62"/>
      <c r="F752" s="102" t="str">
        <f aca="false">IF(OR(LEFT(B752,14)="Model response",LEFT(B752,8)="Response",B752="[No response]"),"",IF(E752&lt;=$G$10,"Cek","OK"))</f>
        <v>Cek</v>
      </c>
      <c r="G752" s="102" t="str">
        <f aca="false">IF(A752="","",COUNTIF(F753:F756,"Cek"))</f>
        <v/>
      </c>
      <c r="H752" s="103" t="str">
        <f aca="false">IF(G752="","",SUMIF(C753:C758,100%,E753:E758))</f>
        <v/>
      </c>
    </row>
    <row r="753" customFormat="false" ht="14.25" hidden="false" customHeight="false" outlineLevel="0" collapsed="false">
      <c r="A753" s="68" t="str">
        <f aca="false">IF(A752="No",1,IF(OR(LEFT(B753,14)="Model response",LEFT(B753,8)="Response"),MAX($A$11:$A752)+1,""))</f>
        <v/>
      </c>
      <c r="B753" s="83"/>
      <c r="C753" s="62"/>
      <c r="D753" s="62"/>
      <c r="E753" s="62"/>
      <c r="F753" s="102" t="str">
        <f aca="false">IF(OR(LEFT(B753,14)="Model response",LEFT(B753,8)="Response",B753="[No response]"),"",IF(E753&lt;=$G$10,"Cek","OK"))</f>
        <v>Cek</v>
      </c>
      <c r="G753" s="102" t="str">
        <f aca="false">IF(A753="","",COUNTIF(F754:F757,"Cek"))</f>
        <v/>
      </c>
      <c r="H753" s="103" t="str">
        <f aca="false">IF(G753="","",SUMIF(C754:C759,100%,E754:E759))</f>
        <v/>
      </c>
    </row>
    <row r="754" customFormat="false" ht="14.25" hidden="false" customHeight="false" outlineLevel="0" collapsed="false">
      <c r="A754" s="68" t="str">
        <f aca="false">IF(A753="No",1,IF(OR(LEFT(B754,14)="Model response",LEFT(B754,8)="Response"),MAX($A$11:$A753)+1,""))</f>
        <v/>
      </c>
      <c r="B754" s="83"/>
      <c r="C754" s="62"/>
      <c r="D754" s="62"/>
      <c r="E754" s="62"/>
      <c r="F754" s="102" t="str">
        <f aca="false">IF(OR(LEFT(B754,14)="Model response",LEFT(B754,8)="Response",B754="[No response]"),"",IF(E754&lt;=$G$10,"Cek","OK"))</f>
        <v>Cek</v>
      </c>
      <c r="G754" s="102" t="str">
        <f aca="false">IF(A754="","",COUNTIF(F755:F758,"Cek"))</f>
        <v/>
      </c>
      <c r="H754" s="103" t="str">
        <f aca="false">IF(G754="","",SUMIF(C755:C760,100%,E755:E760))</f>
        <v/>
      </c>
    </row>
    <row r="755" customFormat="false" ht="14.25" hidden="false" customHeight="false" outlineLevel="0" collapsed="false">
      <c r="A755" s="68" t="str">
        <f aca="false">IF(A754="No",1,IF(OR(LEFT(B755,14)="Model response",LEFT(B755,8)="Response"),MAX($A$11:$A754)+1,""))</f>
        <v/>
      </c>
      <c r="B755" s="83"/>
      <c r="C755" s="62"/>
      <c r="D755" s="62"/>
      <c r="E755" s="62"/>
      <c r="F755" s="102" t="str">
        <f aca="false">IF(OR(LEFT(B755,14)="Model response",LEFT(B755,8)="Response",B755="[No response]"),"",IF(E755&lt;=$G$10,"Cek","OK"))</f>
        <v>Cek</v>
      </c>
      <c r="G755" s="102" t="str">
        <f aca="false">IF(A755="","",COUNTIF(F756:F759,"Cek"))</f>
        <v/>
      </c>
      <c r="H755" s="103" t="str">
        <f aca="false">IF(G755="","",SUMIF(C756:C761,100%,E756:E761))</f>
        <v/>
      </c>
    </row>
    <row r="756" customFormat="false" ht="14.25" hidden="false" customHeight="false" outlineLevel="0" collapsed="false">
      <c r="A756" s="68" t="str">
        <f aca="false">IF(A755="No",1,IF(OR(LEFT(B756,14)="Model response",LEFT(B756,8)="Response"),MAX($A$11:$A755)+1,""))</f>
        <v/>
      </c>
      <c r="B756" s="83"/>
      <c r="C756" s="62"/>
      <c r="D756" s="62"/>
      <c r="E756" s="62"/>
      <c r="F756" s="102" t="str">
        <f aca="false">IF(OR(LEFT(B756,14)="Model response",LEFT(B756,8)="Response",B756="[No response]"),"",IF(E756&lt;=$G$10,"Cek","OK"))</f>
        <v>Cek</v>
      </c>
      <c r="G756" s="102" t="str">
        <f aca="false">IF(A756="","",COUNTIF(F757:F760,"Cek"))</f>
        <v/>
      </c>
      <c r="H756" s="103" t="str">
        <f aca="false">IF(G756="","",SUMIF(C757:C762,100%,E757:E762))</f>
        <v/>
      </c>
    </row>
    <row r="757" customFormat="false" ht="14.25" hidden="false" customHeight="false" outlineLevel="0" collapsed="false">
      <c r="A757" s="68" t="str">
        <f aca="false">IF(A756="No",1,IF(OR(LEFT(B757,14)="Model response",LEFT(B757,8)="Response"),MAX($A$11:$A756)+1,""))</f>
        <v/>
      </c>
      <c r="B757" s="83"/>
      <c r="C757" s="62"/>
      <c r="D757" s="62"/>
      <c r="E757" s="62"/>
      <c r="F757" s="102" t="str">
        <f aca="false">IF(OR(LEFT(B757,14)="Model response",LEFT(B757,8)="Response",B757="[No response]"),"",IF(E757&lt;=$G$10,"Cek","OK"))</f>
        <v>Cek</v>
      </c>
      <c r="G757" s="102" t="str">
        <f aca="false">IF(A757="","",COUNTIF(F758:F761,"Cek"))</f>
        <v/>
      </c>
      <c r="H757" s="103" t="str">
        <f aca="false">IF(G757="","",SUMIF(C758:C763,100%,E758:E763))</f>
        <v/>
      </c>
    </row>
    <row r="758" customFormat="false" ht="14.25" hidden="false" customHeight="false" outlineLevel="0" collapsed="false">
      <c r="A758" s="68" t="str">
        <f aca="false">IF(A757="No",1,IF(OR(LEFT(B758,14)="Model response",LEFT(B758,8)="Response"),MAX($A$11:$A757)+1,""))</f>
        <v/>
      </c>
      <c r="B758" s="83"/>
      <c r="C758" s="62"/>
      <c r="D758" s="62"/>
      <c r="E758" s="62"/>
      <c r="F758" s="102" t="str">
        <f aca="false">IF(OR(LEFT(B758,14)="Model response",LEFT(B758,8)="Response",B758="[No response]"),"",IF(E758&lt;=$G$10,"Cek","OK"))</f>
        <v>Cek</v>
      </c>
      <c r="G758" s="102" t="str">
        <f aca="false">IF(A758="","",COUNTIF(F759:F762,"Cek"))</f>
        <v/>
      </c>
      <c r="H758" s="103" t="str">
        <f aca="false">IF(G758="","",SUMIF(C759:C764,100%,E759:E764))</f>
        <v/>
      </c>
    </row>
    <row r="759" customFormat="false" ht="14.25" hidden="false" customHeight="false" outlineLevel="0" collapsed="false">
      <c r="A759" s="68" t="str">
        <f aca="false">IF(A758="No",1,IF(OR(LEFT(B759,14)="Model response",LEFT(B759,8)="Response"),MAX($A$11:$A758)+1,""))</f>
        <v/>
      </c>
      <c r="B759" s="83"/>
      <c r="C759" s="62"/>
      <c r="D759" s="62"/>
      <c r="E759" s="62"/>
      <c r="F759" s="102" t="str">
        <f aca="false">IF(OR(LEFT(B759,14)="Model response",LEFT(B759,8)="Response",B759="[No response]"),"",IF(E759&lt;=$G$10,"Cek","OK"))</f>
        <v>Cek</v>
      </c>
      <c r="G759" s="102" t="str">
        <f aca="false">IF(A759="","",COUNTIF(F760:F763,"Cek"))</f>
        <v/>
      </c>
      <c r="H759" s="103" t="str">
        <f aca="false">IF(G759="","",SUMIF(C760:C765,100%,E760:E765))</f>
        <v/>
      </c>
    </row>
    <row r="760" customFormat="false" ht="14.25" hidden="false" customHeight="false" outlineLevel="0" collapsed="false">
      <c r="A760" s="68" t="str">
        <f aca="false">IF(A759="No",1,IF(OR(LEFT(B760,14)="Model response",LEFT(B760,8)="Response"),MAX($A$11:$A759)+1,""))</f>
        <v/>
      </c>
      <c r="B760" s="83"/>
      <c r="C760" s="62"/>
      <c r="D760" s="62"/>
      <c r="E760" s="62"/>
      <c r="F760" s="102" t="str">
        <f aca="false">IF(OR(LEFT(B760,14)="Model response",LEFT(B760,8)="Response",B760="[No response]"),"",IF(E760&lt;=$G$10,"Cek","OK"))</f>
        <v>Cek</v>
      </c>
      <c r="G760" s="102" t="str">
        <f aca="false">IF(A760="","",COUNTIF(F761:F764,"Cek"))</f>
        <v/>
      </c>
      <c r="H760" s="103" t="str">
        <f aca="false">IF(G760="","",SUMIF(C761:C766,100%,E761:E766))</f>
        <v/>
      </c>
    </row>
    <row r="761" customFormat="false" ht="14.25" hidden="false" customHeight="false" outlineLevel="0" collapsed="false">
      <c r="A761" s="68" t="str">
        <f aca="false">IF(A760="No",1,IF(OR(LEFT(B761,14)="Model response",LEFT(B761,8)="Response"),MAX($A$11:$A760)+1,""))</f>
        <v/>
      </c>
      <c r="B761" s="83"/>
      <c r="C761" s="62"/>
      <c r="D761" s="62"/>
      <c r="E761" s="62"/>
      <c r="F761" s="102" t="str">
        <f aca="false">IF(OR(LEFT(B761,14)="Model response",LEFT(B761,8)="Response",B761="[No response]"),"",IF(E761&lt;=$G$10,"Cek","OK"))</f>
        <v>Cek</v>
      </c>
      <c r="G761" s="102" t="str">
        <f aca="false">IF(A761="","",COUNTIF(F762:F765,"Cek"))</f>
        <v/>
      </c>
      <c r="H761" s="103" t="str">
        <f aca="false">IF(G761="","",SUMIF(C762:C767,100%,E762:E767))</f>
        <v/>
      </c>
    </row>
    <row r="762" customFormat="false" ht="14.25" hidden="false" customHeight="false" outlineLevel="0" collapsed="false">
      <c r="A762" s="68" t="str">
        <f aca="false">IF(A761="No",1,IF(OR(LEFT(B762,14)="Model response",LEFT(B762,8)="Response"),MAX($A$11:$A761)+1,""))</f>
        <v/>
      </c>
      <c r="B762" s="83"/>
      <c r="C762" s="62"/>
      <c r="D762" s="62"/>
      <c r="E762" s="62"/>
      <c r="F762" s="102" t="str">
        <f aca="false">IF(OR(LEFT(B762,14)="Model response",LEFT(B762,8)="Response",B762="[No response]"),"",IF(E762&lt;=$G$10,"Cek","OK"))</f>
        <v>Cek</v>
      </c>
      <c r="G762" s="102" t="str">
        <f aca="false">IF(A762="","",COUNTIF(F763:F766,"Cek"))</f>
        <v/>
      </c>
      <c r="H762" s="103" t="str">
        <f aca="false">IF(G762="","",SUMIF(C763:C768,100%,E763:E768))</f>
        <v/>
      </c>
    </row>
    <row r="763" customFormat="false" ht="14.25" hidden="false" customHeight="false" outlineLevel="0" collapsed="false">
      <c r="A763" s="68" t="str">
        <f aca="false">IF(A762="No",1,IF(OR(LEFT(B763,14)="Model response",LEFT(B763,8)="Response"),MAX($A$11:$A762)+1,""))</f>
        <v/>
      </c>
      <c r="B763" s="83"/>
      <c r="C763" s="62"/>
      <c r="D763" s="62"/>
      <c r="E763" s="62"/>
      <c r="F763" s="102" t="str">
        <f aca="false">IF(OR(LEFT(B763,14)="Model response",LEFT(B763,8)="Response",B763="[No response]"),"",IF(E763&lt;=$G$10,"Cek","OK"))</f>
        <v>Cek</v>
      </c>
      <c r="G763" s="102" t="str">
        <f aca="false">IF(A763="","",COUNTIF(F764:F767,"Cek"))</f>
        <v/>
      </c>
      <c r="H763" s="103" t="str">
        <f aca="false">IF(G763="","",SUMIF(C764:C769,100%,E764:E769))</f>
        <v/>
      </c>
    </row>
    <row r="764" customFormat="false" ht="14.25" hidden="false" customHeight="false" outlineLevel="0" collapsed="false">
      <c r="A764" s="68" t="str">
        <f aca="false">IF(A763="No",1,IF(OR(LEFT(B764,14)="Model response",LEFT(B764,8)="Response"),MAX($A$11:$A763)+1,""))</f>
        <v/>
      </c>
      <c r="B764" s="83"/>
      <c r="C764" s="62"/>
      <c r="D764" s="62"/>
      <c r="E764" s="62"/>
      <c r="F764" s="102" t="str">
        <f aca="false">IF(OR(LEFT(B764,14)="Model response",LEFT(B764,8)="Response",B764="[No response]"),"",IF(E764&lt;=$G$10,"Cek","OK"))</f>
        <v>Cek</v>
      </c>
      <c r="G764" s="102" t="str">
        <f aca="false">IF(A764="","",COUNTIF(F765:F768,"Cek"))</f>
        <v/>
      </c>
      <c r="H764" s="103" t="str">
        <f aca="false">IF(G764="","",SUMIF(C765:C770,100%,E765:E770))</f>
        <v/>
      </c>
    </row>
    <row r="765" customFormat="false" ht="14.25" hidden="false" customHeight="false" outlineLevel="0" collapsed="false">
      <c r="A765" s="68" t="str">
        <f aca="false">IF(A764="No",1,IF(OR(LEFT(B765,14)="Model response",LEFT(B765,8)="Response"),MAX($A$11:$A764)+1,""))</f>
        <v/>
      </c>
      <c r="B765" s="83"/>
      <c r="C765" s="62"/>
      <c r="D765" s="62"/>
      <c r="E765" s="62"/>
      <c r="F765" s="102" t="str">
        <f aca="false">IF(OR(LEFT(B765,14)="Model response",LEFT(B765,8)="Response",B765="[No response]"),"",IF(E765&lt;=$G$10,"Cek","OK"))</f>
        <v>Cek</v>
      </c>
      <c r="G765" s="102" t="str">
        <f aca="false">IF(A765="","",COUNTIF(F766:F769,"Cek"))</f>
        <v/>
      </c>
      <c r="H765" s="103" t="str">
        <f aca="false">IF(G765="","",SUMIF(C766:C771,100%,E766:E771))</f>
        <v/>
      </c>
    </row>
    <row r="766" customFormat="false" ht="14.25" hidden="false" customHeight="false" outlineLevel="0" collapsed="false">
      <c r="A766" s="68" t="str">
        <f aca="false">IF(A765="No",1,IF(OR(LEFT(B766,14)="Model response",LEFT(B766,8)="Response"),MAX($A$11:$A765)+1,""))</f>
        <v/>
      </c>
      <c r="B766" s="83"/>
      <c r="C766" s="62"/>
      <c r="D766" s="62"/>
      <c r="E766" s="62"/>
      <c r="F766" s="102" t="str">
        <f aca="false">IF(OR(LEFT(B766,14)="Model response",LEFT(B766,8)="Response",B766="[No response]"),"",IF(E766&lt;=$G$10,"Cek","OK"))</f>
        <v>Cek</v>
      </c>
      <c r="G766" s="102" t="str">
        <f aca="false">IF(A766="","",COUNTIF(F767:F770,"Cek"))</f>
        <v/>
      </c>
      <c r="H766" s="103" t="str">
        <f aca="false">IF(G766="","",SUMIF(C767:C772,100%,E767:E772))</f>
        <v/>
      </c>
    </row>
    <row r="767" customFormat="false" ht="14.25" hidden="false" customHeight="false" outlineLevel="0" collapsed="false">
      <c r="A767" s="68" t="str">
        <f aca="false">IF(A766="No",1,IF(OR(LEFT(B767,14)="Model response",LEFT(B767,8)="Response"),MAX($A$11:$A766)+1,""))</f>
        <v/>
      </c>
      <c r="B767" s="83"/>
      <c r="C767" s="62"/>
      <c r="D767" s="62"/>
      <c r="E767" s="62"/>
      <c r="F767" s="102" t="str">
        <f aca="false">IF(OR(LEFT(B767,14)="Model response",LEFT(B767,8)="Response",B767="[No response]"),"",IF(E767&lt;=$G$10,"Cek","OK"))</f>
        <v>Cek</v>
      </c>
      <c r="G767" s="102" t="str">
        <f aca="false">IF(A767="","",COUNTIF(F768:F771,"Cek"))</f>
        <v/>
      </c>
      <c r="H767" s="103" t="str">
        <f aca="false">IF(G767="","",SUMIF(C768:C773,100%,E768:E773))</f>
        <v/>
      </c>
    </row>
    <row r="768" customFormat="false" ht="14.25" hidden="false" customHeight="false" outlineLevel="0" collapsed="false">
      <c r="A768" s="68" t="str">
        <f aca="false">IF(A767="No",1,IF(OR(LEFT(B768,14)="Model response",LEFT(B768,8)="Response"),MAX($A$11:$A767)+1,""))</f>
        <v/>
      </c>
      <c r="B768" s="83"/>
      <c r="C768" s="62"/>
      <c r="D768" s="62"/>
      <c r="E768" s="62"/>
      <c r="F768" s="102" t="str">
        <f aca="false">IF(OR(LEFT(B768,14)="Model response",LEFT(B768,8)="Response",B768="[No response]"),"",IF(E768&lt;=$G$10,"Cek","OK"))</f>
        <v>Cek</v>
      </c>
      <c r="G768" s="102" t="str">
        <f aca="false">IF(A768="","",COUNTIF(F769:F772,"Cek"))</f>
        <v/>
      </c>
      <c r="H768" s="103" t="str">
        <f aca="false">IF(G768="","",SUMIF(C769:C774,100%,E769:E774))</f>
        <v/>
      </c>
    </row>
    <row r="769" customFormat="false" ht="14.25" hidden="false" customHeight="false" outlineLevel="0" collapsed="false">
      <c r="A769" s="68" t="str">
        <f aca="false">IF(A768="No",1,IF(OR(LEFT(B769,14)="Model response",LEFT(B769,8)="Response"),MAX($A$11:$A768)+1,""))</f>
        <v/>
      </c>
      <c r="B769" s="83"/>
      <c r="C769" s="62"/>
      <c r="D769" s="62"/>
      <c r="E769" s="62"/>
      <c r="F769" s="102" t="str">
        <f aca="false">IF(OR(LEFT(B769,14)="Model response",LEFT(B769,8)="Response",B769="[No response]"),"",IF(E769&lt;=$G$10,"Cek","OK"))</f>
        <v>Cek</v>
      </c>
      <c r="G769" s="102" t="str">
        <f aca="false">IF(A769="","",COUNTIF(F770:F773,"Cek"))</f>
        <v/>
      </c>
      <c r="H769" s="103" t="str">
        <f aca="false">IF(G769="","",SUMIF(C770:C775,100%,E770:E775))</f>
        <v/>
      </c>
    </row>
    <row r="770" customFormat="false" ht="14.25" hidden="false" customHeight="false" outlineLevel="0" collapsed="false">
      <c r="A770" s="68" t="str">
        <f aca="false">IF(A769="No",1,IF(OR(LEFT(B770,14)="Model response",LEFT(B770,8)="Response"),MAX($A$11:$A769)+1,""))</f>
        <v/>
      </c>
      <c r="B770" s="83"/>
      <c r="C770" s="62"/>
      <c r="D770" s="62"/>
      <c r="E770" s="62"/>
      <c r="F770" s="102" t="str">
        <f aca="false">IF(OR(LEFT(B770,14)="Model response",LEFT(B770,8)="Response",B770="[No response]"),"",IF(E770&lt;=$G$10,"Cek","OK"))</f>
        <v>Cek</v>
      </c>
      <c r="G770" s="102" t="str">
        <f aca="false">IF(A770="","",COUNTIF(F771:F774,"Cek"))</f>
        <v/>
      </c>
      <c r="H770" s="103" t="str">
        <f aca="false">IF(G770="","",SUMIF(C771:C776,100%,E771:E776))</f>
        <v/>
      </c>
    </row>
    <row r="771" customFormat="false" ht="14.25" hidden="false" customHeight="false" outlineLevel="0" collapsed="false">
      <c r="A771" s="68" t="str">
        <f aca="false">IF(A770="No",1,IF(OR(LEFT(B771,14)="Model response",LEFT(B771,8)="Response"),MAX($A$11:$A770)+1,""))</f>
        <v/>
      </c>
      <c r="B771" s="83"/>
      <c r="C771" s="62"/>
      <c r="D771" s="62"/>
      <c r="E771" s="62"/>
      <c r="F771" s="102" t="str">
        <f aca="false">IF(OR(LEFT(B771,14)="Model response",LEFT(B771,8)="Response",B771="[No response]"),"",IF(E771&lt;=$G$10,"Cek","OK"))</f>
        <v>Cek</v>
      </c>
      <c r="G771" s="102" t="str">
        <f aca="false">IF(A771="","",COUNTIF(F772:F775,"Cek"))</f>
        <v/>
      </c>
      <c r="H771" s="103" t="str">
        <f aca="false">IF(G771="","",SUMIF(C772:C777,100%,E772:E777))</f>
        <v/>
      </c>
    </row>
    <row r="772" customFormat="false" ht="14.25" hidden="false" customHeight="false" outlineLevel="0" collapsed="false">
      <c r="A772" s="68" t="str">
        <f aca="false">IF(A771="No",1,IF(OR(LEFT(B772,14)="Model response",LEFT(B772,8)="Response"),MAX($A$11:$A771)+1,""))</f>
        <v/>
      </c>
      <c r="B772" s="83"/>
      <c r="C772" s="62"/>
      <c r="D772" s="62"/>
      <c r="E772" s="62"/>
      <c r="F772" s="102" t="str">
        <f aca="false">IF(OR(LEFT(B772,14)="Model response",LEFT(B772,8)="Response",B772="[No response]"),"",IF(E772&lt;=$G$10,"Cek","OK"))</f>
        <v>Cek</v>
      </c>
      <c r="G772" s="102" t="str">
        <f aca="false">IF(A772="","",COUNTIF(F773:F776,"Cek"))</f>
        <v/>
      </c>
      <c r="H772" s="103" t="str">
        <f aca="false">IF(G772="","",SUMIF(C773:C778,100%,E773:E778))</f>
        <v/>
      </c>
    </row>
    <row r="773" customFormat="false" ht="14.25" hidden="false" customHeight="false" outlineLevel="0" collapsed="false">
      <c r="A773" s="68" t="str">
        <f aca="false">IF(A772="No",1,IF(OR(LEFT(B773,14)="Model response",LEFT(B773,8)="Response"),MAX($A$11:$A772)+1,""))</f>
        <v/>
      </c>
      <c r="B773" s="83"/>
      <c r="C773" s="62"/>
      <c r="D773" s="62"/>
      <c r="E773" s="62"/>
      <c r="F773" s="102" t="str">
        <f aca="false">IF(OR(LEFT(B773,14)="Model response",LEFT(B773,8)="Response",B773="[No response]"),"",IF(E773&lt;=$G$10,"Cek","OK"))</f>
        <v>Cek</v>
      </c>
      <c r="G773" s="102" t="str">
        <f aca="false">IF(A773="","",COUNTIF(F774:F777,"Cek"))</f>
        <v/>
      </c>
      <c r="H773" s="103" t="str">
        <f aca="false">IF(G773="","",SUMIF(C774:C779,100%,E774:E779))</f>
        <v/>
      </c>
    </row>
    <row r="774" customFormat="false" ht="14.25" hidden="false" customHeight="false" outlineLevel="0" collapsed="false">
      <c r="A774" s="68" t="str">
        <f aca="false">IF(A773="No",1,IF(OR(LEFT(B774,14)="Model response",LEFT(B774,8)="Response"),MAX($A$11:$A773)+1,""))</f>
        <v/>
      </c>
      <c r="B774" s="83"/>
      <c r="C774" s="62"/>
      <c r="D774" s="62"/>
      <c r="E774" s="62"/>
      <c r="F774" s="102" t="str">
        <f aca="false">IF(OR(LEFT(B774,14)="Model response",LEFT(B774,8)="Response",B774="[No response]"),"",IF(E774&lt;=$G$10,"Cek","OK"))</f>
        <v>Cek</v>
      </c>
      <c r="G774" s="102" t="str">
        <f aca="false">IF(A774="","",COUNTIF(F775:F778,"Cek"))</f>
        <v/>
      </c>
      <c r="H774" s="103" t="str">
        <f aca="false">IF(G774="","",SUMIF(C775:C780,100%,E775:E780))</f>
        <v/>
      </c>
    </row>
    <row r="775" customFormat="false" ht="14.25" hidden="false" customHeight="false" outlineLevel="0" collapsed="false">
      <c r="A775" s="68" t="str">
        <f aca="false">IF(A774="No",1,IF(OR(LEFT(B775,14)="Model response",LEFT(B775,8)="Response"),MAX($A$11:$A774)+1,""))</f>
        <v/>
      </c>
      <c r="B775" s="83"/>
      <c r="C775" s="62"/>
      <c r="D775" s="62"/>
      <c r="E775" s="62"/>
      <c r="F775" s="102" t="str">
        <f aca="false">IF(OR(LEFT(B775,14)="Model response",LEFT(B775,8)="Response",B775="[No response]"),"",IF(E775&lt;=$G$10,"Cek","OK"))</f>
        <v>Cek</v>
      </c>
      <c r="G775" s="102" t="str">
        <f aca="false">IF(A775="","",COUNTIF(F776:F779,"Cek"))</f>
        <v/>
      </c>
      <c r="H775" s="103" t="str">
        <f aca="false">IF(G775="","",SUMIF(C776:C781,100%,E776:E781))</f>
        <v/>
      </c>
    </row>
    <row r="776" customFormat="false" ht="14.25" hidden="false" customHeight="false" outlineLevel="0" collapsed="false">
      <c r="A776" s="68" t="str">
        <f aca="false">IF(A775="No",1,IF(OR(LEFT(B776,14)="Model response",LEFT(B776,8)="Response"),MAX($A$11:$A775)+1,""))</f>
        <v/>
      </c>
      <c r="B776" s="83"/>
      <c r="C776" s="62"/>
      <c r="D776" s="62"/>
      <c r="E776" s="62"/>
      <c r="F776" s="102" t="str">
        <f aca="false">IF(OR(LEFT(B776,14)="Model response",LEFT(B776,8)="Response",B776="[No response]"),"",IF(E776&lt;=$G$10,"Cek","OK"))</f>
        <v>Cek</v>
      </c>
      <c r="G776" s="102" t="str">
        <f aca="false">IF(A776="","",COUNTIF(F777:F780,"Cek"))</f>
        <v/>
      </c>
      <c r="H776" s="103" t="str">
        <f aca="false">IF(G776="","",SUMIF(C777:C782,100%,E777:E782))</f>
        <v/>
      </c>
    </row>
    <row r="777" customFormat="false" ht="14.25" hidden="false" customHeight="false" outlineLevel="0" collapsed="false">
      <c r="A777" s="68" t="str">
        <f aca="false">IF(A776="No",1,IF(OR(LEFT(B777,14)="Model response",LEFT(B777,8)="Response"),MAX($A$11:$A776)+1,""))</f>
        <v/>
      </c>
      <c r="B777" s="83"/>
      <c r="C777" s="62"/>
      <c r="D777" s="62"/>
      <c r="E777" s="62"/>
      <c r="F777" s="102" t="str">
        <f aca="false">IF(OR(LEFT(B777,14)="Model response",LEFT(B777,8)="Response",B777="[No response]"),"",IF(E777&lt;=$G$10,"Cek","OK"))</f>
        <v>Cek</v>
      </c>
      <c r="G777" s="102" t="str">
        <f aca="false">IF(A777="","",COUNTIF(F778:F781,"Cek"))</f>
        <v/>
      </c>
      <c r="H777" s="103" t="str">
        <f aca="false">IF(G777="","",SUMIF(C778:C783,100%,E778:E783))</f>
        <v/>
      </c>
    </row>
    <row r="778" customFormat="false" ht="14.25" hidden="false" customHeight="false" outlineLevel="0" collapsed="false">
      <c r="A778" s="68" t="str">
        <f aca="false">IF(A777="No",1,IF(OR(LEFT(B778,14)="Model response",LEFT(B778,8)="Response"),MAX($A$11:$A777)+1,""))</f>
        <v/>
      </c>
      <c r="B778" s="83"/>
      <c r="C778" s="62"/>
      <c r="D778" s="62"/>
      <c r="E778" s="62"/>
      <c r="F778" s="102" t="str">
        <f aca="false">IF(OR(LEFT(B778,14)="Model response",LEFT(B778,8)="Response",B778="[No response]"),"",IF(E778&lt;=$G$10,"Cek","OK"))</f>
        <v>Cek</v>
      </c>
      <c r="G778" s="102" t="str">
        <f aca="false">IF(A778="","",COUNTIF(F779:F782,"Cek"))</f>
        <v/>
      </c>
      <c r="H778" s="103" t="str">
        <f aca="false">IF(G778="","",SUMIF(C779:C784,100%,E779:E784))</f>
        <v/>
      </c>
    </row>
    <row r="779" customFormat="false" ht="14.25" hidden="false" customHeight="false" outlineLevel="0" collapsed="false">
      <c r="A779" s="68" t="str">
        <f aca="false">IF(A778="No",1,IF(OR(LEFT(B779,14)="Model response",LEFT(B779,8)="Response"),MAX($A$11:$A778)+1,""))</f>
        <v/>
      </c>
      <c r="B779" s="83"/>
      <c r="C779" s="62"/>
      <c r="D779" s="62"/>
      <c r="E779" s="62"/>
      <c r="F779" s="102" t="str">
        <f aca="false">IF(OR(LEFT(B779,14)="Model response",LEFT(B779,8)="Response",B779="[No response]"),"",IF(E779&lt;=$G$10,"Cek","OK"))</f>
        <v>Cek</v>
      </c>
      <c r="G779" s="102" t="str">
        <f aca="false">IF(A779="","",COUNTIF(F780:F783,"Cek"))</f>
        <v/>
      </c>
      <c r="H779" s="103" t="str">
        <f aca="false">IF(G779="","",SUMIF(C780:C785,100%,E780:E785))</f>
        <v/>
      </c>
    </row>
    <row r="780" customFormat="false" ht="14.25" hidden="false" customHeight="false" outlineLevel="0" collapsed="false">
      <c r="A780" s="68" t="str">
        <f aca="false">IF(A779="No",1,IF(OR(LEFT(B780,14)="Model response",LEFT(B780,8)="Response"),MAX($A$11:$A779)+1,""))</f>
        <v/>
      </c>
      <c r="B780" s="83"/>
      <c r="C780" s="62"/>
      <c r="D780" s="62"/>
      <c r="E780" s="62"/>
      <c r="F780" s="102" t="str">
        <f aca="false">IF(OR(LEFT(B780,14)="Model response",LEFT(B780,8)="Response",B780="[No response]"),"",IF(E780&lt;=$G$10,"Cek","OK"))</f>
        <v>Cek</v>
      </c>
      <c r="G780" s="102" t="str">
        <f aca="false">IF(A780="","",COUNTIF(F781:F784,"Cek"))</f>
        <v/>
      </c>
      <c r="H780" s="103" t="str">
        <f aca="false">IF(G780="","",SUMIF(C781:C786,100%,E781:E786))</f>
        <v/>
      </c>
    </row>
    <row r="781" customFormat="false" ht="14.25" hidden="false" customHeight="false" outlineLevel="0" collapsed="false">
      <c r="A781" s="68" t="str">
        <f aca="false">IF(A780="No",1,IF(OR(LEFT(B781,14)="Model response",LEFT(B781,8)="Response"),MAX($A$11:$A780)+1,""))</f>
        <v/>
      </c>
      <c r="B781" s="83"/>
      <c r="C781" s="62"/>
      <c r="D781" s="62"/>
      <c r="E781" s="62"/>
      <c r="F781" s="102" t="str">
        <f aca="false">IF(OR(LEFT(B781,14)="Model response",LEFT(B781,8)="Response",B781="[No response]"),"",IF(E781&lt;=$G$10,"Cek","OK"))</f>
        <v>Cek</v>
      </c>
      <c r="G781" s="102" t="str">
        <f aca="false">IF(A781="","",COUNTIF(F782:F785,"Cek"))</f>
        <v/>
      </c>
      <c r="H781" s="103" t="str">
        <f aca="false">IF(G781="","",SUMIF(C782:C787,100%,E782:E787))</f>
        <v/>
      </c>
    </row>
    <row r="782" customFormat="false" ht="14.25" hidden="false" customHeight="false" outlineLevel="0" collapsed="false">
      <c r="A782" s="68" t="str">
        <f aca="false">IF(A781="No",1,IF(OR(LEFT(B782,14)="Model response",LEFT(B782,8)="Response"),MAX($A$11:$A781)+1,""))</f>
        <v/>
      </c>
      <c r="B782" s="83"/>
      <c r="C782" s="62"/>
      <c r="D782" s="62"/>
      <c r="E782" s="62"/>
      <c r="F782" s="102" t="str">
        <f aca="false">IF(OR(LEFT(B782,14)="Model response",LEFT(B782,8)="Response",B782="[No response]"),"",IF(E782&lt;=$G$10,"Cek","OK"))</f>
        <v>Cek</v>
      </c>
      <c r="G782" s="102" t="str">
        <f aca="false">IF(A782="","",COUNTIF(F783:F786,"Cek"))</f>
        <v/>
      </c>
      <c r="H782" s="103" t="str">
        <f aca="false">IF(G782="","",SUMIF(C783:C788,100%,E783:E788))</f>
        <v/>
      </c>
    </row>
    <row r="783" customFormat="false" ht="14.25" hidden="false" customHeight="false" outlineLevel="0" collapsed="false">
      <c r="A783" s="68" t="str">
        <f aca="false">IF(A782="No",1,IF(OR(LEFT(B783,14)="Model response",LEFT(B783,8)="Response"),MAX($A$11:$A782)+1,""))</f>
        <v/>
      </c>
      <c r="B783" s="83"/>
      <c r="C783" s="62"/>
      <c r="D783" s="62"/>
      <c r="E783" s="62"/>
      <c r="F783" s="102" t="str">
        <f aca="false">IF(OR(LEFT(B783,14)="Model response",LEFT(B783,8)="Response",B783="[No response]"),"",IF(E783&lt;=$G$10,"Cek","OK"))</f>
        <v>Cek</v>
      </c>
      <c r="G783" s="102" t="str">
        <f aca="false">IF(A783="","",COUNTIF(F784:F787,"Cek"))</f>
        <v/>
      </c>
      <c r="H783" s="103" t="str">
        <f aca="false">IF(G783="","",SUMIF(C784:C789,100%,E784:E789))</f>
        <v/>
      </c>
    </row>
    <row r="784" customFormat="false" ht="14.25" hidden="false" customHeight="false" outlineLevel="0" collapsed="false">
      <c r="A784" s="68" t="str">
        <f aca="false">IF(A783="No",1,IF(OR(LEFT(B784,14)="Model response",LEFT(B784,8)="Response"),MAX($A$11:$A783)+1,""))</f>
        <v/>
      </c>
      <c r="B784" s="83"/>
      <c r="C784" s="62"/>
      <c r="D784" s="62"/>
      <c r="E784" s="62"/>
      <c r="F784" s="102" t="str">
        <f aca="false">IF(OR(LEFT(B784,14)="Model response",LEFT(B784,8)="Response",B784="[No response]"),"",IF(E784&lt;=$G$10,"Cek","OK"))</f>
        <v>Cek</v>
      </c>
      <c r="G784" s="102" t="str">
        <f aca="false">IF(A784="","",COUNTIF(F785:F788,"Cek"))</f>
        <v/>
      </c>
      <c r="H784" s="103" t="str">
        <f aca="false">IF(G784="","",SUMIF(C785:C790,100%,E785:E790))</f>
        <v/>
      </c>
    </row>
    <row r="785" customFormat="false" ht="14.25" hidden="false" customHeight="false" outlineLevel="0" collapsed="false">
      <c r="A785" s="68" t="str">
        <f aca="false">IF(A784="No",1,IF(OR(LEFT(B785,14)="Model response",LEFT(B785,8)="Response"),MAX($A$11:$A784)+1,""))</f>
        <v/>
      </c>
      <c r="B785" s="83"/>
      <c r="C785" s="62"/>
      <c r="D785" s="62"/>
      <c r="E785" s="62"/>
      <c r="F785" s="102" t="str">
        <f aca="false">IF(OR(LEFT(B785,14)="Model response",LEFT(B785,8)="Response",B785="[No response]"),"",IF(E785&lt;=$G$10,"Cek","OK"))</f>
        <v>Cek</v>
      </c>
      <c r="G785" s="102" t="str">
        <f aca="false">IF(A785="","",COUNTIF(F786:F789,"Cek"))</f>
        <v/>
      </c>
      <c r="H785" s="103" t="str">
        <f aca="false">IF(G785="","",SUMIF(C786:C791,100%,E786:E791))</f>
        <v/>
      </c>
    </row>
    <row r="786" customFormat="false" ht="14.25" hidden="false" customHeight="false" outlineLevel="0" collapsed="false">
      <c r="A786" s="68" t="str">
        <f aca="false">IF(A785="No",1,IF(OR(LEFT(B786,14)="Model response",LEFT(B786,8)="Response"),MAX($A$11:$A785)+1,""))</f>
        <v/>
      </c>
      <c r="B786" s="83"/>
      <c r="C786" s="62"/>
      <c r="D786" s="62"/>
      <c r="E786" s="62"/>
      <c r="F786" s="102" t="str">
        <f aca="false">IF(OR(LEFT(B786,14)="Model response",LEFT(B786,8)="Response",B786="[No response]"),"",IF(E786&lt;=$G$10,"Cek","OK"))</f>
        <v>Cek</v>
      </c>
      <c r="G786" s="102" t="str">
        <f aca="false">IF(A786="","",COUNTIF(F787:F790,"Cek"))</f>
        <v/>
      </c>
      <c r="H786" s="103" t="str">
        <f aca="false">IF(G786="","",SUMIF(C787:C792,100%,E787:E792))</f>
        <v/>
      </c>
    </row>
    <row r="787" customFormat="false" ht="14.25" hidden="false" customHeight="false" outlineLevel="0" collapsed="false">
      <c r="A787" s="68" t="str">
        <f aca="false">IF(A786="No",1,IF(OR(LEFT(B787,14)="Model response",LEFT(B787,8)="Response"),MAX($A$11:$A786)+1,""))</f>
        <v/>
      </c>
      <c r="B787" s="83"/>
      <c r="C787" s="62"/>
      <c r="D787" s="62"/>
      <c r="E787" s="62"/>
      <c r="F787" s="102" t="str">
        <f aca="false">IF(OR(LEFT(B787,14)="Model response",LEFT(B787,8)="Response",B787="[No response]"),"",IF(E787&lt;=$G$10,"Cek","OK"))</f>
        <v>Cek</v>
      </c>
      <c r="G787" s="102" t="str">
        <f aca="false">IF(A787="","",COUNTIF(F788:F791,"Cek"))</f>
        <v/>
      </c>
      <c r="H787" s="103" t="str">
        <f aca="false">IF(G787="","",SUMIF(C788:C793,100%,E788:E793))</f>
        <v/>
      </c>
    </row>
    <row r="788" customFormat="false" ht="14.25" hidden="false" customHeight="false" outlineLevel="0" collapsed="false">
      <c r="A788" s="68" t="str">
        <f aca="false">IF(A787="No",1,IF(OR(LEFT(B788,14)="Model response",LEFT(B788,8)="Response"),MAX($A$11:$A787)+1,""))</f>
        <v/>
      </c>
      <c r="B788" s="83"/>
      <c r="C788" s="62"/>
      <c r="D788" s="62"/>
      <c r="E788" s="62"/>
      <c r="F788" s="102" t="str">
        <f aca="false">IF(OR(LEFT(B788,14)="Model response",LEFT(B788,8)="Response",B788="[No response]"),"",IF(E788&lt;=$G$10,"Cek","OK"))</f>
        <v>Cek</v>
      </c>
      <c r="G788" s="102" t="str">
        <f aca="false">IF(A788="","",COUNTIF(F789:F792,"Cek"))</f>
        <v/>
      </c>
      <c r="H788" s="103" t="str">
        <f aca="false">IF(G788="","",SUMIF(C789:C794,100%,E789:E794))</f>
        <v/>
      </c>
    </row>
    <row r="789" customFormat="false" ht="14.25" hidden="false" customHeight="false" outlineLevel="0" collapsed="false">
      <c r="A789" s="68" t="str">
        <f aca="false">IF(A788="No",1,IF(OR(LEFT(B789,14)="Model response",LEFT(B789,8)="Response"),MAX($A$11:$A788)+1,""))</f>
        <v/>
      </c>
      <c r="B789" s="83"/>
      <c r="C789" s="62"/>
      <c r="D789" s="62"/>
      <c r="E789" s="62"/>
      <c r="F789" s="102" t="str">
        <f aca="false">IF(OR(LEFT(B789,14)="Model response",LEFT(B789,8)="Response",B789="[No response]"),"",IF(E789&lt;=$G$10,"Cek","OK"))</f>
        <v>Cek</v>
      </c>
      <c r="G789" s="102" t="str">
        <f aca="false">IF(A789="","",COUNTIF(F790:F793,"Cek"))</f>
        <v/>
      </c>
      <c r="H789" s="103" t="str">
        <f aca="false">IF(G789="","",SUMIF(C790:C795,100%,E790:E795))</f>
        <v/>
      </c>
    </row>
    <row r="790" customFormat="false" ht="14.25" hidden="false" customHeight="false" outlineLevel="0" collapsed="false">
      <c r="A790" s="68" t="str">
        <f aca="false">IF(A789="No",1,IF(OR(LEFT(B790,14)="Model response",LEFT(B790,8)="Response"),MAX($A$11:$A789)+1,""))</f>
        <v/>
      </c>
      <c r="B790" s="83"/>
      <c r="C790" s="62"/>
      <c r="D790" s="62"/>
      <c r="E790" s="62"/>
      <c r="F790" s="102" t="str">
        <f aca="false">IF(OR(LEFT(B790,14)="Model response",LEFT(B790,8)="Response",B790="[No response]"),"",IF(E790&lt;=$G$10,"Cek","OK"))</f>
        <v>Cek</v>
      </c>
      <c r="G790" s="102" t="str">
        <f aca="false">IF(A790="","",COUNTIF(F791:F794,"Cek"))</f>
        <v/>
      </c>
      <c r="H790" s="103" t="str">
        <f aca="false">IF(G790="","",SUMIF(C791:C796,100%,E791:E796))</f>
        <v/>
      </c>
    </row>
    <row r="791" customFormat="false" ht="14.25" hidden="false" customHeight="false" outlineLevel="0" collapsed="false">
      <c r="A791" s="68" t="str">
        <f aca="false">IF(A790="No",1,IF(OR(LEFT(B791,14)="Model response",LEFT(B791,8)="Response"),MAX($A$11:$A790)+1,""))</f>
        <v/>
      </c>
      <c r="B791" s="83"/>
      <c r="C791" s="62"/>
      <c r="D791" s="62"/>
      <c r="E791" s="62"/>
      <c r="F791" s="102" t="str">
        <f aca="false">IF(OR(LEFT(B791,14)="Model response",LEFT(B791,8)="Response",B791="[No response]"),"",IF(E791&lt;=$G$10,"Cek","OK"))</f>
        <v>Cek</v>
      </c>
      <c r="G791" s="102" t="str">
        <f aca="false">IF(A791="","",COUNTIF(F792:F795,"Cek"))</f>
        <v/>
      </c>
      <c r="H791" s="103" t="str">
        <f aca="false">IF(G791="","",SUMIF(C792:C797,100%,E792:E797))</f>
        <v/>
      </c>
    </row>
    <row r="792" customFormat="false" ht="14.25" hidden="false" customHeight="false" outlineLevel="0" collapsed="false">
      <c r="A792" s="68" t="str">
        <f aca="false">IF(A791="No",1,IF(OR(LEFT(B792,14)="Model response",LEFT(B792,8)="Response"),MAX($A$11:$A791)+1,""))</f>
        <v/>
      </c>
      <c r="B792" s="83"/>
      <c r="C792" s="62"/>
      <c r="D792" s="62"/>
      <c r="E792" s="62"/>
      <c r="F792" s="102" t="str">
        <f aca="false">IF(OR(LEFT(B792,14)="Model response",LEFT(B792,8)="Response",B792="[No response]"),"",IF(E792&lt;=$G$10,"Cek","OK"))</f>
        <v>Cek</v>
      </c>
      <c r="G792" s="102" t="str">
        <f aca="false">IF(A792="","",COUNTIF(F793:F796,"Cek"))</f>
        <v/>
      </c>
      <c r="H792" s="103" t="str">
        <f aca="false">IF(G792="","",SUMIF(C793:C798,100%,E793:E798))</f>
        <v/>
      </c>
    </row>
    <row r="793" customFormat="false" ht="14.25" hidden="false" customHeight="false" outlineLevel="0" collapsed="false">
      <c r="A793" s="68" t="str">
        <f aca="false">IF(A792="No",1,IF(OR(LEFT(B793,14)="Model response",LEFT(B793,8)="Response"),MAX($A$11:$A792)+1,""))</f>
        <v/>
      </c>
      <c r="B793" s="83"/>
      <c r="C793" s="62"/>
      <c r="D793" s="62"/>
      <c r="E793" s="62"/>
      <c r="F793" s="102" t="str">
        <f aca="false">IF(OR(LEFT(B793,14)="Model response",LEFT(B793,8)="Response",B793="[No response]"),"",IF(E793&lt;=$G$10,"Cek","OK"))</f>
        <v>Cek</v>
      </c>
      <c r="G793" s="102" t="str">
        <f aca="false">IF(A793="","",COUNTIF(F794:F797,"Cek"))</f>
        <v/>
      </c>
      <c r="H793" s="103" t="str">
        <f aca="false">IF(G793="","",SUMIF(C794:C799,100%,E794:E799))</f>
        <v/>
      </c>
    </row>
    <row r="794" customFormat="false" ht="14.25" hidden="false" customHeight="false" outlineLevel="0" collapsed="false">
      <c r="A794" s="68" t="str">
        <f aca="false">IF(A793="No",1,IF(OR(LEFT(B794,14)="Model response",LEFT(B794,8)="Response"),MAX($A$11:$A793)+1,""))</f>
        <v/>
      </c>
      <c r="B794" s="83"/>
      <c r="C794" s="62"/>
      <c r="D794" s="62"/>
      <c r="E794" s="62"/>
      <c r="F794" s="102" t="str">
        <f aca="false">IF(OR(LEFT(B794,14)="Model response",LEFT(B794,8)="Response",B794="[No response]"),"",IF(E794&lt;=$G$10,"Cek","OK"))</f>
        <v>Cek</v>
      </c>
      <c r="G794" s="102" t="str">
        <f aca="false">IF(A794="","",COUNTIF(F795:F798,"Cek"))</f>
        <v/>
      </c>
      <c r="H794" s="103" t="str">
        <f aca="false">IF(G794="","",SUMIF(C795:C800,100%,E795:E800))</f>
        <v/>
      </c>
    </row>
    <row r="795" customFormat="false" ht="14.25" hidden="false" customHeight="false" outlineLevel="0" collapsed="false">
      <c r="A795" s="68" t="str">
        <f aca="false">IF(A794="No",1,IF(OR(LEFT(B795,14)="Model response",LEFT(B795,8)="Response"),MAX($A$11:$A794)+1,""))</f>
        <v/>
      </c>
      <c r="B795" s="83"/>
      <c r="C795" s="62"/>
      <c r="D795" s="62"/>
      <c r="E795" s="62"/>
      <c r="F795" s="102" t="str">
        <f aca="false">IF(OR(LEFT(B795,14)="Model response",LEFT(B795,8)="Response",B795="[No response]"),"",IF(E795&lt;=$G$10,"Cek","OK"))</f>
        <v>Cek</v>
      </c>
      <c r="G795" s="102" t="str">
        <f aca="false">IF(A795="","",COUNTIF(F796:F799,"Cek"))</f>
        <v/>
      </c>
      <c r="H795" s="103" t="str">
        <f aca="false">IF(G795="","",SUMIF(C796:C801,100%,E796:E801))</f>
        <v/>
      </c>
    </row>
    <row r="796" customFormat="false" ht="14.25" hidden="false" customHeight="false" outlineLevel="0" collapsed="false">
      <c r="A796" s="68" t="str">
        <f aca="false">IF(A795="No",1,IF(OR(LEFT(B796,14)="Model response",LEFT(B796,8)="Response"),MAX($A$11:$A795)+1,""))</f>
        <v/>
      </c>
      <c r="B796" s="83"/>
      <c r="C796" s="62"/>
      <c r="D796" s="62"/>
      <c r="E796" s="62"/>
      <c r="F796" s="102" t="str">
        <f aca="false">IF(OR(LEFT(B796,14)="Model response",LEFT(B796,8)="Response",B796="[No response]"),"",IF(E796&lt;=$G$10,"Cek","OK"))</f>
        <v>Cek</v>
      </c>
      <c r="G796" s="102" t="str">
        <f aca="false">IF(A796="","",COUNTIF(F797:F800,"Cek"))</f>
        <v/>
      </c>
      <c r="H796" s="103" t="str">
        <f aca="false">IF(G796="","",SUMIF(C797:C802,100%,E797:E802))</f>
        <v/>
      </c>
    </row>
    <row r="797" customFormat="false" ht="14.25" hidden="false" customHeight="false" outlineLevel="0" collapsed="false">
      <c r="A797" s="68" t="str">
        <f aca="false">IF(A796="No",1,IF(OR(LEFT(B797,14)="Model response",LEFT(B797,8)="Response"),MAX($A$11:$A796)+1,""))</f>
        <v/>
      </c>
      <c r="B797" s="83"/>
      <c r="C797" s="62"/>
      <c r="D797" s="62"/>
      <c r="E797" s="62"/>
      <c r="F797" s="102" t="str">
        <f aca="false">IF(OR(LEFT(B797,14)="Model response",LEFT(B797,8)="Response",B797="[No response]"),"",IF(E797&lt;=$G$10,"Cek","OK"))</f>
        <v>Cek</v>
      </c>
      <c r="G797" s="102" t="str">
        <f aca="false">IF(A797="","",COUNTIF(F798:F801,"Cek"))</f>
        <v/>
      </c>
      <c r="H797" s="103" t="str">
        <f aca="false">IF(G797="","",SUMIF(C798:C803,100%,E798:E803))</f>
        <v/>
      </c>
    </row>
    <row r="798" customFormat="false" ht="14.25" hidden="false" customHeight="false" outlineLevel="0" collapsed="false">
      <c r="A798" s="68" t="str">
        <f aca="false">IF(A797="No",1,IF(OR(LEFT(B798,14)="Model response",LEFT(B798,8)="Response"),MAX($A$11:$A797)+1,""))</f>
        <v/>
      </c>
      <c r="B798" s="83"/>
      <c r="C798" s="62"/>
      <c r="D798" s="62"/>
      <c r="E798" s="62"/>
      <c r="F798" s="102" t="str">
        <f aca="false">IF(OR(LEFT(B798,14)="Model response",LEFT(B798,8)="Response",B798="[No response]"),"",IF(E798&lt;=$G$10,"Cek","OK"))</f>
        <v>Cek</v>
      </c>
      <c r="G798" s="102" t="str">
        <f aca="false">IF(A798="","",COUNTIF(F799:F802,"Cek"))</f>
        <v/>
      </c>
      <c r="H798" s="103" t="str">
        <f aca="false">IF(G798="","",SUMIF(C799:C804,100%,E799:E804))</f>
        <v/>
      </c>
    </row>
    <row r="799" customFormat="false" ht="14.25" hidden="false" customHeight="false" outlineLevel="0" collapsed="false">
      <c r="A799" s="68" t="str">
        <f aca="false">IF(A798="No",1,IF(OR(LEFT(B799,14)="Model response",LEFT(B799,8)="Response"),MAX($A$11:$A798)+1,""))</f>
        <v/>
      </c>
      <c r="B799" s="83"/>
      <c r="C799" s="62"/>
      <c r="D799" s="62"/>
      <c r="E799" s="62"/>
      <c r="F799" s="102" t="str">
        <f aca="false">IF(OR(LEFT(B799,14)="Model response",LEFT(B799,8)="Response",B799="[No response]"),"",IF(E799&lt;=$G$10,"Cek","OK"))</f>
        <v>Cek</v>
      </c>
      <c r="G799" s="102" t="str">
        <f aca="false">IF(A799="","",COUNTIF(F800:F803,"Cek"))</f>
        <v/>
      </c>
      <c r="H799" s="103" t="str">
        <f aca="false">IF(G799="","",SUMIF(C800:C805,100%,E800:E805))</f>
        <v/>
      </c>
    </row>
    <row r="800" customFormat="false" ht="14.25" hidden="false" customHeight="false" outlineLevel="0" collapsed="false">
      <c r="A800" s="68" t="str">
        <f aca="false">IF(A799="No",1,IF(OR(LEFT(B800,14)="Model response",LEFT(B800,8)="Response"),MAX($A$11:$A799)+1,""))</f>
        <v/>
      </c>
      <c r="B800" s="83"/>
      <c r="C800" s="62"/>
      <c r="D800" s="62"/>
      <c r="E800" s="62"/>
      <c r="F800" s="102" t="str">
        <f aca="false">IF(OR(LEFT(B800,14)="Model response",LEFT(B800,8)="Response",B800="[No response]"),"",IF(E800&lt;=$G$10,"Cek","OK"))</f>
        <v>Cek</v>
      </c>
      <c r="G800" s="102" t="str">
        <f aca="false">IF(A800="","",COUNTIF(F801:F804,"Cek"))</f>
        <v/>
      </c>
      <c r="H800" s="103" t="str">
        <f aca="false">IF(G800="","",SUMIF(C801:C806,100%,E801:E806))</f>
        <v/>
      </c>
    </row>
    <row r="801" customFormat="false" ht="14.25" hidden="false" customHeight="false" outlineLevel="0" collapsed="false">
      <c r="A801" s="68" t="str">
        <f aca="false">IF(A800="No",1,IF(OR(LEFT(B801,14)="Model response",LEFT(B801,8)="Response"),MAX($A$11:$A800)+1,""))</f>
        <v/>
      </c>
      <c r="B801" s="83"/>
      <c r="C801" s="62"/>
      <c r="D801" s="62"/>
      <c r="E801" s="62"/>
      <c r="F801" s="102" t="str">
        <f aca="false">IF(OR(LEFT(B801,14)="Model response",LEFT(B801,8)="Response",B801="[No response]"),"",IF(E801&lt;=$G$10,"Cek","OK"))</f>
        <v>Cek</v>
      </c>
      <c r="G801" s="102" t="str">
        <f aca="false">IF(A801="","",COUNTIF(F802:F805,"Cek"))</f>
        <v/>
      </c>
      <c r="H801" s="103" t="str">
        <f aca="false">IF(G801="","",SUMIF(C802:C807,100%,E802:E807))</f>
        <v/>
      </c>
    </row>
    <row r="802" customFormat="false" ht="14.25" hidden="false" customHeight="false" outlineLevel="0" collapsed="false">
      <c r="A802" s="68" t="str">
        <f aca="false">IF(A801="No",1,IF(OR(LEFT(B802,14)="Model response",LEFT(B802,8)="Response"),MAX($A$11:$A801)+1,""))</f>
        <v/>
      </c>
      <c r="B802" s="83"/>
      <c r="C802" s="62"/>
      <c r="D802" s="62"/>
      <c r="E802" s="62"/>
      <c r="F802" s="102" t="str">
        <f aca="false">IF(OR(LEFT(B802,14)="Model response",LEFT(B802,8)="Response",B802="[No response]"),"",IF(E802&lt;=$G$10,"Cek","OK"))</f>
        <v>Cek</v>
      </c>
      <c r="G802" s="102" t="str">
        <f aca="false">IF(A802="","",COUNTIF(F803:F806,"Cek"))</f>
        <v/>
      </c>
      <c r="H802" s="103" t="str">
        <f aca="false">IF(G802="","",SUMIF(C803:C808,100%,E803:E808))</f>
        <v/>
      </c>
    </row>
    <row r="803" customFormat="false" ht="14.25" hidden="false" customHeight="false" outlineLevel="0" collapsed="false">
      <c r="A803" s="68" t="str">
        <f aca="false">IF(A802="No",1,IF(OR(LEFT(B803,14)="Model response",LEFT(B803,8)="Response"),MAX($A$11:$A802)+1,""))</f>
        <v/>
      </c>
      <c r="B803" s="83"/>
      <c r="C803" s="62"/>
      <c r="D803" s="62"/>
      <c r="E803" s="62"/>
      <c r="F803" s="102" t="str">
        <f aca="false">IF(OR(LEFT(B803,14)="Model response",LEFT(B803,8)="Response",B803="[No response]"),"",IF(E803&lt;=$G$10,"Cek","OK"))</f>
        <v>Cek</v>
      </c>
      <c r="G803" s="102" t="str">
        <f aca="false">IF(A803="","",COUNTIF(F804:F807,"Cek"))</f>
        <v/>
      </c>
      <c r="H803" s="103" t="str">
        <f aca="false">IF(G803="","",SUMIF(C804:C809,100%,E804:E809))</f>
        <v/>
      </c>
    </row>
    <row r="804" customFormat="false" ht="14.25" hidden="false" customHeight="false" outlineLevel="0" collapsed="false">
      <c r="A804" s="68" t="str">
        <f aca="false">IF(A803="No",1,IF(OR(LEFT(B804,14)="Model response",LEFT(B804,8)="Response"),MAX($A$11:$A803)+1,""))</f>
        <v/>
      </c>
      <c r="B804" s="83"/>
      <c r="C804" s="62"/>
      <c r="D804" s="62"/>
      <c r="E804" s="62"/>
      <c r="F804" s="102" t="str">
        <f aca="false">IF(OR(LEFT(B804,14)="Model response",LEFT(B804,8)="Response",B804="[No response]"),"",IF(E804&lt;=$G$10,"Cek","OK"))</f>
        <v>Cek</v>
      </c>
      <c r="G804" s="102" t="str">
        <f aca="false">IF(A804="","",COUNTIF(F805:F808,"Cek"))</f>
        <v/>
      </c>
      <c r="H804" s="103" t="str">
        <f aca="false">IF(G804="","",SUMIF(C805:C810,100%,E805:E810))</f>
        <v/>
      </c>
    </row>
    <row r="805" customFormat="false" ht="14.25" hidden="false" customHeight="false" outlineLevel="0" collapsed="false">
      <c r="A805" s="68" t="str">
        <f aca="false">IF(A804="No",1,IF(OR(LEFT(B805,14)="Model response",LEFT(B805,8)="Response"),MAX($A$11:$A804)+1,""))</f>
        <v/>
      </c>
      <c r="B805" s="83"/>
      <c r="C805" s="62"/>
      <c r="D805" s="62"/>
      <c r="E805" s="62"/>
      <c r="F805" s="102" t="str">
        <f aca="false">IF(OR(LEFT(B805,14)="Model response",LEFT(B805,8)="Response",B805="[No response]"),"",IF(E805&lt;=$G$10,"Cek","OK"))</f>
        <v>Cek</v>
      </c>
      <c r="G805" s="102" t="str">
        <f aca="false">IF(A805="","",COUNTIF(F806:F809,"Cek"))</f>
        <v/>
      </c>
      <c r="H805" s="103" t="str">
        <f aca="false">IF(G805="","",SUMIF(C806:C811,100%,E806:E811))</f>
        <v/>
      </c>
    </row>
    <row r="806" customFormat="false" ht="14.25" hidden="false" customHeight="false" outlineLevel="0" collapsed="false">
      <c r="A806" s="68" t="str">
        <f aca="false">IF(A805="No",1,IF(OR(LEFT(B806,14)="Model response",LEFT(B806,8)="Response"),MAX($A$11:$A805)+1,""))</f>
        <v/>
      </c>
      <c r="B806" s="83"/>
      <c r="C806" s="62"/>
      <c r="D806" s="62"/>
      <c r="E806" s="62"/>
      <c r="F806" s="102" t="str">
        <f aca="false">IF(OR(LEFT(B806,14)="Model response",LEFT(B806,8)="Response",B806="[No response]"),"",IF(E806&lt;=$G$10,"Cek","OK"))</f>
        <v>Cek</v>
      </c>
      <c r="G806" s="102" t="str">
        <f aca="false">IF(A806="","",COUNTIF(F807:F810,"Cek"))</f>
        <v/>
      </c>
      <c r="H806" s="103" t="str">
        <f aca="false">IF(G806="","",SUMIF(C807:C812,100%,E807:E812))</f>
        <v/>
      </c>
    </row>
    <row r="807" customFormat="false" ht="14.25" hidden="false" customHeight="false" outlineLevel="0" collapsed="false">
      <c r="A807" s="68" t="str">
        <f aca="false">IF(A806="No",1,IF(OR(LEFT(B807,14)="Model response",LEFT(B807,8)="Response"),MAX($A$11:$A806)+1,""))</f>
        <v/>
      </c>
      <c r="B807" s="83"/>
      <c r="C807" s="62"/>
      <c r="D807" s="62"/>
      <c r="E807" s="62"/>
      <c r="F807" s="102" t="str">
        <f aca="false">IF(OR(LEFT(B807,14)="Model response",LEFT(B807,8)="Response",B807="[No response]"),"",IF(E807&lt;=$G$10,"Cek","OK"))</f>
        <v>Cek</v>
      </c>
      <c r="G807" s="102" t="str">
        <f aca="false">IF(A807="","",COUNTIF(F808:F811,"Cek"))</f>
        <v/>
      </c>
      <c r="H807" s="103" t="str">
        <f aca="false">IF(G807="","",SUMIF(C808:C813,100%,E808:E813))</f>
        <v/>
      </c>
    </row>
    <row r="808" customFormat="false" ht="14.25" hidden="false" customHeight="false" outlineLevel="0" collapsed="false">
      <c r="A808" s="68" t="str">
        <f aca="false">IF(A807="No",1,IF(OR(LEFT(B808,14)="Model response",LEFT(B808,8)="Response"),MAX($A$11:$A807)+1,""))</f>
        <v/>
      </c>
      <c r="B808" s="83"/>
      <c r="C808" s="62"/>
      <c r="D808" s="62"/>
      <c r="E808" s="62"/>
      <c r="F808" s="102" t="str">
        <f aca="false">IF(OR(LEFT(B808,14)="Model response",LEFT(B808,8)="Response",B808="[No response]"),"",IF(E808&lt;=$G$10,"Cek","OK"))</f>
        <v>Cek</v>
      </c>
      <c r="G808" s="102" t="str">
        <f aca="false">IF(A808="","",COUNTIF(F809:F812,"Cek"))</f>
        <v/>
      </c>
      <c r="H808" s="103" t="str">
        <f aca="false">IF(G808="","",SUMIF(C809:C814,100%,E809:E814))</f>
        <v/>
      </c>
    </row>
    <row r="809" customFormat="false" ht="14.25" hidden="false" customHeight="false" outlineLevel="0" collapsed="false">
      <c r="A809" s="68" t="str">
        <f aca="false">IF(A808="No",1,IF(OR(LEFT(B809,14)="Model response",LEFT(B809,8)="Response"),MAX($A$11:$A808)+1,""))</f>
        <v/>
      </c>
      <c r="B809" s="83"/>
      <c r="C809" s="62"/>
      <c r="D809" s="62"/>
      <c r="E809" s="62"/>
      <c r="F809" s="102" t="str">
        <f aca="false">IF(OR(LEFT(B809,14)="Model response",LEFT(B809,8)="Response",B809="[No response]"),"",IF(E809&lt;=$G$10,"Cek","OK"))</f>
        <v>Cek</v>
      </c>
      <c r="G809" s="102" t="str">
        <f aca="false">IF(A809="","",COUNTIF(F810:F813,"Cek"))</f>
        <v/>
      </c>
      <c r="H809" s="103" t="str">
        <f aca="false">IF(G809="","",SUMIF(C810:C815,100%,E810:E815))</f>
        <v/>
      </c>
    </row>
    <row r="810" customFormat="false" ht="14.25" hidden="false" customHeight="false" outlineLevel="0" collapsed="false">
      <c r="A810" s="68" t="str">
        <f aca="false">IF(A809="No",1,IF(OR(LEFT(B810,14)="Model response",LEFT(B810,8)="Response"),MAX($A$11:$A809)+1,""))</f>
        <v/>
      </c>
      <c r="B810" s="83"/>
      <c r="C810" s="62"/>
      <c r="D810" s="62"/>
      <c r="E810" s="62"/>
      <c r="F810" s="102" t="str">
        <f aca="false">IF(OR(LEFT(B810,14)="Model response",LEFT(B810,8)="Response",B810="[No response]"),"",IF(E810&lt;=$G$10,"Cek","OK"))</f>
        <v>Cek</v>
      </c>
      <c r="G810" s="102" t="str">
        <f aca="false">IF(A810="","",COUNTIF(F811:F814,"Cek"))</f>
        <v/>
      </c>
      <c r="H810" s="103" t="str">
        <f aca="false">IF(G810="","",SUMIF(C811:C816,100%,E811:E816))</f>
        <v/>
      </c>
    </row>
    <row r="811" customFormat="false" ht="14.25" hidden="false" customHeight="false" outlineLevel="0" collapsed="false">
      <c r="A811" s="68" t="str">
        <f aca="false">IF(A810="No",1,IF(OR(LEFT(B811,14)="Model response",LEFT(B811,8)="Response"),MAX($A$11:$A810)+1,""))</f>
        <v/>
      </c>
      <c r="B811" s="83"/>
      <c r="C811" s="62"/>
      <c r="D811" s="62"/>
      <c r="E811" s="62"/>
      <c r="F811" s="102" t="str">
        <f aca="false">IF(OR(LEFT(B811,14)="Model response",LEFT(B811,8)="Response",B811="[No response]"),"",IF(E811&lt;=$G$10,"Cek","OK"))</f>
        <v>Cek</v>
      </c>
      <c r="G811" s="102" t="str">
        <f aca="false">IF(A811="","",COUNTIF(F812:F815,"Cek"))</f>
        <v/>
      </c>
      <c r="H811" s="103" t="str">
        <f aca="false">IF(G811="","",SUMIF(C812:C817,100%,E812:E817))</f>
        <v/>
      </c>
    </row>
    <row r="812" customFormat="false" ht="14.25" hidden="false" customHeight="false" outlineLevel="0" collapsed="false">
      <c r="A812" s="68" t="str">
        <f aca="false">IF(A811="No",1,IF(OR(LEFT(B812,14)="Model response",LEFT(B812,8)="Response"),MAX($A$11:$A811)+1,""))</f>
        <v/>
      </c>
      <c r="B812" s="83"/>
      <c r="C812" s="62"/>
      <c r="D812" s="62"/>
      <c r="E812" s="62"/>
      <c r="F812" s="102" t="str">
        <f aca="false">IF(OR(LEFT(B812,14)="Model response",LEFT(B812,8)="Response",B812="[No response]"),"",IF(E812&lt;=$G$10,"Cek","OK"))</f>
        <v>Cek</v>
      </c>
      <c r="G812" s="102" t="str">
        <f aca="false">IF(A812="","",COUNTIF(F813:F816,"Cek"))</f>
        <v/>
      </c>
      <c r="H812" s="103" t="str">
        <f aca="false">IF(G812="","",SUMIF(C813:C818,100%,E813:E818))</f>
        <v/>
      </c>
    </row>
    <row r="813" customFormat="false" ht="14.25" hidden="false" customHeight="false" outlineLevel="0" collapsed="false">
      <c r="A813" s="68" t="str">
        <f aca="false">IF(A812="No",1,IF(OR(LEFT(B813,14)="Model response",LEFT(B813,8)="Response"),MAX($A$11:$A812)+1,""))</f>
        <v/>
      </c>
      <c r="B813" s="83"/>
      <c r="C813" s="62"/>
      <c r="D813" s="62"/>
      <c r="E813" s="62"/>
      <c r="F813" s="102" t="str">
        <f aca="false">IF(OR(LEFT(B813,14)="Model response",LEFT(B813,8)="Response",B813="[No response]"),"",IF(E813&lt;=$G$10,"Cek","OK"))</f>
        <v>Cek</v>
      </c>
      <c r="G813" s="102" t="str">
        <f aca="false">IF(A813="","",COUNTIF(F814:F817,"Cek"))</f>
        <v/>
      </c>
      <c r="H813" s="103" t="str">
        <f aca="false">IF(G813="","",SUMIF(C814:C819,100%,E814:E819))</f>
        <v/>
      </c>
    </row>
    <row r="814" customFormat="false" ht="14.25" hidden="false" customHeight="false" outlineLevel="0" collapsed="false">
      <c r="A814" s="68" t="str">
        <f aca="false">IF(A813="No",1,IF(OR(LEFT(B814,14)="Model response",LEFT(B814,8)="Response"),MAX($A$11:$A813)+1,""))</f>
        <v/>
      </c>
      <c r="B814" s="83"/>
      <c r="C814" s="62"/>
      <c r="D814" s="62"/>
      <c r="E814" s="62"/>
      <c r="F814" s="102" t="str">
        <f aca="false">IF(OR(LEFT(B814,14)="Model response",LEFT(B814,8)="Response",B814="[No response]"),"",IF(E814&lt;=$G$10,"Cek","OK"))</f>
        <v>Cek</v>
      </c>
      <c r="G814" s="102" t="str">
        <f aca="false">IF(A814="","",COUNTIF(F815:F818,"Cek"))</f>
        <v/>
      </c>
      <c r="H814" s="103" t="str">
        <f aca="false">IF(G814="","",SUMIF(C815:C820,100%,E815:E820))</f>
        <v/>
      </c>
    </row>
    <row r="815" customFormat="false" ht="14.25" hidden="false" customHeight="false" outlineLevel="0" collapsed="false">
      <c r="A815" s="68" t="str">
        <f aca="false">IF(A814="No",1,IF(OR(LEFT(B815,14)="Model response",LEFT(B815,8)="Response"),MAX($A$11:$A814)+1,""))</f>
        <v/>
      </c>
      <c r="B815" s="83"/>
      <c r="C815" s="62"/>
      <c r="D815" s="62"/>
      <c r="E815" s="62"/>
      <c r="F815" s="102" t="str">
        <f aca="false">IF(OR(LEFT(B815,14)="Model response",LEFT(B815,8)="Response",B815="[No response]"),"",IF(E815&lt;=$G$10,"Cek","OK"))</f>
        <v>Cek</v>
      </c>
      <c r="G815" s="102" t="str">
        <f aca="false">IF(A815="","",COUNTIF(F816:F819,"Cek"))</f>
        <v/>
      </c>
      <c r="H815" s="103" t="str">
        <f aca="false">IF(G815="","",SUMIF(C816:C821,100%,E816:E821))</f>
        <v/>
      </c>
    </row>
    <row r="816" customFormat="false" ht="14.25" hidden="false" customHeight="false" outlineLevel="0" collapsed="false">
      <c r="A816" s="68" t="str">
        <f aca="false">IF(A815="No",1,IF(OR(LEFT(B816,14)="Model response",LEFT(B816,8)="Response"),MAX($A$11:$A815)+1,""))</f>
        <v/>
      </c>
      <c r="B816" s="83"/>
      <c r="C816" s="62"/>
      <c r="D816" s="62"/>
      <c r="E816" s="62"/>
      <c r="F816" s="102" t="str">
        <f aca="false">IF(OR(LEFT(B816,14)="Model response",LEFT(B816,8)="Response",B816="[No response]"),"",IF(E816&lt;=$G$10,"Cek","OK"))</f>
        <v>Cek</v>
      </c>
      <c r="G816" s="102" t="str">
        <f aca="false">IF(A816="","",COUNTIF(F817:F820,"Cek"))</f>
        <v/>
      </c>
      <c r="H816" s="103" t="str">
        <f aca="false">IF(G816="","",SUMIF(C817:C822,100%,E817:E822))</f>
        <v/>
      </c>
    </row>
    <row r="817" customFormat="false" ht="14.25" hidden="false" customHeight="false" outlineLevel="0" collapsed="false">
      <c r="A817" s="68" t="str">
        <f aca="false">IF(A816="No",1,IF(OR(LEFT(B817,14)="Model response",LEFT(B817,8)="Response"),MAX($A$11:$A816)+1,""))</f>
        <v/>
      </c>
      <c r="B817" s="83"/>
      <c r="C817" s="62"/>
      <c r="D817" s="62"/>
      <c r="E817" s="62"/>
      <c r="F817" s="102" t="str">
        <f aca="false">IF(OR(LEFT(B817,14)="Model response",LEFT(B817,8)="Response",B817="[No response]"),"",IF(E817&lt;=$G$10,"Cek","OK"))</f>
        <v>Cek</v>
      </c>
      <c r="G817" s="102" t="str">
        <f aca="false">IF(A817="","",COUNTIF(F818:F821,"Cek"))</f>
        <v/>
      </c>
      <c r="H817" s="103" t="str">
        <f aca="false">IF(G817="","",SUMIF(C818:C823,100%,E818:E823))</f>
        <v/>
      </c>
    </row>
    <row r="818" customFormat="false" ht="14.25" hidden="false" customHeight="false" outlineLevel="0" collapsed="false">
      <c r="A818" s="68" t="str">
        <f aca="false">IF(A817="No",1,IF(OR(LEFT(B818,14)="Model response",LEFT(B818,8)="Response"),MAX($A$11:$A817)+1,""))</f>
        <v/>
      </c>
      <c r="B818" s="83"/>
      <c r="C818" s="62"/>
      <c r="D818" s="62"/>
      <c r="E818" s="62"/>
      <c r="F818" s="102" t="str">
        <f aca="false">IF(OR(LEFT(B818,14)="Model response",LEFT(B818,8)="Response",B818="[No response]"),"",IF(E818&lt;=$G$10,"Cek","OK"))</f>
        <v>Cek</v>
      </c>
      <c r="G818" s="102" t="str">
        <f aca="false">IF(A818="","",COUNTIF(F819:F822,"Cek"))</f>
        <v/>
      </c>
      <c r="H818" s="103" t="str">
        <f aca="false">IF(G818="","",SUMIF(C819:C824,100%,E819:E824))</f>
        <v/>
      </c>
    </row>
    <row r="819" customFormat="false" ht="14.25" hidden="false" customHeight="false" outlineLevel="0" collapsed="false">
      <c r="A819" s="68" t="str">
        <f aca="false">IF(A818="No",1,IF(OR(LEFT(B819,14)="Model response",LEFT(B819,8)="Response"),MAX($A$11:$A818)+1,""))</f>
        <v/>
      </c>
      <c r="B819" s="83"/>
      <c r="C819" s="62"/>
      <c r="D819" s="62"/>
      <c r="E819" s="62"/>
      <c r="F819" s="102" t="str">
        <f aca="false">IF(OR(LEFT(B819,14)="Model response",LEFT(B819,8)="Response",B819="[No response]"),"",IF(E819&lt;=$G$10,"Cek","OK"))</f>
        <v>Cek</v>
      </c>
      <c r="G819" s="102" t="str">
        <f aca="false">IF(A819="","",COUNTIF(F820:F823,"Cek"))</f>
        <v/>
      </c>
      <c r="H819" s="103" t="str">
        <f aca="false">IF(G819="","",SUMIF(C820:C825,100%,E820:E825))</f>
        <v/>
      </c>
    </row>
    <row r="820" customFormat="false" ht="14.25" hidden="false" customHeight="false" outlineLevel="0" collapsed="false">
      <c r="A820" s="68" t="str">
        <f aca="false">IF(A819="No",1,IF(OR(LEFT(B820,14)="Model response",LEFT(B820,8)="Response"),MAX($A$11:$A819)+1,""))</f>
        <v/>
      </c>
      <c r="B820" s="83"/>
      <c r="C820" s="62"/>
      <c r="D820" s="62"/>
      <c r="E820" s="62"/>
      <c r="F820" s="102" t="str">
        <f aca="false">IF(OR(LEFT(B820,14)="Model response",LEFT(B820,8)="Response",B820="[No response]"),"",IF(E820&lt;=$G$10,"Cek","OK"))</f>
        <v>Cek</v>
      </c>
      <c r="G820" s="102" t="str">
        <f aca="false">IF(A820="","",COUNTIF(F821:F824,"Cek"))</f>
        <v/>
      </c>
      <c r="H820" s="103" t="str">
        <f aca="false">IF(G820="","",SUMIF(C821:C826,100%,E821:E826))</f>
        <v/>
      </c>
    </row>
    <row r="821" customFormat="false" ht="14.25" hidden="false" customHeight="false" outlineLevel="0" collapsed="false">
      <c r="A821" s="68" t="str">
        <f aca="false">IF(A820="No",1,IF(OR(LEFT(B821,14)="Model response",LEFT(B821,8)="Response"),MAX($A$11:$A820)+1,""))</f>
        <v/>
      </c>
      <c r="B821" s="83"/>
      <c r="C821" s="62"/>
      <c r="D821" s="62"/>
      <c r="E821" s="62"/>
      <c r="F821" s="102" t="str">
        <f aca="false">IF(OR(LEFT(B821,14)="Model response",LEFT(B821,8)="Response",B821="[No response]"),"",IF(E821&lt;=$G$10,"Cek","OK"))</f>
        <v>Cek</v>
      </c>
      <c r="G821" s="102" t="str">
        <f aca="false">IF(A821="","",COUNTIF(F822:F825,"Cek"))</f>
        <v/>
      </c>
      <c r="H821" s="103" t="str">
        <f aca="false">IF(G821="","",SUMIF(C822:C827,100%,E822:E827))</f>
        <v/>
      </c>
    </row>
    <row r="822" customFormat="false" ht="14.25" hidden="false" customHeight="false" outlineLevel="0" collapsed="false">
      <c r="A822" s="68" t="str">
        <f aca="false">IF(A821="No",1,IF(OR(LEFT(B822,14)="Model response",LEFT(B822,8)="Response"),MAX($A$11:$A821)+1,""))</f>
        <v/>
      </c>
      <c r="B822" s="83"/>
      <c r="C822" s="62"/>
      <c r="D822" s="62"/>
      <c r="E822" s="62"/>
      <c r="F822" s="102" t="str">
        <f aca="false">IF(OR(LEFT(B822,14)="Model response",LEFT(B822,8)="Response",B822="[No response]"),"",IF(E822&lt;=$G$10,"Cek","OK"))</f>
        <v>Cek</v>
      </c>
      <c r="G822" s="102" t="str">
        <f aca="false">IF(A822="","",COUNTIF(F823:F826,"Cek"))</f>
        <v/>
      </c>
      <c r="H822" s="103" t="str">
        <f aca="false">IF(G822="","",SUMIF(C823:C828,100%,E823:E828))</f>
        <v/>
      </c>
    </row>
    <row r="823" customFormat="false" ht="14.25" hidden="false" customHeight="false" outlineLevel="0" collapsed="false">
      <c r="A823" s="68" t="str">
        <f aca="false">IF(A822="No",1,IF(OR(LEFT(B823,14)="Model response",LEFT(B823,8)="Response"),MAX($A$11:$A822)+1,""))</f>
        <v/>
      </c>
      <c r="B823" s="83"/>
      <c r="C823" s="62"/>
      <c r="D823" s="62"/>
      <c r="E823" s="62"/>
      <c r="F823" s="102" t="str">
        <f aca="false">IF(OR(LEFT(B823,14)="Model response",LEFT(B823,8)="Response",B823="[No response]"),"",IF(E823&lt;=$G$10,"Cek","OK"))</f>
        <v>Cek</v>
      </c>
      <c r="G823" s="102" t="str">
        <f aca="false">IF(A823="","",COUNTIF(F824:F827,"Cek"))</f>
        <v/>
      </c>
      <c r="H823" s="103" t="str">
        <f aca="false">IF(G823="","",SUMIF(C824:C829,100%,E824:E829))</f>
        <v/>
      </c>
    </row>
    <row r="824" customFormat="false" ht="14.25" hidden="false" customHeight="false" outlineLevel="0" collapsed="false">
      <c r="A824" s="68" t="str">
        <f aca="false">IF(A823="No",1,IF(OR(LEFT(B824,14)="Model response",LEFT(B824,8)="Response"),MAX($A$11:$A823)+1,""))</f>
        <v/>
      </c>
      <c r="B824" s="83"/>
      <c r="C824" s="62"/>
      <c r="D824" s="62"/>
      <c r="E824" s="62"/>
      <c r="F824" s="102" t="str">
        <f aca="false">IF(OR(LEFT(B824,14)="Model response",LEFT(B824,8)="Response",B824="[No response]"),"",IF(E824&lt;=$G$10,"Cek","OK"))</f>
        <v>Cek</v>
      </c>
      <c r="G824" s="102" t="str">
        <f aca="false">IF(A824="","",COUNTIF(F825:F828,"Cek"))</f>
        <v/>
      </c>
      <c r="H824" s="103" t="str">
        <f aca="false">IF(G824="","",SUMIF(C825:C830,100%,E825:E830))</f>
        <v/>
      </c>
    </row>
    <row r="825" customFormat="false" ht="14.25" hidden="false" customHeight="false" outlineLevel="0" collapsed="false">
      <c r="A825" s="68" t="str">
        <f aca="false">IF(A824="No",1,IF(OR(LEFT(B825,14)="Model response",LEFT(B825,8)="Response"),MAX($A$11:$A824)+1,""))</f>
        <v/>
      </c>
      <c r="B825" s="83"/>
      <c r="C825" s="62"/>
      <c r="D825" s="62"/>
      <c r="E825" s="62"/>
      <c r="F825" s="102" t="str">
        <f aca="false">IF(OR(LEFT(B825,14)="Model response",LEFT(B825,8)="Response",B825="[No response]"),"",IF(E825&lt;=$G$10,"Cek","OK"))</f>
        <v>Cek</v>
      </c>
      <c r="G825" s="102" t="str">
        <f aca="false">IF(A825="","",COUNTIF(F826:F829,"Cek"))</f>
        <v/>
      </c>
      <c r="H825" s="103" t="str">
        <f aca="false">IF(G825="","",SUMIF(C826:C831,100%,E826:E831))</f>
        <v/>
      </c>
    </row>
    <row r="826" customFormat="false" ht="14.25" hidden="false" customHeight="false" outlineLevel="0" collapsed="false">
      <c r="A826" s="68" t="str">
        <f aca="false">IF(A825="No",1,IF(OR(LEFT(B826,14)="Model response",LEFT(B826,8)="Response"),MAX($A$11:$A825)+1,""))</f>
        <v/>
      </c>
      <c r="B826" s="83"/>
      <c r="C826" s="62"/>
      <c r="D826" s="62"/>
      <c r="E826" s="62"/>
      <c r="F826" s="102" t="str">
        <f aca="false">IF(OR(LEFT(B826,14)="Model response",LEFT(B826,8)="Response",B826="[No response]"),"",IF(E826&lt;=$G$10,"Cek","OK"))</f>
        <v>Cek</v>
      </c>
      <c r="G826" s="102" t="str">
        <f aca="false">IF(A826="","",COUNTIF(F827:F830,"Cek"))</f>
        <v/>
      </c>
      <c r="H826" s="103" t="str">
        <f aca="false">IF(G826="","",SUMIF(C827:C832,100%,E827:E832))</f>
        <v/>
      </c>
    </row>
    <row r="827" customFormat="false" ht="14.25" hidden="false" customHeight="false" outlineLevel="0" collapsed="false">
      <c r="A827" s="68" t="str">
        <f aca="false">IF(A826="No",1,IF(OR(LEFT(B827,14)="Model response",LEFT(B827,8)="Response"),MAX($A$11:$A826)+1,""))</f>
        <v/>
      </c>
      <c r="B827" s="83"/>
      <c r="C827" s="62"/>
      <c r="D827" s="62"/>
      <c r="E827" s="62"/>
      <c r="F827" s="102" t="str">
        <f aca="false">IF(OR(LEFT(B827,14)="Model response",LEFT(B827,8)="Response",B827="[No response]"),"",IF(E827&lt;=$G$10,"Cek","OK"))</f>
        <v>Cek</v>
      </c>
      <c r="G827" s="102" t="str">
        <f aca="false">IF(A827="","",COUNTIF(F828:F831,"Cek"))</f>
        <v/>
      </c>
      <c r="H827" s="103" t="str">
        <f aca="false">IF(G827="","",SUMIF(C828:C833,100%,E828:E833))</f>
        <v/>
      </c>
    </row>
    <row r="828" customFormat="false" ht="14.25" hidden="false" customHeight="false" outlineLevel="0" collapsed="false">
      <c r="A828" s="68" t="str">
        <f aca="false">IF(A827="No",1,IF(OR(LEFT(B828,14)="Model response",LEFT(B828,8)="Response"),MAX($A$11:$A827)+1,""))</f>
        <v/>
      </c>
      <c r="B828" s="83"/>
      <c r="C828" s="62"/>
      <c r="D828" s="62"/>
      <c r="E828" s="62"/>
      <c r="F828" s="102" t="str">
        <f aca="false">IF(OR(LEFT(B828,14)="Model response",LEFT(B828,8)="Response",B828="[No response]"),"",IF(E828&lt;=$G$10,"Cek","OK"))</f>
        <v>Cek</v>
      </c>
      <c r="G828" s="102" t="str">
        <f aca="false">IF(A828="","",COUNTIF(F829:F832,"Cek"))</f>
        <v/>
      </c>
      <c r="H828" s="103" t="str">
        <f aca="false">IF(G828="","",SUMIF(C829:C834,100%,E829:E834))</f>
        <v/>
      </c>
    </row>
    <row r="829" customFormat="false" ht="14.25" hidden="false" customHeight="false" outlineLevel="0" collapsed="false">
      <c r="A829" s="68" t="str">
        <f aca="false">IF(A828="No",1,IF(OR(LEFT(B829,14)="Model response",LEFT(B829,8)="Response"),MAX($A$11:$A828)+1,""))</f>
        <v/>
      </c>
      <c r="B829" s="83"/>
      <c r="C829" s="62"/>
      <c r="D829" s="62"/>
      <c r="E829" s="62"/>
      <c r="F829" s="102" t="str">
        <f aca="false">IF(OR(LEFT(B829,14)="Model response",LEFT(B829,8)="Response",B829="[No response]"),"",IF(E829&lt;=$G$10,"Cek","OK"))</f>
        <v>Cek</v>
      </c>
      <c r="G829" s="102" t="str">
        <f aca="false">IF(A829="","",COUNTIF(F830:F833,"Cek"))</f>
        <v/>
      </c>
      <c r="H829" s="103" t="str">
        <f aca="false">IF(G829="","",SUMIF(C830:C835,100%,E830:E835))</f>
        <v/>
      </c>
    </row>
    <row r="830" customFormat="false" ht="14.25" hidden="false" customHeight="false" outlineLevel="0" collapsed="false">
      <c r="A830" s="68" t="str">
        <f aca="false">IF(A829="No",1,IF(OR(LEFT(B830,14)="Model response",LEFT(B830,8)="Response"),MAX($A$11:$A829)+1,""))</f>
        <v/>
      </c>
      <c r="B830" s="83"/>
      <c r="C830" s="62"/>
      <c r="D830" s="62"/>
      <c r="E830" s="62"/>
      <c r="F830" s="102" t="str">
        <f aca="false">IF(OR(LEFT(B830,14)="Model response",LEFT(B830,8)="Response",B830="[No response]"),"",IF(E830&lt;=$G$10,"Cek","OK"))</f>
        <v>Cek</v>
      </c>
      <c r="G830" s="102" t="str">
        <f aca="false">IF(A830="","",COUNTIF(F831:F834,"Cek"))</f>
        <v/>
      </c>
      <c r="H830" s="103" t="str">
        <f aca="false">IF(G830="","",SUMIF(C831:C836,100%,E831:E836))</f>
        <v/>
      </c>
    </row>
    <row r="831" customFormat="false" ht="14.25" hidden="false" customHeight="false" outlineLevel="0" collapsed="false">
      <c r="A831" s="68" t="str">
        <f aca="false">IF(A830="No",1,IF(OR(LEFT(B831,14)="Model response",LEFT(B831,8)="Response"),MAX($A$11:$A830)+1,""))</f>
        <v/>
      </c>
      <c r="B831" s="83"/>
      <c r="C831" s="62"/>
      <c r="D831" s="62"/>
      <c r="E831" s="62"/>
      <c r="F831" s="102" t="str">
        <f aca="false">IF(OR(LEFT(B831,14)="Model response",LEFT(B831,8)="Response",B831="[No response]"),"",IF(E831&lt;=$G$10,"Cek","OK"))</f>
        <v>Cek</v>
      </c>
      <c r="G831" s="102" t="str">
        <f aca="false">IF(A831="","",COUNTIF(F832:F835,"Cek"))</f>
        <v/>
      </c>
      <c r="H831" s="103" t="str">
        <f aca="false">IF(G831="","",SUMIF(C832:C837,100%,E832:E837))</f>
        <v/>
      </c>
    </row>
    <row r="832" customFormat="false" ht="14.25" hidden="false" customHeight="false" outlineLevel="0" collapsed="false">
      <c r="A832" s="68" t="str">
        <f aca="false">IF(A831="No",1,IF(OR(LEFT(B832,14)="Model response",LEFT(B832,8)="Response"),MAX($A$11:$A831)+1,""))</f>
        <v/>
      </c>
      <c r="B832" s="83"/>
      <c r="C832" s="62"/>
      <c r="D832" s="62"/>
      <c r="E832" s="62"/>
      <c r="F832" s="102" t="str">
        <f aca="false">IF(OR(LEFT(B832,14)="Model response",LEFT(B832,8)="Response",B832="[No response]"),"",IF(E832&lt;=$G$10,"Cek","OK"))</f>
        <v>Cek</v>
      </c>
      <c r="G832" s="102" t="str">
        <f aca="false">IF(A832="","",COUNTIF(F833:F836,"Cek"))</f>
        <v/>
      </c>
      <c r="H832" s="103" t="str">
        <f aca="false">IF(G832="","",SUMIF(C833:C838,100%,E833:E838))</f>
        <v/>
      </c>
    </row>
    <row r="833" customFormat="false" ht="14.25" hidden="false" customHeight="false" outlineLevel="0" collapsed="false">
      <c r="A833" s="68" t="str">
        <f aca="false">IF(A832="No",1,IF(OR(LEFT(B833,14)="Model response",LEFT(B833,8)="Response"),MAX($A$11:$A832)+1,""))</f>
        <v/>
      </c>
      <c r="B833" s="83"/>
      <c r="C833" s="62"/>
      <c r="D833" s="62"/>
      <c r="E833" s="62"/>
      <c r="F833" s="102" t="str">
        <f aca="false">IF(OR(LEFT(B833,14)="Model response",LEFT(B833,8)="Response",B833="[No response]"),"",IF(E833&lt;=$G$10,"Cek","OK"))</f>
        <v>Cek</v>
      </c>
      <c r="G833" s="102" t="str">
        <f aca="false">IF(A833="","",COUNTIF(F834:F837,"Cek"))</f>
        <v/>
      </c>
      <c r="H833" s="103" t="str">
        <f aca="false">IF(G833="","",SUMIF(C834:C839,100%,E834:E839))</f>
        <v/>
      </c>
    </row>
    <row r="834" customFormat="false" ht="14.25" hidden="false" customHeight="false" outlineLevel="0" collapsed="false">
      <c r="A834" s="68" t="str">
        <f aca="false">IF(A833="No",1,IF(OR(LEFT(B834,14)="Model response",LEFT(B834,8)="Response"),MAX($A$11:$A833)+1,""))</f>
        <v/>
      </c>
      <c r="B834" s="83"/>
      <c r="C834" s="62"/>
      <c r="D834" s="62"/>
      <c r="E834" s="62"/>
      <c r="F834" s="102" t="str">
        <f aca="false">IF(OR(LEFT(B834,14)="Model response",LEFT(B834,8)="Response",B834="[No response]"),"",IF(E834&lt;=$G$10,"Cek","OK"))</f>
        <v>Cek</v>
      </c>
      <c r="G834" s="102" t="str">
        <f aca="false">IF(A834="","",COUNTIF(F835:F838,"Cek"))</f>
        <v/>
      </c>
      <c r="H834" s="103" t="str">
        <f aca="false">IF(G834="","",SUMIF(C835:C840,100%,E835:E840))</f>
        <v/>
      </c>
    </row>
    <row r="835" customFormat="false" ht="14.25" hidden="false" customHeight="false" outlineLevel="0" collapsed="false">
      <c r="A835" s="68" t="str">
        <f aca="false">IF(A834="No",1,IF(OR(LEFT(B835,14)="Model response",LEFT(B835,8)="Response"),MAX($A$11:$A834)+1,""))</f>
        <v/>
      </c>
      <c r="B835" s="83"/>
      <c r="C835" s="62"/>
      <c r="D835" s="62"/>
      <c r="E835" s="62"/>
      <c r="F835" s="102" t="str">
        <f aca="false">IF(OR(LEFT(B835,14)="Model response",LEFT(B835,8)="Response",B835="[No response]"),"",IF(E835&lt;=$G$10,"Cek","OK"))</f>
        <v>Cek</v>
      </c>
      <c r="G835" s="102" t="str">
        <f aca="false">IF(A835="","",COUNTIF(F836:F839,"Cek"))</f>
        <v/>
      </c>
      <c r="H835" s="103" t="str">
        <f aca="false">IF(G835="","",SUMIF(C836:C841,100%,E836:E841))</f>
        <v/>
      </c>
    </row>
    <row r="836" customFormat="false" ht="14.25" hidden="false" customHeight="false" outlineLevel="0" collapsed="false">
      <c r="A836" s="68" t="str">
        <f aca="false">IF(A835="No",1,IF(OR(LEFT(B836,14)="Model response",LEFT(B836,8)="Response"),MAX($A$11:$A835)+1,""))</f>
        <v/>
      </c>
      <c r="B836" s="83"/>
      <c r="C836" s="62"/>
      <c r="D836" s="62"/>
      <c r="E836" s="62"/>
      <c r="F836" s="102" t="str">
        <f aca="false">IF(OR(LEFT(B836,14)="Model response",LEFT(B836,8)="Response",B836="[No response]"),"",IF(E836&lt;=$G$10,"Cek","OK"))</f>
        <v>Cek</v>
      </c>
      <c r="G836" s="102" t="str">
        <f aca="false">IF(A836="","",COUNTIF(F837:F840,"Cek"))</f>
        <v/>
      </c>
      <c r="H836" s="103" t="str">
        <f aca="false">IF(G836="","",SUMIF(C837:C842,100%,E837:E842))</f>
        <v/>
      </c>
    </row>
    <row r="837" customFormat="false" ht="14.25" hidden="false" customHeight="false" outlineLevel="0" collapsed="false">
      <c r="A837" s="68" t="str">
        <f aca="false">IF(A836="No",1,IF(OR(LEFT(B837,14)="Model response",LEFT(B837,8)="Response"),MAX($A$11:$A836)+1,""))</f>
        <v/>
      </c>
      <c r="B837" s="83"/>
      <c r="C837" s="62"/>
      <c r="D837" s="62"/>
      <c r="E837" s="62"/>
      <c r="F837" s="102" t="str">
        <f aca="false">IF(OR(LEFT(B837,14)="Model response",LEFT(B837,8)="Response",B837="[No response]"),"",IF(E837&lt;=$G$10,"Cek","OK"))</f>
        <v>Cek</v>
      </c>
      <c r="G837" s="102" t="str">
        <f aca="false">IF(A837="","",COUNTIF(F838:F841,"Cek"))</f>
        <v/>
      </c>
      <c r="H837" s="103" t="str">
        <f aca="false">IF(G837="","",SUMIF(C838:C843,100%,E838:E843))</f>
        <v/>
      </c>
    </row>
    <row r="838" customFormat="false" ht="14.25" hidden="false" customHeight="false" outlineLevel="0" collapsed="false">
      <c r="A838" s="68" t="str">
        <f aca="false">IF(A837="No",1,IF(OR(LEFT(B838,14)="Model response",LEFT(B838,8)="Response"),MAX($A$11:$A837)+1,""))</f>
        <v/>
      </c>
      <c r="B838" s="83"/>
      <c r="C838" s="62"/>
      <c r="D838" s="62"/>
      <c r="E838" s="62"/>
      <c r="F838" s="102" t="str">
        <f aca="false">IF(OR(LEFT(B838,14)="Model response",LEFT(B838,8)="Response",B838="[No response]"),"",IF(E838&lt;=$G$10,"Cek","OK"))</f>
        <v>Cek</v>
      </c>
      <c r="G838" s="102" t="str">
        <f aca="false">IF(A838="","",COUNTIF(F839:F842,"Cek"))</f>
        <v/>
      </c>
      <c r="H838" s="103" t="str">
        <f aca="false">IF(G838="","",SUMIF(C839:C844,100%,E839:E844))</f>
        <v/>
      </c>
    </row>
    <row r="839" customFormat="false" ht="14.25" hidden="false" customHeight="false" outlineLevel="0" collapsed="false">
      <c r="A839" s="68" t="str">
        <f aca="false">IF(A838="No",1,IF(OR(LEFT(B839,14)="Model response",LEFT(B839,8)="Response"),MAX($A$11:$A838)+1,""))</f>
        <v/>
      </c>
      <c r="B839" s="83"/>
      <c r="C839" s="62"/>
      <c r="D839" s="62"/>
      <c r="E839" s="62"/>
      <c r="F839" s="102" t="str">
        <f aca="false">IF(OR(LEFT(B839,14)="Model response",LEFT(B839,8)="Response",B839="[No response]"),"",IF(E839&lt;=$G$10,"Cek","OK"))</f>
        <v>Cek</v>
      </c>
      <c r="G839" s="102" t="str">
        <f aca="false">IF(A839="","",COUNTIF(F840:F843,"Cek"))</f>
        <v/>
      </c>
      <c r="H839" s="103" t="str">
        <f aca="false">IF(G839="","",SUMIF(C840:C845,100%,E840:E845))</f>
        <v/>
      </c>
    </row>
    <row r="840" customFormat="false" ht="14.25" hidden="false" customHeight="false" outlineLevel="0" collapsed="false">
      <c r="A840" s="68" t="str">
        <f aca="false">IF(A839="No",1,IF(OR(LEFT(B840,14)="Model response",LEFT(B840,8)="Response"),MAX($A$11:$A839)+1,""))</f>
        <v/>
      </c>
      <c r="B840" s="83"/>
      <c r="C840" s="62"/>
      <c r="D840" s="62"/>
      <c r="E840" s="62"/>
      <c r="F840" s="102" t="str">
        <f aca="false">IF(OR(LEFT(B840,14)="Model response",LEFT(B840,8)="Response",B840="[No response]"),"",IF(E840&lt;=$G$10,"Cek","OK"))</f>
        <v>Cek</v>
      </c>
      <c r="G840" s="102" t="str">
        <f aca="false">IF(A840="","",COUNTIF(F841:F844,"Cek"))</f>
        <v/>
      </c>
      <c r="H840" s="103" t="str">
        <f aca="false">IF(G840="","",SUMIF(C841:C846,100%,E841:E846))</f>
        <v/>
      </c>
    </row>
    <row r="841" customFormat="false" ht="14.25" hidden="false" customHeight="false" outlineLevel="0" collapsed="false">
      <c r="A841" s="68" t="str">
        <f aca="false">IF(A840="No",1,IF(OR(LEFT(B841,14)="Model response",LEFT(B841,8)="Response"),MAX($A$11:$A840)+1,""))</f>
        <v/>
      </c>
      <c r="B841" s="83"/>
      <c r="C841" s="62"/>
      <c r="D841" s="62"/>
      <c r="E841" s="62"/>
      <c r="F841" s="102" t="str">
        <f aca="false">IF(OR(LEFT(B841,14)="Model response",LEFT(B841,8)="Response",B841="[No response]"),"",IF(E841&lt;=$G$10,"Cek","OK"))</f>
        <v>Cek</v>
      </c>
      <c r="G841" s="102" t="str">
        <f aca="false">IF(A841="","",COUNTIF(F842:F845,"Cek"))</f>
        <v/>
      </c>
      <c r="H841" s="103" t="str">
        <f aca="false">IF(G841="","",SUMIF(C842:C847,100%,E842:E847))</f>
        <v/>
      </c>
    </row>
    <row r="842" customFormat="false" ht="14.25" hidden="false" customHeight="false" outlineLevel="0" collapsed="false">
      <c r="A842" s="68" t="str">
        <f aca="false">IF(A841="No",1,IF(OR(LEFT(B842,14)="Model response",LEFT(B842,8)="Response"),MAX($A$11:$A841)+1,""))</f>
        <v/>
      </c>
      <c r="B842" s="83"/>
      <c r="C842" s="62"/>
      <c r="D842" s="62"/>
      <c r="E842" s="62"/>
      <c r="F842" s="102" t="str">
        <f aca="false">IF(OR(LEFT(B842,14)="Model response",LEFT(B842,8)="Response",B842="[No response]"),"",IF(E842&lt;=$G$10,"Cek","OK"))</f>
        <v>Cek</v>
      </c>
      <c r="G842" s="102" t="str">
        <f aca="false">IF(A842="","",COUNTIF(F843:F846,"Cek"))</f>
        <v/>
      </c>
      <c r="H842" s="103" t="str">
        <f aca="false">IF(G842="","",SUMIF(C843:C848,100%,E843:E848))</f>
        <v/>
      </c>
    </row>
    <row r="843" customFormat="false" ht="14.25" hidden="false" customHeight="false" outlineLevel="0" collapsed="false">
      <c r="A843" s="68" t="str">
        <f aca="false">IF(A842="No",1,IF(OR(LEFT(B843,14)="Model response",LEFT(B843,8)="Response"),MAX($A$11:$A842)+1,""))</f>
        <v/>
      </c>
      <c r="B843" s="83"/>
      <c r="C843" s="62"/>
      <c r="D843" s="62"/>
      <c r="E843" s="62"/>
      <c r="F843" s="102" t="str">
        <f aca="false">IF(OR(LEFT(B843,14)="Model response",LEFT(B843,8)="Response",B843="[No response]"),"",IF(E843&lt;=$G$10,"Cek","OK"))</f>
        <v>Cek</v>
      </c>
      <c r="G843" s="102" t="str">
        <f aca="false">IF(A843="","",COUNTIF(F844:F847,"Cek"))</f>
        <v/>
      </c>
      <c r="H843" s="103" t="str">
        <f aca="false">IF(G843="","",SUMIF(C844:C849,100%,E844:E849))</f>
        <v/>
      </c>
    </row>
    <row r="844" customFormat="false" ht="14.25" hidden="false" customHeight="false" outlineLevel="0" collapsed="false">
      <c r="A844" s="68" t="str">
        <f aca="false">IF(A843="No",1,IF(OR(LEFT(B844,14)="Model response",LEFT(B844,8)="Response"),MAX($A$11:$A843)+1,""))</f>
        <v/>
      </c>
      <c r="B844" s="83"/>
      <c r="C844" s="62"/>
      <c r="D844" s="62"/>
      <c r="E844" s="62"/>
      <c r="F844" s="102" t="str">
        <f aca="false">IF(OR(LEFT(B844,14)="Model response",LEFT(B844,8)="Response",B844="[No response]"),"",IF(E844&lt;=$G$10,"Cek","OK"))</f>
        <v>Cek</v>
      </c>
      <c r="G844" s="102" t="str">
        <f aca="false">IF(A844="","",COUNTIF(F845:F848,"Cek"))</f>
        <v/>
      </c>
      <c r="H844" s="103" t="str">
        <f aca="false">IF(G844="","",SUMIF(C845:C850,100%,E845:E850))</f>
        <v/>
      </c>
    </row>
    <row r="845" customFormat="false" ht="14.25" hidden="false" customHeight="false" outlineLevel="0" collapsed="false">
      <c r="A845" s="68" t="str">
        <f aca="false">IF(A844="No",1,IF(OR(LEFT(B845,14)="Model response",LEFT(B845,8)="Response"),MAX($A$11:$A844)+1,""))</f>
        <v/>
      </c>
      <c r="B845" s="83"/>
      <c r="C845" s="62"/>
      <c r="D845" s="62"/>
      <c r="E845" s="62"/>
      <c r="F845" s="102" t="str">
        <f aca="false">IF(OR(LEFT(B845,14)="Model response",LEFT(B845,8)="Response",B845="[No response]"),"",IF(E845&lt;=$G$10,"Cek","OK"))</f>
        <v>Cek</v>
      </c>
      <c r="G845" s="102" t="str">
        <f aca="false">IF(A845="","",COUNTIF(F846:F849,"Cek"))</f>
        <v/>
      </c>
      <c r="H845" s="103" t="str">
        <f aca="false">IF(G845="","",SUMIF(C846:C851,100%,E846:E851))</f>
        <v/>
      </c>
    </row>
    <row r="846" customFormat="false" ht="14.25" hidden="false" customHeight="false" outlineLevel="0" collapsed="false">
      <c r="A846" s="68" t="str">
        <f aca="false">IF(A845="No",1,IF(OR(LEFT(B846,14)="Model response",LEFT(B846,8)="Response"),MAX($A$11:$A845)+1,""))</f>
        <v/>
      </c>
      <c r="B846" s="83"/>
      <c r="C846" s="62"/>
      <c r="D846" s="62"/>
      <c r="E846" s="62"/>
      <c r="F846" s="102" t="str">
        <f aca="false">IF(OR(LEFT(B846,14)="Model response",LEFT(B846,8)="Response",B846="[No response]"),"",IF(E846&lt;=$G$10,"Cek","OK"))</f>
        <v>Cek</v>
      </c>
      <c r="G846" s="102" t="str">
        <f aca="false">IF(A846="","",COUNTIF(F847:F850,"Cek"))</f>
        <v/>
      </c>
      <c r="H846" s="103" t="str">
        <f aca="false">IF(G846="","",SUMIF(C847:C852,100%,E847:E852))</f>
        <v/>
      </c>
    </row>
    <row r="847" customFormat="false" ht="14.25" hidden="false" customHeight="false" outlineLevel="0" collapsed="false">
      <c r="A847" s="68" t="str">
        <f aca="false">IF(A846="No",1,IF(OR(LEFT(B847,14)="Model response",LEFT(B847,8)="Response"),MAX($A$11:$A846)+1,""))</f>
        <v/>
      </c>
      <c r="B847" s="83"/>
      <c r="C847" s="62"/>
      <c r="D847" s="62"/>
      <c r="E847" s="62"/>
      <c r="F847" s="102" t="str">
        <f aca="false">IF(OR(LEFT(B847,14)="Model response",LEFT(B847,8)="Response",B847="[No response]"),"",IF(E847&lt;=$G$10,"Cek","OK"))</f>
        <v>Cek</v>
      </c>
      <c r="G847" s="102" t="str">
        <f aca="false">IF(A847="","",COUNTIF(F848:F851,"Cek"))</f>
        <v/>
      </c>
      <c r="H847" s="103" t="str">
        <f aca="false">IF(G847="","",SUMIF(C848:C853,100%,E848:E853))</f>
        <v/>
      </c>
    </row>
    <row r="848" customFormat="false" ht="14.25" hidden="false" customHeight="false" outlineLevel="0" collapsed="false">
      <c r="A848" s="68" t="str">
        <f aca="false">IF(A847="No",1,IF(OR(LEFT(B848,14)="Model response",LEFT(B848,8)="Response"),MAX($A$11:$A847)+1,""))</f>
        <v/>
      </c>
      <c r="B848" s="83"/>
      <c r="C848" s="62"/>
      <c r="D848" s="62"/>
      <c r="E848" s="62"/>
      <c r="F848" s="102" t="str">
        <f aca="false">IF(OR(LEFT(B848,14)="Model response",LEFT(B848,8)="Response",B848="[No response]"),"",IF(E848&lt;=$G$10,"Cek","OK"))</f>
        <v>Cek</v>
      </c>
      <c r="G848" s="102" t="str">
        <f aca="false">IF(A848="","",COUNTIF(F849:F852,"Cek"))</f>
        <v/>
      </c>
      <c r="H848" s="103" t="str">
        <f aca="false">IF(G848="","",SUMIF(C849:C854,100%,E849:E854))</f>
        <v/>
      </c>
    </row>
    <row r="849" customFormat="false" ht="14.25" hidden="false" customHeight="false" outlineLevel="0" collapsed="false">
      <c r="A849" s="68" t="str">
        <f aca="false">IF(A848="No",1,IF(OR(LEFT(B849,14)="Model response",LEFT(B849,8)="Response"),MAX($A$11:$A848)+1,""))</f>
        <v/>
      </c>
      <c r="B849" s="83"/>
      <c r="C849" s="62"/>
      <c r="D849" s="62"/>
      <c r="E849" s="62"/>
      <c r="F849" s="102" t="str">
        <f aca="false">IF(OR(LEFT(B849,14)="Model response",LEFT(B849,8)="Response",B849="[No response]"),"",IF(E849&lt;=$G$10,"Cek","OK"))</f>
        <v>Cek</v>
      </c>
      <c r="G849" s="102" t="str">
        <f aca="false">IF(A849="","",COUNTIF(F850:F853,"Cek"))</f>
        <v/>
      </c>
      <c r="H849" s="103" t="str">
        <f aca="false">IF(G849="","",SUMIF(C850:C855,100%,E850:E855))</f>
        <v/>
      </c>
    </row>
    <row r="850" customFormat="false" ht="14.25" hidden="false" customHeight="false" outlineLevel="0" collapsed="false">
      <c r="A850" s="68" t="str">
        <f aca="false">IF(A849="No",1,IF(OR(LEFT(B850,14)="Model response",LEFT(B850,8)="Response"),MAX($A$11:$A849)+1,""))</f>
        <v/>
      </c>
      <c r="B850" s="83"/>
      <c r="C850" s="62"/>
      <c r="D850" s="62"/>
      <c r="E850" s="62"/>
      <c r="F850" s="102" t="str">
        <f aca="false">IF(OR(LEFT(B850,14)="Model response",LEFT(B850,8)="Response",B850="[No response]"),"",IF(E850&lt;=$G$10,"Cek","OK"))</f>
        <v>Cek</v>
      </c>
      <c r="G850" s="102" t="str">
        <f aca="false">IF(A850="","",COUNTIF(F851:F854,"Cek"))</f>
        <v/>
      </c>
      <c r="H850" s="103" t="str">
        <f aca="false">IF(G850="","",SUMIF(C851:C856,100%,E851:E856))</f>
        <v/>
      </c>
    </row>
    <row r="851" customFormat="false" ht="14.25" hidden="false" customHeight="false" outlineLevel="0" collapsed="false">
      <c r="A851" s="68" t="str">
        <f aca="false">IF(A850="No",1,IF(OR(LEFT(B851,14)="Model response",LEFT(B851,8)="Response"),MAX($A$11:$A850)+1,""))</f>
        <v/>
      </c>
      <c r="B851" s="83"/>
      <c r="C851" s="62"/>
      <c r="D851" s="62"/>
      <c r="E851" s="62"/>
      <c r="F851" s="102" t="str">
        <f aca="false">IF(OR(LEFT(B851,14)="Model response",LEFT(B851,8)="Response",B851="[No response]"),"",IF(E851&lt;=$G$10,"Cek","OK"))</f>
        <v>Cek</v>
      </c>
      <c r="G851" s="102" t="str">
        <f aca="false">IF(A851="","",COUNTIF(F852:F855,"Cek"))</f>
        <v/>
      </c>
      <c r="H851" s="103" t="str">
        <f aca="false">IF(G851="","",SUMIF(C852:C857,100%,E852:E857))</f>
        <v/>
      </c>
    </row>
    <row r="852" customFormat="false" ht="14.25" hidden="false" customHeight="false" outlineLevel="0" collapsed="false">
      <c r="A852" s="68" t="str">
        <f aca="false">IF(A851="No",1,IF(OR(LEFT(B852,14)="Model response",LEFT(B852,8)="Response"),MAX($A$11:$A851)+1,""))</f>
        <v/>
      </c>
      <c r="B852" s="83"/>
      <c r="C852" s="62"/>
      <c r="D852" s="62"/>
      <c r="E852" s="62"/>
      <c r="F852" s="102" t="str">
        <f aca="false">IF(OR(LEFT(B852,14)="Model response",LEFT(B852,8)="Response",B852="[No response]"),"",IF(E852&lt;=$G$10,"Cek","OK"))</f>
        <v>Cek</v>
      </c>
      <c r="G852" s="102" t="str">
        <f aca="false">IF(A852="","",COUNTIF(F853:F856,"Cek"))</f>
        <v/>
      </c>
      <c r="H852" s="103" t="str">
        <f aca="false">IF(G852="","",SUMIF(C853:C858,100%,E853:E858))</f>
        <v/>
      </c>
    </row>
    <row r="853" customFormat="false" ht="14.25" hidden="false" customHeight="false" outlineLevel="0" collapsed="false">
      <c r="A853" s="68" t="str">
        <f aca="false">IF(A852="No",1,IF(OR(LEFT(B853,14)="Model response",LEFT(B853,8)="Response"),MAX($A$11:$A852)+1,""))</f>
        <v/>
      </c>
      <c r="B853" s="83"/>
      <c r="C853" s="62"/>
      <c r="D853" s="62"/>
      <c r="E853" s="62"/>
      <c r="F853" s="102" t="str">
        <f aca="false">IF(OR(LEFT(B853,14)="Model response",LEFT(B853,8)="Response",B853="[No response]"),"",IF(E853&lt;=$G$10,"Cek","OK"))</f>
        <v>Cek</v>
      </c>
      <c r="G853" s="102" t="str">
        <f aca="false">IF(A853="","",COUNTIF(F854:F857,"Cek"))</f>
        <v/>
      </c>
      <c r="H853" s="103" t="str">
        <f aca="false">IF(G853="","",SUMIF(C854:C859,100%,E854:E859))</f>
        <v/>
      </c>
    </row>
    <row r="854" customFormat="false" ht="14.25" hidden="false" customHeight="false" outlineLevel="0" collapsed="false">
      <c r="A854" s="68" t="str">
        <f aca="false">IF(A853="No",1,IF(OR(LEFT(B854,14)="Model response",LEFT(B854,8)="Response"),MAX($A$11:$A853)+1,""))</f>
        <v/>
      </c>
      <c r="B854" s="83"/>
      <c r="C854" s="62"/>
      <c r="D854" s="62"/>
      <c r="E854" s="62"/>
      <c r="F854" s="102" t="str">
        <f aca="false">IF(OR(LEFT(B854,14)="Model response",LEFT(B854,8)="Response",B854="[No response]"),"",IF(E854&lt;=$G$10,"Cek","OK"))</f>
        <v>Cek</v>
      </c>
      <c r="G854" s="102" t="str">
        <f aca="false">IF(A854="","",COUNTIF(F855:F858,"Cek"))</f>
        <v/>
      </c>
      <c r="H854" s="103" t="str">
        <f aca="false">IF(G854="","",SUMIF(C855:C860,100%,E855:E860))</f>
        <v/>
      </c>
    </row>
    <row r="855" customFormat="false" ht="14.25" hidden="false" customHeight="false" outlineLevel="0" collapsed="false">
      <c r="A855" s="68" t="str">
        <f aca="false">IF(A854="No",1,IF(OR(LEFT(B855,14)="Model response",LEFT(B855,8)="Response"),MAX($A$11:$A854)+1,""))</f>
        <v/>
      </c>
      <c r="B855" s="83"/>
      <c r="C855" s="62"/>
      <c r="D855" s="62"/>
      <c r="E855" s="62"/>
      <c r="F855" s="102" t="str">
        <f aca="false">IF(OR(LEFT(B855,14)="Model response",LEFT(B855,8)="Response",B855="[No response]"),"",IF(E855&lt;=$G$10,"Cek","OK"))</f>
        <v>Cek</v>
      </c>
      <c r="G855" s="102" t="str">
        <f aca="false">IF(A855="","",COUNTIF(F856:F859,"Cek"))</f>
        <v/>
      </c>
      <c r="H855" s="103" t="str">
        <f aca="false">IF(G855="","",SUMIF(C856:C861,100%,E856:E861))</f>
        <v/>
      </c>
    </row>
    <row r="856" customFormat="false" ht="14.25" hidden="false" customHeight="false" outlineLevel="0" collapsed="false">
      <c r="A856" s="68" t="str">
        <f aca="false">IF(A855="No",1,IF(OR(LEFT(B856,14)="Model response",LEFT(B856,8)="Response"),MAX($A$11:$A855)+1,""))</f>
        <v/>
      </c>
      <c r="B856" s="83"/>
      <c r="C856" s="62"/>
      <c r="D856" s="62"/>
      <c r="E856" s="62"/>
      <c r="F856" s="102" t="str">
        <f aca="false">IF(OR(LEFT(B856,14)="Model response",LEFT(B856,8)="Response",B856="[No response]"),"",IF(E856&lt;=$G$10,"Cek","OK"))</f>
        <v>Cek</v>
      </c>
      <c r="G856" s="102" t="str">
        <f aca="false">IF(A856="","",COUNTIF(F857:F860,"Cek"))</f>
        <v/>
      </c>
      <c r="H856" s="103" t="str">
        <f aca="false">IF(G856="","",SUMIF(C857:C862,100%,E857:E862))</f>
        <v/>
      </c>
    </row>
    <row r="857" customFormat="false" ht="14.25" hidden="false" customHeight="false" outlineLevel="0" collapsed="false">
      <c r="A857" s="68" t="str">
        <f aca="false">IF(A856="No",1,IF(OR(LEFT(B857,14)="Model response",LEFT(B857,8)="Response"),MAX($A$11:$A856)+1,""))</f>
        <v/>
      </c>
      <c r="B857" s="83"/>
      <c r="C857" s="62"/>
      <c r="D857" s="62"/>
      <c r="E857" s="62"/>
      <c r="F857" s="102" t="str">
        <f aca="false">IF(OR(LEFT(B857,14)="Model response",LEFT(B857,8)="Response",B857="[No response]"),"",IF(E857&lt;=$G$10,"Cek","OK"))</f>
        <v>Cek</v>
      </c>
      <c r="G857" s="102" t="str">
        <f aca="false">IF(A857="","",COUNTIF(F858:F861,"Cek"))</f>
        <v/>
      </c>
      <c r="H857" s="103" t="str">
        <f aca="false">IF(G857="","",SUMIF(C858:C863,100%,E858:E863))</f>
        <v/>
      </c>
    </row>
    <row r="858" customFormat="false" ht="14.25" hidden="false" customHeight="false" outlineLevel="0" collapsed="false">
      <c r="A858" s="68" t="str">
        <f aca="false">IF(A857="No",1,IF(OR(LEFT(B858,14)="Model response",LEFT(B858,8)="Response"),MAX($A$11:$A857)+1,""))</f>
        <v/>
      </c>
      <c r="B858" s="83"/>
      <c r="C858" s="62"/>
      <c r="D858" s="62"/>
      <c r="E858" s="62"/>
      <c r="F858" s="102" t="str">
        <f aca="false">IF(OR(LEFT(B858,14)="Model response",LEFT(B858,8)="Response",B858="[No response]"),"",IF(E858&lt;=$G$10,"Cek","OK"))</f>
        <v>Cek</v>
      </c>
      <c r="G858" s="102" t="str">
        <f aca="false">IF(A858="","",COUNTIF(F859:F862,"Cek"))</f>
        <v/>
      </c>
      <c r="H858" s="103" t="str">
        <f aca="false">IF(G858="","",SUMIF(C859:C864,100%,E859:E864))</f>
        <v/>
      </c>
    </row>
    <row r="859" customFormat="false" ht="14.25" hidden="false" customHeight="false" outlineLevel="0" collapsed="false">
      <c r="A859" s="68" t="str">
        <f aca="false">IF(A858="No",1,IF(OR(LEFT(B859,14)="Model response",LEFT(B859,8)="Response"),MAX($A$11:$A858)+1,""))</f>
        <v/>
      </c>
      <c r="B859" s="83"/>
      <c r="C859" s="62"/>
      <c r="D859" s="62"/>
      <c r="E859" s="62"/>
      <c r="F859" s="102" t="str">
        <f aca="false">IF(OR(LEFT(B859,14)="Model response",LEFT(B859,8)="Response",B859="[No response]"),"",IF(E859&lt;=$G$10,"Cek","OK"))</f>
        <v>Cek</v>
      </c>
      <c r="G859" s="102" t="str">
        <f aca="false">IF(A859="","",COUNTIF(F860:F863,"Cek"))</f>
        <v/>
      </c>
      <c r="H859" s="103" t="str">
        <f aca="false">IF(G859="","",SUMIF(C860:C865,100%,E860:E865))</f>
        <v/>
      </c>
    </row>
    <row r="860" customFormat="false" ht="14.25" hidden="false" customHeight="false" outlineLevel="0" collapsed="false">
      <c r="A860" s="68" t="str">
        <f aca="false">IF(A859="No",1,IF(OR(LEFT(B860,14)="Model response",LEFT(B860,8)="Response"),MAX($A$11:$A859)+1,""))</f>
        <v/>
      </c>
      <c r="B860" s="83"/>
      <c r="C860" s="62"/>
      <c r="D860" s="62"/>
      <c r="E860" s="62"/>
      <c r="F860" s="102" t="str">
        <f aca="false">IF(OR(LEFT(B860,14)="Model response",LEFT(B860,8)="Response",B860="[No response]"),"",IF(E860&lt;=$G$10,"Cek","OK"))</f>
        <v>Cek</v>
      </c>
      <c r="G860" s="102" t="str">
        <f aca="false">IF(A860="","",COUNTIF(F861:F864,"Cek"))</f>
        <v/>
      </c>
      <c r="H860" s="103" t="str">
        <f aca="false">IF(G860="","",SUMIF(C861:C866,100%,E861:E866))</f>
        <v/>
      </c>
    </row>
    <row r="861" customFormat="false" ht="14.25" hidden="false" customHeight="false" outlineLevel="0" collapsed="false">
      <c r="A861" s="68" t="str">
        <f aca="false">IF(A860="No",1,IF(OR(LEFT(B861,14)="Model response",LEFT(B861,8)="Response"),MAX($A$11:$A860)+1,""))</f>
        <v/>
      </c>
      <c r="B861" s="83"/>
      <c r="C861" s="62"/>
      <c r="D861" s="62"/>
      <c r="E861" s="62"/>
      <c r="F861" s="102" t="str">
        <f aca="false">IF(OR(LEFT(B861,14)="Model response",LEFT(B861,8)="Response",B861="[No response]"),"",IF(E861&lt;=$G$10,"Cek","OK"))</f>
        <v>Cek</v>
      </c>
      <c r="G861" s="102" t="str">
        <f aca="false">IF(A861="","",COUNTIF(F862:F865,"Cek"))</f>
        <v/>
      </c>
      <c r="H861" s="103" t="str">
        <f aca="false">IF(G861="","",SUMIF(C862:C867,100%,E862:E867))</f>
        <v/>
      </c>
    </row>
    <row r="862" customFormat="false" ht="14.25" hidden="false" customHeight="false" outlineLevel="0" collapsed="false">
      <c r="A862" s="68" t="str">
        <f aca="false">IF(A861="No",1,IF(OR(LEFT(B862,14)="Model response",LEFT(B862,8)="Response"),MAX($A$11:$A861)+1,""))</f>
        <v/>
      </c>
      <c r="B862" s="83"/>
      <c r="C862" s="62"/>
      <c r="D862" s="62"/>
      <c r="E862" s="62"/>
      <c r="F862" s="102" t="str">
        <f aca="false">IF(OR(LEFT(B862,14)="Model response",LEFT(B862,8)="Response",B862="[No response]"),"",IF(E862&lt;=$G$10,"Cek","OK"))</f>
        <v>Cek</v>
      </c>
      <c r="G862" s="102" t="str">
        <f aca="false">IF(A862="","",COUNTIF(F863:F866,"Cek"))</f>
        <v/>
      </c>
      <c r="H862" s="103" t="str">
        <f aca="false">IF(G862="","",SUMIF(C863:C868,100%,E863:E868))</f>
        <v/>
      </c>
    </row>
    <row r="863" customFormat="false" ht="14.25" hidden="false" customHeight="false" outlineLevel="0" collapsed="false">
      <c r="A863" s="68" t="str">
        <f aca="false">IF(A862="No",1,IF(OR(LEFT(B863,14)="Model response",LEFT(B863,8)="Response"),MAX($A$11:$A862)+1,""))</f>
        <v/>
      </c>
      <c r="B863" s="83"/>
      <c r="C863" s="62"/>
      <c r="D863" s="62"/>
      <c r="E863" s="62"/>
      <c r="F863" s="102" t="str">
        <f aca="false">IF(OR(LEFT(B863,14)="Model response",LEFT(B863,8)="Response",B863="[No response]"),"",IF(E863&lt;=$G$10,"Cek","OK"))</f>
        <v>Cek</v>
      </c>
      <c r="G863" s="102" t="str">
        <f aca="false">IF(A863="","",COUNTIF(F864:F867,"Cek"))</f>
        <v/>
      </c>
      <c r="H863" s="103" t="str">
        <f aca="false">IF(G863="","",SUMIF(C864:C869,100%,E864:E869))</f>
        <v/>
      </c>
    </row>
    <row r="864" customFormat="false" ht="14.25" hidden="false" customHeight="false" outlineLevel="0" collapsed="false">
      <c r="A864" s="68" t="str">
        <f aca="false">IF(A863="No",1,IF(OR(LEFT(B864,14)="Model response",LEFT(B864,8)="Response"),MAX($A$11:$A863)+1,""))</f>
        <v/>
      </c>
      <c r="B864" s="83"/>
      <c r="C864" s="62"/>
      <c r="D864" s="62"/>
      <c r="E864" s="62"/>
      <c r="F864" s="102" t="str">
        <f aca="false">IF(OR(LEFT(B864,14)="Model response",LEFT(B864,8)="Response",B864="[No response]"),"",IF(E864&lt;=$G$10,"Cek","OK"))</f>
        <v>Cek</v>
      </c>
      <c r="G864" s="102" t="str">
        <f aca="false">IF(A864="","",COUNTIF(F865:F868,"Cek"))</f>
        <v/>
      </c>
      <c r="H864" s="103" t="str">
        <f aca="false">IF(G864="","",SUMIF(C865:C870,100%,E865:E870))</f>
        <v/>
      </c>
    </row>
    <row r="865" customFormat="false" ht="14.25" hidden="false" customHeight="false" outlineLevel="0" collapsed="false">
      <c r="A865" s="68" t="str">
        <f aca="false">IF(A864="No",1,IF(OR(LEFT(B865,14)="Model response",LEFT(B865,8)="Response"),MAX($A$11:$A864)+1,""))</f>
        <v/>
      </c>
      <c r="B865" s="83"/>
      <c r="C865" s="62"/>
      <c r="D865" s="62"/>
      <c r="E865" s="62"/>
      <c r="F865" s="102" t="str">
        <f aca="false">IF(OR(LEFT(B865,14)="Model response",LEFT(B865,8)="Response",B865="[No response]"),"",IF(E865&lt;=$G$10,"Cek","OK"))</f>
        <v>Cek</v>
      </c>
      <c r="G865" s="102" t="str">
        <f aca="false">IF(A865="","",COUNTIF(F866:F869,"Cek"))</f>
        <v/>
      </c>
      <c r="H865" s="103" t="str">
        <f aca="false">IF(G865="","",SUMIF(C866:C871,100%,E866:E871))</f>
        <v/>
      </c>
    </row>
    <row r="866" customFormat="false" ht="14.25" hidden="false" customHeight="false" outlineLevel="0" collapsed="false">
      <c r="A866" s="68" t="str">
        <f aca="false">IF(A865="No",1,IF(OR(LEFT(B866,14)="Model response",LEFT(B866,8)="Response"),MAX($A$11:$A865)+1,""))</f>
        <v/>
      </c>
      <c r="B866" s="83"/>
      <c r="C866" s="62"/>
      <c r="D866" s="62"/>
      <c r="E866" s="62"/>
      <c r="F866" s="102" t="str">
        <f aca="false">IF(OR(LEFT(B866,14)="Model response",LEFT(B866,8)="Response",B866="[No response]"),"",IF(E866&lt;=$G$10,"Cek","OK"))</f>
        <v>Cek</v>
      </c>
      <c r="G866" s="102" t="str">
        <f aca="false">IF(A866="","",COUNTIF(F867:F870,"Cek"))</f>
        <v/>
      </c>
      <c r="H866" s="103" t="str">
        <f aca="false">IF(G866="","",SUMIF(C867:C872,100%,E867:E872))</f>
        <v/>
      </c>
    </row>
    <row r="867" customFormat="false" ht="14.25" hidden="false" customHeight="false" outlineLevel="0" collapsed="false">
      <c r="A867" s="68" t="str">
        <f aca="false">IF(A866="No",1,IF(OR(LEFT(B867,14)="Model response",LEFT(B867,8)="Response"),MAX($A$11:$A866)+1,""))</f>
        <v/>
      </c>
      <c r="B867" s="83"/>
      <c r="C867" s="62"/>
      <c r="D867" s="62"/>
      <c r="E867" s="62"/>
      <c r="F867" s="102" t="str">
        <f aca="false">IF(OR(LEFT(B867,14)="Model response",LEFT(B867,8)="Response",B867="[No response]"),"",IF(E867&lt;=$G$10,"Cek","OK"))</f>
        <v>Cek</v>
      </c>
      <c r="G867" s="102" t="str">
        <f aca="false">IF(A867="","",COUNTIF(F868:F871,"Cek"))</f>
        <v/>
      </c>
      <c r="H867" s="103" t="str">
        <f aca="false">IF(G867="","",SUMIF(C868:C873,100%,E868:E873))</f>
        <v/>
      </c>
    </row>
    <row r="868" customFormat="false" ht="14.25" hidden="false" customHeight="false" outlineLevel="0" collapsed="false">
      <c r="A868" s="68" t="str">
        <f aca="false">IF(A867="No",1,IF(OR(LEFT(B868,14)="Model response",LEFT(B868,8)="Response"),MAX($A$11:$A867)+1,""))</f>
        <v/>
      </c>
      <c r="B868" s="83"/>
      <c r="C868" s="62"/>
      <c r="D868" s="62"/>
      <c r="E868" s="62"/>
      <c r="F868" s="102" t="str">
        <f aca="false">IF(OR(LEFT(B868,14)="Model response",LEFT(B868,8)="Response",B868="[No response]"),"",IF(E868&lt;=$G$10,"Cek","OK"))</f>
        <v>Cek</v>
      </c>
      <c r="G868" s="102" t="str">
        <f aca="false">IF(A868="","",COUNTIF(F869:F872,"Cek"))</f>
        <v/>
      </c>
      <c r="H868" s="103" t="str">
        <f aca="false">IF(G868="","",SUMIF(C869:C874,100%,E869:E874))</f>
        <v/>
      </c>
    </row>
    <row r="869" customFormat="false" ht="14.25" hidden="false" customHeight="false" outlineLevel="0" collapsed="false">
      <c r="A869" s="68" t="str">
        <f aca="false">IF(A868="No",1,IF(OR(LEFT(B869,14)="Model response",LEFT(B869,8)="Response"),MAX($A$11:$A868)+1,""))</f>
        <v/>
      </c>
      <c r="B869" s="83"/>
      <c r="C869" s="62"/>
      <c r="D869" s="62"/>
      <c r="E869" s="62"/>
      <c r="F869" s="102" t="str">
        <f aca="false">IF(OR(LEFT(B869,14)="Model response",LEFT(B869,8)="Response",B869="[No response]"),"",IF(E869&lt;=$G$10,"Cek","OK"))</f>
        <v>Cek</v>
      </c>
      <c r="G869" s="102" t="str">
        <f aca="false">IF(A869="","",COUNTIF(F870:F873,"Cek"))</f>
        <v/>
      </c>
      <c r="H869" s="103" t="str">
        <f aca="false">IF(G869="","",SUMIF(C870:C875,100%,E870:E875))</f>
        <v/>
      </c>
    </row>
    <row r="870" customFormat="false" ht="14.25" hidden="false" customHeight="false" outlineLevel="0" collapsed="false">
      <c r="A870" s="68" t="str">
        <f aca="false">IF(A869="No",1,IF(OR(LEFT(B870,14)="Model response",LEFT(B870,8)="Response"),MAX($A$11:$A869)+1,""))</f>
        <v/>
      </c>
      <c r="B870" s="83"/>
      <c r="C870" s="62"/>
      <c r="D870" s="62"/>
      <c r="E870" s="62"/>
      <c r="F870" s="102" t="str">
        <f aca="false">IF(OR(LEFT(B870,14)="Model response",LEFT(B870,8)="Response",B870="[No response]"),"",IF(E870&lt;=$G$10,"Cek","OK"))</f>
        <v>Cek</v>
      </c>
      <c r="G870" s="102" t="str">
        <f aca="false">IF(A870="","",COUNTIF(F871:F874,"Cek"))</f>
        <v/>
      </c>
      <c r="H870" s="103" t="str">
        <f aca="false">IF(G870="","",SUMIF(C871:C876,100%,E871:E876))</f>
        <v/>
      </c>
    </row>
    <row r="871" customFormat="false" ht="14.25" hidden="false" customHeight="false" outlineLevel="0" collapsed="false">
      <c r="A871" s="68" t="str">
        <f aca="false">IF(A870="No",1,IF(OR(LEFT(B871,14)="Model response",LEFT(B871,8)="Response"),MAX($A$11:$A870)+1,""))</f>
        <v/>
      </c>
      <c r="B871" s="83"/>
      <c r="C871" s="62"/>
      <c r="D871" s="62"/>
      <c r="E871" s="62"/>
      <c r="F871" s="102" t="str">
        <f aca="false">IF(OR(LEFT(B871,14)="Model response",LEFT(B871,8)="Response",B871="[No response]"),"",IF(E871&lt;=$G$10,"Cek","OK"))</f>
        <v>Cek</v>
      </c>
      <c r="G871" s="102" t="str">
        <f aca="false">IF(A871="","",COUNTIF(F872:F875,"Cek"))</f>
        <v/>
      </c>
      <c r="H871" s="103" t="str">
        <f aca="false">IF(G871="","",SUMIF(C872:C877,100%,E872:E877))</f>
        <v/>
      </c>
    </row>
    <row r="872" customFormat="false" ht="14.25" hidden="false" customHeight="false" outlineLevel="0" collapsed="false">
      <c r="A872" s="68" t="str">
        <f aca="false">IF(A871="No",1,IF(OR(LEFT(B872,14)="Model response",LEFT(B872,8)="Response"),MAX($A$11:$A871)+1,""))</f>
        <v/>
      </c>
      <c r="B872" s="83"/>
      <c r="C872" s="62"/>
      <c r="D872" s="62"/>
      <c r="E872" s="62"/>
      <c r="F872" s="102" t="str">
        <f aca="false">IF(OR(LEFT(B872,14)="Model response",LEFT(B872,8)="Response",B872="[No response]"),"",IF(E872&lt;=$G$10,"Cek","OK"))</f>
        <v>Cek</v>
      </c>
      <c r="G872" s="102" t="str">
        <f aca="false">IF(A872="","",COUNTIF(F873:F876,"Cek"))</f>
        <v/>
      </c>
      <c r="H872" s="103" t="str">
        <f aca="false">IF(G872="","",SUMIF(C873:C878,100%,E873:E878))</f>
        <v/>
      </c>
    </row>
    <row r="873" customFormat="false" ht="14.25" hidden="false" customHeight="false" outlineLevel="0" collapsed="false">
      <c r="A873" s="68" t="str">
        <f aca="false">IF(A872="No",1,IF(OR(LEFT(B873,14)="Model response",LEFT(B873,8)="Response"),MAX($A$11:$A872)+1,""))</f>
        <v/>
      </c>
      <c r="B873" s="83"/>
      <c r="C873" s="62"/>
      <c r="D873" s="62"/>
      <c r="E873" s="62"/>
      <c r="F873" s="102" t="str">
        <f aca="false">IF(OR(LEFT(B873,14)="Model response",LEFT(B873,8)="Response",B873="[No response]"),"",IF(E873&lt;=$G$10,"Cek","OK"))</f>
        <v>Cek</v>
      </c>
      <c r="G873" s="102" t="str">
        <f aca="false">IF(A873="","",COUNTIF(F874:F877,"Cek"))</f>
        <v/>
      </c>
      <c r="H873" s="103" t="str">
        <f aca="false">IF(G873="","",SUMIF(C874:C879,100%,E874:E879))</f>
        <v/>
      </c>
    </row>
    <row r="874" customFormat="false" ht="14.25" hidden="false" customHeight="false" outlineLevel="0" collapsed="false">
      <c r="A874" s="68" t="str">
        <f aca="false">IF(A873="No",1,IF(OR(LEFT(B874,14)="Model response",LEFT(B874,8)="Response"),MAX($A$11:$A873)+1,""))</f>
        <v/>
      </c>
      <c r="B874" s="83"/>
      <c r="C874" s="62"/>
      <c r="D874" s="62"/>
      <c r="E874" s="62"/>
      <c r="F874" s="102" t="str">
        <f aca="false">IF(OR(LEFT(B874,14)="Model response",LEFT(B874,8)="Response",B874="[No response]"),"",IF(E874&lt;=$G$10,"Cek","OK"))</f>
        <v>Cek</v>
      </c>
      <c r="G874" s="102" t="str">
        <f aca="false">IF(A874="","",COUNTIF(F875:F878,"Cek"))</f>
        <v/>
      </c>
      <c r="H874" s="103" t="str">
        <f aca="false">IF(G874="","",SUMIF(C875:C880,100%,E875:E880))</f>
        <v/>
      </c>
    </row>
    <row r="875" customFormat="false" ht="14.25" hidden="false" customHeight="false" outlineLevel="0" collapsed="false">
      <c r="A875" s="68" t="str">
        <f aca="false">IF(A874="No",1,IF(OR(LEFT(B875,14)="Model response",LEFT(B875,8)="Response"),MAX($A$11:$A874)+1,""))</f>
        <v/>
      </c>
      <c r="B875" s="83"/>
      <c r="C875" s="62"/>
      <c r="D875" s="62"/>
      <c r="E875" s="62"/>
      <c r="F875" s="102" t="str">
        <f aca="false">IF(OR(LEFT(B875,14)="Model response",LEFT(B875,8)="Response",B875="[No response]"),"",IF(E875&lt;=$G$10,"Cek","OK"))</f>
        <v>Cek</v>
      </c>
      <c r="G875" s="102" t="str">
        <f aca="false">IF(A875="","",COUNTIF(F876:F879,"Cek"))</f>
        <v/>
      </c>
      <c r="H875" s="103" t="str">
        <f aca="false">IF(G875="","",SUMIF(C876:C881,100%,E876:E881))</f>
        <v/>
      </c>
    </row>
    <row r="876" customFormat="false" ht="14.25" hidden="false" customHeight="false" outlineLevel="0" collapsed="false">
      <c r="A876" s="68" t="str">
        <f aca="false">IF(A875="No",1,IF(OR(LEFT(B876,14)="Model response",LEFT(B876,8)="Response"),MAX($A$11:$A875)+1,""))</f>
        <v/>
      </c>
      <c r="B876" s="83"/>
      <c r="C876" s="62"/>
      <c r="D876" s="62"/>
      <c r="E876" s="62"/>
      <c r="F876" s="102" t="str">
        <f aca="false">IF(OR(LEFT(B876,14)="Model response",LEFT(B876,8)="Response",B876="[No response]"),"",IF(E876&lt;=$G$10,"Cek","OK"))</f>
        <v>Cek</v>
      </c>
      <c r="G876" s="102" t="str">
        <f aca="false">IF(A876="","",COUNTIF(F877:F880,"Cek"))</f>
        <v/>
      </c>
      <c r="H876" s="103" t="str">
        <f aca="false">IF(G876="","",SUMIF(C877:C882,100%,E877:E882))</f>
        <v/>
      </c>
    </row>
    <row r="877" customFormat="false" ht="14.25" hidden="false" customHeight="false" outlineLevel="0" collapsed="false">
      <c r="A877" s="68" t="str">
        <f aca="false">IF(A876="No",1,IF(OR(LEFT(B877,14)="Model response",LEFT(B877,8)="Response"),MAX($A$11:$A876)+1,""))</f>
        <v/>
      </c>
      <c r="B877" s="83"/>
      <c r="C877" s="62"/>
      <c r="D877" s="62"/>
      <c r="E877" s="62"/>
      <c r="F877" s="102" t="str">
        <f aca="false">IF(OR(LEFT(B877,14)="Model response",LEFT(B877,8)="Response",B877="[No response]"),"",IF(E877&lt;=$G$10,"Cek","OK"))</f>
        <v>Cek</v>
      </c>
      <c r="G877" s="102" t="str">
        <f aca="false">IF(A877="","",COUNTIF(F878:F881,"Cek"))</f>
        <v/>
      </c>
      <c r="H877" s="103" t="str">
        <f aca="false">IF(G877="","",SUMIF(C878:C883,100%,E878:E883))</f>
        <v/>
      </c>
    </row>
    <row r="878" customFormat="false" ht="14.25" hidden="false" customHeight="false" outlineLevel="0" collapsed="false">
      <c r="A878" s="68" t="str">
        <f aca="false">IF(A877="No",1,IF(OR(LEFT(B878,14)="Model response",LEFT(B878,8)="Response"),MAX($A$11:$A877)+1,""))</f>
        <v/>
      </c>
      <c r="B878" s="83"/>
      <c r="C878" s="62"/>
      <c r="D878" s="62"/>
      <c r="E878" s="62"/>
      <c r="F878" s="102" t="str">
        <f aca="false">IF(OR(LEFT(B878,14)="Model response",LEFT(B878,8)="Response",B878="[No response]"),"",IF(E878&lt;=$G$10,"Cek","OK"))</f>
        <v>Cek</v>
      </c>
      <c r="G878" s="102" t="str">
        <f aca="false">IF(A878="","",COUNTIF(F879:F882,"Cek"))</f>
        <v/>
      </c>
      <c r="H878" s="103" t="str">
        <f aca="false">IF(G878="","",SUMIF(C879:C884,100%,E879:E884))</f>
        <v/>
      </c>
    </row>
    <row r="879" customFormat="false" ht="14.25" hidden="false" customHeight="false" outlineLevel="0" collapsed="false">
      <c r="A879" s="68" t="str">
        <f aca="false">IF(A878="No",1,IF(OR(LEFT(B879,14)="Model response",LEFT(B879,8)="Response"),MAX($A$11:$A878)+1,""))</f>
        <v/>
      </c>
      <c r="B879" s="83"/>
      <c r="C879" s="62"/>
      <c r="D879" s="62"/>
      <c r="E879" s="62"/>
      <c r="F879" s="102" t="str">
        <f aca="false">IF(OR(LEFT(B879,14)="Model response",LEFT(B879,8)="Response",B879="[No response]"),"",IF(E879&lt;=$G$10,"Cek","OK"))</f>
        <v>Cek</v>
      </c>
      <c r="G879" s="102" t="str">
        <f aca="false">IF(A879="","",COUNTIF(F880:F883,"Cek"))</f>
        <v/>
      </c>
      <c r="H879" s="103" t="str">
        <f aca="false">IF(G879="","",SUMIF(C880:C885,100%,E880:E885))</f>
        <v/>
      </c>
    </row>
    <row r="880" customFormat="false" ht="14.25" hidden="false" customHeight="false" outlineLevel="0" collapsed="false">
      <c r="A880" s="68" t="str">
        <f aca="false">IF(A879="No",1,IF(OR(LEFT(B880,14)="Model response",LEFT(B880,8)="Response"),MAX($A$11:$A879)+1,""))</f>
        <v/>
      </c>
      <c r="B880" s="83"/>
      <c r="C880" s="62"/>
      <c r="D880" s="62"/>
      <c r="E880" s="62"/>
      <c r="F880" s="102" t="str">
        <f aca="false">IF(OR(LEFT(B880,14)="Model response",LEFT(B880,8)="Response",B880="[No response]"),"",IF(E880&lt;=$G$10,"Cek","OK"))</f>
        <v>Cek</v>
      </c>
      <c r="G880" s="102" t="str">
        <f aca="false">IF(A880="","",COUNTIF(F881:F884,"Cek"))</f>
        <v/>
      </c>
      <c r="H880" s="103" t="str">
        <f aca="false">IF(G880="","",SUMIF(C881:C886,100%,E881:E886))</f>
        <v/>
      </c>
    </row>
    <row r="881" customFormat="false" ht="14.25" hidden="false" customHeight="false" outlineLevel="0" collapsed="false">
      <c r="A881" s="68" t="str">
        <f aca="false">IF(A880="No",1,IF(OR(LEFT(B881,14)="Model response",LEFT(B881,8)="Response"),MAX($A$11:$A880)+1,""))</f>
        <v/>
      </c>
      <c r="B881" s="83"/>
      <c r="C881" s="62"/>
      <c r="D881" s="62"/>
      <c r="E881" s="62"/>
      <c r="F881" s="102" t="str">
        <f aca="false">IF(OR(LEFT(B881,14)="Model response",LEFT(B881,8)="Response",B881="[No response]"),"",IF(E881&lt;=$G$10,"Cek","OK"))</f>
        <v>Cek</v>
      </c>
      <c r="G881" s="102" t="str">
        <f aca="false">IF(A881="","",COUNTIF(F882:F885,"Cek"))</f>
        <v/>
      </c>
      <c r="H881" s="103" t="str">
        <f aca="false">IF(G881="","",SUMIF(C882:C887,100%,E882:E887))</f>
        <v/>
      </c>
    </row>
    <row r="882" customFormat="false" ht="14.25" hidden="false" customHeight="false" outlineLevel="0" collapsed="false">
      <c r="A882" s="68" t="str">
        <f aca="false">IF(A881="No",1,IF(OR(LEFT(B882,14)="Model response",LEFT(B882,8)="Response"),MAX($A$11:$A881)+1,""))</f>
        <v/>
      </c>
      <c r="B882" s="83"/>
      <c r="C882" s="62"/>
      <c r="D882" s="62"/>
      <c r="E882" s="62"/>
      <c r="F882" s="102" t="str">
        <f aca="false">IF(OR(LEFT(B882,14)="Model response",LEFT(B882,8)="Response",B882="[No response]"),"",IF(E882&lt;=$G$10,"Cek","OK"))</f>
        <v>Cek</v>
      </c>
      <c r="G882" s="102" t="str">
        <f aca="false">IF(A882="","",COUNTIF(F883:F886,"Cek"))</f>
        <v/>
      </c>
      <c r="H882" s="103" t="str">
        <f aca="false">IF(G882="","",SUMIF(C883:C888,100%,E883:E888))</f>
        <v/>
      </c>
    </row>
    <row r="883" customFormat="false" ht="14.25" hidden="false" customHeight="false" outlineLevel="0" collapsed="false">
      <c r="A883" s="68" t="str">
        <f aca="false">IF(A882="No",1,IF(OR(LEFT(B883,14)="Model response",LEFT(B883,8)="Response"),MAX($A$11:$A882)+1,""))</f>
        <v/>
      </c>
      <c r="B883" s="83"/>
      <c r="C883" s="62"/>
      <c r="D883" s="62"/>
      <c r="E883" s="62"/>
      <c r="F883" s="102" t="str">
        <f aca="false">IF(OR(LEFT(B883,14)="Model response",LEFT(B883,8)="Response",B883="[No response]"),"",IF(E883&lt;=$G$10,"Cek","OK"))</f>
        <v>Cek</v>
      </c>
      <c r="G883" s="102" t="str">
        <f aca="false">IF(A883="","",COUNTIF(F884:F887,"Cek"))</f>
        <v/>
      </c>
      <c r="H883" s="103" t="str">
        <f aca="false">IF(G883="","",SUMIF(C884:C889,100%,E884:E889))</f>
        <v/>
      </c>
    </row>
    <row r="884" customFormat="false" ht="14.25" hidden="false" customHeight="false" outlineLevel="0" collapsed="false">
      <c r="A884" s="68" t="str">
        <f aca="false">IF(A883="No",1,IF(OR(LEFT(B884,14)="Model response",LEFT(B884,8)="Response"),MAX($A$11:$A883)+1,""))</f>
        <v/>
      </c>
      <c r="B884" s="83"/>
      <c r="C884" s="62"/>
      <c r="D884" s="62"/>
      <c r="E884" s="62"/>
      <c r="F884" s="102" t="str">
        <f aca="false">IF(OR(LEFT(B884,14)="Model response",LEFT(B884,8)="Response",B884="[No response]"),"",IF(E884&lt;=$G$10,"Cek","OK"))</f>
        <v>Cek</v>
      </c>
      <c r="G884" s="102" t="str">
        <f aca="false">IF(A884="","",COUNTIF(F885:F888,"Cek"))</f>
        <v/>
      </c>
      <c r="H884" s="103" t="str">
        <f aca="false">IF(G884="","",SUMIF(C885:C890,100%,E885:E890))</f>
        <v/>
      </c>
    </row>
    <row r="885" customFormat="false" ht="14.25" hidden="false" customHeight="false" outlineLevel="0" collapsed="false">
      <c r="A885" s="68" t="str">
        <f aca="false">IF(A884="No",1,IF(OR(LEFT(B885,14)="Model response",LEFT(B885,8)="Response"),MAX($A$11:$A884)+1,""))</f>
        <v/>
      </c>
      <c r="B885" s="83"/>
      <c r="C885" s="62"/>
      <c r="D885" s="62"/>
      <c r="E885" s="62"/>
      <c r="F885" s="102" t="str">
        <f aca="false">IF(OR(LEFT(B885,14)="Model response",LEFT(B885,8)="Response",B885="[No response]"),"",IF(E885&lt;=$G$10,"Cek","OK"))</f>
        <v>Cek</v>
      </c>
      <c r="G885" s="102" t="str">
        <f aca="false">IF(A885="","",COUNTIF(F886:F889,"Cek"))</f>
        <v/>
      </c>
      <c r="H885" s="103" t="str">
        <f aca="false">IF(G885="","",SUMIF(C886:C891,100%,E886:E891))</f>
        <v/>
      </c>
    </row>
    <row r="886" customFormat="false" ht="14.25" hidden="false" customHeight="false" outlineLevel="0" collapsed="false">
      <c r="A886" s="68" t="str">
        <f aca="false">IF(A885="No",1,IF(OR(LEFT(B886,14)="Model response",LEFT(B886,8)="Response"),MAX($A$11:$A885)+1,""))</f>
        <v/>
      </c>
      <c r="B886" s="83"/>
      <c r="C886" s="62"/>
      <c r="D886" s="62"/>
      <c r="E886" s="62"/>
      <c r="F886" s="102" t="str">
        <f aca="false">IF(OR(LEFT(B886,14)="Model response",LEFT(B886,8)="Response",B886="[No response]"),"",IF(E886&lt;=$G$10,"Cek","OK"))</f>
        <v>Cek</v>
      </c>
      <c r="G886" s="102" t="str">
        <f aca="false">IF(A886="","",COUNTIF(F887:F890,"Cek"))</f>
        <v/>
      </c>
      <c r="H886" s="103" t="str">
        <f aca="false">IF(G886="","",SUMIF(C887:C892,100%,E887:E892))</f>
        <v/>
      </c>
    </row>
    <row r="887" customFormat="false" ht="14.25" hidden="false" customHeight="false" outlineLevel="0" collapsed="false">
      <c r="A887" s="68" t="str">
        <f aca="false">IF(A886="No",1,IF(OR(LEFT(B887,14)="Model response",LEFT(B887,8)="Response"),MAX($A$11:$A886)+1,""))</f>
        <v/>
      </c>
      <c r="B887" s="83"/>
      <c r="C887" s="62"/>
      <c r="D887" s="62"/>
      <c r="E887" s="62"/>
      <c r="F887" s="102" t="str">
        <f aca="false">IF(OR(LEFT(B887,14)="Model response",LEFT(B887,8)="Response",B887="[No response]"),"",IF(E887&lt;=$G$10,"Cek","OK"))</f>
        <v>Cek</v>
      </c>
      <c r="G887" s="102" t="str">
        <f aca="false">IF(A887="","",COUNTIF(F888:F891,"Cek"))</f>
        <v/>
      </c>
      <c r="H887" s="103" t="str">
        <f aca="false">IF(G887="","",SUMIF(C888:C893,100%,E888:E893))</f>
        <v/>
      </c>
    </row>
    <row r="888" customFormat="false" ht="14.25" hidden="false" customHeight="false" outlineLevel="0" collapsed="false">
      <c r="A888" s="68" t="str">
        <f aca="false">IF(A887="No",1,IF(OR(LEFT(B888,14)="Model response",LEFT(B888,8)="Response"),MAX($A$11:$A887)+1,""))</f>
        <v/>
      </c>
      <c r="B888" s="83"/>
      <c r="C888" s="62"/>
      <c r="D888" s="62"/>
      <c r="E888" s="62"/>
      <c r="F888" s="102" t="str">
        <f aca="false">IF(OR(LEFT(B888,14)="Model response",LEFT(B888,8)="Response",B888="[No response]"),"",IF(E888&lt;=$G$10,"Cek","OK"))</f>
        <v>Cek</v>
      </c>
      <c r="G888" s="102" t="str">
        <f aca="false">IF(A888="","",COUNTIF(F889:F892,"Cek"))</f>
        <v/>
      </c>
      <c r="H888" s="103" t="str">
        <f aca="false">IF(G888="","",SUMIF(C889:C894,100%,E889:E894))</f>
        <v/>
      </c>
    </row>
    <row r="889" customFormat="false" ht="14.25" hidden="false" customHeight="false" outlineLevel="0" collapsed="false">
      <c r="A889" s="68" t="str">
        <f aca="false">IF(A888="No",1,IF(OR(LEFT(B889,14)="Model response",LEFT(B889,8)="Response"),MAX($A$11:$A888)+1,""))</f>
        <v/>
      </c>
      <c r="B889" s="83"/>
      <c r="C889" s="62"/>
      <c r="D889" s="62"/>
      <c r="E889" s="62"/>
      <c r="F889" s="102" t="str">
        <f aca="false">IF(OR(LEFT(B889,14)="Model response",LEFT(B889,8)="Response",B889="[No response]"),"",IF(E889&lt;=$G$10,"Cek","OK"))</f>
        <v>Cek</v>
      </c>
      <c r="G889" s="102" t="str">
        <f aca="false">IF(A889="","",COUNTIF(F890:F893,"Cek"))</f>
        <v/>
      </c>
      <c r="H889" s="103" t="str">
        <f aca="false">IF(G889="","",SUMIF(C890:C895,100%,E890:E895))</f>
        <v/>
      </c>
    </row>
    <row r="890" customFormat="false" ht="14.25" hidden="false" customHeight="false" outlineLevel="0" collapsed="false">
      <c r="A890" s="68" t="str">
        <f aca="false">IF(A889="No",1,IF(OR(LEFT(B890,14)="Model response",LEFT(B890,8)="Response"),MAX($A$11:$A889)+1,""))</f>
        <v/>
      </c>
      <c r="B890" s="83"/>
      <c r="C890" s="62"/>
      <c r="D890" s="62"/>
      <c r="E890" s="62"/>
      <c r="F890" s="102" t="str">
        <f aca="false">IF(OR(LEFT(B890,14)="Model response",LEFT(B890,8)="Response",B890="[No response]"),"",IF(E890&lt;=$G$10,"Cek","OK"))</f>
        <v>Cek</v>
      </c>
      <c r="G890" s="102" t="str">
        <f aca="false">IF(A890="","",COUNTIF(F891:F894,"Cek"))</f>
        <v/>
      </c>
      <c r="H890" s="103" t="str">
        <f aca="false">IF(G890="","",SUMIF(C891:C896,100%,E891:E896))</f>
        <v/>
      </c>
    </row>
    <row r="891" customFormat="false" ht="14.25" hidden="false" customHeight="false" outlineLevel="0" collapsed="false">
      <c r="A891" s="68" t="str">
        <f aca="false">IF(A890="No",1,IF(OR(LEFT(B891,14)="Model response",LEFT(B891,8)="Response"),MAX($A$11:$A890)+1,""))</f>
        <v/>
      </c>
      <c r="B891" s="83"/>
      <c r="C891" s="62"/>
      <c r="D891" s="62"/>
      <c r="E891" s="62"/>
      <c r="F891" s="102" t="str">
        <f aca="false">IF(OR(LEFT(B891,14)="Model response",LEFT(B891,8)="Response",B891="[No response]"),"",IF(E891&lt;=$G$10,"Cek","OK"))</f>
        <v>Cek</v>
      </c>
      <c r="G891" s="102" t="str">
        <f aca="false">IF(A891="","",COUNTIF(F892:F895,"Cek"))</f>
        <v/>
      </c>
      <c r="H891" s="103" t="str">
        <f aca="false">IF(G891="","",SUMIF(C892:C897,100%,E892:E897))</f>
        <v/>
      </c>
    </row>
    <row r="892" customFormat="false" ht="14.25" hidden="false" customHeight="false" outlineLevel="0" collapsed="false">
      <c r="A892" s="68" t="str">
        <f aca="false">IF(A891="No",1,IF(OR(LEFT(B892,14)="Model response",LEFT(B892,8)="Response"),MAX($A$11:$A891)+1,""))</f>
        <v/>
      </c>
      <c r="B892" s="83"/>
      <c r="C892" s="62"/>
      <c r="D892" s="62"/>
      <c r="E892" s="62"/>
      <c r="F892" s="102" t="str">
        <f aca="false">IF(OR(LEFT(B892,14)="Model response",LEFT(B892,8)="Response",B892="[No response]"),"",IF(E892&lt;=$G$10,"Cek","OK"))</f>
        <v>Cek</v>
      </c>
      <c r="G892" s="102" t="str">
        <f aca="false">IF(A892="","",COUNTIF(F893:F896,"Cek"))</f>
        <v/>
      </c>
      <c r="H892" s="103" t="str">
        <f aca="false">IF(G892="","",SUMIF(C893:C898,100%,E893:E898))</f>
        <v/>
      </c>
    </row>
    <row r="893" customFormat="false" ht="14.25" hidden="false" customHeight="false" outlineLevel="0" collapsed="false">
      <c r="A893" s="68" t="str">
        <f aca="false">IF(A892="No",1,IF(OR(LEFT(B893,14)="Model response",LEFT(B893,8)="Response"),MAX($A$11:$A892)+1,""))</f>
        <v/>
      </c>
      <c r="B893" s="83"/>
      <c r="C893" s="62"/>
      <c r="D893" s="62"/>
      <c r="E893" s="62"/>
      <c r="F893" s="102" t="str">
        <f aca="false">IF(OR(LEFT(B893,14)="Model response",LEFT(B893,8)="Response",B893="[No response]"),"",IF(E893&lt;=$G$10,"Cek","OK"))</f>
        <v>Cek</v>
      </c>
      <c r="G893" s="102" t="str">
        <f aca="false">IF(A893="","",COUNTIF(F894:F897,"Cek"))</f>
        <v/>
      </c>
      <c r="H893" s="103" t="str">
        <f aca="false">IF(G893="","",SUMIF(C894:C899,100%,E894:E899))</f>
        <v/>
      </c>
    </row>
    <row r="894" customFormat="false" ht="14.25" hidden="false" customHeight="false" outlineLevel="0" collapsed="false">
      <c r="A894" s="68" t="str">
        <f aca="false">IF(A893="No",1,IF(OR(LEFT(B894,14)="Model response",LEFT(B894,8)="Response"),MAX($A$11:$A893)+1,""))</f>
        <v/>
      </c>
      <c r="B894" s="83"/>
      <c r="C894" s="62"/>
      <c r="D894" s="62"/>
      <c r="E894" s="62"/>
      <c r="F894" s="102" t="str">
        <f aca="false">IF(OR(LEFT(B894,14)="Model response",LEFT(B894,8)="Response",B894="[No response]"),"",IF(E894&lt;=$G$10,"Cek","OK"))</f>
        <v>Cek</v>
      </c>
      <c r="G894" s="102" t="str">
        <f aca="false">IF(A894="","",COUNTIF(F895:F898,"Cek"))</f>
        <v/>
      </c>
      <c r="H894" s="103" t="str">
        <f aca="false">IF(G894="","",SUMIF(C895:C900,100%,E895:E900))</f>
        <v/>
      </c>
    </row>
    <row r="895" customFormat="false" ht="14.25" hidden="false" customHeight="false" outlineLevel="0" collapsed="false">
      <c r="A895" s="68" t="str">
        <f aca="false">IF(A894="No",1,IF(OR(LEFT(B895,14)="Model response",LEFT(B895,8)="Response"),MAX($A$11:$A894)+1,""))</f>
        <v/>
      </c>
      <c r="B895" s="83"/>
      <c r="C895" s="62"/>
      <c r="D895" s="62"/>
      <c r="E895" s="62"/>
      <c r="F895" s="102" t="str">
        <f aca="false">IF(OR(LEFT(B895,14)="Model response",LEFT(B895,8)="Response",B895="[No response]"),"",IF(E895&lt;=$G$10,"Cek","OK"))</f>
        <v>Cek</v>
      </c>
      <c r="G895" s="102" t="str">
        <f aca="false">IF(A895="","",COUNTIF(F896:F899,"Cek"))</f>
        <v/>
      </c>
      <c r="H895" s="103" t="str">
        <f aca="false">IF(G895="","",SUMIF(C896:C901,100%,E896:E901))</f>
        <v/>
      </c>
    </row>
    <row r="896" customFormat="false" ht="14.25" hidden="false" customHeight="false" outlineLevel="0" collapsed="false">
      <c r="A896" s="68" t="str">
        <f aca="false">IF(A895="No",1,IF(OR(LEFT(B896,14)="Model response",LEFT(B896,8)="Response"),MAX($A$11:$A895)+1,""))</f>
        <v/>
      </c>
      <c r="B896" s="83"/>
      <c r="C896" s="62"/>
      <c r="D896" s="62"/>
      <c r="E896" s="62"/>
      <c r="F896" s="102" t="str">
        <f aca="false">IF(OR(LEFT(B896,14)="Model response",LEFT(B896,8)="Response",B896="[No response]"),"",IF(E896&lt;=$G$10,"Cek","OK"))</f>
        <v>Cek</v>
      </c>
      <c r="G896" s="102" t="str">
        <f aca="false">IF(A896="","",COUNTIF(F897:F900,"Cek"))</f>
        <v/>
      </c>
      <c r="H896" s="103" t="str">
        <f aca="false">IF(G896="","",SUMIF(C897:C902,100%,E897:E902))</f>
        <v/>
      </c>
    </row>
    <row r="897" customFormat="false" ht="14.25" hidden="false" customHeight="false" outlineLevel="0" collapsed="false">
      <c r="A897" s="68" t="str">
        <f aca="false">IF(A896="No",1,IF(OR(LEFT(B897,14)="Model response",LEFT(B897,8)="Response"),MAX($A$11:$A896)+1,""))</f>
        <v/>
      </c>
      <c r="B897" s="83"/>
      <c r="C897" s="62"/>
      <c r="D897" s="62"/>
      <c r="E897" s="62"/>
      <c r="F897" s="102" t="str">
        <f aca="false">IF(OR(LEFT(B897,14)="Model response",LEFT(B897,8)="Response",B897="[No response]"),"",IF(E897&lt;=$G$10,"Cek","OK"))</f>
        <v>Cek</v>
      </c>
      <c r="G897" s="102" t="str">
        <f aca="false">IF(A897="","",COUNTIF(F898:F901,"Cek"))</f>
        <v/>
      </c>
      <c r="H897" s="103" t="str">
        <f aca="false">IF(G897="","",SUMIF(C898:C903,100%,E898:E903))</f>
        <v/>
      </c>
    </row>
    <row r="898" customFormat="false" ht="14.25" hidden="false" customHeight="false" outlineLevel="0" collapsed="false">
      <c r="A898" s="68" t="str">
        <f aca="false">IF(A897="No",1,IF(OR(LEFT(B898,14)="Model response",LEFT(B898,8)="Response"),MAX($A$11:$A897)+1,""))</f>
        <v/>
      </c>
      <c r="B898" s="83"/>
      <c r="C898" s="62"/>
      <c r="D898" s="62"/>
      <c r="E898" s="62"/>
      <c r="F898" s="102" t="str">
        <f aca="false">IF(OR(LEFT(B898,14)="Model response",LEFT(B898,8)="Response",B898="[No response]"),"",IF(E898&lt;=$G$10,"Cek","OK"))</f>
        <v>Cek</v>
      </c>
      <c r="G898" s="102" t="str">
        <f aca="false">IF(A898="","",COUNTIF(F899:F902,"Cek"))</f>
        <v/>
      </c>
      <c r="H898" s="103" t="str">
        <f aca="false">IF(G898="","",SUMIF(C899:C904,100%,E899:E904))</f>
        <v/>
      </c>
    </row>
    <row r="899" customFormat="false" ht="14.25" hidden="false" customHeight="false" outlineLevel="0" collapsed="false">
      <c r="A899" s="68" t="str">
        <f aca="false">IF(A898="No",1,IF(OR(LEFT(B899,14)="Model response",LEFT(B899,8)="Response"),MAX($A$11:$A898)+1,""))</f>
        <v/>
      </c>
      <c r="B899" s="83"/>
      <c r="C899" s="62"/>
      <c r="D899" s="62"/>
      <c r="E899" s="62"/>
      <c r="F899" s="102" t="str">
        <f aca="false">IF(OR(LEFT(B899,14)="Model response",LEFT(B899,8)="Response",B899="[No response]"),"",IF(E899&lt;=$G$10,"Cek","OK"))</f>
        <v>Cek</v>
      </c>
      <c r="G899" s="102" t="str">
        <f aca="false">IF(A899="","",COUNTIF(F900:F903,"Cek"))</f>
        <v/>
      </c>
      <c r="H899" s="103" t="str">
        <f aca="false">IF(G899="","",SUMIF(C900:C905,100%,E900:E905))</f>
        <v/>
      </c>
    </row>
    <row r="900" customFormat="false" ht="14.25" hidden="false" customHeight="false" outlineLevel="0" collapsed="false">
      <c r="A900" s="68" t="str">
        <f aca="false">IF(A899="No",1,IF(OR(LEFT(B900,14)="Model response",LEFT(B900,8)="Response"),MAX($A$11:$A899)+1,""))</f>
        <v/>
      </c>
      <c r="B900" s="83"/>
      <c r="C900" s="62"/>
      <c r="D900" s="62"/>
      <c r="E900" s="62"/>
      <c r="F900" s="102" t="str">
        <f aca="false">IF(OR(LEFT(B900,14)="Model response",LEFT(B900,8)="Response",B900="[No response]"),"",IF(E900&lt;=$G$10,"Cek","OK"))</f>
        <v>Cek</v>
      </c>
      <c r="G900" s="102" t="str">
        <f aca="false">IF(A900="","",COUNTIF(F901:F904,"Cek"))</f>
        <v/>
      </c>
      <c r="H900" s="103" t="str">
        <f aca="false">IF(G900="","",SUMIF(C901:C906,100%,E901:E906))</f>
        <v/>
      </c>
    </row>
    <row r="901" customFormat="false" ht="14.25" hidden="false" customHeight="false" outlineLevel="0" collapsed="false">
      <c r="A901" s="68" t="str">
        <f aca="false">IF(A900="No",1,IF(OR(LEFT(B901,14)="Model response",LEFT(B901,8)="Response"),MAX($A$11:$A900)+1,""))</f>
        <v/>
      </c>
      <c r="B901" s="83"/>
      <c r="C901" s="62"/>
      <c r="D901" s="62"/>
      <c r="E901" s="62"/>
      <c r="F901" s="102" t="str">
        <f aca="false">IF(OR(LEFT(B901,14)="Model response",LEFT(B901,8)="Response",B901="[No response]"),"",IF(E901&lt;=$G$10,"Cek","OK"))</f>
        <v>Cek</v>
      </c>
      <c r="G901" s="102" t="str">
        <f aca="false">IF(A901="","",COUNTIF(F902:F905,"Cek"))</f>
        <v/>
      </c>
      <c r="H901" s="103" t="str">
        <f aca="false">IF(G901="","",SUMIF(C902:C907,100%,E902:E907))</f>
        <v/>
      </c>
    </row>
    <row r="902" customFormat="false" ht="14.25" hidden="false" customHeight="false" outlineLevel="0" collapsed="false">
      <c r="A902" s="68" t="str">
        <f aca="false">IF(A901="No",1,IF(OR(LEFT(B902,14)="Model response",LEFT(B902,8)="Response"),MAX($A$11:$A901)+1,""))</f>
        <v/>
      </c>
      <c r="B902" s="83"/>
      <c r="C902" s="62"/>
      <c r="D902" s="62"/>
      <c r="E902" s="62"/>
      <c r="F902" s="102" t="str">
        <f aca="false">IF(OR(LEFT(B902,14)="Model response",LEFT(B902,8)="Response",B902="[No response]"),"",IF(E902&lt;=$G$10,"Cek","OK"))</f>
        <v>Cek</v>
      </c>
      <c r="G902" s="102" t="str">
        <f aca="false">IF(A902="","",COUNTIF(F903:F906,"Cek"))</f>
        <v/>
      </c>
      <c r="H902" s="103" t="str">
        <f aca="false">IF(G902="","",SUMIF(C903:C908,100%,E903:E908))</f>
        <v/>
      </c>
    </row>
    <row r="903" customFormat="false" ht="14.25" hidden="false" customHeight="false" outlineLevel="0" collapsed="false">
      <c r="A903" s="68" t="str">
        <f aca="false">IF(A902="No",1,IF(OR(LEFT(B903,14)="Model response",LEFT(B903,8)="Response"),MAX($A$11:$A902)+1,""))</f>
        <v/>
      </c>
      <c r="B903" s="83"/>
      <c r="C903" s="62"/>
      <c r="D903" s="62"/>
      <c r="E903" s="62"/>
      <c r="F903" s="102" t="str">
        <f aca="false">IF(OR(LEFT(B903,14)="Model response",LEFT(B903,8)="Response",B903="[No response]"),"",IF(E903&lt;=$G$10,"Cek","OK"))</f>
        <v>Cek</v>
      </c>
      <c r="G903" s="102" t="str">
        <f aca="false">IF(A903="","",COUNTIF(F904:F907,"Cek"))</f>
        <v/>
      </c>
      <c r="H903" s="103" t="str">
        <f aca="false">IF(G903="","",SUMIF(C904:C909,100%,E904:E909))</f>
        <v/>
      </c>
    </row>
    <row r="904" customFormat="false" ht="14.25" hidden="false" customHeight="false" outlineLevel="0" collapsed="false">
      <c r="A904" s="68" t="str">
        <f aca="false">IF(A903="No",1,IF(OR(LEFT(B904,14)="Model response",LEFT(B904,8)="Response"),MAX($A$11:$A903)+1,""))</f>
        <v/>
      </c>
      <c r="B904" s="83"/>
      <c r="C904" s="62"/>
      <c r="D904" s="62"/>
      <c r="E904" s="62"/>
      <c r="F904" s="102" t="str">
        <f aca="false">IF(OR(LEFT(B904,14)="Model response",LEFT(B904,8)="Response",B904="[No response]"),"",IF(E904&lt;=$G$10,"Cek","OK"))</f>
        <v>Cek</v>
      </c>
      <c r="G904" s="102" t="str">
        <f aca="false">IF(A904="","",COUNTIF(F905:F908,"Cek"))</f>
        <v/>
      </c>
      <c r="H904" s="103" t="str">
        <f aca="false">IF(G904="","",SUMIF(C905:C910,100%,E905:E910))</f>
        <v/>
      </c>
    </row>
    <row r="905" customFormat="false" ht="14.25" hidden="false" customHeight="false" outlineLevel="0" collapsed="false">
      <c r="A905" s="68" t="str">
        <f aca="false">IF(A904="No",1,IF(OR(LEFT(B905,14)="Model response",LEFT(B905,8)="Response"),MAX($A$11:$A904)+1,""))</f>
        <v/>
      </c>
      <c r="B905" s="83"/>
      <c r="C905" s="62"/>
      <c r="D905" s="62"/>
      <c r="E905" s="62"/>
      <c r="F905" s="102" t="str">
        <f aca="false">IF(OR(LEFT(B905,14)="Model response",LEFT(B905,8)="Response",B905="[No response]"),"",IF(E905&lt;=$G$10,"Cek","OK"))</f>
        <v>Cek</v>
      </c>
      <c r="G905" s="102" t="str">
        <f aca="false">IF(A905="","",COUNTIF(F906:F909,"Cek"))</f>
        <v/>
      </c>
      <c r="H905" s="103" t="str">
        <f aca="false">IF(G905="","",SUMIF(C906:C911,100%,E906:E911))</f>
        <v/>
      </c>
    </row>
    <row r="906" customFormat="false" ht="14.25" hidden="false" customHeight="false" outlineLevel="0" collapsed="false">
      <c r="A906" s="68" t="str">
        <f aca="false">IF(A905="No",1,IF(OR(LEFT(B906,14)="Model response",LEFT(B906,8)="Response"),MAX($A$11:$A905)+1,""))</f>
        <v/>
      </c>
      <c r="B906" s="83"/>
      <c r="C906" s="62"/>
      <c r="D906" s="62"/>
      <c r="E906" s="62"/>
      <c r="F906" s="102" t="str">
        <f aca="false">IF(OR(LEFT(B906,14)="Model response",LEFT(B906,8)="Response",B906="[No response]"),"",IF(E906&lt;=$G$10,"Cek","OK"))</f>
        <v>Cek</v>
      </c>
      <c r="G906" s="102" t="str">
        <f aca="false">IF(A906="","",COUNTIF(F907:F910,"Cek"))</f>
        <v/>
      </c>
      <c r="H906" s="103" t="str">
        <f aca="false">IF(G906="","",SUMIF(C907:C912,100%,E907:E912))</f>
        <v/>
      </c>
    </row>
    <row r="907" customFormat="false" ht="14.25" hidden="false" customHeight="false" outlineLevel="0" collapsed="false">
      <c r="A907" s="68" t="str">
        <f aca="false">IF(A906="No",1,IF(OR(LEFT(B907,14)="Model response",LEFT(B907,8)="Response"),MAX($A$11:$A906)+1,""))</f>
        <v/>
      </c>
      <c r="B907" s="83"/>
      <c r="C907" s="62"/>
      <c r="D907" s="62"/>
      <c r="E907" s="62"/>
      <c r="F907" s="102" t="str">
        <f aca="false">IF(OR(LEFT(B907,14)="Model response",LEFT(B907,8)="Response",B907="[No response]"),"",IF(E907&lt;=$G$10,"Cek","OK"))</f>
        <v>Cek</v>
      </c>
      <c r="G907" s="102" t="str">
        <f aca="false">IF(A907="","",COUNTIF(F908:F911,"Cek"))</f>
        <v/>
      </c>
      <c r="H907" s="103" t="str">
        <f aca="false">IF(G907="","",SUMIF(C908:C913,100%,E908:E913))</f>
        <v/>
      </c>
    </row>
    <row r="908" customFormat="false" ht="14.25" hidden="false" customHeight="false" outlineLevel="0" collapsed="false">
      <c r="A908" s="68" t="str">
        <f aca="false">IF(A907="No",1,IF(OR(LEFT(B908,14)="Model response",LEFT(B908,8)="Response"),MAX($A$11:$A907)+1,""))</f>
        <v/>
      </c>
      <c r="B908" s="83"/>
      <c r="C908" s="62"/>
      <c r="D908" s="62"/>
      <c r="E908" s="62"/>
      <c r="F908" s="102" t="str">
        <f aca="false">IF(OR(LEFT(B908,14)="Model response",LEFT(B908,8)="Response",B908="[No response]"),"",IF(E908&lt;=$G$10,"Cek","OK"))</f>
        <v>Cek</v>
      </c>
      <c r="G908" s="102" t="str">
        <f aca="false">IF(A908="","",COUNTIF(F909:F912,"Cek"))</f>
        <v/>
      </c>
      <c r="H908" s="103" t="str">
        <f aca="false">IF(G908="","",SUMIF(C909:C914,100%,E909:E914))</f>
        <v/>
      </c>
    </row>
    <row r="909" customFormat="false" ht="14.25" hidden="false" customHeight="false" outlineLevel="0" collapsed="false">
      <c r="A909" s="68" t="str">
        <f aca="false">IF(A908="No",1,IF(OR(LEFT(B909,14)="Model response",LEFT(B909,8)="Response"),MAX($A$11:$A908)+1,""))</f>
        <v/>
      </c>
      <c r="B909" s="83"/>
      <c r="C909" s="62"/>
      <c r="D909" s="62"/>
      <c r="E909" s="62"/>
      <c r="F909" s="102" t="str">
        <f aca="false">IF(OR(LEFT(B909,14)="Model response",LEFT(B909,8)="Response",B909="[No response]"),"",IF(E909&lt;=$G$10,"Cek","OK"))</f>
        <v>Cek</v>
      </c>
      <c r="G909" s="102" t="str">
        <f aca="false">IF(A909="","",COUNTIF(F910:F913,"Cek"))</f>
        <v/>
      </c>
      <c r="H909" s="103" t="str">
        <f aca="false">IF(G909="","",SUMIF(C910:C915,100%,E910:E915))</f>
        <v/>
      </c>
    </row>
    <row r="910" customFormat="false" ht="14.25" hidden="false" customHeight="false" outlineLevel="0" collapsed="false">
      <c r="A910" s="68" t="str">
        <f aca="false">IF(A909="No",1,IF(OR(LEFT(B910,14)="Model response",LEFT(B910,8)="Response"),MAX($A$11:$A909)+1,""))</f>
        <v/>
      </c>
      <c r="B910" s="83"/>
      <c r="C910" s="62"/>
      <c r="D910" s="62"/>
      <c r="E910" s="62"/>
      <c r="F910" s="102" t="str">
        <f aca="false">IF(OR(LEFT(B910,14)="Model response",LEFT(B910,8)="Response",B910="[No response]"),"",IF(E910&lt;=$G$10,"Cek","OK"))</f>
        <v>Cek</v>
      </c>
      <c r="G910" s="102" t="str">
        <f aca="false">IF(A910="","",COUNTIF(F911:F914,"Cek"))</f>
        <v/>
      </c>
      <c r="H910" s="103" t="str">
        <f aca="false">IF(G910="","",SUMIF(C911:C916,100%,E911:E916))</f>
        <v/>
      </c>
    </row>
    <row r="911" customFormat="false" ht="14.25" hidden="false" customHeight="false" outlineLevel="0" collapsed="false">
      <c r="A911" s="68" t="str">
        <f aca="false">IF(A910="No",1,IF(OR(LEFT(B911,14)="Model response",LEFT(B911,8)="Response"),MAX($A$11:$A910)+1,""))</f>
        <v/>
      </c>
      <c r="B911" s="83"/>
      <c r="C911" s="62"/>
      <c r="D911" s="62"/>
      <c r="E911" s="62"/>
      <c r="F911" s="102" t="str">
        <f aca="false">IF(OR(LEFT(B911,14)="Model response",LEFT(B911,8)="Response",B911="[No response]"),"",IF(E911&lt;=$G$10,"Cek","OK"))</f>
        <v>Cek</v>
      </c>
      <c r="G911" s="102" t="str">
        <f aca="false">IF(A911="","",COUNTIF(F912:F915,"Cek"))</f>
        <v/>
      </c>
      <c r="H911" s="103" t="str">
        <f aca="false">IF(G911="","",SUMIF(C912:C917,100%,E912:E917))</f>
        <v/>
      </c>
    </row>
    <row r="912" customFormat="false" ht="14.25" hidden="false" customHeight="false" outlineLevel="0" collapsed="false">
      <c r="A912" s="68" t="str">
        <f aca="false">IF(A911="No",1,IF(OR(LEFT(B912,14)="Model response",LEFT(B912,8)="Response"),MAX($A$11:$A911)+1,""))</f>
        <v/>
      </c>
      <c r="B912" s="83"/>
      <c r="C912" s="62"/>
      <c r="D912" s="62"/>
      <c r="E912" s="62"/>
      <c r="F912" s="102" t="str">
        <f aca="false">IF(OR(LEFT(B912,14)="Model response",LEFT(B912,8)="Response",B912="[No response]"),"",IF(E912&lt;=$G$10,"Cek","OK"))</f>
        <v>Cek</v>
      </c>
      <c r="G912" s="102" t="str">
        <f aca="false">IF(A912="","",COUNTIF(F913:F916,"Cek"))</f>
        <v/>
      </c>
      <c r="H912" s="103" t="str">
        <f aca="false">IF(G912="","",SUMIF(C913:C918,100%,E913:E918))</f>
        <v/>
      </c>
    </row>
    <row r="913" customFormat="false" ht="14.25" hidden="false" customHeight="false" outlineLevel="0" collapsed="false">
      <c r="A913" s="68" t="str">
        <f aca="false">IF(A912="No",1,IF(OR(LEFT(B913,14)="Model response",LEFT(B913,8)="Response"),MAX($A$11:$A912)+1,""))</f>
        <v/>
      </c>
      <c r="B913" s="83"/>
      <c r="C913" s="62"/>
      <c r="D913" s="62"/>
      <c r="E913" s="62"/>
      <c r="F913" s="102" t="str">
        <f aca="false">IF(OR(LEFT(B913,14)="Model response",LEFT(B913,8)="Response",B913="[No response]"),"",IF(E913&lt;=$G$10,"Cek","OK"))</f>
        <v>Cek</v>
      </c>
      <c r="G913" s="102" t="str">
        <f aca="false">IF(A913="","",COUNTIF(F914:F917,"Cek"))</f>
        <v/>
      </c>
      <c r="H913" s="103" t="str">
        <f aca="false">IF(G913="","",SUMIF(C914:C919,100%,E914:E919))</f>
        <v/>
      </c>
    </row>
    <row r="914" customFormat="false" ht="14.25" hidden="false" customHeight="false" outlineLevel="0" collapsed="false">
      <c r="A914" s="68" t="str">
        <f aca="false">IF(A913="No",1,IF(OR(LEFT(B914,14)="Model response",LEFT(B914,8)="Response"),MAX($A$11:$A913)+1,""))</f>
        <v/>
      </c>
      <c r="B914" s="83"/>
      <c r="C914" s="62"/>
      <c r="D914" s="62"/>
      <c r="E914" s="62"/>
      <c r="F914" s="102" t="str">
        <f aca="false">IF(OR(LEFT(B914,14)="Model response",LEFT(B914,8)="Response",B914="[No response]"),"",IF(E914&lt;=$G$10,"Cek","OK"))</f>
        <v>Cek</v>
      </c>
      <c r="G914" s="102" t="str">
        <f aca="false">IF(A914="","",COUNTIF(F915:F918,"Cek"))</f>
        <v/>
      </c>
      <c r="H914" s="103" t="str">
        <f aca="false">IF(G914="","",SUMIF(C915:C920,100%,E915:E920))</f>
        <v/>
      </c>
    </row>
    <row r="915" customFormat="false" ht="14.25" hidden="false" customHeight="false" outlineLevel="0" collapsed="false">
      <c r="A915" s="68" t="str">
        <f aca="false">IF(A914="No",1,IF(OR(LEFT(B915,14)="Model response",LEFT(B915,8)="Response"),MAX($A$11:$A914)+1,""))</f>
        <v/>
      </c>
      <c r="B915" s="83"/>
      <c r="C915" s="62"/>
      <c r="D915" s="62"/>
      <c r="E915" s="62"/>
      <c r="F915" s="102" t="str">
        <f aca="false">IF(OR(LEFT(B915,14)="Model response",LEFT(B915,8)="Response",B915="[No response]"),"",IF(E915&lt;=$G$10,"Cek","OK"))</f>
        <v>Cek</v>
      </c>
      <c r="G915" s="102" t="str">
        <f aca="false">IF(A915="","",COUNTIF(F916:F919,"Cek"))</f>
        <v/>
      </c>
      <c r="H915" s="103" t="str">
        <f aca="false">IF(G915="","",SUMIF(C916:C921,100%,E916:E921))</f>
        <v/>
      </c>
    </row>
    <row r="916" customFormat="false" ht="14.25" hidden="false" customHeight="false" outlineLevel="0" collapsed="false">
      <c r="A916" s="68" t="str">
        <f aca="false">IF(A915="No",1,IF(OR(LEFT(B916,14)="Model response",LEFT(B916,8)="Response"),MAX($A$11:$A915)+1,""))</f>
        <v/>
      </c>
      <c r="B916" s="83"/>
      <c r="C916" s="62"/>
      <c r="D916" s="62"/>
      <c r="E916" s="62"/>
      <c r="F916" s="102" t="str">
        <f aca="false">IF(OR(LEFT(B916,14)="Model response",LEFT(B916,8)="Response",B916="[No response]"),"",IF(E916&lt;=$G$10,"Cek","OK"))</f>
        <v>Cek</v>
      </c>
      <c r="G916" s="102" t="str">
        <f aca="false">IF(A916="","",COUNTIF(F917:F920,"Cek"))</f>
        <v/>
      </c>
      <c r="H916" s="103" t="str">
        <f aca="false">IF(G916="","",SUMIF(C917:C922,100%,E917:E922))</f>
        <v/>
      </c>
    </row>
    <row r="917" customFormat="false" ht="14.25" hidden="false" customHeight="false" outlineLevel="0" collapsed="false">
      <c r="A917" s="68" t="str">
        <f aca="false">IF(A916="No",1,IF(OR(LEFT(B917,14)="Model response",LEFT(B917,8)="Response"),MAX($A$11:$A916)+1,""))</f>
        <v/>
      </c>
      <c r="B917" s="83"/>
      <c r="C917" s="62"/>
      <c r="D917" s="62"/>
      <c r="E917" s="62"/>
      <c r="F917" s="102" t="str">
        <f aca="false">IF(OR(LEFT(B917,14)="Model response",LEFT(B917,8)="Response",B917="[No response]"),"",IF(E917&lt;=$G$10,"Cek","OK"))</f>
        <v>Cek</v>
      </c>
      <c r="G917" s="102" t="str">
        <f aca="false">IF(A917="","",COUNTIF(F918:F921,"Cek"))</f>
        <v/>
      </c>
      <c r="H917" s="103" t="str">
        <f aca="false">IF(G917="","",SUMIF(C918:C923,100%,E918:E923))</f>
        <v/>
      </c>
    </row>
    <row r="918" customFormat="false" ht="14.25" hidden="false" customHeight="false" outlineLevel="0" collapsed="false">
      <c r="A918" s="68" t="str">
        <f aca="false">IF(A917="No",1,IF(OR(LEFT(B918,14)="Model response",LEFT(B918,8)="Response"),MAX($A$11:$A917)+1,""))</f>
        <v/>
      </c>
      <c r="B918" s="83"/>
      <c r="C918" s="62"/>
      <c r="D918" s="62"/>
      <c r="E918" s="62"/>
      <c r="F918" s="102" t="str">
        <f aca="false">IF(OR(LEFT(B918,14)="Model response",LEFT(B918,8)="Response",B918="[No response]"),"",IF(E918&lt;=$G$10,"Cek","OK"))</f>
        <v>Cek</v>
      </c>
      <c r="G918" s="102" t="str">
        <f aca="false">IF(A918="","",COUNTIF(F919:F922,"Cek"))</f>
        <v/>
      </c>
      <c r="H918" s="103" t="str">
        <f aca="false">IF(G918="","",SUMIF(C919:C924,100%,E919:E924))</f>
        <v/>
      </c>
    </row>
    <row r="919" customFormat="false" ht="14.25" hidden="false" customHeight="false" outlineLevel="0" collapsed="false">
      <c r="A919" s="68" t="str">
        <f aca="false">IF(A918="No",1,IF(OR(LEFT(B919,14)="Model response",LEFT(B919,8)="Response"),MAX($A$11:$A918)+1,""))</f>
        <v/>
      </c>
      <c r="B919" s="83"/>
      <c r="C919" s="62"/>
      <c r="D919" s="62"/>
      <c r="E919" s="62"/>
      <c r="F919" s="102" t="str">
        <f aca="false">IF(OR(LEFT(B919,14)="Model response",LEFT(B919,8)="Response",B919="[No response]"),"",IF(E919&lt;=$G$10,"Cek","OK"))</f>
        <v>Cek</v>
      </c>
      <c r="G919" s="102" t="str">
        <f aca="false">IF(A919="","",COUNTIF(F920:F923,"Cek"))</f>
        <v/>
      </c>
      <c r="H919" s="103" t="str">
        <f aca="false">IF(G919="","",SUMIF(C920:C925,100%,E920:E925))</f>
        <v/>
      </c>
    </row>
    <row r="920" customFormat="false" ht="14.25" hidden="false" customHeight="false" outlineLevel="0" collapsed="false">
      <c r="A920" s="68" t="str">
        <f aca="false">IF(A919="No",1,IF(OR(LEFT(B920,14)="Model response",LEFT(B920,8)="Response"),MAX($A$11:$A919)+1,""))</f>
        <v/>
      </c>
      <c r="B920" s="83"/>
      <c r="C920" s="62"/>
      <c r="D920" s="62"/>
      <c r="E920" s="62"/>
      <c r="F920" s="102" t="str">
        <f aca="false">IF(OR(LEFT(B920,14)="Model response",LEFT(B920,8)="Response",B920="[No response]"),"",IF(E920&lt;=$G$10,"Cek","OK"))</f>
        <v>Cek</v>
      </c>
      <c r="G920" s="102" t="str">
        <f aca="false">IF(A920="","",COUNTIF(F921:F924,"Cek"))</f>
        <v/>
      </c>
      <c r="H920" s="103" t="str">
        <f aca="false">IF(G920="","",SUMIF(C921:C926,100%,E921:E926))</f>
        <v/>
      </c>
    </row>
    <row r="921" customFormat="false" ht="14.25" hidden="false" customHeight="false" outlineLevel="0" collapsed="false">
      <c r="A921" s="68" t="str">
        <f aca="false">IF(A920="No",1,IF(OR(LEFT(B921,14)="Model response",LEFT(B921,8)="Response"),MAX($A$11:$A920)+1,""))</f>
        <v/>
      </c>
      <c r="B921" s="83"/>
      <c r="C921" s="62"/>
      <c r="D921" s="62"/>
      <c r="E921" s="62"/>
      <c r="F921" s="102" t="str">
        <f aca="false">IF(OR(LEFT(B921,14)="Model response",LEFT(B921,8)="Response",B921="[No response]"),"",IF(E921&lt;=$G$10,"Cek","OK"))</f>
        <v>Cek</v>
      </c>
      <c r="G921" s="102" t="str">
        <f aca="false">IF(A921="","",COUNTIF(F922:F925,"Cek"))</f>
        <v/>
      </c>
      <c r="H921" s="103" t="str">
        <f aca="false">IF(G921="","",SUMIF(C922:C927,100%,E922:E927))</f>
        <v/>
      </c>
    </row>
    <row r="922" customFormat="false" ht="14.25" hidden="false" customHeight="false" outlineLevel="0" collapsed="false">
      <c r="A922" s="68" t="str">
        <f aca="false">IF(A921="No",1,IF(OR(LEFT(B922,14)="Model response",LEFT(B922,8)="Response"),MAX($A$11:$A921)+1,""))</f>
        <v/>
      </c>
      <c r="B922" s="83"/>
      <c r="C922" s="62"/>
      <c r="D922" s="62"/>
      <c r="E922" s="62"/>
      <c r="F922" s="102" t="str">
        <f aca="false">IF(OR(LEFT(B922,14)="Model response",LEFT(B922,8)="Response",B922="[No response]"),"",IF(E922&lt;=$G$10,"Cek","OK"))</f>
        <v>Cek</v>
      </c>
      <c r="G922" s="102" t="str">
        <f aca="false">IF(A922="","",COUNTIF(F923:F926,"Cek"))</f>
        <v/>
      </c>
      <c r="H922" s="103" t="str">
        <f aca="false">IF(G922="","",SUMIF(C923:C928,100%,E923:E928))</f>
        <v/>
      </c>
    </row>
    <row r="923" customFormat="false" ht="14.25" hidden="false" customHeight="false" outlineLevel="0" collapsed="false">
      <c r="A923" s="68" t="str">
        <f aca="false">IF(A922="No",1,IF(OR(LEFT(B923,14)="Model response",LEFT(B923,8)="Response"),MAX($A$11:$A922)+1,""))</f>
        <v/>
      </c>
      <c r="B923" s="83"/>
      <c r="C923" s="62"/>
      <c r="D923" s="62"/>
      <c r="E923" s="62"/>
      <c r="F923" s="102" t="str">
        <f aca="false">IF(OR(LEFT(B923,14)="Model response",LEFT(B923,8)="Response",B923="[No response]"),"",IF(E923&lt;=$G$10,"Cek","OK"))</f>
        <v>Cek</v>
      </c>
      <c r="G923" s="102" t="str">
        <f aca="false">IF(A923="","",COUNTIF(F924:F927,"Cek"))</f>
        <v/>
      </c>
      <c r="H923" s="103" t="str">
        <f aca="false">IF(G923="","",SUMIF(C924:C929,100%,E924:E929))</f>
        <v/>
      </c>
    </row>
    <row r="924" customFormat="false" ht="14.25" hidden="false" customHeight="false" outlineLevel="0" collapsed="false">
      <c r="A924" s="68" t="str">
        <f aca="false">IF(A923="No",1,IF(OR(LEFT(B924,14)="Model response",LEFT(B924,8)="Response"),MAX($A$11:$A923)+1,""))</f>
        <v/>
      </c>
      <c r="B924" s="83"/>
      <c r="C924" s="62"/>
      <c r="D924" s="62"/>
      <c r="E924" s="62"/>
      <c r="F924" s="102" t="str">
        <f aca="false">IF(OR(LEFT(B924,14)="Model response",LEFT(B924,8)="Response",B924="[No response]"),"",IF(E924&lt;=$G$10,"Cek","OK"))</f>
        <v>Cek</v>
      </c>
      <c r="G924" s="102" t="str">
        <f aca="false">IF(A924="","",COUNTIF(F925:F928,"Cek"))</f>
        <v/>
      </c>
      <c r="H924" s="103" t="str">
        <f aca="false">IF(G924="","",SUMIF(C925:C930,100%,E925:E930))</f>
        <v/>
      </c>
    </row>
    <row r="925" customFormat="false" ht="14.25" hidden="false" customHeight="false" outlineLevel="0" collapsed="false">
      <c r="A925" s="68" t="str">
        <f aca="false">IF(A924="No",1,IF(OR(LEFT(B925,14)="Model response",LEFT(B925,8)="Response"),MAX($A$11:$A924)+1,""))</f>
        <v/>
      </c>
      <c r="B925" s="83"/>
      <c r="C925" s="62"/>
      <c r="D925" s="62"/>
      <c r="E925" s="62"/>
      <c r="F925" s="102" t="str">
        <f aca="false">IF(OR(LEFT(B925,14)="Model response",LEFT(B925,8)="Response",B925="[No response]"),"",IF(E925&lt;=$G$10,"Cek","OK"))</f>
        <v>Cek</v>
      </c>
      <c r="G925" s="102" t="str">
        <f aca="false">IF(A925="","",COUNTIF(F926:F929,"Cek"))</f>
        <v/>
      </c>
      <c r="H925" s="103" t="str">
        <f aca="false">IF(G925="","",SUMIF(C926:C931,100%,E926:E931))</f>
        <v/>
      </c>
    </row>
    <row r="926" customFormat="false" ht="14.25" hidden="false" customHeight="false" outlineLevel="0" collapsed="false">
      <c r="A926" s="68" t="str">
        <f aca="false">IF(A925="No",1,IF(OR(LEFT(B926,14)="Model response",LEFT(B926,8)="Response"),MAX($A$11:$A925)+1,""))</f>
        <v/>
      </c>
      <c r="B926" s="83"/>
      <c r="C926" s="62"/>
      <c r="D926" s="62"/>
      <c r="E926" s="62"/>
      <c r="F926" s="102" t="str">
        <f aca="false">IF(OR(LEFT(B926,14)="Model response",LEFT(B926,8)="Response",B926="[No response]"),"",IF(E926&lt;=$G$10,"Cek","OK"))</f>
        <v>Cek</v>
      </c>
      <c r="G926" s="102" t="str">
        <f aca="false">IF(A926="","",COUNTIF(F927:F930,"Cek"))</f>
        <v/>
      </c>
      <c r="H926" s="103" t="str">
        <f aca="false">IF(G926="","",SUMIF(C927:C932,100%,E927:E932))</f>
        <v/>
      </c>
    </row>
    <row r="927" customFormat="false" ht="14.25" hidden="false" customHeight="false" outlineLevel="0" collapsed="false">
      <c r="A927" s="68" t="str">
        <f aca="false">IF(A926="No",1,IF(OR(LEFT(B927,14)="Model response",LEFT(B927,8)="Response"),MAX($A$11:$A926)+1,""))</f>
        <v/>
      </c>
      <c r="B927" s="83"/>
      <c r="C927" s="62"/>
      <c r="D927" s="62"/>
      <c r="E927" s="62"/>
      <c r="F927" s="102" t="str">
        <f aca="false">IF(OR(LEFT(B927,14)="Model response",LEFT(B927,8)="Response",B927="[No response]"),"",IF(E927&lt;=$G$10,"Cek","OK"))</f>
        <v>Cek</v>
      </c>
      <c r="G927" s="102" t="str">
        <f aca="false">IF(A927="","",COUNTIF(F928:F931,"Cek"))</f>
        <v/>
      </c>
      <c r="H927" s="103" t="str">
        <f aca="false">IF(G927="","",SUMIF(C928:C933,100%,E928:E933))</f>
        <v/>
      </c>
    </row>
    <row r="928" customFormat="false" ht="14.25" hidden="false" customHeight="false" outlineLevel="0" collapsed="false">
      <c r="A928" s="68" t="str">
        <f aca="false">IF(A927="No",1,IF(OR(LEFT(B928,14)="Model response",LEFT(B928,8)="Response"),MAX($A$11:$A927)+1,""))</f>
        <v/>
      </c>
      <c r="B928" s="83"/>
      <c r="C928" s="62"/>
      <c r="D928" s="62"/>
      <c r="E928" s="62"/>
      <c r="F928" s="102" t="str">
        <f aca="false">IF(OR(LEFT(B928,14)="Model response",LEFT(B928,8)="Response",B928="[No response]"),"",IF(E928&lt;=$G$10,"Cek","OK"))</f>
        <v>Cek</v>
      </c>
      <c r="G928" s="102" t="str">
        <f aca="false">IF(A928="","",COUNTIF(F929:F932,"Cek"))</f>
        <v/>
      </c>
      <c r="H928" s="103" t="str">
        <f aca="false">IF(G928="","",SUMIF(C929:C934,100%,E929:E934))</f>
        <v/>
      </c>
    </row>
    <row r="929" customFormat="false" ht="14.25" hidden="false" customHeight="false" outlineLevel="0" collapsed="false">
      <c r="A929" s="68" t="str">
        <f aca="false">IF(A928="No",1,IF(OR(LEFT(B929,14)="Model response",LEFT(B929,8)="Response"),MAX($A$11:$A928)+1,""))</f>
        <v/>
      </c>
      <c r="B929" s="83"/>
      <c r="C929" s="62"/>
      <c r="D929" s="62"/>
      <c r="E929" s="62"/>
      <c r="F929" s="102" t="str">
        <f aca="false">IF(OR(LEFT(B929,14)="Model response",LEFT(B929,8)="Response",B929="[No response]"),"",IF(E929&lt;=$G$10,"Cek","OK"))</f>
        <v>Cek</v>
      </c>
      <c r="G929" s="102" t="str">
        <f aca="false">IF(A929="","",COUNTIF(F930:F933,"Cek"))</f>
        <v/>
      </c>
      <c r="H929" s="103" t="str">
        <f aca="false">IF(G929="","",SUMIF(C930:C935,100%,E930:E935))</f>
        <v/>
      </c>
    </row>
    <row r="930" customFormat="false" ht="14.25" hidden="false" customHeight="false" outlineLevel="0" collapsed="false">
      <c r="A930" s="68" t="str">
        <f aca="false">IF(A929="No",1,IF(OR(LEFT(B930,14)="Model response",LEFT(B930,8)="Response"),MAX($A$11:$A929)+1,""))</f>
        <v/>
      </c>
      <c r="B930" s="83"/>
      <c r="C930" s="62"/>
      <c r="D930" s="62"/>
      <c r="E930" s="62"/>
      <c r="F930" s="102" t="str">
        <f aca="false">IF(OR(LEFT(B930,14)="Model response",LEFT(B930,8)="Response",B930="[No response]"),"",IF(E930&lt;=$G$10,"Cek","OK"))</f>
        <v>Cek</v>
      </c>
      <c r="G930" s="102" t="str">
        <f aca="false">IF(A930="","",COUNTIF(F931:F934,"Cek"))</f>
        <v/>
      </c>
      <c r="H930" s="103" t="str">
        <f aca="false">IF(G930="","",SUMIF(C931:C936,100%,E931:E936))</f>
        <v/>
      </c>
    </row>
    <row r="931" customFormat="false" ht="14.25" hidden="false" customHeight="false" outlineLevel="0" collapsed="false">
      <c r="A931" s="68" t="str">
        <f aca="false">IF(A930="No",1,IF(OR(LEFT(B931,14)="Model response",LEFT(B931,8)="Response"),MAX($A$11:$A930)+1,""))</f>
        <v/>
      </c>
      <c r="B931" s="83"/>
      <c r="C931" s="62"/>
      <c r="D931" s="62"/>
      <c r="E931" s="62"/>
      <c r="F931" s="102" t="str">
        <f aca="false">IF(OR(LEFT(B931,14)="Model response",LEFT(B931,8)="Response",B931="[No response]"),"",IF(E931&lt;=$G$10,"Cek","OK"))</f>
        <v>Cek</v>
      </c>
      <c r="G931" s="102" t="str">
        <f aca="false">IF(A931="","",COUNTIF(F932:F935,"Cek"))</f>
        <v/>
      </c>
      <c r="H931" s="103" t="str">
        <f aca="false">IF(G931="","",SUMIF(C932:C937,100%,E932:E937))</f>
        <v/>
      </c>
    </row>
    <row r="932" customFormat="false" ht="14.25" hidden="false" customHeight="false" outlineLevel="0" collapsed="false">
      <c r="A932" s="68" t="str">
        <f aca="false">IF(A931="No",1,IF(OR(LEFT(B932,14)="Model response",LEFT(B932,8)="Response"),MAX($A$11:$A931)+1,""))</f>
        <v/>
      </c>
      <c r="B932" s="83"/>
      <c r="C932" s="62"/>
      <c r="D932" s="62"/>
      <c r="E932" s="62"/>
      <c r="F932" s="102" t="str">
        <f aca="false">IF(OR(LEFT(B932,14)="Model response",LEFT(B932,8)="Response",B932="[No response]"),"",IF(E932&lt;=$G$10,"Cek","OK"))</f>
        <v>Cek</v>
      </c>
      <c r="G932" s="102" t="str">
        <f aca="false">IF(A932="","",COUNTIF(F933:F936,"Cek"))</f>
        <v/>
      </c>
      <c r="H932" s="103" t="str">
        <f aca="false">IF(G932="","",SUMIF(C933:C938,100%,E933:E938))</f>
        <v/>
      </c>
    </row>
    <row r="933" customFormat="false" ht="14.25" hidden="false" customHeight="false" outlineLevel="0" collapsed="false">
      <c r="A933" s="68" t="str">
        <f aca="false">IF(A932="No",1,IF(OR(LEFT(B933,14)="Model response",LEFT(B933,8)="Response"),MAX($A$11:$A932)+1,""))</f>
        <v/>
      </c>
      <c r="B933" s="83"/>
      <c r="C933" s="62"/>
      <c r="D933" s="62"/>
      <c r="E933" s="62"/>
      <c r="F933" s="102" t="str">
        <f aca="false">IF(OR(LEFT(B933,14)="Model response",LEFT(B933,8)="Response",B933="[No response]"),"",IF(E933&lt;=$G$10,"Cek","OK"))</f>
        <v>Cek</v>
      </c>
      <c r="G933" s="102" t="str">
        <f aca="false">IF(A933="","",COUNTIF(F934:F937,"Cek"))</f>
        <v/>
      </c>
      <c r="H933" s="103" t="str">
        <f aca="false">IF(G933="","",SUMIF(C934:C939,100%,E934:E939))</f>
        <v/>
      </c>
    </row>
    <row r="934" customFormat="false" ht="14.25" hidden="false" customHeight="false" outlineLevel="0" collapsed="false">
      <c r="A934" s="68" t="str">
        <f aca="false">IF(A933="No",1,IF(OR(LEFT(B934,14)="Model response",LEFT(B934,8)="Response"),MAX($A$11:$A933)+1,""))</f>
        <v/>
      </c>
      <c r="B934" s="83"/>
      <c r="C934" s="62"/>
      <c r="D934" s="62"/>
      <c r="E934" s="62"/>
      <c r="F934" s="102" t="str">
        <f aca="false">IF(OR(LEFT(B934,14)="Model response",LEFT(B934,8)="Response",B934="[No response]"),"",IF(E934&lt;=$G$10,"Cek","OK"))</f>
        <v>Cek</v>
      </c>
      <c r="G934" s="102" t="str">
        <f aca="false">IF(A934="","",COUNTIF(F935:F938,"Cek"))</f>
        <v/>
      </c>
      <c r="H934" s="103" t="str">
        <f aca="false">IF(G934="","",SUMIF(C935:C940,100%,E935:E940))</f>
        <v/>
      </c>
    </row>
    <row r="935" customFormat="false" ht="14.25" hidden="false" customHeight="false" outlineLevel="0" collapsed="false">
      <c r="A935" s="68" t="str">
        <f aca="false">IF(A934="No",1,IF(OR(LEFT(B935,14)="Model response",LEFT(B935,8)="Response"),MAX($A$11:$A934)+1,""))</f>
        <v/>
      </c>
      <c r="B935" s="83"/>
      <c r="C935" s="62"/>
      <c r="D935" s="62"/>
      <c r="E935" s="62"/>
      <c r="F935" s="102" t="str">
        <f aca="false">IF(OR(LEFT(B935,14)="Model response",LEFT(B935,8)="Response",B935="[No response]"),"",IF(E935&lt;=$G$10,"Cek","OK"))</f>
        <v>Cek</v>
      </c>
      <c r="G935" s="102" t="str">
        <f aca="false">IF(A935="","",COUNTIF(F936:F939,"Cek"))</f>
        <v/>
      </c>
      <c r="H935" s="103" t="str">
        <f aca="false">IF(G935="","",SUMIF(C936:C941,100%,E936:E941))</f>
        <v/>
      </c>
    </row>
    <row r="936" customFormat="false" ht="14.25" hidden="false" customHeight="false" outlineLevel="0" collapsed="false">
      <c r="A936" s="68" t="str">
        <f aca="false">IF(A935="No",1,IF(OR(LEFT(B936,14)="Model response",LEFT(B936,8)="Response"),MAX($A$11:$A935)+1,""))</f>
        <v/>
      </c>
      <c r="B936" s="83"/>
      <c r="C936" s="62"/>
      <c r="D936" s="62"/>
      <c r="E936" s="62"/>
      <c r="F936" s="102" t="str">
        <f aca="false">IF(OR(LEFT(B936,14)="Model response",LEFT(B936,8)="Response",B936="[No response]"),"",IF(E936&lt;=$G$10,"Cek","OK"))</f>
        <v>Cek</v>
      </c>
      <c r="G936" s="102" t="str">
        <f aca="false">IF(A936="","",COUNTIF(F937:F940,"Cek"))</f>
        <v/>
      </c>
      <c r="H936" s="103" t="str">
        <f aca="false">IF(G936="","",SUMIF(C937:C942,100%,E937:E942))</f>
        <v/>
      </c>
    </row>
    <row r="937" customFormat="false" ht="14.25" hidden="false" customHeight="false" outlineLevel="0" collapsed="false">
      <c r="A937" s="68" t="str">
        <f aca="false">IF(A936="No",1,IF(OR(LEFT(B937,14)="Model response",LEFT(B937,8)="Response"),MAX($A$11:$A936)+1,""))</f>
        <v/>
      </c>
      <c r="B937" s="83"/>
      <c r="C937" s="62"/>
      <c r="D937" s="62"/>
      <c r="E937" s="62"/>
      <c r="F937" s="102" t="str">
        <f aca="false">IF(OR(LEFT(B937,14)="Model response",LEFT(B937,8)="Response",B937="[No response]"),"",IF(E937&lt;=$G$10,"Cek","OK"))</f>
        <v>Cek</v>
      </c>
      <c r="G937" s="102" t="str">
        <f aca="false">IF(A937="","",COUNTIF(F938:F941,"Cek"))</f>
        <v/>
      </c>
      <c r="H937" s="103" t="str">
        <f aca="false">IF(G937="","",SUMIF(C938:C943,100%,E938:E943))</f>
        <v/>
      </c>
    </row>
    <row r="938" customFormat="false" ht="14.25" hidden="false" customHeight="false" outlineLevel="0" collapsed="false">
      <c r="A938" s="68" t="str">
        <f aca="false">IF(A937="No",1,IF(OR(LEFT(B938,14)="Model response",LEFT(B938,8)="Response"),MAX($A$11:$A937)+1,""))</f>
        <v/>
      </c>
      <c r="B938" s="83"/>
      <c r="C938" s="62"/>
      <c r="D938" s="62"/>
      <c r="E938" s="62"/>
      <c r="F938" s="102" t="str">
        <f aca="false">IF(OR(LEFT(B938,14)="Model response",LEFT(B938,8)="Response",B938="[No response]"),"",IF(E938&lt;=$G$10,"Cek","OK"))</f>
        <v>Cek</v>
      </c>
      <c r="G938" s="102" t="str">
        <f aca="false">IF(A938="","",COUNTIF(F939:F942,"Cek"))</f>
        <v/>
      </c>
      <c r="H938" s="103" t="str">
        <f aca="false">IF(G938="","",SUMIF(C939:C944,100%,E939:E944))</f>
        <v/>
      </c>
    </row>
    <row r="939" customFormat="false" ht="14.25" hidden="false" customHeight="false" outlineLevel="0" collapsed="false">
      <c r="A939" s="68" t="str">
        <f aca="false">IF(A938="No",1,IF(OR(LEFT(B939,14)="Model response",LEFT(B939,8)="Response"),MAX($A$11:$A938)+1,""))</f>
        <v/>
      </c>
      <c r="B939" s="83"/>
      <c r="C939" s="62"/>
      <c r="D939" s="62"/>
      <c r="E939" s="62"/>
      <c r="F939" s="102" t="str">
        <f aca="false">IF(OR(LEFT(B939,14)="Model response",LEFT(B939,8)="Response",B939="[No response]"),"",IF(E939&lt;=$G$10,"Cek","OK"))</f>
        <v>Cek</v>
      </c>
      <c r="G939" s="102" t="str">
        <f aca="false">IF(A939="","",COUNTIF(F940:F943,"Cek"))</f>
        <v/>
      </c>
      <c r="H939" s="103" t="str">
        <f aca="false">IF(G939="","",SUMIF(C940:C945,100%,E940:E945))</f>
        <v/>
      </c>
    </row>
    <row r="940" customFormat="false" ht="14.25" hidden="false" customHeight="false" outlineLevel="0" collapsed="false">
      <c r="A940" s="68" t="str">
        <f aca="false">IF(A939="No",1,IF(OR(LEFT(B940,14)="Model response",LEFT(B940,8)="Response"),MAX($A$11:$A939)+1,""))</f>
        <v/>
      </c>
      <c r="B940" s="83"/>
      <c r="C940" s="62"/>
      <c r="D940" s="62"/>
      <c r="E940" s="62"/>
      <c r="F940" s="102" t="str">
        <f aca="false">IF(OR(LEFT(B940,14)="Model response",LEFT(B940,8)="Response",B940="[No response]"),"",IF(E940&lt;=$G$10,"Cek","OK"))</f>
        <v>Cek</v>
      </c>
      <c r="G940" s="102" t="str">
        <f aca="false">IF(A940="","",COUNTIF(F941:F944,"Cek"))</f>
        <v/>
      </c>
      <c r="H940" s="103" t="str">
        <f aca="false">IF(G940="","",SUMIF(C941:C946,100%,E941:E946))</f>
        <v/>
      </c>
    </row>
    <row r="941" customFormat="false" ht="14.25" hidden="false" customHeight="false" outlineLevel="0" collapsed="false">
      <c r="A941" s="68" t="str">
        <f aca="false">IF(A940="No",1,IF(OR(LEFT(B941,14)="Model response",LEFT(B941,8)="Response"),MAX($A$11:$A940)+1,""))</f>
        <v/>
      </c>
      <c r="B941" s="83"/>
      <c r="C941" s="62"/>
      <c r="D941" s="62"/>
      <c r="E941" s="62"/>
      <c r="F941" s="102" t="str">
        <f aca="false">IF(OR(LEFT(B941,14)="Model response",LEFT(B941,8)="Response",B941="[No response]"),"",IF(E941&lt;=$G$10,"Cek","OK"))</f>
        <v>Cek</v>
      </c>
      <c r="G941" s="102" t="str">
        <f aca="false">IF(A941="","",COUNTIF(F942:F945,"Cek"))</f>
        <v/>
      </c>
      <c r="H941" s="103" t="str">
        <f aca="false">IF(G941="","",SUMIF(C942:C947,100%,E942:E947))</f>
        <v/>
      </c>
    </row>
    <row r="942" customFormat="false" ht="14.25" hidden="false" customHeight="false" outlineLevel="0" collapsed="false">
      <c r="A942" s="68" t="str">
        <f aca="false">IF(A941="No",1,IF(OR(LEFT(B942,14)="Model response",LEFT(B942,8)="Response"),MAX($A$11:$A941)+1,""))</f>
        <v/>
      </c>
      <c r="B942" s="83"/>
      <c r="C942" s="62"/>
      <c r="D942" s="62"/>
      <c r="E942" s="62"/>
      <c r="F942" s="102" t="str">
        <f aca="false">IF(OR(LEFT(B942,14)="Model response",LEFT(B942,8)="Response",B942="[No response]"),"",IF(E942&lt;=$G$10,"Cek","OK"))</f>
        <v>Cek</v>
      </c>
      <c r="G942" s="102" t="str">
        <f aca="false">IF(A942="","",COUNTIF(F943:F946,"Cek"))</f>
        <v/>
      </c>
      <c r="H942" s="103" t="str">
        <f aca="false">IF(G942="","",SUMIF(C943:C948,100%,E943:E948))</f>
        <v/>
      </c>
    </row>
    <row r="943" customFormat="false" ht="14.25" hidden="false" customHeight="false" outlineLevel="0" collapsed="false">
      <c r="A943" s="68" t="str">
        <f aca="false">IF(A942="No",1,IF(OR(LEFT(B943,14)="Model response",LEFT(B943,8)="Response"),MAX($A$11:$A942)+1,""))</f>
        <v/>
      </c>
      <c r="B943" s="83"/>
      <c r="C943" s="62"/>
      <c r="D943" s="62"/>
      <c r="E943" s="62"/>
      <c r="F943" s="102" t="str">
        <f aca="false">IF(OR(LEFT(B943,14)="Model response",LEFT(B943,8)="Response",B943="[No response]"),"",IF(E943&lt;=$G$10,"Cek","OK"))</f>
        <v>Cek</v>
      </c>
      <c r="G943" s="102" t="str">
        <f aca="false">IF(A943="","",COUNTIF(F944:F947,"Cek"))</f>
        <v/>
      </c>
      <c r="H943" s="103" t="str">
        <f aca="false">IF(G943="","",SUMIF(C944:C949,100%,E944:E949))</f>
        <v/>
      </c>
    </row>
    <row r="944" customFormat="false" ht="14.25" hidden="false" customHeight="false" outlineLevel="0" collapsed="false">
      <c r="A944" s="68" t="str">
        <f aca="false">IF(A943="No",1,IF(OR(LEFT(B944,14)="Model response",LEFT(B944,8)="Response"),MAX($A$11:$A943)+1,""))</f>
        <v/>
      </c>
      <c r="B944" s="83"/>
      <c r="C944" s="62"/>
      <c r="D944" s="62"/>
      <c r="E944" s="62"/>
      <c r="F944" s="102" t="str">
        <f aca="false">IF(OR(LEFT(B944,14)="Model response",LEFT(B944,8)="Response",B944="[No response]"),"",IF(E944&lt;=$G$10,"Cek","OK"))</f>
        <v>Cek</v>
      </c>
      <c r="G944" s="102" t="str">
        <f aca="false">IF(A944="","",COUNTIF(F945:F948,"Cek"))</f>
        <v/>
      </c>
      <c r="H944" s="103" t="str">
        <f aca="false">IF(G944="","",SUMIF(C945:C950,100%,E945:E950))</f>
        <v/>
      </c>
    </row>
    <row r="945" customFormat="false" ht="14.25" hidden="false" customHeight="false" outlineLevel="0" collapsed="false">
      <c r="A945" s="68" t="str">
        <f aca="false">IF(A944="No",1,IF(OR(LEFT(B945,14)="Model response",LEFT(B945,8)="Response"),MAX($A$11:$A944)+1,""))</f>
        <v/>
      </c>
      <c r="B945" s="83"/>
      <c r="C945" s="62"/>
      <c r="D945" s="62"/>
      <c r="E945" s="62"/>
      <c r="F945" s="102" t="str">
        <f aca="false">IF(OR(LEFT(B945,14)="Model response",LEFT(B945,8)="Response",B945="[No response]"),"",IF(E945&lt;=$G$10,"Cek","OK"))</f>
        <v>Cek</v>
      </c>
      <c r="G945" s="102" t="str">
        <f aca="false">IF(A945="","",COUNTIF(F946:F949,"Cek"))</f>
        <v/>
      </c>
      <c r="H945" s="103" t="str">
        <f aca="false">IF(G945="","",SUMIF(C946:C951,100%,E946:E951))</f>
        <v/>
      </c>
    </row>
    <row r="946" customFormat="false" ht="14.25" hidden="false" customHeight="false" outlineLevel="0" collapsed="false">
      <c r="A946" s="68" t="str">
        <f aca="false">IF(A945="No",1,IF(OR(LEFT(B946,14)="Model response",LEFT(B946,8)="Response"),MAX($A$11:$A945)+1,""))</f>
        <v/>
      </c>
      <c r="B946" s="83"/>
      <c r="C946" s="62"/>
      <c r="D946" s="62"/>
      <c r="E946" s="62"/>
      <c r="F946" s="102" t="str">
        <f aca="false">IF(OR(LEFT(B946,14)="Model response",LEFT(B946,8)="Response",B946="[No response]"),"",IF(E946&lt;=$G$10,"Cek","OK"))</f>
        <v>Cek</v>
      </c>
      <c r="G946" s="102" t="str">
        <f aca="false">IF(A946="","",COUNTIF(F947:F950,"Cek"))</f>
        <v/>
      </c>
      <c r="H946" s="103" t="str">
        <f aca="false">IF(G946="","",SUMIF(C947:C952,100%,E947:E952))</f>
        <v/>
      </c>
    </row>
    <row r="947" customFormat="false" ht="14.25" hidden="false" customHeight="false" outlineLevel="0" collapsed="false">
      <c r="A947" s="68" t="str">
        <f aca="false">IF(A946="No",1,IF(OR(LEFT(B947,14)="Model response",LEFT(B947,8)="Response"),MAX($A$11:$A946)+1,""))</f>
        <v/>
      </c>
      <c r="B947" s="83"/>
      <c r="C947" s="62"/>
      <c r="D947" s="62"/>
      <c r="E947" s="62"/>
      <c r="F947" s="102" t="str">
        <f aca="false">IF(OR(LEFT(B947,14)="Model response",LEFT(B947,8)="Response",B947="[No response]"),"",IF(E947&lt;=$G$10,"Cek","OK"))</f>
        <v>Cek</v>
      </c>
      <c r="G947" s="102" t="str">
        <f aca="false">IF(A947="","",COUNTIF(F948:F951,"Cek"))</f>
        <v/>
      </c>
      <c r="H947" s="103" t="str">
        <f aca="false">IF(G947="","",SUMIF(C948:C953,100%,E948:E953))</f>
        <v/>
      </c>
    </row>
    <row r="948" customFormat="false" ht="14.25" hidden="false" customHeight="false" outlineLevel="0" collapsed="false">
      <c r="A948" s="68" t="str">
        <f aca="false">IF(A947="No",1,IF(OR(LEFT(B948,14)="Model response",LEFT(B948,8)="Response"),MAX($A$11:$A947)+1,""))</f>
        <v/>
      </c>
      <c r="B948" s="83"/>
      <c r="C948" s="62"/>
      <c r="D948" s="62"/>
      <c r="E948" s="62"/>
      <c r="F948" s="102" t="str">
        <f aca="false">IF(OR(LEFT(B948,14)="Model response",LEFT(B948,8)="Response",B948="[No response]"),"",IF(E948&lt;=$G$10,"Cek","OK"))</f>
        <v>Cek</v>
      </c>
      <c r="G948" s="102" t="str">
        <f aca="false">IF(A948="","",COUNTIF(F949:F952,"Cek"))</f>
        <v/>
      </c>
      <c r="H948" s="103" t="str">
        <f aca="false">IF(G948="","",SUMIF(C949:C954,100%,E949:E954))</f>
        <v/>
      </c>
    </row>
    <row r="949" customFormat="false" ht="14.25" hidden="false" customHeight="false" outlineLevel="0" collapsed="false">
      <c r="A949" s="68" t="str">
        <f aca="false">IF(A948="No",1,IF(OR(LEFT(B949,14)="Model response",LEFT(B949,8)="Response"),MAX($A$11:$A948)+1,""))</f>
        <v/>
      </c>
      <c r="B949" s="83"/>
      <c r="C949" s="62"/>
      <c r="D949" s="62"/>
      <c r="E949" s="62"/>
      <c r="F949" s="102" t="str">
        <f aca="false">IF(OR(LEFT(B949,14)="Model response",LEFT(B949,8)="Response",B949="[No response]"),"",IF(E949&lt;=$G$10,"Cek","OK"))</f>
        <v>Cek</v>
      </c>
      <c r="G949" s="102" t="str">
        <f aca="false">IF(A949="","",COUNTIF(F950:F953,"Cek"))</f>
        <v/>
      </c>
      <c r="H949" s="103" t="str">
        <f aca="false">IF(G949="","",SUMIF(C950:C955,100%,E950:E955))</f>
        <v/>
      </c>
    </row>
    <row r="950" customFormat="false" ht="14.25" hidden="false" customHeight="false" outlineLevel="0" collapsed="false">
      <c r="A950" s="68" t="str">
        <f aca="false">IF(A949="No",1,IF(OR(LEFT(B950,14)="Model response",LEFT(B950,8)="Response"),MAX($A$11:$A949)+1,""))</f>
        <v/>
      </c>
      <c r="B950" s="83"/>
      <c r="C950" s="62"/>
      <c r="D950" s="62"/>
      <c r="E950" s="62"/>
      <c r="F950" s="102" t="str">
        <f aca="false">IF(OR(LEFT(B950,14)="Model response",LEFT(B950,8)="Response",B950="[No response]"),"",IF(E950&lt;=$G$10,"Cek","OK"))</f>
        <v>Cek</v>
      </c>
      <c r="G950" s="102" t="str">
        <f aca="false">IF(A950="","",COUNTIF(F951:F954,"Cek"))</f>
        <v/>
      </c>
      <c r="H950" s="103" t="str">
        <f aca="false">IF(G950="","",SUMIF(C951:C956,100%,E951:E956))</f>
        <v/>
      </c>
    </row>
    <row r="951" customFormat="false" ht="14.25" hidden="false" customHeight="false" outlineLevel="0" collapsed="false">
      <c r="A951" s="68" t="str">
        <f aca="false">IF(A950="No",1,IF(OR(LEFT(B951,14)="Model response",LEFT(B951,8)="Response"),MAX($A$11:$A950)+1,""))</f>
        <v/>
      </c>
      <c r="B951" s="83"/>
      <c r="C951" s="62"/>
      <c r="D951" s="62"/>
      <c r="E951" s="62"/>
      <c r="F951" s="102" t="str">
        <f aca="false">IF(OR(LEFT(B951,14)="Model response",LEFT(B951,8)="Response",B951="[No response]"),"",IF(E951&lt;=$G$10,"Cek","OK"))</f>
        <v>Cek</v>
      </c>
      <c r="G951" s="102" t="str">
        <f aca="false">IF(A951="","",COUNTIF(F952:F955,"Cek"))</f>
        <v/>
      </c>
      <c r="H951" s="103" t="str">
        <f aca="false">IF(G951="","",SUMIF(C952:C957,100%,E952:E957))</f>
        <v/>
      </c>
    </row>
    <row r="952" customFormat="false" ht="14.25" hidden="false" customHeight="false" outlineLevel="0" collapsed="false">
      <c r="A952" s="68" t="str">
        <f aca="false">IF(A951="No",1,IF(OR(LEFT(B952,14)="Model response",LEFT(B952,8)="Response"),MAX($A$11:$A951)+1,""))</f>
        <v/>
      </c>
      <c r="B952" s="83"/>
      <c r="C952" s="62"/>
      <c r="D952" s="62"/>
      <c r="E952" s="62"/>
      <c r="F952" s="102" t="str">
        <f aca="false">IF(OR(LEFT(B952,14)="Model response",LEFT(B952,8)="Response",B952="[No response]"),"",IF(E952&lt;=$G$10,"Cek","OK"))</f>
        <v>Cek</v>
      </c>
      <c r="G952" s="102" t="str">
        <f aca="false">IF(A952="","",COUNTIF(F953:F956,"Cek"))</f>
        <v/>
      </c>
      <c r="H952" s="103" t="str">
        <f aca="false">IF(G952="","",SUMIF(C953:C958,100%,E953:E958))</f>
        <v/>
      </c>
    </row>
    <row r="953" customFormat="false" ht="14.25" hidden="false" customHeight="false" outlineLevel="0" collapsed="false">
      <c r="A953" s="68" t="str">
        <f aca="false">IF(A952="No",1,IF(OR(LEFT(B953,14)="Model response",LEFT(B953,8)="Response"),MAX($A$11:$A952)+1,""))</f>
        <v/>
      </c>
      <c r="B953" s="83"/>
      <c r="C953" s="62"/>
      <c r="D953" s="62"/>
      <c r="E953" s="62"/>
      <c r="F953" s="102" t="str">
        <f aca="false">IF(OR(LEFT(B953,14)="Model response",LEFT(B953,8)="Response",B953="[No response]"),"",IF(E953&lt;=$G$10,"Cek","OK"))</f>
        <v>Cek</v>
      </c>
      <c r="G953" s="102" t="str">
        <f aca="false">IF(A953="","",COUNTIF(F954:F957,"Cek"))</f>
        <v/>
      </c>
      <c r="H953" s="103" t="str">
        <f aca="false">IF(G953="","",SUMIF(C954:C959,100%,E954:E959))</f>
        <v/>
      </c>
    </row>
    <row r="954" customFormat="false" ht="14.25" hidden="false" customHeight="false" outlineLevel="0" collapsed="false">
      <c r="A954" s="68" t="str">
        <f aca="false">IF(A953="No",1,IF(OR(LEFT(B954,14)="Model response",LEFT(B954,8)="Response"),MAX($A$11:$A953)+1,""))</f>
        <v/>
      </c>
      <c r="B954" s="83"/>
      <c r="C954" s="62"/>
      <c r="D954" s="62"/>
      <c r="E954" s="62"/>
      <c r="F954" s="102" t="str">
        <f aca="false">IF(OR(LEFT(B954,14)="Model response",LEFT(B954,8)="Response",B954="[No response]"),"",IF(E954&lt;=$G$10,"Cek","OK"))</f>
        <v>Cek</v>
      </c>
      <c r="G954" s="102" t="str">
        <f aca="false">IF(A954="","",COUNTIF(F955:F958,"Cek"))</f>
        <v/>
      </c>
      <c r="H954" s="103" t="str">
        <f aca="false">IF(G954="","",SUMIF(C955:C960,100%,E955:E960))</f>
        <v/>
      </c>
    </row>
    <row r="955" customFormat="false" ht="14.25" hidden="false" customHeight="false" outlineLevel="0" collapsed="false">
      <c r="A955" s="68" t="str">
        <f aca="false">IF(A954="No",1,IF(OR(LEFT(B955,14)="Model response",LEFT(B955,8)="Response"),MAX($A$11:$A954)+1,""))</f>
        <v/>
      </c>
      <c r="B955" s="83"/>
      <c r="C955" s="62"/>
      <c r="D955" s="62"/>
      <c r="E955" s="62"/>
      <c r="F955" s="102" t="str">
        <f aca="false">IF(OR(LEFT(B955,14)="Model response",LEFT(B955,8)="Response",B955="[No response]"),"",IF(E955&lt;=$G$10,"Cek","OK"))</f>
        <v>Cek</v>
      </c>
      <c r="G955" s="102" t="str">
        <f aca="false">IF(A955="","",COUNTIF(F956:F959,"Cek"))</f>
        <v/>
      </c>
      <c r="H955" s="103" t="str">
        <f aca="false">IF(G955="","",SUMIF(C956:C961,100%,E956:E961))</f>
        <v/>
      </c>
    </row>
    <row r="956" customFormat="false" ht="14.25" hidden="false" customHeight="false" outlineLevel="0" collapsed="false">
      <c r="A956" s="68" t="str">
        <f aca="false">IF(A955="No",1,IF(OR(LEFT(B956,14)="Model response",LEFT(B956,8)="Response"),MAX($A$11:$A955)+1,""))</f>
        <v/>
      </c>
      <c r="B956" s="83"/>
      <c r="C956" s="62"/>
      <c r="D956" s="62"/>
      <c r="E956" s="62"/>
      <c r="F956" s="102" t="str">
        <f aca="false">IF(OR(LEFT(B956,14)="Model response",LEFT(B956,8)="Response",B956="[No response]"),"",IF(E956&lt;=$G$10,"Cek","OK"))</f>
        <v>Cek</v>
      </c>
      <c r="G956" s="102" t="str">
        <f aca="false">IF(A956="","",COUNTIF(F957:F960,"Cek"))</f>
        <v/>
      </c>
      <c r="H956" s="103" t="str">
        <f aca="false">IF(G956="","",SUMIF(C957:C962,100%,E957:E962))</f>
        <v/>
      </c>
    </row>
    <row r="957" customFormat="false" ht="14.25" hidden="false" customHeight="false" outlineLevel="0" collapsed="false">
      <c r="A957" s="68" t="str">
        <f aca="false">IF(A956="No",1,IF(OR(LEFT(B957,14)="Model response",LEFT(B957,8)="Response"),MAX($A$11:$A956)+1,""))</f>
        <v/>
      </c>
      <c r="B957" s="83"/>
      <c r="C957" s="62"/>
      <c r="D957" s="62"/>
      <c r="E957" s="62"/>
      <c r="F957" s="102" t="str">
        <f aca="false">IF(OR(LEFT(B957,14)="Model response",LEFT(B957,8)="Response",B957="[No response]"),"",IF(E957&lt;=$G$10,"Cek","OK"))</f>
        <v>Cek</v>
      </c>
      <c r="G957" s="102" t="str">
        <f aca="false">IF(A957="","",COUNTIF(F958:F961,"Cek"))</f>
        <v/>
      </c>
      <c r="H957" s="103" t="str">
        <f aca="false">IF(G957="","",SUMIF(C958:C963,100%,E958:E963))</f>
        <v/>
      </c>
    </row>
    <row r="958" customFormat="false" ht="14.25" hidden="false" customHeight="false" outlineLevel="0" collapsed="false">
      <c r="A958" s="68" t="str">
        <f aca="false">IF(A957="No",1,IF(OR(LEFT(B958,14)="Model response",LEFT(B958,8)="Response"),MAX($A$11:$A957)+1,""))</f>
        <v/>
      </c>
      <c r="B958" s="83"/>
      <c r="C958" s="62"/>
      <c r="D958" s="62"/>
      <c r="E958" s="62"/>
      <c r="F958" s="102" t="str">
        <f aca="false">IF(OR(LEFT(B958,14)="Model response",LEFT(B958,8)="Response",B958="[No response]"),"",IF(E958&lt;=$G$10,"Cek","OK"))</f>
        <v>Cek</v>
      </c>
      <c r="G958" s="102" t="str">
        <f aca="false">IF(A958="","",COUNTIF(F959:F962,"Cek"))</f>
        <v/>
      </c>
      <c r="H958" s="103" t="str">
        <f aca="false">IF(G958="","",SUMIF(C959:C964,100%,E959:E964))</f>
        <v/>
      </c>
    </row>
    <row r="959" customFormat="false" ht="14.25" hidden="false" customHeight="false" outlineLevel="0" collapsed="false">
      <c r="A959" s="68" t="str">
        <f aca="false">IF(A958="No",1,IF(OR(LEFT(B959,14)="Model response",LEFT(B959,8)="Response"),MAX($A$11:$A958)+1,""))</f>
        <v/>
      </c>
      <c r="B959" s="83"/>
      <c r="C959" s="62"/>
      <c r="D959" s="62"/>
      <c r="E959" s="62"/>
      <c r="F959" s="102" t="str">
        <f aca="false">IF(OR(LEFT(B959,14)="Model response",LEFT(B959,8)="Response",B959="[No response]"),"",IF(E959&lt;=$G$10,"Cek","OK"))</f>
        <v>Cek</v>
      </c>
      <c r="G959" s="102" t="str">
        <f aca="false">IF(A959="","",COUNTIF(F960:F963,"Cek"))</f>
        <v/>
      </c>
      <c r="H959" s="103" t="str">
        <f aca="false">IF(G959="","",SUMIF(C960:C965,100%,E960:E965))</f>
        <v/>
      </c>
    </row>
    <row r="960" customFormat="false" ht="14.25" hidden="false" customHeight="false" outlineLevel="0" collapsed="false">
      <c r="A960" s="68" t="str">
        <f aca="false">IF(A959="No",1,IF(OR(LEFT(B960,14)="Model response",LEFT(B960,8)="Response"),MAX($A$11:$A959)+1,""))</f>
        <v/>
      </c>
      <c r="B960" s="83"/>
      <c r="C960" s="62"/>
      <c r="D960" s="62"/>
      <c r="E960" s="62"/>
      <c r="F960" s="102" t="str">
        <f aca="false">IF(OR(LEFT(B960,14)="Model response",LEFT(B960,8)="Response",B960="[No response]"),"",IF(E960&lt;=$G$10,"Cek","OK"))</f>
        <v>Cek</v>
      </c>
      <c r="G960" s="102" t="str">
        <f aca="false">IF(A960="","",COUNTIF(F961:F964,"Cek"))</f>
        <v/>
      </c>
      <c r="H960" s="103" t="str">
        <f aca="false">IF(G960="","",SUMIF(C961:C966,100%,E961:E966))</f>
        <v/>
      </c>
    </row>
    <row r="961" customFormat="false" ht="14.25" hidden="false" customHeight="false" outlineLevel="0" collapsed="false">
      <c r="A961" s="68" t="str">
        <f aca="false">IF(A960="No",1,IF(OR(LEFT(B961,14)="Model response",LEFT(B961,8)="Response"),MAX($A$11:$A960)+1,""))</f>
        <v/>
      </c>
      <c r="B961" s="83"/>
      <c r="C961" s="62"/>
      <c r="D961" s="62"/>
      <c r="E961" s="62"/>
      <c r="F961" s="102" t="str">
        <f aca="false">IF(OR(LEFT(B961,14)="Model response",LEFT(B961,8)="Response",B961="[No response]"),"",IF(E961&lt;=$G$10,"Cek","OK"))</f>
        <v>Cek</v>
      </c>
      <c r="G961" s="102" t="str">
        <f aca="false">IF(A961="","",COUNTIF(F962:F965,"Cek"))</f>
        <v/>
      </c>
      <c r="H961" s="103" t="str">
        <f aca="false">IF(G961="","",SUMIF(C962:C967,100%,E962:E967))</f>
        <v/>
      </c>
    </row>
    <row r="962" customFormat="false" ht="14.25" hidden="false" customHeight="false" outlineLevel="0" collapsed="false">
      <c r="A962" s="68" t="str">
        <f aca="false">IF(A961="No",1,IF(OR(LEFT(B962,14)="Model response",LEFT(B962,8)="Response"),MAX($A$11:$A961)+1,""))</f>
        <v/>
      </c>
      <c r="B962" s="83"/>
      <c r="C962" s="62"/>
      <c r="D962" s="62"/>
      <c r="E962" s="62"/>
      <c r="F962" s="102" t="str">
        <f aca="false">IF(OR(LEFT(B962,14)="Model response",LEFT(B962,8)="Response",B962="[No response]"),"",IF(E962&lt;=$G$10,"Cek","OK"))</f>
        <v>Cek</v>
      </c>
      <c r="G962" s="102" t="str">
        <f aca="false">IF(A962="","",COUNTIF(F963:F966,"Cek"))</f>
        <v/>
      </c>
      <c r="H962" s="103" t="str">
        <f aca="false">IF(G962="","",SUMIF(C963:C968,100%,E963:E968))</f>
        <v/>
      </c>
    </row>
    <row r="963" customFormat="false" ht="14.25" hidden="false" customHeight="false" outlineLevel="0" collapsed="false">
      <c r="A963" s="68" t="str">
        <f aca="false">IF(A962="No",1,IF(OR(LEFT(B963,14)="Model response",LEFT(B963,8)="Response"),MAX($A$11:$A962)+1,""))</f>
        <v/>
      </c>
      <c r="B963" s="83"/>
      <c r="C963" s="62"/>
      <c r="D963" s="62"/>
      <c r="E963" s="62"/>
      <c r="F963" s="102" t="str">
        <f aca="false">IF(OR(LEFT(B963,14)="Model response",LEFT(B963,8)="Response",B963="[No response]"),"",IF(E963&lt;=$G$10,"Cek","OK"))</f>
        <v>Cek</v>
      </c>
      <c r="G963" s="102" t="str">
        <f aca="false">IF(A963="","",COUNTIF(F964:F967,"Cek"))</f>
        <v/>
      </c>
      <c r="H963" s="103" t="str">
        <f aca="false">IF(G963="","",SUMIF(C964:C969,100%,E964:E969))</f>
        <v/>
      </c>
    </row>
    <row r="964" customFormat="false" ht="14.25" hidden="false" customHeight="false" outlineLevel="0" collapsed="false">
      <c r="A964" s="68" t="str">
        <f aca="false">IF(A963="No",1,IF(OR(LEFT(B964,14)="Model response",LEFT(B964,8)="Response"),MAX($A$11:$A963)+1,""))</f>
        <v/>
      </c>
      <c r="B964" s="83"/>
      <c r="C964" s="62"/>
      <c r="D964" s="62"/>
      <c r="E964" s="62"/>
      <c r="F964" s="102" t="str">
        <f aca="false">IF(OR(LEFT(B964,14)="Model response",LEFT(B964,8)="Response",B964="[No response]"),"",IF(E964&lt;=$G$10,"Cek","OK"))</f>
        <v>Cek</v>
      </c>
      <c r="G964" s="102" t="str">
        <f aca="false">IF(A964="","",COUNTIF(F965:F968,"Cek"))</f>
        <v/>
      </c>
      <c r="H964" s="103" t="str">
        <f aca="false">IF(G964="","",SUMIF(C965:C970,100%,E965:E970))</f>
        <v/>
      </c>
    </row>
    <row r="965" customFormat="false" ht="14.25" hidden="false" customHeight="false" outlineLevel="0" collapsed="false">
      <c r="A965" s="68" t="str">
        <f aca="false">IF(A964="No",1,IF(OR(LEFT(B965,14)="Model response",LEFT(B965,8)="Response"),MAX($A$11:$A964)+1,""))</f>
        <v/>
      </c>
      <c r="B965" s="83"/>
      <c r="C965" s="62"/>
      <c r="D965" s="62"/>
      <c r="E965" s="62"/>
      <c r="F965" s="102" t="str">
        <f aca="false">IF(OR(LEFT(B965,14)="Model response",LEFT(B965,8)="Response",B965="[No response]"),"",IF(E965&lt;=$G$10,"Cek","OK"))</f>
        <v>Cek</v>
      </c>
      <c r="G965" s="102" t="str">
        <f aca="false">IF(A965="","",COUNTIF(F966:F969,"Cek"))</f>
        <v/>
      </c>
      <c r="H965" s="103" t="str">
        <f aca="false">IF(G965="","",SUMIF(C966:C971,100%,E966:E971))</f>
        <v/>
      </c>
    </row>
    <row r="966" customFormat="false" ht="14.25" hidden="false" customHeight="false" outlineLevel="0" collapsed="false">
      <c r="A966" s="68" t="str">
        <f aca="false">IF(A965="No",1,IF(OR(LEFT(B966,14)="Model response",LEFT(B966,8)="Response"),MAX($A$11:$A965)+1,""))</f>
        <v/>
      </c>
      <c r="B966" s="83"/>
      <c r="C966" s="62"/>
      <c r="D966" s="62"/>
      <c r="E966" s="62"/>
      <c r="F966" s="102" t="str">
        <f aca="false">IF(OR(LEFT(B966,14)="Model response",LEFT(B966,8)="Response",B966="[No response]"),"",IF(E966&lt;=$G$10,"Cek","OK"))</f>
        <v>Cek</v>
      </c>
      <c r="G966" s="102" t="str">
        <f aca="false">IF(A966="","",COUNTIF(F967:F970,"Cek"))</f>
        <v/>
      </c>
      <c r="H966" s="103" t="str">
        <f aca="false">IF(G966="","",SUMIF(C967:C972,100%,E967:E972))</f>
        <v/>
      </c>
    </row>
    <row r="967" customFormat="false" ht="14.25" hidden="false" customHeight="false" outlineLevel="0" collapsed="false">
      <c r="A967" s="68" t="str">
        <f aca="false">IF(A966="No",1,IF(OR(LEFT(B967,14)="Model response",LEFT(B967,8)="Response"),MAX($A$11:$A966)+1,""))</f>
        <v/>
      </c>
      <c r="B967" s="83"/>
      <c r="C967" s="62"/>
      <c r="D967" s="62"/>
      <c r="E967" s="62"/>
      <c r="F967" s="102" t="str">
        <f aca="false">IF(OR(LEFT(B967,14)="Model response",LEFT(B967,8)="Response",B967="[No response]"),"",IF(E967&lt;=$G$10,"Cek","OK"))</f>
        <v>Cek</v>
      </c>
      <c r="G967" s="102" t="str">
        <f aca="false">IF(A967="","",COUNTIF(F968:F971,"Cek"))</f>
        <v/>
      </c>
      <c r="H967" s="103" t="str">
        <f aca="false">IF(G967="","",SUMIF(C968:C973,100%,E968:E973))</f>
        <v/>
      </c>
    </row>
    <row r="968" customFormat="false" ht="14.25" hidden="false" customHeight="false" outlineLevel="0" collapsed="false">
      <c r="A968" s="68" t="str">
        <f aca="false">IF(A967="No",1,IF(OR(LEFT(B968,14)="Model response",LEFT(B968,8)="Response"),MAX($A$11:$A967)+1,""))</f>
        <v/>
      </c>
      <c r="B968" s="83"/>
      <c r="C968" s="62"/>
      <c r="D968" s="62"/>
      <c r="E968" s="62"/>
      <c r="F968" s="102" t="str">
        <f aca="false">IF(OR(LEFT(B968,14)="Model response",LEFT(B968,8)="Response",B968="[No response]"),"",IF(E968&lt;=$G$10,"Cek","OK"))</f>
        <v>Cek</v>
      </c>
      <c r="G968" s="102" t="str">
        <f aca="false">IF(A968="","",COUNTIF(F969:F972,"Cek"))</f>
        <v/>
      </c>
      <c r="H968" s="103" t="str">
        <f aca="false">IF(G968="","",SUMIF(C969:C974,100%,E969:E974))</f>
        <v/>
      </c>
    </row>
    <row r="969" customFormat="false" ht="14.25" hidden="false" customHeight="false" outlineLevel="0" collapsed="false">
      <c r="A969" s="68" t="str">
        <f aca="false">IF(A968="No",1,IF(OR(LEFT(B969,14)="Model response",LEFT(B969,8)="Response"),MAX($A$11:$A968)+1,""))</f>
        <v/>
      </c>
      <c r="B969" s="83"/>
      <c r="C969" s="62"/>
      <c r="D969" s="62"/>
      <c r="E969" s="62"/>
      <c r="F969" s="102" t="str">
        <f aca="false">IF(OR(LEFT(B969,14)="Model response",LEFT(B969,8)="Response",B969="[No response]"),"",IF(E969&lt;=$G$10,"Cek","OK"))</f>
        <v>Cek</v>
      </c>
      <c r="G969" s="102" t="str">
        <f aca="false">IF(A969="","",COUNTIF(F970:F973,"Cek"))</f>
        <v/>
      </c>
      <c r="H969" s="103" t="str">
        <f aca="false">IF(G969="","",SUMIF(C970:C975,100%,E970:E975))</f>
        <v/>
      </c>
    </row>
    <row r="970" customFormat="false" ht="14.25" hidden="false" customHeight="false" outlineLevel="0" collapsed="false">
      <c r="A970" s="68" t="str">
        <f aca="false">IF(A969="No",1,IF(OR(LEFT(B970,14)="Model response",LEFT(B970,8)="Response"),MAX($A$11:$A969)+1,""))</f>
        <v/>
      </c>
      <c r="B970" s="83"/>
      <c r="C970" s="62"/>
      <c r="D970" s="62"/>
      <c r="E970" s="62"/>
      <c r="F970" s="102" t="str">
        <f aca="false">IF(OR(LEFT(B970,14)="Model response",LEFT(B970,8)="Response",B970="[No response]"),"",IF(E970&lt;=$G$10,"Cek","OK"))</f>
        <v>Cek</v>
      </c>
      <c r="G970" s="102" t="str">
        <f aca="false">IF(A970="","",COUNTIF(F971:F974,"Cek"))</f>
        <v/>
      </c>
      <c r="H970" s="103" t="str">
        <f aca="false">IF(G970="","",SUMIF(C971:C976,100%,E971:E976))</f>
        <v/>
      </c>
    </row>
    <row r="971" customFormat="false" ht="14.25" hidden="false" customHeight="false" outlineLevel="0" collapsed="false">
      <c r="A971" s="68" t="str">
        <f aca="false">IF(A970="No",1,IF(OR(LEFT(B971,14)="Model response",LEFT(B971,8)="Response"),MAX($A$11:$A970)+1,""))</f>
        <v/>
      </c>
      <c r="B971" s="83"/>
      <c r="C971" s="62"/>
      <c r="D971" s="62"/>
      <c r="E971" s="62"/>
      <c r="F971" s="102" t="str">
        <f aca="false">IF(OR(LEFT(B971,14)="Model response",LEFT(B971,8)="Response",B971="[No response]"),"",IF(E971&lt;=$G$10,"Cek","OK"))</f>
        <v>Cek</v>
      </c>
      <c r="G971" s="102" t="str">
        <f aca="false">IF(A971="","",COUNTIF(F972:F975,"Cek"))</f>
        <v/>
      </c>
      <c r="H971" s="103" t="str">
        <f aca="false">IF(G971="","",SUMIF(C972:C977,100%,E972:E977))</f>
        <v/>
      </c>
    </row>
    <row r="972" customFormat="false" ht="14.25" hidden="false" customHeight="false" outlineLevel="0" collapsed="false">
      <c r="A972" s="68" t="str">
        <f aca="false">IF(A971="No",1,IF(OR(LEFT(B972,14)="Model response",LEFT(B972,8)="Response"),MAX($A$11:$A971)+1,""))</f>
        <v/>
      </c>
      <c r="B972" s="83"/>
      <c r="C972" s="62"/>
      <c r="D972" s="62"/>
      <c r="E972" s="62"/>
      <c r="F972" s="102" t="str">
        <f aca="false">IF(OR(LEFT(B972,14)="Model response",LEFT(B972,8)="Response",B972="[No response]"),"",IF(E972&lt;=$G$10,"Cek","OK"))</f>
        <v>Cek</v>
      </c>
      <c r="G972" s="102" t="str">
        <f aca="false">IF(A972="","",COUNTIF(F973:F976,"Cek"))</f>
        <v/>
      </c>
      <c r="H972" s="103" t="str">
        <f aca="false">IF(G972="","",SUMIF(C973:C978,100%,E973:E978))</f>
        <v/>
      </c>
    </row>
    <row r="973" customFormat="false" ht="14.25" hidden="false" customHeight="false" outlineLevel="0" collapsed="false">
      <c r="A973" s="68" t="str">
        <f aca="false">IF(A972="No",1,IF(OR(LEFT(B973,14)="Model response",LEFT(B973,8)="Response"),MAX($A$11:$A972)+1,""))</f>
        <v/>
      </c>
      <c r="B973" s="83"/>
      <c r="C973" s="62"/>
      <c r="D973" s="62"/>
      <c r="E973" s="62"/>
      <c r="F973" s="102" t="str">
        <f aca="false">IF(OR(LEFT(B973,14)="Model response",LEFT(B973,8)="Response",B973="[No response]"),"",IF(E973&lt;=$G$10,"Cek","OK"))</f>
        <v>Cek</v>
      </c>
      <c r="G973" s="102" t="str">
        <f aca="false">IF(A973="","",COUNTIF(F974:F977,"Cek"))</f>
        <v/>
      </c>
      <c r="H973" s="103" t="str">
        <f aca="false">IF(G973="","",SUMIF(C974:C979,100%,E974:E979))</f>
        <v/>
      </c>
    </row>
    <row r="974" customFormat="false" ht="14.25" hidden="false" customHeight="false" outlineLevel="0" collapsed="false">
      <c r="A974" s="68" t="str">
        <f aca="false">IF(A973="No",1,IF(OR(LEFT(B974,14)="Model response",LEFT(B974,8)="Response"),MAX($A$11:$A973)+1,""))</f>
        <v/>
      </c>
      <c r="B974" s="83"/>
      <c r="C974" s="62"/>
      <c r="D974" s="62"/>
      <c r="E974" s="62"/>
      <c r="F974" s="102" t="str">
        <f aca="false">IF(OR(LEFT(B974,14)="Model response",LEFT(B974,8)="Response",B974="[No response]"),"",IF(E974&lt;=$G$10,"Cek","OK"))</f>
        <v>Cek</v>
      </c>
      <c r="G974" s="102" t="str">
        <f aca="false">IF(A974="","",COUNTIF(F975:F978,"Cek"))</f>
        <v/>
      </c>
      <c r="H974" s="103" t="str">
        <f aca="false">IF(G974="","",SUMIF(C975:C980,100%,E975:E980))</f>
        <v/>
      </c>
    </row>
    <row r="975" customFormat="false" ht="14.25" hidden="false" customHeight="false" outlineLevel="0" collapsed="false">
      <c r="A975" s="68" t="str">
        <f aca="false">IF(A974="No",1,IF(OR(LEFT(B975,14)="Model response",LEFT(B975,8)="Response"),MAX($A$11:$A974)+1,""))</f>
        <v/>
      </c>
      <c r="B975" s="83"/>
      <c r="C975" s="62"/>
      <c r="D975" s="62"/>
      <c r="E975" s="62"/>
      <c r="F975" s="102" t="str">
        <f aca="false">IF(OR(LEFT(B975,14)="Model response",LEFT(B975,8)="Response",B975="[No response]"),"",IF(E975&lt;=$G$10,"Cek","OK"))</f>
        <v>Cek</v>
      </c>
      <c r="G975" s="102" t="str">
        <f aca="false">IF(A975="","",COUNTIF(F976:F979,"Cek"))</f>
        <v/>
      </c>
      <c r="H975" s="103" t="str">
        <f aca="false">IF(G975="","",SUMIF(C976:C981,100%,E976:E981))</f>
        <v/>
      </c>
    </row>
    <row r="976" customFormat="false" ht="14.25" hidden="false" customHeight="false" outlineLevel="0" collapsed="false">
      <c r="A976" s="68" t="str">
        <f aca="false">IF(A975="No",1,IF(OR(LEFT(B976,14)="Model response",LEFT(B976,8)="Response"),MAX($A$11:$A975)+1,""))</f>
        <v/>
      </c>
      <c r="B976" s="83"/>
      <c r="C976" s="62"/>
      <c r="D976" s="62"/>
      <c r="E976" s="62"/>
      <c r="F976" s="102" t="str">
        <f aca="false">IF(OR(LEFT(B976,14)="Model response",LEFT(B976,8)="Response",B976="[No response]"),"",IF(E976&lt;=$G$10,"Cek","OK"))</f>
        <v>Cek</v>
      </c>
      <c r="G976" s="102" t="str">
        <f aca="false">IF(A976="","",COUNTIF(F977:F980,"Cek"))</f>
        <v/>
      </c>
      <c r="H976" s="103" t="str">
        <f aca="false">IF(G976="","",SUMIF(C977:C982,100%,E977:E982))</f>
        <v/>
      </c>
    </row>
    <row r="977" customFormat="false" ht="14.25" hidden="false" customHeight="false" outlineLevel="0" collapsed="false">
      <c r="A977" s="68" t="str">
        <f aca="false">IF(A976="No",1,IF(OR(LEFT(B977,14)="Model response",LEFT(B977,8)="Response"),MAX($A$11:$A976)+1,""))</f>
        <v/>
      </c>
      <c r="B977" s="83"/>
      <c r="C977" s="62"/>
      <c r="D977" s="62"/>
      <c r="E977" s="62"/>
      <c r="F977" s="102" t="str">
        <f aca="false">IF(OR(LEFT(B977,14)="Model response",LEFT(B977,8)="Response",B977="[No response]"),"",IF(E977&lt;=$G$10,"Cek","OK"))</f>
        <v>Cek</v>
      </c>
      <c r="G977" s="102" t="str">
        <f aca="false">IF(A977="","",COUNTIF(F978:F981,"Cek"))</f>
        <v/>
      </c>
      <c r="H977" s="103" t="str">
        <f aca="false">IF(G977="","",SUMIF(C978:C983,100%,E978:E983))</f>
        <v/>
      </c>
    </row>
    <row r="978" customFormat="false" ht="14.25" hidden="false" customHeight="false" outlineLevel="0" collapsed="false">
      <c r="A978" s="68" t="str">
        <f aca="false">IF(A977="No",1,IF(OR(LEFT(B978,14)="Model response",LEFT(B978,8)="Response"),MAX($A$11:$A977)+1,""))</f>
        <v/>
      </c>
      <c r="B978" s="83"/>
      <c r="C978" s="62"/>
      <c r="D978" s="62"/>
      <c r="E978" s="62"/>
      <c r="F978" s="102" t="str">
        <f aca="false">IF(OR(LEFT(B978,14)="Model response",LEFT(B978,8)="Response",B978="[No response]"),"",IF(E978&lt;=$G$10,"Cek","OK"))</f>
        <v>Cek</v>
      </c>
      <c r="G978" s="102" t="str">
        <f aca="false">IF(A978="","",COUNTIF(F979:F982,"Cek"))</f>
        <v/>
      </c>
      <c r="H978" s="103" t="str">
        <f aca="false">IF(G978="","",SUMIF(C979:C984,100%,E979:E984))</f>
        <v/>
      </c>
    </row>
    <row r="979" customFormat="false" ht="14.25" hidden="false" customHeight="false" outlineLevel="0" collapsed="false">
      <c r="A979" s="68" t="str">
        <f aca="false">IF(A978="No",1,IF(OR(LEFT(B979,14)="Model response",LEFT(B979,8)="Response"),MAX($A$11:$A978)+1,""))</f>
        <v/>
      </c>
      <c r="B979" s="83"/>
      <c r="C979" s="62"/>
      <c r="D979" s="62"/>
      <c r="E979" s="62"/>
      <c r="F979" s="102" t="str">
        <f aca="false">IF(OR(LEFT(B979,14)="Model response",LEFT(B979,8)="Response",B979="[No response]"),"",IF(E979&lt;=$G$10,"Cek","OK"))</f>
        <v>Cek</v>
      </c>
      <c r="G979" s="102" t="str">
        <f aca="false">IF(A979="","",COUNTIF(F980:F983,"Cek"))</f>
        <v/>
      </c>
      <c r="H979" s="103" t="str">
        <f aca="false">IF(G979="","",SUMIF(C980:C985,100%,E980:E985))</f>
        <v/>
      </c>
    </row>
    <row r="980" customFormat="false" ht="14.25" hidden="false" customHeight="false" outlineLevel="0" collapsed="false">
      <c r="A980" s="68" t="str">
        <f aca="false">IF(A979="No",1,IF(OR(LEFT(B980,14)="Model response",LEFT(B980,8)="Response"),MAX($A$11:$A979)+1,""))</f>
        <v/>
      </c>
      <c r="B980" s="83"/>
      <c r="C980" s="62"/>
      <c r="D980" s="62"/>
      <c r="E980" s="62"/>
      <c r="F980" s="102" t="str">
        <f aca="false">IF(OR(LEFT(B980,14)="Model response",LEFT(B980,8)="Response",B980="[No response]"),"",IF(E980&lt;=$G$10,"Cek","OK"))</f>
        <v>Cek</v>
      </c>
      <c r="G980" s="102" t="str">
        <f aca="false">IF(A980="","",COUNTIF(F981:F984,"Cek"))</f>
        <v/>
      </c>
      <c r="H980" s="103" t="str">
        <f aca="false">IF(G980="","",SUMIF(C981:C986,100%,E981:E986))</f>
        <v/>
      </c>
    </row>
    <row r="981" customFormat="false" ht="14.25" hidden="false" customHeight="false" outlineLevel="0" collapsed="false">
      <c r="A981" s="68" t="str">
        <f aca="false">IF(A980="No",1,IF(OR(LEFT(B981,14)="Model response",LEFT(B981,8)="Response"),MAX($A$11:$A980)+1,""))</f>
        <v/>
      </c>
      <c r="B981" s="83"/>
      <c r="C981" s="62"/>
      <c r="D981" s="62"/>
      <c r="E981" s="62"/>
      <c r="F981" s="102" t="str">
        <f aca="false">IF(OR(LEFT(B981,14)="Model response",LEFT(B981,8)="Response",B981="[No response]"),"",IF(E981&lt;=$G$10,"Cek","OK"))</f>
        <v>Cek</v>
      </c>
      <c r="G981" s="102" t="str">
        <f aca="false">IF(A981="","",COUNTIF(F982:F985,"Cek"))</f>
        <v/>
      </c>
      <c r="H981" s="103" t="str">
        <f aca="false">IF(G981="","",SUMIF(C982:C987,100%,E982:E987))</f>
        <v/>
      </c>
    </row>
    <row r="982" customFormat="false" ht="14.25" hidden="false" customHeight="false" outlineLevel="0" collapsed="false">
      <c r="A982" s="68" t="str">
        <f aca="false">IF(A981="No",1,IF(OR(LEFT(B982,14)="Model response",LEFT(B982,8)="Response"),MAX($A$11:$A981)+1,""))</f>
        <v/>
      </c>
      <c r="B982" s="83"/>
      <c r="C982" s="62"/>
      <c r="D982" s="62"/>
      <c r="E982" s="62"/>
      <c r="F982" s="102" t="str">
        <f aca="false">IF(OR(LEFT(B982,14)="Model response",LEFT(B982,8)="Response",B982="[No response]"),"",IF(E982&lt;=$G$10,"Cek","OK"))</f>
        <v>Cek</v>
      </c>
      <c r="G982" s="102" t="str">
        <f aca="false">IF(A982="","",COUNTIF(F983:F986,"Cek"))</f>
        <v/>
      </c>
      <c r="H982" s="103" t="str">
        <f aca="false">IF(G982="","",SUMIF(C983:C988,100%,E983:E988))</f>
        <v/>
      </c>
    </row>
    <row r="983" customFormat="false" ht="14.25" hidden="false" customHeight="false" outlineLevel="0" collapsed="false">
      <c r="A983" s="68" t="str">
        <f aca="false">IF(A982="No",1,IF(OR(LEFT(B983,14)="Model response",LEFT(B983,8)="Response"),MAX($A$11:$A982)+1,""))</f>
        <v/>
      </c>
      <c r="B983" s="83"/>
      <c r="C983" s="62"/>
      <c r="D983" s="62"/>
      <c r="E983" s="62"/>
      <c r="F983" s="102" t="str">
        <f aca="false">IF(OR(LEFT(B983,14)="Model response",LEFT(B983,8)="Response",B983="[No response]"),"",IF(E983&lt;=$G$10,"Cek","OK"))</f>
        <v>Cek</v>
      </c>
      <c r="G983" s="102" t="str">
        <f aca="false">IF(A983="","",COUNTIF(F984:F987,"Cek"))</f>
        <v/>
      </c>
      <c r="H983" s="103" t="str">
        <f aca="false">IF(G983="","",SUMIF(C984:C989,100%,E984:E989))</f>
        <v/>
      </c>
    </row>
    <row r="984" customFormat="false" ht="14.25" hidden="false" customHeight="false" outlineLevel="0" collapsed="false">
      <c r="A984" s="68" t="str">
        <f aca="false">IF(A983="No",1,IF(OR(LEFT(B984,14)="Model response",LEFT(B984,8)="Response"),MAX($A$11:$A983)+1,""))</f>
        <v/>
      </c>
      <c r="B984" s="83"/>
      <c r="C984" s="62"/>
      <c r="D984" s="62"/>
      <c r="E984" s="62"/>
      <c r="F984" s="102" t="str">
        <f aca="false">IF(OR(LEFT(B984,14)="Model response",LEFT(B984,8)="Response",B984="[No response]"),"",IF(E984&lt;=$G$10,"Cek","OK"))</f>
        <v>Cek</v>
      </c>
      <c r="G984" s="102" t="str">
        <f aca="false">IF(A984="","",COUNTIF(F985:F988,"Cek"))</f>
        <v/>
      </c>
      <c r="H984" s="103" t="str">
        <f aca="false">IF(G984="","",SUMIF(C985:C990,100%,E985:E990))</f>
        <v/>
      </c>
    </row>
    <row r="985" customFormat="false" ht="14.25" hidden="false" customHeight="false" outlineLevel="0" collapsed="false">
      <c r="A985" s="68" t="str">
        <f aca="false">IF(A984="No",1,IF(OR(LEFT(B985,14)="Model response",LEFT(B985,8)="Response"),MAX($A$11:$A984)+1,""))</f>
        <v/>
      </c>
      <c r="B985" s="83"/>
      <c r="C985" s="62"/>
      <c r="D985" s="62"/>
      <c r="E985" s="62"/>
      <c r="F985" s="102" t="str">
        <f aca="false">IF(OR(LEFT(B985,14)="Model response",LEFT(B985,8)="Response",B985="[No response]"),"",IF(E985&lt;=$G$10,"Cek","OK"))</f>
        <v>Cek</v>
      </c>
      <c r="G985" s="102" t="str">
        <f aca="false">IF(A985="","",COUNTIF(F986:F989,"Cek"))</f>
        <v/>
      </c>
      <c r="H985" s="103" t="str">
        <f aca="false">IF(G985="","",SUMIF(C986:C991,100%,E986:E991))</f>
        <v/>
      </c>
    </row>
    <row r="986" customFormat="false" ht="14.25" hidden="false" customHeight="false" outlineLevel="0" collapsed="false">
      <c r="A986" s="68" t="str">
        <f aca="false">IF(A985="No",1,IF(OR(LEFT(B986,14)="Model response",LEFT(B986,8)="Response"),MAX($A$11:$A985)+1,""))</f>
        <v/>
      </c>
      <c r="B986" s="83"/>
      <c r="C986" s="62"/>
      <c r="D986" s="62"/>
      <c r="E986" s="62"/>
      <c r="F986" s="102" t="str">
        <f aca="false">IF(OR(LEFT(B986,14)="Model response",LEFT(B986,8)="Response",B986="[No response]"),"",IF(E986&lt;=$G$10,"Cek","OK"))</f>
        <v>Cek</v>
      </c>
      <c r="G986" s="102" t="str">
        <f aca="false">IF(A986="","",COUNTIF(F987:F990,"Cek"))</f>
        <v/>
      </c>
      <c r="H986" s="103" t="str">
        <f aca="false">IF(G986="","",SUMIF(C987:C992,100%,E987:E992))</f>
        <v/>
      </c>
    </row>
    <row r="987" customFormat="false" ht="14.25" hidden="false" customHeight="false" outlineLevel="0" collapsed="false">
      <c r="A987" s="68" t="str">
        <f aca="false">IF(A986="No",1,IF(OR(LEFT(B987,14)="Model response",LEFT(B987,8)="Response"),MAX($A$11:$A986)+1,""))</f>
        <v/>
      </c>
      <c r="B987" s="83"/>
      <c r="C987" s="62"/>
      <c r="D987" s="62"/>
      <c r="E987" s="62"/>
      <c r="F987" s="102" t="str">
        <f aca="false">IF(OR(LEFT(B987,14)="Model response",LEFT(B987,8)="Response",B987="[No response]"),"",IF(E987&lt;=$G$10,"Cek","OK"))</f>
        <v>Cek</v>
      </c>
      <c r="G987" s="102" t="str">
        <f aca="false">IF(A987="","",COUNTIF(F988:F991,"Cek"))</f>
        <v/>
      </c>
      <c r="H987" s="103" t="str">
        <f aca="false">IF(G987="","",SUMIF(C988:C993,100%,E988:E993))</f>
        <v/>
      </c>
    </row>
    <row r="988" customFormat="false" ht="14.25" hidden="false" customHeight="false" outlineLevel="0" collapsed="false">
      <c r="A988" s="68" t="str">
        <f aca="false">IF(A987="No",1,IF(OR(LEFT(B988,14)="Model response",LEFT(B988,8)="Response"),MAX($A$11:$A987)+1,""))</f>
        <v/>
      </c>
      <c r="B988" s="83"/>
      <c r="C988" s="62"/>
      <c r="D988" s="62"/>
      <c r="E988" s="62"/>
      <c r="F988" s="102" t="str">
        <f aca="false">IF(OR(LEFT(B988,14)="Model response",LEFT(B988,8)="Response",B988="[No response]"),"",IF(E988&lt;=$G$10,"Cek","OK"))</f>
        <v>Cek</v>
      </c>
      <c r="G988" s="102" t="str">
        <f aca="false">IF(A988="","",COUNTIF(F989:F992,"Cek"))</f>
        <v/>
      </c>
      <c r="H988" s="103" t="str">
        <f aca="false">IF(G988="","",SUMIF(C989:C994,100%,E989:E994))</f>
        <v/>
      </c>
    </row>
    <row r="989" customFormat="false" ht="14.25" hidden="false" customHeight="false" outlineLevel="0" collapsed="false">
      <c r="A989" s="68" t="str">
        <f aca="false">IF(A988="No",1,IF(OR(LEFT(B989,14)="Model response",LEFT(B989,8)="Response"),MAX($A$11:$A988)+1,""))</f>
        <v/>
      </c>
      <c r="B989" s="83"/>
      <c r="C989" s="62"/>
      <c r="D989" s="62"/>
      <c r="E989" s="62"/>
      <c r="F989" s="102" t="str">
        <f aca="false">IF(OR(LEFT(B989,14)="Model response",LEFT(B989,8)="Response",B989="[No response]"),"",IF(E989&lt;=$G$10,"Cek","OK"))</f>
        <v>Cek</v>
      </c>
      <c r="G989" s="102" t="str">
        <f aca="false">IF(A989="","",COUNTIF(F990:F993,"Cek"))</f>
        <v/>
      </c>
      <c r="H989" s="103" t="str">
        <f aca="false">IF(G989="","",SUMIF(C990:C995,100%,E990:E995))</f>
        <v/>
      </c>
    </row>
    <row r="990" customFormat="false" ht="14.25" hidden="false" customHeight="false" outlineLevel="0" collapsed="false">
      <c r="A990" s="68" t="str">
        <f aca="false">IF(A989="No",1,IF(OR(LEFT(B990,14)="Model response",LEFT(B990,8)="Response"),MAX($A$11:$A989)+1,""))</f>
        <v/>
      </c>
      <c r="B990" s="83"/>
      <c r="C990" s="62"/>
      <c r="D990" s="62"/>
      <c r="E990" s="62"/>
      <c r="F990" s="102" t="str">
        <f aca="false">IF(OR(LEFT(B990,14)="Model response",LEFT(B990,8)="Response",B990="[No response]"),"",IF(E990&lt;=$G$10,"Cek","OK"))</f>
        <v>Cek</v>
      </c>
      <c r="G990" s="102" t="str">
        <f aca="false">IF(A990="","",COUNTIF(F991:F994,"Cek"))</f>
        <v/>
      </c>
      <c r="H990" s="103" t="str">
        <f aca="false">IF(G990="","",SUMIF(C991:C996,100%,E991:E996))</f>
        <v/>
      </c>
    </row>
    <row r="991" customFormat="false" ht="14.25" hidden="false" customHeight="false" outlineLevel="0" collapsed="false">
      <c r="A991" s="68" t="str">
        <f aca="false">IF(A990="No",1,IF(OR(LEFT(B991,14)="Model response",LEFT(B991,8)="Response"),MAX($A$11:$A990)+1,""))</f>
        <v/>
      </c>
      <c r="B991" s="83"/>
      <c r="C991" s="62"/>
      <c r="D991" s="62"/>
      <c r="E991" s="62"/>
      <c r="F991" s="102" t="str">
        <f aca="false">IF(OR(LEFT(B991,14)="Model response",LEFT(B991,8)="Response",B991="[No response]"),"",IF(E991&lt;=$G$10,"Cek","OK"))</f>
        <v>Cek</v>
      </c>
      <c r="G991" s="102" t="str">
        <f aca="false">IF(A991="","",COUNTIF(F992:F995,"Cek"))</f>
        <v/>
      </c>
      <c r="H991" s="103" t="str">
        <f aca="false">IF(G991="","",SUMIF(C992:C997,100%,E992:E997))</f>
        <v/>
      </c>
    </row>
    <row r="992" customFormat="false" ht="14.25" hidden="false" customHeight="false" outlineLevel="0" collapsed="false">
      <c r="A992" s="68" t="str">
        <f aca="false">IF(A991="No",1,IF(OR(LEFT(B992,14)="Model response",LEFT(B992,8)="Response"),MAX($A$11:$A991)+1,""))</f>
        <v/>
      </c>
      <c r="B992" s="83"/>
      <c r="C992" s="62"/>
      <c r="D992" s="62"/>
      <c r="E992" s="62"/>
      <c r="F992" s="102" t="str">
        <f aca="false">IF(OR(LEFT(B992,14)="Model response",LEFT(B992,8)="Response",B992="[No response]"),"",IF(E992&lt;=$G$10,"Cek","OK"))</f>
        <v>Cek</v>
      </c>
      <c r="G992" s="102" t="str">
        <f aca="false">IF(A992="","",COUNTIF(F993:F996,"Cek"))</f>
        <v/>
      </c>
      <c r="H992" s="103" t="str">
        <f aca="false">IF(G992="","",SUMIF(C993:C998,100%,E993:E998))</f>
        <v/>
      </c>
    </row>
    <row r="993" customFormat="false" ht="14.25" hidden="false" customHeight="false" outlineLevel="0" collapsed="false">
      <c r="A993" s="68" t="str">
        <f aca="false">IF(A992="No",1,IF(OR(LEFT(B993,14)="Model response",LEFT(B993,8)="Response"),MAX($A$11:$A992)+1,""))</f>
        <v/>
      </c>
      <c r="B993" s="83"/>
      <c r="C993" s="62"/>
      <c r="D993" s="62"/>
      <c r="E993" s="62"/>
      <c r="F993" s="102" t="str">
        <f aca="false">IF(OR(LEFT(B993,14)="Model response",LEFT(B993,8)="Response",B993="[No response]"),"",IF(E993&lt;=$G$10,"Cek","OK"))</f>
        <v>Cek</v>
      </c>
      <c r="G993" s="102" t="str">
        <f aca="false">IF(A993="","",COUNTIF(F994:F997,"Cek"))</f>
        <v/>
      </c>
      <c r="H993" s="103" t="str">
        <f aca="false">IF(G993="","",SUMIF(C994:C999,100%,E994:E999))</f>
        <v/>
      </c>
    </row>
    <row r="994" customFormat="false" ht="14.25" hidden="false" customHeight="false" outlineLevel="0" collapsed="false">
      <c r="A994" s="68" t="str">
        <f aca="false">IF(A993="No",1,IF(OR(LEFT(B994,14)="Model response",LEFT(B994,8)="Response"),MAX($A$11:$A993)+1,""))</f>
        <v/>
      </c>
      <c r="B994" s="83"/>
      <c r="C994" s="62"/>
      <c r="D994" s="62"/>
      <c r="E994" s="62"/>
      <c r="F994" s="102" t="str">
        <f aca="false">IF(OR(LEFT(B994,14)="Model response",LEFT(B994,8)="Response",B994="[No response]"),"",IF(E994&lt;=$G$10,"Cek","OK"))</f>
        <v>Cek</v>
      </c>
      <c r="G994" s="102" t="str">
        <f aca="false">IF(A994="","",COUNTIF(F995:F998,"Cek"))</f>
        <v/>
      </c>
      <c r="H994" s="103" t="str">
        <f aca="false">IF(G994="","",SUMIF(C995:C1000,100%,E995:E1000))</f>
        <v/>
      </c>
    </row>
    <row r="995" customFormat="false" ht="14.25" hidden="false" customHeight="false" outlineLevel="0" collapsed="false">
      <c r="A995" s="68" t="str">
        <f aca="false">IF(A994="No",1,IF(OR(LEFT(B995,14)="Model response",LEFT(B995,8)="Response"),MAX($A$11:$A994)+1,""))</f>
        <v/>
      </c>
      <c r="B995" s="83"/>
      <c r="C995" s="62"/>
      <c r="D995" s="62"/>
      <c r="E995" s="62"/>
      <c r="F995" s="102" t="str">
        <f aca="false">IF(OR(LEFT(B995,14)="Model response",LEFT(B995,8)="Response",B995="[No response]"),"",IF(E995&lt;=$G$10,"Cek","OK"))</f>
        <v>Cek</v>
      </c>
      <c r="G995" s="102" t="str">
        <f aca="false">IF(A995="","",COUNTIF(F996:F999,"Cek"))</f>
        <v/>
      </c>
      <c r="H995" s="103" t="str">
        <f aca="false">IF(G995="","",SUMIF(C996:C1001,100%,E996:E1001))</f>
        <v/>
      </c>
    </row>
    <row r="996" customFormat="false" ht="14.25" hidden="false" customHeight="false" outlineLevel="0" collapsed="false">
      <c r="A996" s="68" t="str">
        <f aca="false">IF(A995="No",1,IF(OR(LEFT(B996,14)="Model response",LEFT(B996,8)="Response"),MAX($A$11:$A995)+1,""))</f>
        <v/>
      </c>
      <c r="B996" s="83"/>
      <c r="C996" s="62"/>
      <c r="D996" s="62"/>
      <c r="E996" s="62"/>
      <c r="F996" s="102" t="str">
        <f aca="false">IF(OR(LEFT(B996,14)="Model response",LEFT(B996,8)="Response",B996="[No response]"),"",IF(E996&lt;=$G$10,"Cek","OK"))</f>
        <v>Cek</v>
      </c>
      <c r="G996" s="102" t="str">
        <f aca="false">IF(A996="","",COUNTIF(F997:F1000,"Cek"))</f>
        <v/>
      </c>
      <c r="H996" s="103" t="str">
        <f aca="false">IF(G996="","",SUMIF(C997:C1002,100%,E997:E1002))</f>
        <v/>
      </c>
    </row>
    <row r="997" customFormat="false" ht="14.25" hidden="false" customHeight="false" outlineLevel="0" collapsed="false">
      <c r="A997" s="68" t="str">
        <f aca="false">IF(A996="No",1,IF(OR(LEFT(B997,14)="Model response",LEFT(B997,8)="Response"),MAX($A$11:$A996)+1,""))</f>
        <v/>
      </c>
      <c r="B997" s="83"/>
      <c r="C997" s="62"/>
      <c r="D997" s="62"/>
      <c r="E997" s="62"/>
      <c r="F997" s="102" t="str">
        <f aca="false">IF(OR(LEFT(B997,14)="Model response",LEFT(B997,8)="Response",B997="[No response]"),"",IF(E997&lt;=$G$10,"Cek","OK"))</f>
        <v>Cek</v>
      </c>
      <c r="G997" s="102" t="str">
        <f aca="false">IF(A997="","",COUNTIF(F998:F1001,"Cek"))</f>
        <v/>
      </c>
      <c r="H997" s="103" t="str">
        <f aca="false">IF(G997="","",SUMIF(C998:C1003,100%,E998:E1003))</f>
        <v/>
      </c>
    </row>
    <row r="998" customFormat="false" ht="14.25" hidden="false" customHeight="false" outlineLevel="0" collapsed="false">
      <c r="A998" s="68" t="str">
        <f aca="false">IF(A997="No",1,IF(OR(LEFT(B998,14)="Model response",LEFT(B998,8)="Response"),MAX($A$11:$A997)+1,""))</f>
        <v/>
      </c>
      <c r="B998" s="83"/>
      <c r="C998" s="62"/>
      <c r="D998" s="62"/>
      <c r="E998" s="62"/>
      <c r="F998" s="102" t="str">
        <f aca="false">IF(OR(LEFT(B998,14)="Model response",LEFT(B998,8)="Response",B998="[No response]"),"",IF(E998&lt;=$G$10,"Cek","OK"))</f>
        <v>Cek</v>
      </c>
      <c r="G998" s="102" t="str">
        <f aca="false">IF(A998="","",COUNTIF(F999:F1002,"Cek"))</f>
        <v/>
      </c>
      <c r="H998" s="103" t="str">
        <f aca="false">IF(G998="","",SUMIF(C999:C1004,100%,E999:E1004))</f>
        <v/>
      </c>
    </row>
    <row r="999" customFormat="false" ht="14.25" hidden="false" customHeight="false" outlineLevel="0" collapsed="false">
      <c r="A999" s="68" t="str">
        <f aca="false">IF(A998="No",1,IF(OR(LEFT(B999,14)="Model response",LEFT(B999,8)="Response"),MAX($A$11:$A998)+1,""))</f>
        <v/>
      </c>
      <c r="B999" s="83"/>
      <c r="C999" s="62"/>
      <c r="D999" s="62"/>
      <c r="E999" s="62"/>
      <c r="F999" s="102" t="str">
        <f aca="false">IF(OR(LEFT(B999,14)="Model response",LEFT(B999,8)="Response",B999="[No response]"),"",IF(E999&lt;=$G$10,"Cek","OK"))</f>
        <v>Cek</v>
      </c>
      <c r="G999" s="102" t="str">
        <f aca="false">IF(A999="","",COUNTIF(F1000:F1003,"Cek"))</f>
        <v/>
      </c>
      <c r="H999" s="103" t="str">
        <f aca="false">IF(G999="","",SUMIF(C1000:C1005,100%,E1000:E1005))</f>
        <v/>
      </c>
    </row>
    <row r="1000" customFormat="false" ht="14.25" hidden="false" customHeight="false" outlineLevel="0" collapsed="false">
      <c r="A1000" s="68" t="str">
        <f aca="false">IF(A999="No",1,IF(OR(LEFT(B1000,14)="Model response",LEFT(B1000,8)="Response"),MAX($A$11:$A999)+1,""))</f>
        <v/>
      </c>
      <c r="B1000" s="83"/>
      <c r="C1000" s="62"/>
      <c r="D1000" s="62"/>
      <c r="E1000" s="62"/>
      <c r="F1000" s="102" t="str">
        <f aca="false">IF(OR(LEFT(B1000,14)="Model response",LEFT(B1000,8)="Response",B1000="[No response]"),"",IF(E1000&lt;=$G$10,"Cek","OK"))</f>
        <v>Cek</v>
      </c>
      <c r="G1000" s="102" t="str">
        <f aca="false">IF(A1000="","",COUNTIF(F1001:F1004,"Cek"))</f>
        <v/>
      </c>
      <c r="H1000" s="103" t="str">
        <f aca="false">IF(G1000="","",SUMIF(C1001:C1006,100%,E1001:E1006))</f>
        <v/>
      </c>
    </row>
    <row r="1001" customFormat="false" ht="14.25" hidden="false" customHeight="false" outlineLevel="0" collapsed="false">
      <c r="A1001" s="68" t="str">
        <f aca="false">IF(A1000="No",1,IF(OR(LEFT(B1001,14)="Model response",LEFT(B1001,8)="Response"),MAX($A$11:$A1000)+1,""))</f>
        <v/>
      </c>
      <c r="B1001" s="83"/>
      <c r="C1001" s="62"/>
      <c r="D1001" s="62"/>
      <c r="E1001" s="62"/>
      <c r="F1001" s="102" t="str">
        <f aca="false">IF(OR(LEFT(B1001,14)="Model response",LEFT(B1001,8)="Response",B1001="[No response]"),"",IF(E1001&lt;=$G$10,"Cek","OK"))</f>
        <v>Cek</v>
      </c>
      <c r="G1001" s="102" t="str">
        <f aca="false">IF(A1001="","",COUNTIF(F1002:F1005,"Cek"))</f>
        <v/>
      </c>
      <c r="H1001" s="103" t="str">
        <f aca="false">IF(G1001="","",SUMIF(C1002:C1007,100%,E1002:E1007))</f>
        <v/>
      </c>
    </row>
    <row r="1002" customFormat="false" ht="14.25" hidden="false" customHeight="false" outlineLevel="0" collapsed="false">
      <c r="A1002" s="68" t="str">
        <f aca="false">IF(A1001="No",1,IF(OR(LEFT(B1002,14)="Model response",LEFT(B1002,8)="Response"),MAX($A$11:$A1001)+1,""))</f>
        <v/>
      </c>
      <c r="B1002" s="83"/>
      <c r="C1002" s="62"/>
      <c r="D1002" s="62"/>
      <c r="E1002" s="62"/>
      <c r="F1002" s="102" t="str">
        <f aca="false">IF(OR(LEFT(B1002,14)="Model response",LEFT(B1002,8)="Response",B1002="[No response]"),"",IF(E1002&lt;=$G$10,"Cek","OK"))</f>
        <v>Cek</v>
      </c>
      <c r="G1002" s="102" t="str">
        <f aca="false">IF(A1002="","",COUNTIF(F1003:F1006,"Cek"))</f>
        <v/>
      </c>
      <c r="H1002" s="103" t="str">
        <f aca="false">IF(G1002="","",SUMIF(C1003:C1008,100%,E1003:E1008))</f>
        <v/>
      </c>
    </row>
    <row r="1003" customFormat="false" ht="14.25" hidden="false" customHeight="false" outlineLevel="0" collapsed="false">
      <c r="A1003" s="68" t="str">
        <f aca="false">IF(A1002="No",1,IF(OR(LEFT(B1003,14)="Model response",LEFT(B1003,8)="Response"),MAX($A$11:$A1002)+1,""))</f>
        <v/>
      </c>
      <c r="B1003" s="83"/>
      <c r="C1003" s="62"/>
      <c r="D1003" s="62"/>
      <c r="E1003" s="62"/>
      <c r="F1003" s="102" t="str">
        <f aca="false">IF(OR(LEFT(B1003,14)="Model response",LEFT(B1003,8)="Response",B1003="[No response]"),"",IF(E1003&lt;=$G$10,"Cek","OK"))</f>
        <v>Cek</v>
      </c>
      <c r="G1003" s="102" t="str">
        <f aca="false">IF(A1003="","",COUNTIF(F1004:F1007,"Cek"))</f>
        <v/>
      </c>
      <c r="H1003" s="103" t="str">
        <f aca="false">IF(G1003="","",SUMIF(C1004:C1009,100%,E1004:E1009))</f>
        <v/>
      </c>
    </row>
    <row r="1004" customFormat="false" ht="14.25" hidden="false" customHeight="false" outlineLevel="0" collapsed="false">
      <c r="A1004" s="68" t="str">
        <f aca="false">IF(A1003="No",1,IF(OR(LEFT(B1004,14)="Model response",LEFT(B1004,8)="Response"),MAX($A$11:$A1003)+1,""))</f>
        <v/>
      </c>
      <c r="B1004" s="83"/>
      <c r="C1004" s="62"/>
      <c r="D1004" s="62"/>
      <c r="E1004" s="62"/>
      <c r="F1004" s="102" t="str">
        <f aca="false">IF(OR(LEFT(B1004,14)="Model response",LEFT(B1004,8)="Response",B1004="[No response]"),"",IF(E1004&lt;=$G$10,"Cek","OK"))</f>
        <v>Cek</v>
      </c>
      <c r="G1004" s="102" t="str">
        <f aca="false">IF(A1004="","",COUNTIF(F1005:F1008,"Cek"))</f>
        <v/>
      </c>
      <c r="H1004" s="103" t="str">
        <f aca="false">IF(G1004="","",SUMIF(C1005:C1010,100%,E1005:E1010))</f>
        <v/>
      </c>
    </row>
    <row r="1005" customFormat="false" ht="14.25" hidden="false" customHeight="false" outlineLevel="0" collapsed="false">
      <c r="A1005" s="68" t="str">
        <f aca="false">IF(A1004="No",1,IF(OR(LEFT(B1005,14)="Model response",LEFT(B1005,8)="Response"),MAX($A$11:$A1004)+1,""))</f>
        <v/>
      </c>
      <c r="B1005" s="83"/>
      <c r="C1005" s="62"/>
      <c r="D1005" s="62"/>
      <c r="E1005" s="62"/>
      <c r="F1005" s="102" t="str">
        <f aca="false">IF(OR(LEFT(B1005,14)="Model response",LEFT(B1005,8)="Response",B1005="[No response]"),"",IF(E1005&lt;=$G$10,"Cek","OK"))</f>
        <v>Cek</v>
      </c>
      <c r="G1005" s="102" t="str">
        <f aca="false">IF(A1005="","",COUNTIF(F1006:F1009,"Cek"))</f>
        <v/>
      </c>
      <c r="H1005" s="103" t="str">
        <f aca="false">IF(G1005="","",SUMIF(C1006:C1011,100%,E1006:E1011))</f>
        <v/>
      </c>
    </row>
    <row r="1006" customFormat="false" ht="14.25" hidden="false" customHeight="false" outlineLevel="0" collapsed="false">
      <c r="A1006" s="68" t="str">
        <f aca="false">IF(A1005="No",1,IF(OR(LEFT(B1006,14)="Model response",LEFT(B1006,8)="Response"),MAX($A$11:$A1005)+1,""))</f>
        <v/>
      </c>
      <c r="B1006" s="83"/>
      <c r="C1006" s="62"/>
      <c r="D1006" s="62"/>
      <c r="E1006" s="62"/>
      <c r="F1006" s="102" t="str">
        <f aca="false">IF(OR(LEFT(B1006,14)="Model response",LEFT(B1006,8)="Response",B1006="[No response]"),"",IF(E1006&lt;=$G$10,"Cek","OK"))</f>
        <v>Cek</v>
      </c>
      <c r="G1006" s="102" t="str">
        <f aca="false">IF(A1006="","",COUNTIF(F1007:F1010,"Cek"))</f>
        <v/>
      </c>
      <c r="H1006" s="103" t="str">
        <f aca="false">IF(G1006="","",SUMIF(C1007:C1012,100%,E1007:E1012))</f>
        <v/>
      </c>
    </row>
    <row r="1007" customFormat="false" ht="14.25" hidden="false" customHeight="false" outlineLevel="0" collapsed="false">
      <c r="A1007" s="68" t="str">
        <f aca="false">IF(A1006="No",1,IF(OR(LEFT(B1007,14)="Model response",LEFT(B1007,8)="Response"),MAX($A$11:$A1006)+1,""))</f>
        <v/>
      </c>
      <c r="B1007" s="83"/>
      <c r="C1007" s="62"/>
      <c r="D1007" s="62"/>
      <c r="E1007" s="62"/>
      <c r="F1007" s="102" t="str">
        <f aca="false">IF(OR(LEFT(B1007,14)="Model response",LEFT(B1007,8)="Response",B1007="[No response]"),"",IF(E1007&lt;=$G$10,"Cek","OK"))</f>
        <v>Cek</v>
      </c>
      <c r="G1007" s="102" t="str">
        <f aca="false">IF(A1007="","",COUNTIF(F1008:F1011,"Cek"))</f>
        <v/>
      </c>
      <c r="H1007" s="103" t="str">
        <f aca="false">IF(G1007="","",SUMIF(C1008:C1013,100%,E1008:E1013))</f>
        <v/>
      </c>
    </row>
    <row r="1008" customFormat="false" ht="14.25" hidden="false" customHeight="false" outlineLevel="0" collapsed="false">
      <c r="A1008" s="68" t="str">
        <f aca="false">IF(A1007="No",1,IF(OR(LEFT(B1008,14)="Model response",LEFT(B1008,8)="Response"),MAX($A$11:$A1007)+1,""))</f>
        <v/>
      </c>
      <c r="B1008" s="83"/>
      <c r="C1008" s="62"/>
      <c r="D1008" s="62"/>
      <c r="E1008" s="62"/>
      <c r="F1008" s="102" t="str">
        <f aca="false">IF(OR(LEFT(B1008,14)="Model response",LEFT(B1008,8)="Response",B1008="[No response]"),"",IF(E1008&lt;=$G$10,"Cek","OK"))</f>
        <v>Cek</v>
      </c>
      <c r="G1008" s="102" t="str">
        <f aca="false">IF(A1008="","",COUNTIF(F1009:F1012,"Cek"))</f>
        <v/>
      </c>
      <c r="H1008" s="103" t="str">
        <f aca="false">IF(G1008="","",SUMIF(C1009:C1014,100%,E1009:E1014))</f>
        <v/>
      </c>
    </row>
    <row r="1009" customFormat="false" ht="14.25" hidden="false" customHeight="false" outlineLevel="0" collapsed="false">
      <c r="A1009" s="68" t="str">
        <f aca="false">IF(A1008="No",1,IF(OR(LEFT(B1009,14)="Model response",LEFT(B1009,8)="Response"),MAX($A$11:$A1008)+1,""))</f>
        <v/>
      </c>
      <c r="B1009" s="83"/>
      <c r="C1009" s="62"/>
      <c r="D1009" s="62"/>
      <c r="E1009" s="62"/>
      <c r="F1009" s="102" t="str">
        <f aca="false">IF(OR(LEFT(B1009,14)="Model response",LEFT(B1009,8)="Response",B1009="[No response]"),"",IF(E1009&lt;=$G$10,"Cek","OK"))</f>
        <v>Cek</v>
      </c>
      <c r="G1009" s="102" t="str">
        <f aca="false">IF(A1009="","",COUNTIF(F1010:F1013,"Cek"))</f>
        <v/>
      </c>
      <c r="H1009" s="103" t="str">
        <f aca="false">IF(G1009="","",SUMIF(C1010:C1015,100%,E1010:E1015))</f>
        <v/>
      </c>
    </row>
    <row r="1010" customFormat="false" ht="14.25" hidden="false" customHeight="false" outlineLevel="0" collapsed="false">
      <c r="A1010" s="68" t="str">
        <f aca="false">IF(A1009="No",1,IF(OR(LEFT(B1010,14)="Model response",LEFT(B1010,8)="Response"),MAX($A$11:$A1009)+1,""))</f>
        <v/>
      </c>
      <c r="B1010" s="83"/>
      <c r="C1010" s="62"/>
      <c r="D1010" s="62"/>
      <c r="E1010" s="62"/>
      <c r="F1010" s="102" t="str">
        <f aca="false">IF(OR(LEFT(B1010,14)="Model response",LEFT(B1010,8)="Response",B1010="[No response]"),"",IF(E1010&lt;=$G$10,"Cek","OK"))</f>
        <v>Cek</v>
      </c>
      <c r="G1010" s="102" t="str">
        <f aca="false">IF(A1010="","",COUNTIF(F1011:F1014,"Cek"))</f>
        <v/>
      </c>
      <c r="H1010" s="103" t="str">
        <f aca="false">IF(G1010="","",SUMIF(C1011:C1016,100%,E1011:E1016))</f>
        <v/>
      </c>
    </row>
    <row r="1011" customFormat="false" ht="14.25" hidden="false" customHeight="false" outlineLevel="0" collapsed="false">
      <c r="A1011" s="68" t="str">
        <f aca="false">IF(A1010="No",1,IF(OR(LEFT(B1011,14)="Model response",LEFT(B1011,8)="Response"),MAX($A$11:$A1010)+1,""))</f>
        <v/>
      </c>
      <c r="B1011" s="83"/>
      <c r="C1011" s="62"/>
      <c r="D1011" s="62"/>
      <c r="E1011" s="62"/>
      <c r="F1011" s="102" t="str">
        <f aca="false">IF(OR(LEFT(B1011,14)="Model response",LEFT(B1011,8)="Response",B1011="[No response]"),"",IF(E1011&lt;=$G$10,"Cek","OK"))</f>
        <v>Cek</v>
      </c>
      <c r="G1011" s="102" t="str">
        <f aca="false">IF(A1011="","",COUNTIF(F1012:F1015,"Cek"))</f>
        <v/>
      </c>
      <c r="H1011" s="103" t="str">
        <f aca="false">IF(G1011="","",SUMIF(C1012:C1017,100%,E1012:E1017))</f>
        <v/>
      </c>
    </row>
    <row r="1012" customFormat="false" ht="14.25" hidden="false" customHeight="false" outlineLevel="0" collapsed="false">
      <c r="A1012" s="68" t="str">
        <f aca="false">IF(A1011="No",1,IF(OR(LEFT(B1012,14)="Model response",LEFT(B1012,8)="Response"),MAX($A$11:$A1011)+1,""))</f>
        <v/>
      </c>
      <c r="B1012" s="83"/>
      <c r="C1012" s="62"/>
      <c r="D1012" s="62"/>
      <c r="E1012" s="62"/>
      <c r="F1012" s="102" t="str">
        <f aca="false">IF(OR(LEFT(B1012,14)="Model response",LEFT(B1012,8)="Response",B1012="[No response]"),"",IF(E1012&lt;=$G$10,"Cek","OK"))</f>
        <v>Cek</v>
      </c>
      <c r="G1012" s="102" t="str">
        <f aca="false">IF(A1012="","",COUNTIF(F1013:F1016,"Cek"))</f>
        <v/>
      </c>
      <c r="H1012" s="103" t="str">
        <f aca="false">IF(G1012="","",SUMIF(C1013:C1018,100%,E1013:E1018))</f>
        <v/>
      </c>
    </row>
    <row r="1013" customFormat="false" ht="14.25" hidden="false" customHeight="false" outlineLevel="0" collapsed="false">
      <c r="A1013" s="68" t="str">
        <f aca="false">IF(A1012="No",1,IF(OR(LEFT(B1013,14)="Model response",LEFT(B1013,8)="Response"),MAX($A$11:$A1012)+1,""))</f>
        <v/>
      </c>
      <c r="B1013" s="83"/>
      <c r="C1013" s="62"/>
      <c r="D1013" s="62"/>
      <c r="E1013" s="62"/>
      <c r="F1013" s="102" t="str">
        <f aca="false">IF(OR(LEFT(B1013,14)="Model response",LEFT(B1013,8)="Response",B1013="[No response]"),"",IF(E1013&lt;=$G$10,"Cek","OK"))</f>
        <v>Cek</v>
      </c>
      <c r="G1013" s="102" t="str">
        <f aca="false">IF(A1013="","",COUNTIF(F1014:F1017,"Cek"))</f>
        <v/>
      </c>
      <c r="H1013" s="103" t="str">
        <f aca="false">IF(G1013="","",SUMIF(C1014:C1019,100%,E1014:E1019))</f>
        <v/>
      </c>
    </row>
    <row r="1014" customFormat="false" ht="14.25" hidden="false" customHeight="false" outlineLevel="0" collapsed="false">
      <c r="A1014" s="68" t="str">
        <f aca="false">IF(A1013="No",1,IF(OR(LEFT(B1014,14)="Model response",LEFT(B1014,8)="Response"),MAX($A$11:$A1013)+1,""))</f>
        <v/>
      </c>
      <c r="B1014" s="83"/>
      <c r="C1014" s="62"/>
      <c r="D1014" s="62"/>
      <c r="E1014" s="62"/>
      <c r="F1014" s="102" t="str">
        <f aca="false">IF(OR(LEFT(B1014,14)="Model response",LEFT(B1014,8)="Response",B1014="[No response]"),"",IF(E1014&lt;=$G$10,"Cek","OK"))</f>
        <v>Cek</v>
      </c>
      <c r="G1014" s="102" t="str">
        <f aca="false">IF(A1014="","",COUNTIF(F1015:F1018,"Cek"))</f>
        <v/>
      </c>
      <c r="H1014" s="103" t="str">
        <f aca="false">IF(G1014="","",SUMIF(C1015:C1020,100%,E1015:E1020))</f>
        <v/>
      </c>
    </row>
    <row r="1015" customFormat="false" ht="14.25" hidden="false" customHeight="false" outlineLevel="0" collapsed="false">
      <c r="A1015" s="68" t="str">
        <f aca="false">IF(A1014="No",1,IF(OR(LEFT(B1015,14)="Model response",LEFT(B1015,8)="Response"),MAX($A$11:$A1014)+1,""))</f>
        <v/>
      </c>
      <c r="B1015" s="83"/>
      <c r="C1015" s="62"/>
      <c r="D1015" s="62"/>
      <c r="E1015" s="62"/>
      <c r="F1015" s="102" t="str">
        <f aca="false">IF(OR(LEFT(B1015,14)="Model response",LEFT(B1015,8)="Response",B1015="[No response]"),"",IF(E1015&lt;=$G$10,"Cek","OK"))</f>
        <v>Cek</v>
      </c>
      <c r="G1015" s="102" t="str">
        <f aca="false">IF(A1015="","",COUNTIF(F1016:F1019,"Cek"))</f>
        <v/>
      </c>
      <c r="H1015" s="103" t="str">
        <f aca="false">IF(G1015="","",SUMIF(C1016:C1021,100%,E1016:E1021))</f>
        <v/>
      </c>
    </row>
    <row r="1016" customFormat="false" ht="14.25" hidden="false" customHeight="false" outlineLevel="0" collapsed="false">
      <c r="A1016" s="68" t="str">
        <f aca="false">IF(A1015="No",1,IF(OR(LEFT(B1016,14)="Model response",LEFT(B1016,8)="Response"),MAX($A$11:$A1015)+1,""))</f>
        <v/>
      </c>
      <c r="B1016" s="83"/>
      <c r="C1016" s="62"/>
      <c r="D1016" s="62"/>
      <c r="E1016" s="62"/>
      <c r="F1016" s="102" t="str">
        <f aca="false">IF(OR(LEFT(B1016,14)="Model response",LEFT(B1016,8)="Response",B1016="[No response]"),"",IF(E1016&lt;=$G$10,"Cek","OK"))</f>
        <v>Cek</v>
      </c>
      <c r="G1016" s="102" t="str">
        <f aca="false">IF(A1016="","",COUNTIF(F1017:F1020,"Cek"))</f>
        <v/>
      </c>
      <c r="H1016" s="103" t="str">
        <f aca="false">IF(G1016="","",SUMIF(C1017:C1022,100%,E1017:E1022))</f>
        <v/>
      </c>
    </row>
    <row r="1017" customFormat="false" ht="14.25" hidden="false" customHeight="false" outlineLevel="0" collapsed="false">
      <c r="A1017" s="68" t="str">
        <f aca="false">IF(A1016="No",1,IF(OR(LEFT(B1017,14)="Model response",LEFT(B1017,8)="Response"),MAX($A$11:$A1016)+1,""))</f>
        <v/>
      </c>
      <c r="B1017" s="83"/>
      <c r="C1017" s="62"/>
      <c r="D1017" s="62"/>
      <c r="E1017" s="62"/>
      <c r="F1017" s="102" t="str">
        <f aca="false">IF(OR(LEFT(B1017,14)="Model response",LEFT(B1017,8)="Response",B1017="[No response]"),"",IF(E1017&lt;=$G$10,"Cek","OK"))</f>
        <v>Cek</v>
      </c>
      <c r="G1017" s="102" t="str">
        <f aca="false">IF(A1017="","",COUNTIF(F1018:F1021,"Cek"))</f>
        <v/>
      </c>
      <c r="H1017" s="103" t="str">
        <f aca="false">IF(G1017="","",SUMIF(C1018:C1023,100%,E1018:E1023))</f>
        <v/>
      </c>
    </row>
    <row r="1018" customFormat="false" ht="14.25" hidden="false" customHeight="false" outlineLevel="0" collapsed="false">
      <c r="A1018" s="68" t="str">
        <f aca="false">IF(A1017="No",1,IF(OR(LEFT(B1018,14)="Model response",LEFT(B1018,8)="Response"),MAX($A$11:$A1017)+1,""))</f>
        <v/>
      </c>
      <c r="B1018" s="83"/>
      <c r="C1018" s="62"/>
      <c r="D1018" s="62"/>
      <c r="E1018" s="62"/>
      <c r="F1018" s="102" t="str">
        <f aca="false">IF(OR(LEFT(B1018,14)="Model response",LEFT(B1018,8)="Response",B1018="[No response]"),"",IF(E1018&lt;=$G$10,"Cek","OK"))</f>
        <v>Cek</v>
      </c>
      <c r="G1018" s="102" t="str">
        <f aca="false">IF(A1018="","",COUNTIF(F1019:F1022,"Cek"))</f>
        <v/>
      </c>
      <c r="H1018" s="103" t="str">
        <f aca="false">IF(G1018="","",SUMIF(C1019:C1024,100%,E1019:E1024))</f>
        <v/>
      </c>
    </row>
    <row r="1019" customFormat="false" ht="14.25" hidden="false" customHeight="false" outlineLevel="0" collapsed="false">
      <c r="A1019" s="68" t="str">
        <f aca="false">IF(A1018="No",1,IF(OR(LEFT(B1019,14)="Model response",LEFT(B1019,8)="Response"),MAX($A$11:$A1018)+1,""))</f>
        <v/>
      </c>
      <c r="B1019" s="83"/>
      <c r="C1019" s="62"/>
      <c r="D1019" s="62"/>
      <c r="E1019" s="62"/>
      <c r="F1019" s="102" t="str">
        <f aca="false">IF(OR(LEFT(B1019,14)="Model response",LEFT(B1019,8)="Response",B1019="[No response]"),"",IF(E1019&lt;=$G$10,"Cek","OK"))</f>
        <v>Cek</v>
      </c>
      <c r="G1019" s="102" t="str">
        <f aca="false">IF(A1019="","",COUNTIF(F1020:F1023,"Cek"))</f>
        <v/>
      </c>
      <c r="H1019" s="103" t="str">
        <f aca="false">IF(G1019="","",SUMIF(C1020:C1025,100%,E1020:E1025))</f>
        <v/>
      </c>
    </row>
    <row r="1020" customFormat="false" ht="14.25" hidden="false" customHeight="false" outlineLevel="0" collapsed="false">
      <c r="A1020" s="68" t="str">
        <f aca="false">IF(A1019="No",1,IF(OR(LEFT(B1020,14)="Model response",LEFT(B1020,8)="Response"),MAX($A$11:$A1019)+1,""))</f>
        <v/>
      </c>
      <c r="B1020" s="83"/>
      <c r="C1020" s="62"/>
      <c r="D1020" s="62"/>
      <c r="E1020" s="62"/>
      <c r="F1020" s="102" t="str">
        <f aca="false">IF(OR(LEFT(B1020,14)="Model response",LEFT(B1020,8)="Response",B1020="[No response]"),"",IF(E1020&lt;=$G$10,"Cek","OK"))</f>
        <v>Cek</v>
      </c>
      <c r="G1020" s="102" t="str">
        <f aca="false">IF(A1020="","",COUNTIF(F1021:F1024,"Cek"))</f>
        <v/>
      </c>
      <c r="H1020" s="103" t="str">
        <f aca="false">IF(G1020="","",SUMIF(C1021:C1026,100%,E1021:E1026))</f>
        <v/>
      </c>
    </row>
    <row r="1021" customFormat="false" ht="14.25" hidden="false" customHeight="false" outlineLevel="0" collapsed="false">
      <c r="A1021" s="68" t="str">
        <f aca="false">IF(A1020="No",1,IF(OR(LEFT(B1021,14)="Model response",LEFT(B1021,8)="Response"),MAX($A$11:$A1020)+1,""))</f>
        <v/>
      </c>
      <c r="B1021" s="83"/>
      <c r="C1021" s="62"/>
      <c r="D1021" s="62"/>
      <c r="E1021" s="62"/>
      <c r="F1021" s="102" t="str">
        <f aca="false">IF(OR(LEFT(B1021,14)="Model response",LEFT(B1021,8)="Response",B1021="[No response]"),"",IF(E1021&lt;=$G$10,"Cek","OK"))</f>
        <v>Cek</v>
      </c>
      <c r="G1021" s="102" t="str">
        <f aca="false">IF(A1021="","",COUNTIF(F1022:F1025,"Cek"))</f>
        <v/>
      </c>
      <c r="H1021" s="103" t="str">
        <f aca="false">IF(G1021="","",SUMIF(C1022:C1027,100%,E1022:E1027))</f>
        <v/>
      </c>
    </row>
    <row r="1022" customFormat="false" ht="14.25" hidden="false" customHeight="false" outlineLevel="0" collapsed="false">
      <c r="A1022" s="68" t="str">
        <f aca="false">IF(A1021="No",1,IF(OR(LEFT(B1022,14)="Model response",LEFT(B1022,8)="Response"),MAX($A$11:$A1021)+1,""))</f>
        <v/>
      </c>
      <c r="B1022" s="83"/>
      <c r="C1022" s="62"/>
      <c r="D1022" s="62"/>
      <c r="E1022" s="62"/>
      <c r="F1022" s="102" t="str">
        <f aca="false">IF(OR(LEFT(B1022,14)="Model response",LEFT(B1022,8)="Response",B1022="[No response]"),"",IF(E1022&lt;=$G$10,"Cek","OK"))</f>
        <v>Cek</v>
      </c>
      <c r="G1022" s="102" t="str">
        <f aca="false">IF(A1022="","",COUNTIF(F1023:F1026,"Cek"))</f>
        <v/>
      </c>
      <c r="H1022" s="103" t="str">
        <f aca="false">IF(G1022="","",SUMIF(C1023:C1028,100%,E1023:E1028))</f>
        <v/>
      </c>
    </row>
    <row r="1023" customFormat="false" ht="14.25" hidden="false" customHeight="false" outlineLevel="0" collapsed="false">
      <c r="A1023" s="68" t="str">
        <f aca="false">IF(A1022="No",1,IF(OR(LEFT(B1023,14)="Model response",LEFT(B1023,8)="Response"),MAX($A$11:$A1022)+1,""))</f>
        <v/>
      </c>
      <c r="B1023" s="83"/>
      <c r="C1023" s="62"/>
      <c r="D1023" s="62"/>
      <c r="E1023" s="62"/>
      <c r="F1023" s="102" t="str">
        <f aca="false">IF(OR(LEFT(B1023,14)="Model response",LEFT(B1023,8)="Response",B1023="[No response]"),"",IF(E1023&lt;=$G$10,"Cek","OK"))</f>
        <v>Cek</v>
      </c>
      <c r="G1023" s="102" t="str">
        <f aca="false">IF(A1023="","",COUNTIF(F1024:F1027,"Cek"))</f>
        <v/>
      </c>
      <c r="H1023" s="103" t="str">
        <f aca="false">IF(G1023="","",SUMIF(C1024:C1029,100%,E1024:E1029))</f>
        <v/>
      </c>
    </row>
    <row r="1024" customFormat="false" ht="14.25" hidden="false" customHeight="false" outlineLevel="0" collapsed="false">
      <c r="A1024" s="68" t="str">
        <f aca="false">IF(A1023="No",1,IF(OR(LEFT(B1024,14)="Model response",LEFT(B1024,8)="Response"),MAX($A$11:$A1023)+1,""))</f>
        <v/>
      </c>
      <c r="B1024" s="83"/>
      <c r="C1024" s="62"/>
      <c r="D1024" s="62"/>
      <c r="E1024" s="62"/>
      <c r="F1024" s="102" t="str">
        <f aca="false">IF(OR(LEFT(B1024,14)="Model response",LEFT(B1024,8)="Response",B1024="[No response]"),"",IF(E1024&lt;=$G$10,"Cek","OK"))</f>
        <v>Cek</v>
      </c>
      <c r="G1024" s="102" t="str">
        <f aca="false">IF(A1024="","",COUNTIF(F1025:F1028,"Cek"))</f>
        <v/>
      </c>
      <c r="H1024" s="103" t="str">
        <f aca="false">IF(G1024="","",SUMIF(C1025:C1030,100%,E1025:E1030))</f>
        <v/>
      </c>
    </row>
    <row r="1025" customFormat="false" ht="14.25" hidden="false" customHeight="false" outlineLevel="0" collapsed="false">
      <c r="A1025" s="68" t="str">
        <f aca="false">IF(A1024="No",1,IF(OR(LEFT(B1025,14)="Model response",LEFT(B1025,8)="Response"),MAX($A$11:$A1024)+1,""))</f>
        <v/>
      </c>
      <c r="B1025" s="83"/>
      <c r="C1025" s="62"/>
      <c r="D1025" s="62"/>
      <c r="E1025" s="62"/>
      <c r="F1025" s="102" t="str">
        <f aca="false">IF(OR(LEFT(B1025,14)="Model response",LEFT(B1025,8)="Response",B1025="[No response]"),"",IF(E1025&lt;=$G$10,"Cek","OK"))</f>
        <v>Cek</v>
      </c>
      <c r="G1025" s="102" t="str">
        <f aca="false">IF(A1025="","",COUNTIF(F1026:F1029,"Cek"))</f>
        <v/>
      </c>
      <c r="H1025" s="103" t="str">
        <f aca="false">IF(G1025="","",SUMIF(C1026:C1031,100%,E1026:E1031))</f>
        <v/>
      </c>
    </row>
    <row r="1026" customFormat="false" ht="14.25" hidden="false" customHeight="false" outlineLevel="0" collapsed="false">
      <c r="A1026" s="68" t="str">
        <f aca="false">IF(A1025="No",1,IF(OR(LEFT(B1026,14)="Model response",LEFT(B1026,8)="Response"),MAX($A$11:$A1025)+1,""))</f>
        <v/>
      </c>
      <c r="B1026" s="83"/>
      <c r="C1026" s="62"/>
      <c r="D1026" s="62"/>
      <c r="E1026" s="62"/>
      <c r="F1026" s="102" t="str">
        <f aca="false">IF(OR(LEFT(B1026,14)="Model response",LEFT(B1026,8)="Response",B1026="[No response]"),"",IF(E1026&lt;=$G$10,"Cek","OK"))</f>
        <v>Cek</v>
      </c>
      <c r="G1026" s="102" t="str">
        <f aca="false">IF(A1026="","",COUNTIF(F1027:F1030,"Cek"))</f>
        <v/>
      </c>
      <c r="H1026" s="103" t="str">
        <f aca="false">IF(G1026="","",SUMIF(C1027:C1032,100%,E1027:E1032))</f>
        <v/>
      </c>
    </row>
    <row r="1027" customFormat="false" ht="14.25" hidden="false" customHeight="false" outlineLevel="0" collapsed="false">
      <c r="A1027" s="68" t="str">
        <f aca="false">IF(A1026="No",1,IF(OR(LEFT(B1027,14)="Model response",LEFT(B1027,8)="Response"),MAX($A$11:$A1026)+1,""))</f>
        <v/>
      </c>
      <c r="B1027" s="83"/>
      <c r="C1027" s="62"/>
      <c r="D1027" s="62"/>
      <c r="E1027" s="62"/>
      <c r="F1027" s="102" t="str">
        <f aca="false">IF(OR(LEFT(B1027,14)="Model response",LEFT(B1027,8)="Response",B1027="[No response]"),"",IF(E1027&lt;=$G$10,"Cek","OK"))</f>
        <v>Cek</v>
      </c>
      <c r="G1027" s="102" t="str">
        <f aca="false">IF(A1027="","",COUNTIF(F1028:F1031,"Cek"))</f>
        <v/>
      </c>
      <c r="H1027" s="103" t="str">
        <f aca="false">IF(G1027="","",SUMIF(C1028:C1033,100%,E1028:E1033))</f>
        <v/>
      </c>
    </row>
    <row r="1028" customFormat="false" ht="14.25" hidden="false" customHeight="false" outlineLevel="0" collapsed="false">
      <c r="A1028" s="68" t="str">
        <f aca="false">IF(A1027="No",1,IF(OR(LEFT(B1028,14)="Model response",LEFT(B1028,8)="Response"),MAX($A$11:$A1027)+1,""))</f>
        <v/>
      </c>
      <c r="B1028" s="83"/>
      <c r="C1028" s="62"/>
      <c r="D1028" s="62"/>
      <c r="E1028" s="62"/>
      <c r="F1028" s="102" t="str">
        <f aca="false">IF(OR(LEFT(B1028,14)="Model response",LEFT(B1028,8)="Response",B1028="[No response]"),"",IF(E1028&lt;=$G$10,"Cek","OK"))</f>
        <v>Cek</v>
      </c>
      <c r="G1028" s="102" t="str">
        <f aca="false">IF(A1028="","",COUNTIF(F1029:F1032,"Cek"))</f>
        <v/>
      </c>
      <c r="H1028" s="103" t="str">
        <f aca="false">IF(G1028="","",SUMIF(C1029:C1034,100%,E1029:E1034))</f>
        <v/>
      </c>
    </row>
    <row r="1029" customFormat="false" ht="14.25" hidden="false" customHeight="false" outlineLevel="0" collapsed="false">
      <c r="A1029" s="68" t="str">
        <f aca="false">IF(A1028="No",1,IF(OR(LEFT(B1029,14)="Model response",LEFT(B1029,8)="Response"),MAX($A$11:$A1028)+1,""))</f>
        <v/>
      </c>
      <c r="B1029" s="83"/>
      <c r="C1029" s="62"/>
      <c r="D1029" s="62"/>
      <c r="E1029" s="62"/>
      <c r="F1029" s="102" t="str">
        <f aca="false">IF(OR(LEFT(B1029,14)="Model response",LEFT(B1029,8)="Response",B1029="[No response]"),"",IF(E1029&lt;=$G$10,"Cek","OK"))</f>
        <v>Cek</v>
      </c>
      <c r="G1029" s="102" t="str">
        <f aca="false">IF(A1029="","",COUNTIF(F1030:F1033,"Cek"))</f>
        <v/>
      </c>
      <c r="H1029" s="103" t="str">
        <f aca="false">IF(G1029="","",SUMIF(C1030:C1035,100%,E1030:E1035))</f>
        <v/>
      </c>
    </row>
    <row r="1030" customFormat="false" ht="14.25" hidden="false" customHeight="false" outlineLevel="0" collapsed="false">
      <c r="A1030" s="68" t="str">
        <f aca="false">IF(A1029="No",1,IF(OR(LEFT(B1030,14)="Model response",LEFT(B1030,8)="Response"),MAX($A$11:$A1029)+1,""))</f>
        <v/>
      </c>
      <c r="B1030" s="83"/>
      <c r="C1030" s="62"/>
      <c r="D1030" s="62"/>
      <c r="E1030" s="62"/>
      <c r="F1030" s="102" t="str">
        <f aca="false">IF(OR(LEFT(B1030,14)="Model response",LEFT(B1030,8)="Response",B1030="[No response]"),"",IF(E1030&lt;=$G$10,"Cek","OK"))</f>
        <v>Cek</v>
      </c>
      <c r="G1030" s="102" t="str">
        <f aca="false">IF(A1030="","",COUNTIF(F1031:F1034,"Cek"))</f>
        <v/>
      </c>
      <c r="H1030" s="103" t="str">
        <f aca="false">IF(G1030="","",SUMIF(C1031:C1036,100%,E1031:E1036))</f>
        <v/>
      </c>
    </row>
    <row r="1031" customFormat="false" ht="14.25" hidden="false" customHeight="false" outlineLevel="0" collapsed="false">
      <c r="A1031" s="68" t="str">
        <f aca="false">IF(A1030="No",1,IF(OR(LEFT(B1031,14)="Model response",LEFT(B1031,8)="Response"),MAX($A$11:$A1030)+1,""))</f>
        <v/>
      </c>
      <c r="B1031" s="83"/>
      <c r="C1031" s="62"/>
      <c r="D1031" s="62"/>
      <c r="E1031" s="62"/>
      <c r="F1031" s="102" t="str">
        <f aca="false">IF(OR(LEFT(B1031,14)="Model response",LEFT(B1031,8)="Response",B1031="[No response]"),"",IF(E1031&lt;=$G$10,"Cek","OK"))</f>
        <v>Cek</v>
      </c>
      <c r="G1031" s="102" t="str">
        <f aca="false">IF(A1031="","",COUNTIF(F1032:F1035,"Cek"))</f>
        <v/>
      </c>
      <c r="H1031" s="103" t="str">
        <f aca="false">IF(G1031="","",SUMIF(C1032:C1037,100%,E1032:E1037))</f>
        <v/>
      </c>
    </row>
    <row r="1032" customFormat="false" ht="14.25" hidden="false" customHeight="false" outlineLevel="0" collapsed="false">
      <c r="A1032" s="68" t="str">
        <f aca="false">IF(A1031="No",1,IF(OR(LEFT(B1032,14)="Model response",LEFT(B1032,8)="Response"),MAX($A$11:$A1031)+1,""))</f>
        <v/>
      </c>
      <c r="B1032" s="83"/>
      <c r="C1032" s="62"/>
      <c r="D1032" s="62"/>
      <c r="E1032" s="62"/>
      <c r="F1032" s="102" t="str">
        <f aca="false">IF(OR(LEFT(B1032,14)="Model response",LEFT(B1032,8)="Response",B1032="[No response]"),"",IF(E1032&lt;=$G$10,"Cek","OK"))</f>
        <v>Cek</v>
      </c>
      <c r="G1032" s="102" t="str">
        <f aca="false">IF(A1032="","",COUNTIF(F1033:F1036,"Cek"))</f>
        <v/>
      </c>
      <c r="H1032" s="103" t="str">
        <f aca="false">IF(G1032="","",SUMIF(C1033:C1038,100%,E1033:E1038))</f>
        <v/>
      </c>
    </row>
    <row r="1033" customFormat="false" ht="14.25" hidden="false" customHeight="false" outlineLevel="0" collapsed="false">
      <c r="A1033" s="68" t="str">
        <f aca="false">IF(A1032="No",1,IF(OR(LEFT(B1033,14)="Model response",LEFT(B1033,8)="Response"),MAX($A$11:$A1032)+1,""))</f>
        <v/>
      </c>
      <c r="B1033" s="83"/>
      <c r="C1033" s="62"/>
      <c r="D1033" s="62"/>
      <c r="E1033" s="62"/>
      <c r="F1033" s="102" t="str">
        <f aca="false">IF(OR(LEFT(B1033,14)="Model response",LEFT(B1033,8)="Response",B1033="[No response]"),"",IF(E1033&lt;=$G$10,"Cek","OK"))</f>
        <v>Cek</v>
      </c>
      <c r="G1033" s="102" t="str">
        <f aca="false">IF(A1033="","",COUNTIF(F1034:F1037,"Cek"))</f>
        <v/>
      </c>
      <c r="H1033" s="103" t="str">
        <f aca="false">IF(G1033="","",SUMIF(C1034:C1039,100%,E1034:E1039))</f>
        <v/>
      </c>
    </row>
    <row r="1034" customFormat="false" ht="14.25" hidden="false" customHeight="false" outlineLevel="0" collapsed="false">
      <c r="A1034" s="68" t="str">
        <f aca="false">IF(A1033="No",1,IF(OR(LEFT(B1034,14)="Model response",LEFT(B1034,8)="Response"),MAX($A$11:$A1033)+1,""))</f>
        <v/>
      </c>
      <c r="B1034" s="83"/>
      <c r="C1034" s="62"/>
      <c r="D1034" s="62"/>
      <c r="E1034" s="62"/>
      <c r="F1034" s="102" t="str">
        <f aca="false">IF(OR(LEFT(B1034,14)="Model response",LEFT(B1034,8)="Response",B1034="[No response]"),"",IF(E1034&lt;=$G$10,"Cek","OK"))</f>
        <v>Cek</v>
      </c>
      <c r="G1034" s="102" t="str">
        <f aca="false">IF(A1034="","",COUNTIF(F1035:F1038,"Cek"))</f>
        <v/>
      </c>
      <c r="H1034" s="103" t="str">
        <f aca="false">IF(G1034="","",SUMIF(C1035:C1040,100%,E1035:E1040))</f>
        <v/>
      </c>
    </row>
    <row r="1035" customFormat="false" ht="14.25" hidden="false" customHeight="false" outlineLevel="0" collapsed="false">
      <c r="A1035" s="68" t="str">
        <f aca="false">IF(A1034="No",1,IF(OR(LEFT(B1035,14)="Model response",LEFT(B1035,8)="Response"),MAX($A$11:$A1034)+1,""))</f>
        <v/>
      </c>
      <c r="B1035" s="83"/>
      <c r="C1035" s="62"/>
      <c r="D1035" s="62"/>
      <c r="E1035" s="62"/>
      <c r="F1035" s="102" t="str">
        <f aca="false">IF(OR(LEFT(B1035,14)="Model response",LEFT(B1035,8)="Response",B1035="[No response]"),"",IF(E1035&lt;=$G$10,"Cek","OK"))</f>
        <v>Cek</v>
      </c>
      <c r="G1035" s="102" t="str">
        <f aca="false">IF(A1035="","",COUNTIF(F1036:F1039,"Cek"))</f>
        <v/>
      </c>
      <c r="H1035" s="103" t="str">
        <f aca="false">IF(G1035="","",SUMIF(C1036:C1041,100%,E1036:E1041))</f>
        <v/>
      </c>
    </row>
    <row r="1036" customFormat="false" ht="14.25" hidden="false" customHeight="false" outlineLevel="0" collapsed="false">
      <c r="A1036" s="68" t="str">
        <f aca="false">IF(A1035="No",1,IF(OR(LEFT(B1036,14)="Model response",LEFT(B1036,8)="Response"),MAX($A$11:$A1035)+1,""))</f>
        <v/>
      </c>
      <c r="B1036" s="83"/>
      <c r="C1036" s="62"/>
      <c r="D1036" s="62"/>
      <c r="E1036" s="62"/>
      <c r="F1036" s="102" t="str">
        <f aca="false">IF(OR(LEFT(B1036,14)="Model response",LEFT(B1036,8)="Response",B1036="[No response]"),"",IF(E1036&lt;=$G$10,"Cek","OK"))</f>
        <v>Cek</v>
      </c>
      <c r="G1036" s="102" t="str">
        <f aca="false">IF(A1036="","",COUNTIF(F1037:F1040,"Cek"))</f>
        <v/>
      </c>
      <c r="H1036" s="103" t="str">
        <f aca="false">IF(G1036="","",SUMIF(C1037:C1042,100%,E1037:E1042))</f>
        <v/>
      </c>
    </row>
    <row r="1037" customFormat="false" ht="14.25" hidden="false" customHeight="false" outlineLevel="0" collapsed="false">
      <c r="A1037" s="68" t="str">
        <f aca="false">IF(A1036="No",1,IF(OR(LEFT(B1037,14)="Model response",LEFT(B1037,8)="Response"),MAX($A$11:$A1036)+1,""))</f>
        <v/>
      </c>
      <c r="B1037" s="83"/>
      <c r="C1037" s="62"/>
      <c r="D1037" s="62"/>
      <c r="E1037" s="62"/>
      <c r="F1037" s="102" t="str">
        <f aca="false">IF(OR(LEFT(B1037,14)="Model response",LEFT(B1037,8)="Response",B1037="[No response]"),"",IF(E1037&lt;=$G$10,"Cek","OK"))</f>
        <v>Cek</v>
      </c>
      <c r="G1037" s="102" t="str">
        <f aca="false">IF(A1037="","",COUNTIF(F1038:F1041,"Cek"))</f>
        <v/>
      </c>
      <c r="H1037" s="103" t="str">
        <f aca="false">IF(G1037="","",SUMIF(C1038:C1043,100%,E1038:E1043))</f>
        <v/>
      </c>
    </row>
    <row r="1038" customFormat="false" ht="14.25" hidden="false" customHeight="false" outlineLevel="0" collapsed="false">
      <c r="A1038" s="68" t="str">
        <f aca="false">IF(A1037="No",1,IF(OR(LEFT(B1038,14)="Model response",LEFT(B1038,8)="Response"),MAX($A$11:$A1037)+1,""))</f>
        <v/>
      </c>
      <c r="B1038" s="83"/>
      <c r="C1038" s="62"/>
      <c r="D1038" s="62"/>
      <c r="E1038" s="62"/>
      <c r="F1038" s="102" t="str">
        <f aca="false">IF(OR(LEFT(B1038,14)="Model response",LEFT(B1038,8)="Response",B1038="[No response]"),"",IF(E1038&lt;=$G$10,"Cek","OK"))</f>
        <v>Cek</v>
      </c>
      <c r="G1038" s="102" t="str">
        <f aca="false">IF(A1038="","",COUNTIF(F1039:F1042,"Cek"))</f>
        <v/>
      </c>
      <c r="H1038" s="103" t="str">
        <f aca="false">IF(G1038="","",SUMIF(C1039:C1044,100%,E1039:E1044))</f>
        <v/>
      </c>
    </row>
    <row r="1039" customFormat="false" ht="14.25" hidden="false" customHeight="false" outlineLevel="0" collapsed="false">
      <c r="A1039" s="68" t="str">
        <f aca="false">IF(A1038="No",1,IF(OR(LEFT(B1039,14)="Model response",LEFT(B1039,8)="Response"),MAX($A$11:$A1038)+1,""))</f>
        <v/>
      </c>
      <c r="B1039" s="83"/>
      <c r="C1039" s="62"/>
      <c r="D1039" s="62"/>
      <c r="E1039" s="62"/>
      <c r="F1039" s="102" t="str">
        <f aca="false">IF(OR(LEFT(B1039,14)="Model response",LEFT(B1039,8)="Response",B1039="[No response]"),"",IF(E1039&lt;=$G$10,"Cek","OK"))</f>
        <v>Cek</v>
      </c>
      <c r="G1039" s="102" t="str">
        <f aca="false">IF(A1039="","",COUNTIF(F1040:F1043,"Cek"))</f>
        <v/>
      </c>
      <c r="H1039" s="103" t="str">
        <f aca="false">IF(G1039="","",SUMIF(C1040:C1045,100%,E1040:E1045))</f>
        <v/>
      </c>
    </row>
    <row r="1040" customFormat="false" ht="14.25" hidden="false" customHeight="false" outlineLevel="0" collapsed="false">
      <c r="A1040" s="68" t="str">
        <f aca="false">IF(A1039="No",1,IF(OR(LEFT(B1040,14)="Model response",LEFT(B1040,8)="Response"),MAX($A$11:$A1039)+1,""))</f>
        <v/>
      </c>
      <c r="B1040" s="83"/>
      <c r="C1040" s="62"/>
      <c r="D1040" s="62"/>
      <c r="E1040" s="62"/>
      <c r="F1040" s="102" t="str">
        <f aca="false">IF(OR(LEFT(B1040,14)="Model response",LEFT(B1040,8)="Response",B1040="[No response]"),"",IF(E1040&lt;=$G$10,"Cek","OK"))</f>
        <v>Cek</v>
      </c>
      <c r="G1040" s="102" t="str">
        <f aca="false">IF(A1040="","",COUNTIF(F1041:F1044,"Cek"))</f>
        <v/>
      </c>
      <c r="H1040" s="103" t="str">
        <f aca="false">IF(G1040="","",SUMIF(C1041:C1046,100%,E1041:E1046))</f>
        <v/>
      </c>
    </row>
    <row r="1041" customFormat="false" ht="14.25" hidden="false" customHeight="false" outlineLevel="0" collapsed="false">
      <c r="A1041" s="68" t="str">
        <f aca="false">IF(A1040="No",1,IF(OR(LEFT(B1041,14)="Model response",LEFT(B1041,8)="Response"),MAX($A$11:$A1040)+1,""))</f>
        <v/>
      </c>
      <c r="B1041" s="83"/>
      <c r="C1041" s="62"/>
      <c r="D1041" s="62"/>
      <c r="E1041" s="62"/>
      <c r="F1041" s="102" t="str">
        <f aca="false">IF(OR(LEFT(B1041,14)="Model response",LEFT(B1041,8)="Response",B1041="[No response]"),"",IF(E1041&lt;=$G$10,"Cek","OK"))</f>
        <v>Cek</v>
      </c>
      <c r="G1041" s="102" t="str">
        <f aca="false">IF(A1041="","",COUNTIF(F1042:F1045,"Cek"))</f>
        <v/>
      </c>
      <c r="H1041" s="103" t="str">
        <f aca="false">IF(G1041="","",SUMIF(C1042:C1047,100%,E1042:E1047))</f>
        <v/>
      </c>
    </row>
    <row r="1042" customFormat="false" ht="14.25" hidden="false" customHeight="false" outlineLevel="0" collapsed="false">
      <c r="A1042" s="68" t="str">
        <f aca="false">IF(A1041="No",1,IF(OR(LEFT(B1042,14)="Model response",LEFT(B1042,8)="Response"),MAX($A$11:$A1041)+1,""))</f>
        <v/>
      </c>
      <c r="B1042" s="83"/>
      <c r="C1042" s="62"/>
      <c r="D1042" s="62"/>
      <c r="E1042" s="62"/>
      <c r="F1042" s="102" t="str">
        <f aca="false">IF(OR(LEFT(B1042,14)="Model response",LEFT(B1042,8)="Response",B1042="[No response]"),"",IF(E1042&lt;=$G$10,"Cek","OK"))</f>
        <v>Cek</v>
      </c>
      <c r="G1042" s="102" t="str">
        <f aca="false">IF(A1042="","",COUNTIF(F1043:F1046,"Cek"))</f>
        <v/>
      </c>
      <c r="H1042" s="103" t="str">
        <f aca="false">IF(G1042="","",SUMIF(C1043:C1048,100%,E1043:E1048))</f>
        <v/>
      </c>
    </row>
    <row r="1043" customFormat="false" ht="14.25" hidden="false" customHeight="false" outlineLevel="0" collapsed="false">
      <c r="A1043" s="68" t="str">
        <f aca="false">IF(A1042="No",1,IF(OR(LEFT(B1043,14)="Model response",LEFT(B1043,8)="Response"),MAX($A$11:$A1042)+1,""))</f>
        <v/>
      </c>
      <c r="B1043" s="83"/>
      <c r="C1043" s="62"/>
      <c r="D1043" s="62"/>
      <c r="E1043" s="62"/>
      <c r="F1043" s="102" t="str">
        <f aca="false">IF(OR(LEFT(B1043,14)="Model response",LEFT(B1043,8)="Response",B1043="[No response]"),"",IF(E1043&lt;=$G$10,"Cek","OK"))</f>
        <v>Cek</v>
      </c>
      <c r="G1043" s="102" t="str">
        <f aca="false">IF(A1043="","",COUNTIF(F1044:F1047,"Cek"))</f>
        <v/>
      </c>
      <c r="H1043" s="103" t="str">
        <f aca="false">IF(G1043="","",SUMIF(C1044:C1049,100%,E1044:E1049))</f>
        <v/>
      </c>
    </row>
    <row r="1044" customFormat="false" ht="14.25" hidden="false" customHeight="false" outlineLevel="0" collapsed="false">
      <c r="A1044" s="68" t="str">
        <f aca="false">IF(A1043="No",1,IF(OR(LEFT(B1044,14)="Model response",LEFT(B1044,8)="Response"),MAX($A$11:$A1043)+1,""))</f>
        <v/>
      </c>
      <c r="B1044" s="83"/>
      <c r="C1044" s="62"/>
      <c r="D1044" s="62"/>
      <c r="E1044" s="62"/>
      <c r="F1044" s="102" t="str">
        <f aca="false">IF(OR(LEFT(B1044,14)="Model response",LEFT(B1044,8)="Response",B1044="[No response]"),"",IF(E1044&lt;=$G$10,"Cek","OK"))</f>
        <v>Cek</v>
      </c>
      <c r="G1044" s="102" t="str">
        <f aca="false">IF(A1044="","",COUNTIF(F1045:F1048,"Cek"))</f>
        <v/>
      </c>
      <c r="H1044" s="103" t="str">
        <f aca="false">IF(G1044="","",SUMIF(C1045:C1050,100%,E1045:E1050))</f>
        <v/>
      </c>
    </row>
    <row r="1045" customFormat="false" ht="14.25" hidden="false" customHeight="false" outlineLevel="0" collapsed="false">
      <c r="A1045" s="68" t="str">
        <f aca="false">IF(A1044="No",1,IF(OR(LEFT(B1045,14)="Model response",LEFT(B1045,8)="Response"),MAX($A$11:$A1044)+1,""))</f>
        <v/>
      </c>
      <c r="B1045" s="83"/>
      <c r="C1045" s="62"/>
      <c r="D1045" s="62"/>
      <c r="E1045" s="62"/>
      <c r="F1045" s="102" t="str">
        <f aca="false">IF(OR(LEFT(B1045,14)="Model response",LEFT(B1045,8)="Response",B1045="[No response]"),"",IF(E1045&lt;=$G$10,"Cek","OK"))</f>
        <v>Cek</v>
      </c>
      <c r="G1045" s="102" t="str">
        <f aca="false">IF(A1045="","",COUNTIF(F1046:F1049,"Cek"))</f>
        <v/>
      </c>
      <c r="H1045" s="103" t="str">
        <f aca="false">IF(G1045="","",SUMIF(C1046:C1051,100%,E1046:E1051))</f>
        <v/>
      </c>
    </row>
    <row r="1046" customFormat="false" ht="14.25" hidden="false" customHeight="false" outlineLevel="0" collapsed="false">
      <c r="A1046" s="68" t="str">
        <f aca="false">IF(A1045="No",1,IF(OR(LEFT(B1046,14)="Model response",LEFT(B1046,8)="Response"),MAX($A$11:$A1045)+1,""))</f>
        <v/>
      </c>
      <c r="B1046" s="83"/>
      <c r="C1046" s="62"/>
      <c r="D1046" s="62"/>
      <c r="E1046" s="62"/>
      <c r="F1046" s="102" t="str">
        <f aca="false">IF(OR(LEFT(B1046,14)="Model response",LEFT(B1046,8)="Response",B1046="[No response]"),"",IF(E1046&lt;=$G$10,"Cek","OK"))</f>
        <v>Cek</v>
      </c>
      <c r="G1046" s="102" t="str">
        <f aca="false">IF(A1046="","",COUNTIF(F1047:F1050,"Cek"))</f>
        <v/>
      </c>
      <c r="H1046" s="103" t="str">
        <f aca="false">IF(G1046="","",SUMIF(C1047:C1052,100%,E1047:E1052))</f>
        <v/>
      </c>
    </row>
    <row r="1047" customFormat="false" ht="14.25" hidden="false" customHeight="false" outlineLevel="0" collapsed="false">
      <c r="A1047" s="68" t="str">
        <f aca="false">IF(A1046="No",1,IF(OR(LEFT(B1047,14)="Model response",LEFT(B1047,8)="Response"),MAX($A$11:$A1046)+1,""))</f>
        <v/>
      </c>
      <c r="B1047" s="83"/>
      <c r="C1047" s="62"/>
      <c r="D1047" s="62"/>
      <c r="E1047" s="62"/>
      <c r="F1047" s="102" t="str">
        <f aca="false">IF(OR(LEFT(B1047,14)="Model response",LEFT(B1047,8)="Response",B1047="[No response]"),"",IF(E1047&lt;=$G$10,"Cek","OK"))</f>
        <v>Cek</v>
      </c>
      <c r="G1047" s="102" t="str">
        <f aca="false">IF(A1047="","",COUNTIF(F1048:F1051,"Cek"))</f>
        <v/>
      </c>
      <c r="H1047" s="103" t="str">
        <f aca="false">IF(G1047="","",SUMIF(C1048:C1053,100%,E1048:E1053))</f>
        <v/>
      </c>
    </row>
    <row r="1048" customFormat="false" ht="14.25" hidden="false" customHeight="false" outlineLevel="0" collapsed="false">
      <c r="A1048" s="68" t="str">
        <f aca="false">IF(A1047="No",1,IF(OR(LEFT(B1048,14)="Model response",LEFT(B1048,8)="Response"),MAX($A$11:$A1047)+1,""))</f>
        <v/>
      </c>
      <c r="B1048" s="83"/>
      <c r="C1048" s="62"/>
      <c r="D1048" s="62"/>
      <c r="E1048" s="62"/>
      <c r="F1048" s="102" t="str">
        <f aca="false">IF(OR(LEFT(B1048,14)="Model response",LEFT(B1048,8)="Response",B1048="[No response]"),"",IF(E1048&lt;=$G$10,"Cek","OK"))</f>
        <v>Cek</v>
      </c>
      <c r="G1048" s="102" t="str">
        <f aca="false">IF(A1048="","",COUNTIF(F1049:F1052,"Cek"))</f>
        <v/>
      </c>
      <c r="H1048" s="103" t="str">
        <f aca="false">IF(G1048="","",SUMIF(C1049:C1054,100%,E1049:E1054))</f>
        <v/>
      </c>
    </row>
    <row r="1049" customFormat="false" ht="14.25" hidden="false" customHeight="false" outlineLevel="0" collapsed="false">
      <c r="A1049" s="68" t="str">
        <f aca="false">IF(A1048="No",1,IF(OR(LEFT(B1049,14)="Model response",LEFT(B1049,8)="Response"),MAX($A$11:$A1048)+1,""))</f>
        <v/>
      </c>
      <c r="B1049" s="83"/>
      <c r="C1049" s="62"/>
      <c r="D1049" s="62"/>
      <c r="E1049" s="62"/>
      <c r="F1049" s="102" t="str">
        <f aca="false">IF(OR(LEFT(B1049,14)="Model response",LEFT(B1049,8)="Response",B1049="[No response]"),"",IF(E1049&lt;=$G$10,"Cek","OK"))</f>
        <v>Cek</v>
      </c>
      <c r="G1049" s="102" t="str">
        <f aca="false">IF(A1049="","",COUNTIF(F1050:F1053,"Cek"))</f>
        <v/>
      </c>
      <c r="H1049" s="103" t="str">
        <f aca="false">IF(G1049="","",SUMIF(C1050:C1055,100%,E1050:E1055))</f>
        <v/>
      </c>
    </row>
    <row r="1050" customFormat="false" ht="14.25" hidden="false" customHeight="false" outlineLevel="0" collapsed="false">
      <c r="A1050" s="68" t="str">
        <f aca="false">IF(A1049="No",1,IF(OR(LEFT(B1050,14)="Model response",LEFT(B1050,8)="Response"),MAX($A$11:$A1049)+1,""))</f>
        <v/>
      </c>
      <c r="B1050" s="83"/>
      <c r="C1050" s="62"/>
      <c r="D1050" s="62"/>
      <c r="E1050" s="62"/>
      <c r="F1050" s="102" t="str">
        <f aca="false">IF(OR(LEFT(B1050,14)="Model response",LEFT(B1050,8)="Response",B1050="[No response]"),"",IF(E1050&lt;=$G$10,"Cek","OK"))</f>
        <v>Cek</v>
      </c>
      <c r="G1050" s="102" t="str">
        <f aca="false">IF(A1050="","",COUNTIF(F1051:F1054,"Cek"))</f>
        <v/>
      </c>
      <c r="H1050" s="103" t="str">
        <f aca="false">IF(G1050="","",SUMIF(C1051:C1056,100%,E1051:E1056))</f>
        <v/>
      </c>
    </row>
    <row r="1051" customFormat="false" ht="14.25" hidden="false" customHeight="false" outlineLevel="0" collapsed="false">
      <c r="A1051" s="68" t="str">
        <f aca="false">IF(A1050="No",1,IF(OR(LEFT(B1051,14)="Model response",LEFT(B1051,8)="Response"),MAX($A$11:$A1050)+1,""))</f>
        <v/>
      </c>
      <c r="B1051" s="83"/>
      <c r="C1051" s="62"/>
      <c r="D1051" s="62"/>
      <c r="E1051" s="62"/>
      <c r="F1051" s="102" t="str">
        <f aca="false">IF(OR(LEFT(B1051,14)="Model response",LEFT(B1051,8)="Response",B1051="[No response]"),"",IF(E1051&lt;=$G$10,"Cek","OK"))</f>
        <v>Cek</v>
      </c>
      <c r="G1051" s="102" t="str">
        <f aca="false">IF(A1051="","",COUNTIF(F1052:F1055,"Cek"))</f>
        <v/>
      </c>
      <c r="H1051" s="103" t="str">
        <f aca="false">IF(G1051="","",SUMIF(C1052:C1057,100%,E1052:E1057))</f>
        <v/>
      </c>
    </row>
    <row r="1052" customFormat="false" ht="14.25" hidden="false" customHeight="false" outlineLevel="0" collapsed="false">
      <c r="A1052" s="68" t="str">
        <f aca="false">IF(A1051="No",1,IF(OR(LEFT(B1052,14)="Model response",LEFT(B1052,8)="Response"),MAX($A$11:$A1051)+1,""))</f>
        <v/>
      </c>
      <c r="B1052" s="83"/>
      <c r="C1052" s="62"/>
      <c r="D1052" s="62"/>
      <c r="E1052" s="62"/>
      <c r="F1052" s="102" t="str">
        <f aca="false">IF(OR(LEFT(B1052,14)="Model response",LEFT(B1052,8)="Response",B1052="[No response]"),"",IF(E1052&lt;=$G$10,"Cek","OK"))</f>
        <v>Cek</v>
      </c>
      <c r="G1052" s="102" t="str">
        <f aca="false">IF(A1052="","",COUNTIF(F1053:F1056,"Cek"))</f>
        <v/>
      </c>
      <c r="H1052" s="103" t="str">
        <f aca="false">IF(G1052="","",SUMIF(C1053:C1058,100%,E1053:E1058))</f>
        <v/>
      </c>
    </row>
    <row r="1053" customFormat="false" ht="14.25" hidden="false" customHeight="false" outlineLevel="0" collapsed="false">
      <c r="A1053" s="68" t="str">
        <f aca="false">IF(A1052="No",1,IF(OR(LEFT(B1053,14)="Model response",LEFT(B1053,8)="Response"),MAX($A$11:$A1052)+1,""))</f>
        <v/>
      </c>
      <c r="B1053" s="83"/>
      <c r="C1053" s="62"/>
      <c r="D1053" s="62"/>
      <c r="E1053" s="62"/>
      <c r="F1053" s="102" t="str">
        <f aca="false">IF(OR(LEFT(B1053,14)="Model response",LEFT(B1053,8)="Response",B1053="[No response]"),"",IF(E1053&lt;=$G$10,"Cek","OK"))</f>
        <v>Cek</v>
      </c>
      <c r="G1053" s="102" t="str">
        <f aca="false">IF(A1053="","",COUNTIF(F1054:F1057,"Cek"))</f>
        <v/>
      </c>
      <c r="H1053" s="103" t="str">
        <f aca="false">IF(G1053="","",SUMIF(C1054:C1059,100%,E1054:E1059))</f>
        <v/>
      </c>
    </row>
    <row r="1054" customFormat="false" ht="14.25" hidden="false" customHeight="false" outlineLevel="0" collapsed="false">
      <c r="A1054" s="68" t="str">
        <f aca="false">IF(A1053="No",1,IF(OR(LEFT(B1054,14)="Model response",LEFT(B1054,8)="Response"),MAX($A$11:$A1053)+1,""))</f>
        <v/>
      </c>
      <c r="B1054" s="83"/>
      <c r="C1054" s="62"/>
      <c r="D1054" s="62"/>
      <c r="E1054" s="62"/>
      <c r="F1054" s="102" t="str">
        <f aca="false">IF(OR(LEFT(B1054,14)="Model response",LEFT(B1054,8)="Response",B1054="[No response]"),"",IF(E1054&lt;=$G$10,"Cek","OK"))</f>
        <v>Cek</v>
      </c>
      <c r="G1054" s="102" t="str">
        <f aca="false">IF(A1054="","",COUNTIF(F1055:F1058,"Cek"))</f>
        <v/>
      </c>
      <c r="H1054" s="103" t="str">
        <f aca="false">IF(G1054="","",SUMIF(C1055:C1060,100%,E1055:E1060))</f>
        <v/>
      </c>
    </row>
    <row r="1055" customFormat="false" ht="14.25" hidden="false" customHeight="false" outlineLevel="0" collapsed="false">
      <c r="A1055" s="68" t="str">
        <f aca="false">IF(A1054="No",1,IF(OR(LEFT(B1055,14)="Model response",LEFT(B1055,8)="Response"),MAX($A$11:$A1054)+1,""))</f>
        <v/>
      </c>
      <c r="B1055" s="83"/>
      <c r="C1055" s="62"/>
      <c r="D1055" s="62"/>
      <c r="E1055" s="62"/>
      <c r="F1055" s="102" t="str">
        <f aca="false">IF(OR(LEFT(B1055,14)="Model response",LEFT(B1055,8)="Response",B1055="[No response]"),"",IF(E1055&lt;=$G$10,"Cek","OK"))</f>
        <v>Cek</v>
      </c>
      <c r="G1055" s="102" t="str">
        <f aca="false">IF(A1055="","",COUNTIF(F1056:F1059,"Cek"))</f>
        <v/>
      </c>
      <c r="H1055" s="103" t="str">
        <f aca="false">IF(G1055="","",SUMIF(C1056:C1061,100%,E1056:E1061))</f>
        <v/>
      </c>
    </row>
    <row r="1056" customFormat="false" ht="14.25" hidden="false" customHeight="false" outlineLevel="0" collapsed="false">
      <c r="A1056" s="68" t="str">
        <f aca="false">IF(A1055="No",1,IF(OR(LEFT(B1056,14)="Model response",LEFT(B1056,8)="Response"),MAX($A$11:$A1055)+1,""))</f>
        <v/>
      </c>
      <c r="B1056" s="83"/>
      <c r="C1056" s="62"/>
      <c r="D1056" s="62"/>
      <c r="E1056" s="62"/>
      <c r="F1056" s="102" t="str">
        <f aca="false">IF(OR(LEFT(B1056,14)="Model response",LEFT(B1056,8)="Response",B1056="[No response]"),"",IF(E1056&lt;=$G$10,"Cek","OK"))</f>
        <v>Cek</v>
      </c>
      <c r="G1056" s="102" t="str">
        <f aca="false">IF(A1056="","",COUNTIF(F1057:F1060,"Cek"))</f>
        <v/>
      </c>
      <c r="H1056" s="103" t="str">
        <f aca="false">IF(G1056="","",SUMIF(C1057:C1062,100%,E1057:E1062))</f>
        <v/>
      </c>
    </row>
    <row r="1057" customFormat="false" ht="14.25" hidden="false" customHeight="false" outlineLevel="0" collapsed="false">
      <c r="A1057" s="68" t="str">
        <f aca="false">IF(A1056="No",1,IF(OR(LEFT(B1057,14)="Model response",LEFT(B1057,8)="Response"),MAX($A$11:$A1056)+1,""))</f>
        <v/>
      </c>
      <c r="B1057" s="83"/>
      <c r="C1057" s="62"/>
      <c r="D1057" s="62"/>
      <c r="E1057" s="62"/>
      <c r="F1057" s="102" t="str">
        <f aca="false">IF(OR(LEFT(B1057,14)="Model response",LEFT(B1057,8)="Response",B1057="[No response]"),"",IF(E1057&lt;=$G$10,"Cek","OK"))</f>
        <v>Cek</v>
      </c>
      <c r="G1057" s="102" t="str">
        <f aca="false">IF(A1057="","",COUNTIF(F1058:F1061,"Cek"))</f>
        <v/>
      </c>
      <c r="H1057" s="103" t="str">
        <f aca="false">IF(G1057="","",SUMIF(C1058:C1063,100%,E1058:E1063))</f>
        <v/>
      </c>
    </row>
    <row r="1058" customFormat="false" ht="14.25" hidden="false" customHeight="false" outlineLevel="0" collapsed="false">
      <c r="A1058" s="68" t="str">
        <f aca="false">IF(A1057="No",1,IF(OR(LEFT(B1058,14)="Model response",LEFT(B1058,8)="Response"),MAX($A$11:$A1057)+1,""))</f>
        <v/>
      </c>
      <c r="B1058" s="83"/>
      <c r="C1058" s="62"/>
      <c r="D1058" s="62"/>
      <c r="E1058" s="62"/>
      <c r="F1058" s="102" t="str">
        <f aca="false">IF(OR(LEFT(B1058,14)="Model response",LEFT(B1058,8)="Response",B1058="[No response]"),"",IF(E1058&lt;=$G$10,"Cek","OK"))</f>
        <v>Cek</v>
      </c>
      <c r="G1058" s="102" t="str">
        <f aca="false">IF(A1058="","",COUNTIF(F1059:F1062,"Cek"))</f>
        <v/>
      </c>
      <c r="H1058" s="103" t="str">
        <f aca="false">IF(G1058="","",SUMIF(C1059:C1064,100%,E1059:E1064))</f>
        <v/>
      </c>
    </row>
    <row r="1059" customFormat="false" ht="14.25" hidden="false" customHeight="false" outlineLevel="0" collapsed="false">
      <c r="A1059" s="68" t="str">
        <f aca="false">IF(A1058="No",1,IF(OR(LEFT(B1059,14)="Model response",LEFT(B1059,8)="Response"),MAX($A$11:$A1058)+1,""))</f>
        <v/>
      </c>
      <c r="B1059" s="83"/>
      <c r="C1059" s="62"/>
      <c r="D1059" s="62"/>
      <c r="E1059" s="62"/>
      <c r="F1059" s="102" t="str">
        <f aca="false">IF(OR(LEFT(B1059,14)="Model response",LEFT(B1059,8)="Response",B1059="[No response]"),"",IF(E1059&lt;=$G$10,"Cek","OK"))</f>
        <v>Cek</v>
      </c>
      <c r="G1059" s="102" t="str">
        <f aca="false">IF(A1059="","",COUNTIF(F1060:F1063,"Cek"))</f>
        <v/>
      </c>
      <c r="H1059" s="103" t="str">
        <f aca="false">IF(G1059="","",SUMIF(C1060:C1065,100%,E1060:E1065))</f>
        <v/>
      </c>
    </row>
    <row r="1060" customFormat="false" ht="14.25" hidden="false" customHeight="false" outlineLevel="0" collapsed="false">
      <c r="A1060" s="68" t="str">
        <f aca="false">IF(A1059="No",1,IF(OR(LEFT(B1060,14)="Model response",LEFT(B1060,8)="Response"),MAX($A$11:$A1059)+1,""))</f>
        <v/>
      </c>
      <c r="B1060" s="83"/>
      <c r="C1060" s="62"/>
      <c r="D1060" s="62"/>
      <c r="E1060" s="62"/>
      <c r="F1060" s="102" t="str">
        <f aca="false">IF(OR(LEFT(B1060,14)="Model response",LEFT(B1060,8)="Response",B1060="[No response]"),"",IF(E1060&lt;=$G$10,"Cek","OK"))</f>
        <v>Cek</v>
      </c>
      <c r="G1060" s="102" t="str">
        <f aca="false">IF(A1060="","",COUNTIF(F1061:F1064,"Cek"))</f>
        <v/>
      </c>
      <c r="H1060" s="103" t="str">
        <f aca="false">IF(G1060="","",SUMIF(C1061:C1066,100%,E1061:E1066))</f>
        <v/>
      </c>
    </row>
    <row r="1061" customFormat="false" ht="14.25" hidden="false" customHeight="false" outlineLevel="0" collapsed="false">
      <c r="A1061" s="68" t="str">
        <f aca="false">IF(A1060="No",1,IF(OR(LEFT(B1061,14)="Model response",LEFT(B1061,8)="Response"),MAX($A$11:$A1060)+1,""))</f>
        <v/>
      </c>
      <c r="B1061" s="83"/>
      <c r="C1061" s="62"/>
      <c r="D1061" s="62"/>
      <c r="E1061" s="62"/>
      <c r="F1061" s="102" t="str">
        <f aca="false">IF(OR(LEFT(B1061,14)="Model response",LEFT(B1061,8)="Response",B1061="[No response]"),"",IF(E1061&lt;=$G$10,"Cek","OK"))</f>
        <v>Cek</v>
      </c>
      <c r="G1061" s="102" t="str">
        <f aca="false">IF(A1061="","",COUNTIF(F1062:F1065,"Cek"))</f>
        <v/>
      </c>
      <c r="H1061" s="103" t="str">
        <f aca="false">IF(G1061="","",SUMIF(C1062:C1067,100%,E1062:E1067))</f>
        <v/>
      </c>
    </row>
    <row r="1062" customFormat="false" ht="14.25" hidden="false" customHeight="false" outlineLevel="0" collapsed="false">
      <c r="A1062" s="68" t="str">
        <f aca="false">IF(A1061="No",1,IF(OR(LEFT(B1062,14)="Model response",LEFT(B1062,8)="Response"),MAX($A$11:$A1061)+1,""))</f>
        <v/>
      </c>
      <c r="B1062" s="83"/>
      <c r="C1062" s="62"/>
      <c r="D1062" s="62"/>
      <c r="E1062" s="62"/>
      <c r="F1062" s="102" t="str">
        <f aca="false">IF(OR(LEFT(B1062,14)="Model response",LEFT(B1062,8)="Response",B1062="[No response]"),"",IF(E1062&lt;=$G$10,"Cek","OK"))</f>
        <v>Cek</v>
      </c>
      <c r="G1062" s="102" t="str">
        <f aca="false">IF(A1062="","",COUNTIF(F1063:F1066,"Cek"))</f>
        <v/>
      </c>
      <c r="H1062" s="103" t="str">
        <f aca="false">IF(G1062="","",SUMIF(C1063:C1068,100%,E1063:E1068))</f>
        <v/>
      </c>
    </row>
    <row r="1063" customFormat="false" ht="14.25" hidden="false" customHeight="false" outlineLevel="0" collapsed="false">
      <c r="A1063" s="68" t="str">
        <f aca="false">IF(A1062="No",1,IF(OR(LEFT(B1063,14)="Model response",LEFT(B1063,8)="Response"),MAX($A$11:$A1062)+1,""))</f>
        <v/>
      </c>
      <c r="B1063" s="83"/>
      <c r="C1063" s="62"/>
      <c r="D1063" s="62"/>
      <c r="E1063" s="62"/>
      <c r="F1063" s="102" t="str">
        <f aca="false">IF(OR(LEFT(B1063,14)="Model response",LEFT(B1063,8)="Response",B1063="[No response]"),"",IF(E1063&lt;=$G$10,"Cek","OK"))</f>
        <v>Cek</v>
      </c>
      <c r="G1063" s="102" t="str">
        <f aca="false">IF(A1063="","",COUNTIF(F1064:F1067,"Cek"))</f>
        <v/>
      </c>
      <c r="H1063" s="103" t="str">
        <f aca="false">IF(G1063="","",SUMIF(C1064:C1069,100%,E1064:E1069))</f>
        <v/>
      </c>
    </row>
    <row r="1064" customFormat="false" ht="14.25" hidden="false" customHeight="false" outlineLevel="0" collapsed="false">
      <c r="A1064" s="68" t="str">
        <f aca="false">IF(A1063="No",1,IF(OR(LEFT(B1064,14)="Model response",LEFT(B1064,8)="Response"),MAX($A$11:$A1063)+1,""))</f>
        <v/>
      </c>
      <c r="B1064" s="83"/>
      <c r="C1064" s="62"/>
      <c r="D1064" s="62"/>
      <c r="E1064" s="62"/>
      <c r="F1064" s="102" t="str">
        <f aca="false">IF(OR(LEFT(B1064,14)="Model response",LEFT(B1064,8)="Response",B1064="[No response]"),"",IF(E1064&lt;=$G$10,"Cek","OK"))</f>
        <v>Cek</v>
      </c>
      <c r="G1064" s="102" t="str">
        <f aca="false">IF(A1064="","",COUNTIF(F1065:F1068,"Cek"))</f>
        <v/>
      </c>
      <c r="H1064" s="103" t="str">
        <f aca="false">IF(G1064="","",SUMIF(C1065:C1070,100%,E1065:E1070))</f>
        <v/>
      </c>
    </row>
    <row r="1065" customFormat="false" ht="14.25" hidden="false" customHeight="false" outlineLevel="0" collapsed="false">
      <c r="A1065" s="68" t="str">
        <f aca="false">IF(A1064="No",1,IF(OR(LEFT(B1065,14)="Model response",LEFT(B1065,8)="Response"),MAX($A$11:$A1064)+1,""))</f>
        <v/>
      </c>
      <c r="B1065" s="83"/>
      <c r="C1065" s="62"/>
      <c r="D1065" s="62"/>
      <c r="E1065" s="62"/>
      <c r="F1065" s="102" t="str">
        <f aca="false">IF(OR(LEFT(B1065,14)="Model response",LEFT(B1065,8)="Response",B1065="[No response]"),"",IF(E1065&lt;=$G$10,"Cek","OK"))</f>
        <v>Cek</v>
      </c>
      <c r="G1065" s="102" t="str">
        <f aca="false">IF(A1065="","",COUNTIF(F1066:F1069,"Cek"))</f>
        <v/>
      </c>
      <c r="H1065" s="103" t="str">
        <f aca="false">IF(G1065="","",SUMIF(C1066:C1071,100%,E1066:E1071))</f>
        <v/>
      </c>
    </row>
    <row r="1066" customFormat="false" ht="14.25" hidden="false" customHeight="false" outlineLevel="0" collapsed="false">
      <c r="A1066" s="68" t="str">
        <f aca="false">IF(A1065="No",1,IF(OR(LEFT(B1066,14)="Model response",LEFT(B1066,8)="Response"),MAX($A$11:$A1065)+1,""))</f>
        <v/>
      </c>
      <c r="B1066" s="83"/>
      <c r="C1066" s="62"/>
      <c r="D1066" s="62"/>
      <c r="E1066" s="62"/>
      <c r="F1066" s="102" t="str">
        <f aca="false">IF(OR(LEFT(B1066,14)="Model response",LEFT(B1066,8)="Response",B1066="[No response]"),"",IF(E1066&lt;=$G$10,"Cek","OK"))</f>
        <v>Cek</v>
      </c>
      <c r="G1066" s="102" t="str">
        <f aca="false">IF(A1066="","",COUNTIF(F1067:F1070,"Cek"))</f>
        <v/>
      </c>
      <c r="H1066" s="103" t="str">
        <f aca="false">IF(G1066="","",SUMIF(C1067:C1072,100%,E1067:E1072))</f>
        <v/>
      </c>
    </row>
    <row r="1067" customFormat="false" ht="14.25" hidden="false" customHeight="false" outlineLevel="0" collapsed="false">
      <c r="A1067" s="68" t="str">
        <f aca="false">IF(A1066="No",1,IF(OR(LEFT(B1067,14)="Model response",LEFT(B1067,8)="Response"),MAX($A$11:$A1066)+1,""))</f>
        <v/>
      </c>
      <c r="B1067" s="83"/>
      <c r="C1067" s="62"/>
      <c r="D1067" s="62"/>
      <c r="E1067" s="62"/>
      <c r="F1067" s="102" t="str">
        <f aca="false">IF(OR(LEFT(B1067,14)="Model response",LEFT(B1067,8)="Response",B1067="[No response]"),"",IF(E1067&lt;=$G$10,"Cek","OK"))</f>
        <v>Cek</v>
      </c>
      <c r="G1067" s="102" t="str">
        <f aca="false">IF(A1067="","",COUNTIF(F1068:F1071,"Cek"))</f>
        <v/>
      </c>
      <c r="H1067" s="103" t="str">
        <f aca="false">IF(G1067="","",SUMIF(C1068:C1073,100%,E1068:E1073))</f>
        <v/>
      </c>
    </row>
    <row r="1068" customFormat="false" ht="14.25" hidden="false" customHeight="false" outlineLevel="0" collapsed="false">
      <c r="A1068" s="68" t="str">
        <f aca="false">IF(A1067="No",1,IF(OR(LEFT(B1068,14)="Model response",LEFT(B1068,8)="Response"),MAX($A$11:$A1067)+1,""))</f>
        <v/>
      </c>
      <c r="B1068" s="83"/>
      <c r="C1068" s="62"/>
      <c r="D1068" s="62"/>
      <c r="E1068" s="62"/>
      <c r="F1068" s="102" t="str">
        <f aca="false">IF(OR(LEFT(B1068,14)="Model response",LEFT(B1068,8)="Response",B1068="[No response]"),"",IF(E1068&lt;=$G$10,"Cek","OK"))</f>
        <v>Cek</v>
      </c>
      <c r="G1068" s="102" t="str">
        <f aca="false">IF(A1068="","",COUNTIF(F1069:F1072,"Cek"))</f>
        <v/>
      </c>
      <c r="H1068" s="103" t="str">
        <f aca="false">IF(G1068="","",SUMIF(C1069:C1074,100%,E1069:E1074))</f>
        <v/>
      </c>
    </row>
    <row r="1069" customFormat="false" ht="14.25" hidden="false" customHeight="false" outlineLevel="0" collapsed="false">
      <c r="A1069" s="68" t="str">
        <f aca="false">IF(A1068="No",1,IF(OR(LEFT(B1069,14)="Model response",LEFT(B1069,8)="Response"),MAX($A$11:$A1068)+1,""))</f>
        <v/>
      </c>
      <c r="B1069" s="83"/>
      <c r="C1069" s="62"/>
      <c r="D1069" s="62"/>
      <c r="E1069" s="62"/>
      <c r="F1069" s="102" t="str">
        <f aca="false">IF(OR(LEFT(B1069,14)="Model response",LEFT(B1069,8)="Response",B1069="[No response]"),"",IF(E1069&lt;=$G$10,"Cek","OK"))</f>
        <v>Cek</v>
      </c>
      <c r="G1069" s="102" t="str">
        <f aca="false">IF(A1069="","",COUNTIF(F1070:F1073,"Cek"))</f>
        <v/>
      </c>
      <c r="H1069" s="103" t="str">
        <f aca="false">IF(G1069="","",SUMIF(C1070:C1075,100%,E1070:E1075))</f>
        <v/>
      </c>
    </row>
    <row r="1070" customFormat="false" ht="14.25" hidden="false" customHeight="false" outlineLevel="0" collapsed="false">
      <c r="A1070" s="68" t="str">
        <f aca="false">IF(A1069="No",1,IF(OR(LEFT(B1070,14)="Model response",LEFT(B1070,8)="Response"),MAX($A$11:$A1069)+1,""))</f>
        <v/>
      </c>
      <c r="B1070" s="83"/>
      <c r="C1070" s="62"/>
      <c r="D1070" s="62"/>
      <c r="E1070" s="62"/>
      <c r="F1070" s="102" t="str">
        <f aca="false">IF(OR(LEFT(B1070,14)="Model response",LEFT(B1070,8)="Response",B1070="[No response]"),"",IF(E1070&lt;=$G$10,"Cek","OK"))</f>
        <v>Cek</v>
      </c>
      <c r="G1070" s="102" t="str">
        <f aca="false">IF(A1070="","",COUNTIF(F1071:F1074,"Cek"))</f>
        <v/>
      </c>
      <c r="H1070" s="103" t="str">
        <f aca="false">IF(G1070="","",SUMIF(C1071:C1076,100%,E1071:E1076))</f>
        <v/>
      </c>
    </row>
    <row r="1071" customFormat="false" ht="14.25" hidden="false" customHeight="false" outlineLevel="0" collapsed="false">
      <c r="A1071" s="68" t="str">
        <f aca="false">IF(A1070="No",1,IF(OR(LEFT(B1071,14)="Model response",LEFT(B1071,8)="Response"),MAX($A$11:$A1070)+1,""))</f>
        <v/>
      </c>
      <c r="B1071" s="83"/>
      <c r="C1071" s="62"/>
      <c r="D1071" s="62"/>
      <c r="E1071" s="62"/>
      <c r="F1071" s="102" t="str">
        <f aca="false">IF(OR(LEFT(B1071,14)="Model response",LEFT(B1071,8)="Response",B1071="[No response]"),"",IF(E1071&lt;=$G$10,"Cek","OK"))</f>
        <v>Cek</v>
      </c>
      <c r="G1071" s="102" t="str">
        <f aca="false">IF(A1071="","",COUNTIF(F1072:F1075,"Cek"))</f>
        <v/>
      </c>
      <c r="H1071" s="103" t="str">
        <f aca="false">IF(G1071="","",SUMIF(C1072:C1077,100%,E1072:E1077))</f>
        <v/>
      </c>
    </row>
    <row r="1072" customFormat="false" ht="14.25" hidden="false" customHeight="false" outlineLevel="0" collapsed="false">
      <c r="A1072" s="68" t="str">
        <f aca="false">IF(A1071="No",1,IF(OR(LEFT(B1072,14)="Model response",LEFT(B1072,8)="Response"),MAX($A$11:$A1071)+1,""))</f>
        <v/>
      </c>
      <c r="B1072" s="83"/>
      <c r="C1072" s="62"/>
      <c r="D1072" s="62"/>
      <c r="E1072" s="62"/>
      <c r="F1072" s="102" t="str">
        <f aca="false">IF(OR(LEFT(B1072,14)="Model response",LEFT(B1072,8)="Response",B1072="[No response]"),"",IF(E1072&lt;=$G$10,"Cek","OK"))</f>
        <v>Cek</v>
      </c>
      <c r="G1072" s="102" t="str">
        <f aca="false">IF(A1072="","",COUNTIF(F1073:F1076,"Cek"))</f>
        <v/>
      </c>
      <c r="H1072" s="103" t="str">
        <f aca="false">IF(G1072="","",SUMIF(C1073:C1078,100%,E1073:E1078))</f>
        <v/>
      </c>
    </row>
    <row r="1073" customFormat="false" ht="14.25" hidden="false" customHeight="false" outlineLevel="0" collapsed="false">
      <c r="A1073" s="68" t="str">
        <f aca="false">IF(A1072="No",1,IF(OR(LEFT(B1073,14)="Model response",LEFT(B1073,8)="Response"),MAX($A$11:$A1072)+1,""))</f>
        <v/>
      </c>
      <c r="B1073" s="83"/>
      <c r="C1073" s="62"/>
      <c r="D1073" s="62"/>
      <c r="E1073" s="62"/>
      <c r="F1073" s="102" t="str">
        <f aca="false">IF(OR(LEFT(B1073,14)="Model response",LEFT(B1073,8)="Response",B1073="[No response]"),"",IF(E1073&lt;=$G$10,"Cek","OK"))</f>
        <v>Cek</v>
      </c>
      <c r="G1073" s="102" t="str">
        <f aca="false">IF(A1073="","",COUNTIF(F1074:F1077,"Cek"))</f>
        <v/>
      </c>
      <c r="H1073" s="103" t="str">
        <f aca="false">IF(G1073="","",SUMIF(C1074:C1079,100%,E1074:E1079))</f>
        <v/>
      </c>
    </row>
    <row r="1074" customFormat="false" ht="14.25" hidden="false" customHeight="false" outlineLevel="0" collapsed="false">
      <c r="A1074" s="68" t="str">
        <f aca="false">IF(A1073="No",1,IF(OR(LEFT(B1074,14)="Model response",LEFT(B1074,8)="Response"),MAX($A$11:$A1073)+1,""))</f>
        <v/>
      </c>
      <c r="B1074" s="83"/>
      <c r="C1074" s="62"/>
      <c r="D1074" s="62"/>
      <c r="E1074" s="62"/>
      <c r="F1074" s="102" t="str">
        <f aca="false">IF(OR(LEFT(B1074,14)="Model response",LEFT(B1074,8)="Response",B1074="[No response]"),"",IF(E1074&lt;=$G$10,"Cek","OK"))</f>
        <v>Cek</v>
      </c>
      <c r="G1074" s="102" t="str">
        <f aca="false">IF(A1074="","",COUNTIF(F1075:F1078,"Cek"))</f>
        <v/>
      </c>
      <c r="H1074" s="103" t="str">
        <f aca="false">IF(G1074="","",SUMIF(C1075:C1080,100%,E1075:E1080))</f>
        <v/>
      </c>
    </row>
    <row r="1075" customFormat="false" ht="14.25" hidden="false" customHeight="false" outlineLevel="0" collapsed="false">
      <c r="A1075" s="68" t="str">
        <f aca="false">IF(A1074="No",1,IF(OR(LEFT(B1075,14)="Model response",LEFT(B1075,8)="Response"),MAX($A$11:$A1074)+1,""))</f>
        <v/>
      </c>
      <c r="B1075" s="83"/>
      <c r="C1075" s="62"/>
      <c r="D1075" s="62"/>
      <c r="E1075" s="62"/>
      <c r="F1075" s="102" t="str">
        <f aca="false">IF(OR(LEFT(B1075,14)="Model response",LEFT(B1075,8)="Response",B1075="[No response]"),"",IF(E1075&lt;=$G$10,"Cek","OK"))</f>
        <v>Cek</v>
      </c>
      <c r="G1075" s="102" t="str">
        <f aca="false">IF(A1075="","",COUNTIF(F1076:F1079,"Cek"))</f>
        <v/>
      </c>
      <c r="H1075" s="103" t="str">
        <f aca="false">IF(G1075="","",SUMIF(C1076:C1081,100%,E1076:E1081))</f>
        <v/>
      </c>
    </row>
    <row r="1076" customFormat="false" ht="14.25" hidden="false" customHeight="false" outlineLevel="0" collapsed="false">
      <c r="A1076" s="68" t="str">
        <f aca="false">IF(A1075="No",1,IF(OR(LEFT(B1076,14)="Model response",LEFT(B1076,8)="Response"),MAX($A$11:$A1075)+1,""))</f>
        <v/>
      </c>
      <c r="B1076" s="83"/>
      <c r="C1076" s="62"/>
      <c r="D1076" s="62"/>
      <c r="E1076" s="62"/>
      <c r="F1076" s="102" t="str">
        <f aca="false">IF(OR(LEFT(B1076,14)="Model response",LEFT(B1076,8)="Response",B1076="[No response]"),"",IF(E1076&lt;=$G$10,"Cek","OK"))</f>
        <v>Cek</v>
      </c>
      <c r="G1076" s="102" t="str">
        <f aca="false">IF(A1076="","",COUNTIF(F1077:F1080,"Cek"))</f>
        <v/>
      </c>
      <c r="H1076" s="103" t="str">
        <f aca="false">IF(G1076="","",SUMIF(C1077:C1082,100%,E1077:E1082))</f>
        <v/>
      </c>
    </row>
    <row r="1077" customFormat="false" ht="14.25" hidden="false" customHeight="false" outlineLevel="0" collapsed="false">
      <c r="A1077" s="68" t="str">
        <f aca="false">IF(A1076="No",1,IF(OR(LEFT(B1077,14)="Model response",LEFT(B1077,8)="Response"),MAX($A$11:$A1076)+1,""))</f>
        <v/>
      </c>
      <c r="B1077" s="83"/>
      <c r="C1077" s="62"/>
      <c r="D1077" s="62"/>
      <c r="E1077" s="62"/>
      <c r="F1077" s="102" t="str">
        <f aca="false">IF(OR(LEFT(B1077,14)="Model response",LEFT(B1077,8)="Response",B1077="[No response]"),"",IF(E1077&lt;=$G$10,"Cek","OK"))</f>
        <v>Cek</v>
      </c>
      <c r="G1077" s="102" t="str">
        <f aca="false">IF(A1077="","",COUNTIF(F1078:F1081,"Cek"))</f>
        <v/>
      </c>
      <c r="H1077" s="103" t="str">
        <f aca="false">IF(G1077="","",SUMIF(C1078:C1083,100%,E1078:E1083))</f>
        <v/>
      </c>
    </row>
    <row r="1078" customFormat="false" ht="14.25" hidden="false" customHeight="false" outlineLevel="0" collapsed="false">
      <c r="A1078" s="68" t="str">
        <f aca="false">IF(A1077="No",1,IF(OR(LEFT(B1078,14)="Model response",LEFT(B1078,8)="Response"),MAX($A$11:$A1077)+1,""))</f>
        <v/>
      </c>
      <c r="B1078" s="83"/>
      <c r="C1078" s="62"/>
      <c r="D1078" s="62"/>
      <c r="E1078" s="62"/>
      <c r="F1078" s="102" t="str">
        <f aca="false">IF(OR(LEFT(B1078,14)="Model response",LEFT(B1078,8)="Response",B1078="[No response]"),"",IF(E1078&lt;=$G$10,"Cek","OK"))</f>
        <v>Cek</v>
      </c>
      <c r="G1078" s="102" t="str">
        <f aca="false">IF(A1078="","",COUNTIF(F1079:F1082,"Cek"))</f>
        <v/>
      </c>
      <c r="H1078" s="103" t="str">
        <f aca="false">IF(G1078="","",SUMIF(C1079:C1084,100%,E1079:E1084))</f>
        <v/>
      </c>
    </row>
    <row r="1079" customFormat="false" ht="14.25" hidden="false" customHeight="false" outlineLevel="0" collapsed="false">
      <c r="A1079" s="68" t="str">
        <f aca="false">IF(A1078="No",1,IF(OR(LEFT(B1079,14)="Model response",LEFT(B1079,8)="Response"),MAX($A$11:$A1078)+1,""))</f>
        <v/>
      </c>
      <c r="B1079" s="83"/>
      <c r="C1079" s="62"/>
      <c r="D1079" s="62"/>
      <c r="E1079" s="62"/>
      <c r="F1079" s="102" t="str">
        <f aca="false">IF(OR(LEFT(B1079,14)="Model response",LEFT(B1079,8)="Response",B1079="[No response]"),"",IF(E1079&lt;=$G$10,"Cek","OK"))</f>
        <v>Cek</v>
      </c>
      <c r="G1079" s="102" t="str">
        <f aca="false">IF(A1079="","",COUNTIF(F1080:F1083,"Cek"))</f>
        <v/>
      </c>
      <c r="H1079" s="103" t="str">
        <f aca="false">IF(G1079="","",SUMIF(C1080:C1085,100%,E1080:E1085))</f>
        <v/>
      </c>
    </row>
    <row r="1080" customFormat="false" ht="14.25" hidden="false" customHeight="false" outlineLevel="0" collapsed="false">
      <c r="A1080" s="68" t="str">
        <f aca="false">IF(A1079="No",1,IF(OR(LEFT(B1080,14)="Model response",LEFT(B1080,8)="Response"),MAX($A$11:$A1079)+1,""))</f>
        <v/>
      </c>
      <c r="B1080" s="83"/>
      <c r="C1080" s="62"/>
      <c r="D1080" s="62"/>
      <c r="E1080" s="62"/>
      <c r="F1080" s="102" t="str">
        <f aca="false">IF(OR(LEFT(B1080,14)="Model response",LEFT(B1080,8)="Response",B1080="[No response]"),"",IF(E1080&lt;=$G$10,"Cek","OK"))</f>
        <v>Cek</v>
      </c>
      <c r="G1080" s="102" t="str">
        <f aca="false">IF(A1080="","",COUNTIF(F1081:F1084,"Cek"))</f>
        <v/>
      </c>
      <c r="H1080" s="103" t="str">
        <f aca="false">IF(G1080="","",SUMIF(C1081:C1086,100%,E1081:E1086))</f>
        <v/>
      </c>
    </row>
    <row r="1081" customFormat="false" ht="14.25" hidden="false" customHeight="false" outlineLevel="0" collapsed="false">
      <c r="A1081" s="68" t="str">
        <f aca="false">IF(A1080="No",1,IF(OR(LEFT(B1081,14)="Model response",LEFT(B1081,8)="Response"),MAX($A$11:$A1080)+1,""))</f>
        <v/>
      </c>
      <c r="B1081" s="83"/>
      <c r="C1081" s="62"/>
      <c r="D1081" s="62"/>
      <c r="E1081" s="62"/>
      <c r="F1081" s="102" t="str">
        <f aca="false">IF(OR(LEFT(B1081,14)="Model response",LEFT(B1081,8)="Response",B1081="[No response]"),"",IF(E1081&lt;=$G$10,"Cek","OK"))</f>
        <v>Cek</v>
      </c>
      <c r="G1081" s="102" t="str">
        <f aca="false">IF(A1081="","",COUNTIF(F1082:F1085,"Cek"))</f>
        <v/>
      </c>
      <c r="H1081" s="103" t="str">
        <f aca="false">IF(G1081="","",SUMIF(C1082:C1087,100%,E1082:E1087))</f>
        <v/>
      </c>
    </row>
    <row r="1082" customFormat="false" ht="14.25" hidden="false" customHeight="false" outlineLevel="0" collapsed="false">
      <c r="A1082" s="68" t="str">
        <f aca="false">IF(A1081="No",1,IF(OR(LEFT(B1082,14)="Model response",LEFT(B1082,8)="Response"),MAX($A$11:$A1081)+1,""))</f>
        <v/>
      </c>
      <c r="B1082" s="83"/>
      <c r="C1082" s="62"/>
      <c r="D1082" s="62"/>
      <c r="E1082" s="62"/>
      <c r="F1082" s="102" t="str">
        <f aca="false">IF(OR(LEFT(B1082,14)="Model response",LEFT(B1082,8)="Response",B1082="[No response]"),"",IF(E1082&lt;=$G$10,"Cek","OK"))</f>
        <v>Cek</v>
      </c>
      <c r="G1082" s="102" t="str">
        <f aca="false">IF(A1082="","",COUNTIF(F1083:F1086,"Cek"))</f>
        <v/>
      </c>
      <c r="H1082" s="103" t="str">
        <f aca="false">IF(G1082="","",SUMIF(C1083:C1088,100%,E1083:E1088))</f>
        <v/>
      </c>
    </row>
    <row r="1083" customFormat="false" ht="14.25" hidden="false" customHeight="false" outlineLevel="0" collapsed="false">
      <c r="A1083" s="68" t="str">
        <f aca="false">IF(A1082="No",1,IF(OR(LEFT(B1083,14)="Model response",LEFT(B1083,8)="Response"),MAX($A$11:$A1082)+1,""))</f>
        <v/>
      </c>
      <c r="B1083" s="83"/>
      <c r="C1083" s="62"/>
      <c r="D1083" s="62"/>
      <c r="E1083" s="62"/>
      <c r="F1083" s="102" t="str">
        <f aca="false">IF(OR(LEFT(B1083,14)="Model response",LEFT(B1083,8)="Response",B1083="[No response]"),"",IF(E1083&lt;=$G$10,"Cek","OK"))</f>
        <v>Cek</v>
      </c>
      <c r="G1083" s="102" t="str">
        <f aca="false">IF(A1083="","",COUNTIF(F1084:F1087,"Cek"))</f>
        <v/>
      </c>
      <c r="H1083" s="103" t="str">
        <f aca="false">IF(G1083="","",SUMIF(C1084:C1089,100%,E1084:E1089))</f>
        <v/>
      </c>
    </row>
    <row r="1084" customFormat="false" ht="14.25" hidden="false" customHeight="false" outlineLevel="0" collapsed="false">
      <c r="A1084" s="68" t="str">
        <f aca="false">IF(A1083="No",1,IF(OR(LEFT(B1084,14)="Model response",LEFT(B1084,8)="Response"),MAX($A$11:$A1083)+1,""))</f>
        <v/>
      </c>
      <c r="B1084" s="83"/>
      <c r="C1084" s="62"/>
      <c r="D1084" s="62"/>
      <c r="E1084" s="62"/>
      <c r="F1084" s="102" t="str">
        <f aca="false">IF(OR(LEFT(B1084,14)="Model response",LEFT(B1084,8)="Response",B1084="[No response]"),"",IF(E1084&lt;=$G$10,"Cek","OK"))</f>
        <v>Cek</v>
      </c>
      <c r="G1084" s="102" t="str">
        <f aca="false">IF(A1084="","",COUNTIF(F1085:F1088,"Cek"))</f>
        <v/>
      </c>
      <c r="H1084" s="103" t="str">
        <f aca="false">IF(G1084="","",SUMIF(C1085:C1090,100%,E1085:E1090))</f>
        <v/>
      </c>
    </row>
    <row r="1085" customFormat="false" ht="14.25" hidden="false" customHeight="false" outlineLevel="0" collapsed="false">
      <c r="A1085" s="68" t="str">
        <f aca="false">IF(A1084="No",1,IF(OR(LEFT(B1085,14)="Model response",LEFT(B1085,8)="Response"),MAX($A$11:$A1084)+1,""))</f>
        <v/>
      </c>
      <c r="B1085" s="83"/>
      <c r="C1085" s="62"/>
      <c r="D1085" s="62"/>
      <c r="E1085" s="62"/>
      <c r="F1085" s="102" t="str">
        <f aca="false">IF(OR(LEFT(B1085,14)="Model response",LEFT(B1085,8)="Response",B1085="[No response]"),"",IF(E1085&lt;=$G$10,"Cek","OK"))</f>
        <v>Cek</v>
      </c>
      <c r="G1085" s="102" t="str">
        <f aca="false">IF(A1085="","",COUNTIF(F1086:F1089,"Cek"))</f>
        <v/>
      </c>
      <c r="H1085" s="103" t="str">
        <f aca="false">IF(G1085="","",SUMIF(C1086:C1091,100%,E1086:E1091))</f>
        <v/>
      </c>
    </row>
    <row r="1086" customFormat="false" ht="14.25" hidden="false" customHeight="false" outlineLevel="0" collapsed="false">
      <c r="A1086" s="68" t="str">
        <f aca="false">IF(A1085="No",1,IF(OR(LEFT(B1086,14)="Model response",LEFT(B1086,8)="Response"),MAX($A$11:$A1085)+1,""))</f>
        <v/>
      </c>
      <c r="B1086" s="83"/>
      <c r="C1086" s="62"/>
      <c r="D1086" s="62"/>
      <c r="E1086" s="62"/>
      <c r="F1086" s="102" t="str">
        <f aca="false">IF(OR(LEFT(B1086,14)="Model response",LEFT(B1086,8)="Response",B1086="[No response]"),"",IF(E1086&lt;=$G$10,"Cek","OK"))</f>
        <v>Cek</v>
      </c>
      <c r="G1086" s="102" t="str">
        <f aca="false">IF(A1086="","",COUNTIF(F1087:F1090,"Cek"))</f>
        <v/>
      </c>
      <c r="H1086" s="103" t="str">
        <f aca="false">IF(G1086="","",SUMIF(C1087:C1092,100%,E1087:E1092))</f>
        <v/>
      </c>
    </row>
    <row r="1087" customFormat="false" ht="14.25" hidden="false" customHeight="false" outlineLevel="0" collapsed="false">
      <c r="A1087" s="68" t="str">
        <f aca="false">IF(A1086="No",1,IF(OR(LEFT(B1087,14)="Model response",LEFT(B1087,8)="Response"),MAX($A$11:$A1086)+1,""))</f>
        <v/>
      </c>
      <c r="B1087" s="83"/>
      <c r="C1087" s="62"/>
      <c r="D1087" s="62"/>
      <c r="E1087" s="62"/>
      <c r="F1087" s="102" t="str">
        <f aca="false">IF(OR(LEFT(B1087,14)="Model response",LEFT(B1087,8)="Response",B1087="[No response]"),"",IF(E1087&lt;=$G$10,"Cek","OK"))</f>
        <v>Cek</v>
      </c>
      <c r="G1087" s="102" t="str">
        <f aca="false">IF(A1087="","",COUNTIF(F1088:F1091,"Cek"))</f>
        <v/>
      </c>
      <c r="H1087" s="103" t="str">
        <f aca="false">IF(G1087="","",SUMIF(C1088:C1093,100%,E1088:E1093))</f>
        <v/>
      </c>
    </row>
    <row r="1088" customFormat="false" ht="14.25" hidden="false" customHeight="false" outlineLevel="0" collapsed="false">
      <c r="A1088" s="68" t="str">
        <f aca="false">IF(A1087="No",1,IF(OR(LEFT(B1088,14)="Model response",LEFT(B1088,8)="Response"),MAX($A$11:$A1087)+1,""))</f>
        <v/>
      </c>
      <c r="B1088" s="83"/>
      <c r="C1088" s="62"/>
      <c r="D1088" s="62"/>
      <c r="E1088" s="62"/>
      <c r="F1088" s="102" t="str">
        <f aca="false">IF(OR(LEFT(B1088,14)="Model response",LEFT(B1088,8)="Response",B1088="[No response]"),"",IF(E1088&lt;=$G$10,"Cek","OK"))</f>
        <v>Cek</v>
      </c>
      <c r="G1088" s="102" t="str">
        <f aca="false">IF(A1088="","",COUNTIF(F1089:F1092,"Cek"))</f>
        <v/>
      </c>
      <c r="H1088" s="103" t="str">
        <f aca="false">IF(G1088="","",SUMIF(C1089:C1094,100%,E1089:E1094))</f>
        <v/>
      </c>
    </row>
    <row r="1089" customFormat="false" ht="14.25" hidden="false" customHeight="false" outlineLevel="0" collapsed="false">
      <c r="A1089" s="68" t="str">
        <f aca="false">IF(A1088="No",1,IF(OR(LEFT(B1089,14)="Model response",LEFT(B1089,8)="Response"),MAX($A$11:$A1088)+1,""))</f>
        <v/>
      </c>
      <c r="B1089" s="83"/>
      <c r="C1089" s="62"/>
      <c r="D1089" s="62"/>
      <c r="E1089" s="62"/>
      <c r="F1089" s="102" t="str">
        <f aca="false">IF(OR(LEFT(B1089,14)="Model response",LEFT(B1089,8)="Response",B1089="[No response]"),"",IF(E1089&lt;=$G$10,"Cek","OK"))</f>
        <v>Cek</v>
      </c>
      <c r="G1089" s="102" t="str">
        <f aca="false">IF(A1089="","",COUNTIF(F1090:F1093,"Cek"))</f>
        <v/>
      </c>
      <c r="H1089" s="103" t="str">
        <f aca="false">IF(G1089="","",SUMIF(C1090:C1095,100%,E1090:E1095))</f>
        <v/>
      </c>
    </row>
    <row r="1090" customFormat="false" ht="14.25" hidden="false" customHeight="false" outlineLevel="0" collapsed="false">
      <c r="A1090" s="68" t="str">
        <f aca="false">IF(A1089="No",1,IF(OR(LEFT(B1090,14)="Model response",LEFT(B1090,8)="Response"),MAX($A$11:$A1089)+1,""))</f>
        <v/>
      </c>
      <c r="B1090" s="83"/>
      <c r="C1090" s="62"/>
      <c r="D1090" s="62"/>
      <c r="E1090" s="62"/>
      <c r="F1090" s="102" t="str">
        <f aca="false">IF(OR(LEFT(B1090,14)="Model response",LEFT(B1090,8)="Response",B1090="[No response]"),"",IF(E1090&lt;=$G$10,"Cek","OK"))</f>
        <v>Cek</v>
      </c>
      <c r="G1090" s="102" t="str">
        <f aca="false">IF(A1090="","",COUNTIF(F1091:F1094,"Cek"))</f>
        <v/>
      </c>
      <c r="H1090" s="103" t="str">
        <f aca="false">IF(G1090="","",SUMIF(C1091:C1096,100%,E1091:E1096))</f>
        <v/>
      </c>
    </row>
    <row r="1091" customFormat="false" ht="14.25" hidden="false" customHeight="false" outlineLevel="0" collapsed="false">
      <c r="A1091" s="68" t="str">
        <f aca="false">IF(A1090="No",1,IF(OR(LEFT(B1091,14)="Model response",LEFT(B1091,8)="Response"),MAX($A$11:$A1090)+1,""))</f>
        <v/>
      </c>
      <c r="B1091" s="83"/>
      <c r="C1091" s="62"/>
      <c r="D1091" s="62"/>
      <c r="E1091" s="62"/>
      <c r="F1091" s="102" t="str">
        <f aca="false">IF(OR(LEFT(B1091,14)="Model response",LEFT(B1091,8)="Response",B1091="[No response]"),"",IF(E1091&lt;=$G$10,"Cek","OK"))</f>
        <v>Cek</v>
      </c>
      <c r="G1091" s="102" t="str">
        <f aca="false">IF(A1091="","",COUNTIF(F1092:F1095,"Cek"))</f>
        <v/>
      </c>
      <c r="H1091" s="103" t="str">
        <f aca="false">IF(G1091="","",SUMIF(C1092:C1097,100%,E1092:E1097))</f>
        <v/>
      </c>
    </row>
    <row r="1092" customFormat="false" ht="14.25" hidden="false" customHeight="false" outlineLevel="0" collapsed="false">
      <c r="A1092" s="68" t="str">
        <f aca="false">IF(A1091="No",1,IF(OR(LEFT(B1092,14)="Model response",LEFT(B1092,8)="Response"),MAX($A$11:$A1091)+1,""))</f>
        <v/>
      </c>
      <c r="B1092" s="83"/>
      <c r="C1092" s="62"/>
      <c r="D1092" s="62"/>
      <c r="E1092" s="62"/>
      <c r="F1092" s="102" t="str">
        <f aca="false">IF(OR(LEFT(B1092,14)="Model response",LEFT(B1092,8)="Response",B1092="[No response]"),"",IF(E1092&lt;=$G$10,"Cek","OK"))</f>
        <v>Cek</v>
      </c>
      <c r="G1092" s="102" t="str">
        <f aca="false">IF(A1092="","",COUNTIF(F1093:F1096,"Cek"))</f>
        <v/>
      </c>
      <c r="H1092" s="103" t="str">
        <f aca="false">IF(G1092="","",SUMIF(C1093:C1098,100%,E1093:E1098))</f>
        <v/>
      </c>
    </row>
    <row r="1093" customFormat="false" ht="14.25" hidden="false" customHeight="false" outlineLevel="0" collapsed="false">
      <c r="A1093" s="68" t="str">
        <f aca="false">IF(A1092="No",1,IF(OR(LEFT(B1093,14)="Model response",LEFT(B1093,8)="Response"),MAX($A$11:$A1092)+1,""))</f>
        <v/>
      </c>
      <c r="B1093" s="83"/>
      <c r="C1093" s="62"/>
      <c r="D1093" s="62"/>
      <c r="E1093" s="62"/>
      <c r="F1093" s="102" t="str">
        <f aca="false">IF(OR(LEFT(B1093,14)="Model response",LEFT(B1093,8)="Response",B1093="[No response]"),"",IF(E1093&lt;=$G$10,"Cek","OK"))</f>
        <v>Cek</v>
      </c>
      <c r="G1093" s="102" t="str">
        <f aca="false">IF(A1093="","",COUNTIF(F1094:F1097,"Cek"))</f>
        <v/>
      </c>
      <c r="H1093" s="103" t="str">
        <f aca="false">IF(G1093="","",SUMIF(C1094:C1099,100%,E1094:E1099))</f>
        <v/>
      </c>
    </row>
    <row r="1094" customFormat="false" ht="14.25" hidden="false" customHeight="false" outlineLevel="0" collapsed="false">
      <c r="A1094" s="68" t="str">
        <f aca="false">IF(A1093="No",1,IF(OR(LEFT(B1094,14)="Model response",LEFT(B1094,8)="Response"),MAX($A$11:$A1093)+1,""))</f>
        <v/>
      </c>
      <c r="B1094" s="83"/>
      <c r="C1094" s="62"/>
      <c r="D1094" s="62"/>
      <c r="E1094" s="62"/>
      <c r="F1094" s="102" t="str">
        <f aca="false">IF(OR(LEFT(B1094,14)="Model response",LEFT(B1094,8)="Response",B1094="[No response]"),"",IF(E1094&lt;=$G$10,"Cek","OK"))</f>
        <v>Cek</v>
      </c>
      <c r="G1094" s="102" t="str">
        <f aca="false">IF(A1094="","",COUNTIF(F1095:F1098,"Cek"))</f>
        <v/>
      </c>
      <c r="H1094" s="103" t="str">
        <f aca="false">IF(G1094="","",SUMIF(C1095:C1100,100%,E1095:E1100))</f>
        <v/>
      </c>
    </row>
    <row r="1095" customFormat="false" ht="14.25" hidden="false" customHeight="false" outlineLevel="0" collapsed="false">
      <c r="A1095" s="68" t="str">
        <f aca="false">IF(A1094="No",1,IF(OR(LEFT(B1095,14)="Model response",LEFT(B1095,8)="Response"),MAX($A$11:$A1094)+1,""))</f>
        <v/>
      </c>
      <c r="B1095" s="83"/>
      <c r="C1095" s="62"/>
      <c r="D1095" s="62"/>
      <c r="E1095" s="62"/>
      <c r="F1095" s="102" t="str">
        <f aca="false">IF(OR(LEFT(B1095,14)="Model response",LEFT(B1095,8)="Response",B1095="[No response]"),"",IF(E1095&lt;=$G$10,"Cek","OK"))</f>
        <v>Cek</v>
      </c>
      <c r="G1095" s="102" t="str">
        <f aca="false">IF(A1095="","",COUNTIF(F1096:F1099,"Cek"))</f>
        <v/>
      </c>
      <c r="H1095" s="103" t="str">
        <f aca="false">IF(G1095="","",SUMIF(C1096:C1101,100%,E1096:E1101))</f>
        <v/>
      </c>
    </row>
    <row r="1096" customFormat="false" ht="14.25" hidden="false" customHeight="false" outlineLevel="0" collapsed="false">
      <c r="A1096" s="68" t="str">
        <f aca="false">IF(A1095="No",1,IF(OR(LEFT(B1096,14)="Model response",LEFT(B1096,8)="Response"),MAX($A$11:$A1095)+1,""))</f>
        <v/>
      </c>
      <c r="B1096" s="83"/>
      <c r="C1096" s="62"/>
      <c r="D1096" s="62"/>
      <c r="E1096" s="62"/>
      <c r="F1096" s="102" t="str">
        <f aca="false">IF(OR(LEFT(B1096,14)="Model response",LEFT(B1096,8)="Response",B1096="[No response]"),"",IF(E1096&lt;=$G$10,"Cek","OK"))</f>
        <v>Cek</v>
      </c>
      <c r="G1096" s="102" t="str">
        <f aca="false">IF(A1096="","",COUNTIF(F1097:F1100,"Cek"))</f>
        <v/>
      </c>
      <c r="H1096" s="103" t="str">
        <f aca="false">IF(G1096="","",SUMIF(C1097:C1102,100%,E1097:E1102))</f>
        <v/>
      </c>
    </row>
    <row r="1097" customFormat="false" ht="14.25" hidden="false" customHeight="false" outlineLevel="0" collapsed="false">
      <c r="A1097" s="68" t="str">
        <f aca="false">IF(A1096="No",1,IF(OR(LEFT(B1097,14)="Model response",LEFT(B1097,8)="Response"),MAX($A$11:$A1096)+1,""))</f>
        <v/>
      </c>
      <c r="B1097" s="83"/>
      <c r="C1097" s="62"/>
      <c r="D1097" s="62"/>
      <c r="E1097" s="62"/>
      <c r="F1097" s="102" t="str">
        <f aca="false">IF(OR(LEFT(B1097,14)="Model response",LEFT(B1097,8)="Response",B1097="[No response]"),"",IF(E1097&lt;=$G$10,"Cek","OK"))</f>
        <v>Cek</v>
      </c>
      <c r="G1097" s="102" t="str">
        <f aca="false">IF(A1097="","",COUNTIF(F1098:F1101,"Cek"))</f>
        <v/>
      </c>
      <c r="H1097" s="103" t="str">
        <f aca="false">IF(G1097="","",SUMIF(C1098:C1103,100%,E1098:E1103))</f>
        <v/>
      </c>
    </row>
    <row r="1098" customFormat="false" ht="14.25" hidden="false" customHeight="false" outlineLevel="0" collapsed="false">
      <c r="A1098" s="68" t="str">
        <f aca="false">IF(A1097="No",1,IF(OR(LEFT(B1098,14)="Model response",LEFT(B1098,8)="Response"),MAX($A$11:$A1097)+1,""))</f>
        <v/>
      </c>
      <c r="B1098" s="83"/>
      <c r="C1098" s="62"/>
      <c r="D1098" s="62"/>
      <c r="E1098" s="62"/>
      <c r="F1098" s="102" t="str">
        <f aca="false">IF(OR(LEFT(B1098,14)="Model response",LEFT(B1098,8)="Response",B1098="[No response]"),"",IF(E1098&lt;=$G$10,"Cek","OK"))</f>
        <v>Cek</v>
      </c>
      <c r="G1098" s="102" t="str">
        <f aca="false">IF(A1098="","",COUNTIF(F1099:F1102,"Cek"))</f>
        <v/>
      </c>
      <c r="H1098" s="103" t="str">
        <f aca="false">IF(G1098="","",SUMIF(C1099:C1104,100%,E1099:E1104))</f>
        <v/>
      </c>
    </row>
    <row r="1099" customFormat="false" ht="14.25" hidden="false" customHeight="false" outlineLevel="0" collapsed="false">
      <c r="A1099" s="68" t="str">
        <f aca="false">IF(A1098="No",1,IF(OR(LEFT(B1099,14)="Model response",LEFT(B1099,8)="Response"),MAX($A$11:$A1098)+1,""))</f>
        <v/>
      </c>
      <c r="B1099" s="83"/>
      <c r="C1099" s="62"/>
      <c r="D1099" s="62"/>
      <c r="E1099" s="62"/>
      <c r="F1099" s="102" t="str">
        <f aca="false">IF(OR(LEFT(B1099,14)="Model response",LEFT(B1099,8)="Response",B1099="[No response]"),"",IF(E1099&lt;=$G$10,"Cek","OK"))</f>
        <v>Cek</v>
      </c>
      <c r="G1099" s="102" t="str">
        <f aca="false">IF(A1099="","",COUNTIF(F1100:F1103,"Cek"))</f>
        <v/>
      </c>
      <c r="H1099" s="103" t="str">
        <f aca="false">IF(G1099="","",SUMIF(C1100:C1105,100%,E1100:E1105))</f>
        <v/>
      </c>
    </row>
    <row r="1100" customFormat="false" ht="14.25" hidden="false" customHeight="false" outlineLevel="0" collapsed="false">
      <c r="A1100" s="68" t="str">
        <f aca="false">IF(A1099="No",1,IF(OR(LEFT(B1100,14)="Model response",LEFT(B1100,8)="Response"),MAX($A$11:$A1099)+1,""))</f>
        <v/>
      </c>
      <c r="B1100" s="83"/>
      <c r="C1100" s="62"/>
      <c r="D1100" s="62"/>
      <c r="E1100" s="62"/>
      <c r="F1100" s="102" t="str">
        <f aca="false">IF(OR(LEFT(B1100,14)="Model response",LEFT(B1100,8)="Response",B1100="[No response]"),"",IF(E1100&lt;=$G$10,"Cek","OK"))</f>
        <v>Cek</v>
      </c>
      <c r="G1100" s="102" t="str">
        <f aca="false">IF(A1100="","",COUNTIF(F1101:F1104,"Cek"))</f>
        <v/>
      </c>
      <c r="H1100" s="103" t="str">
        <f aca="false">IF(G1100="","",SUMIF(C1101:C1106,100%,E1101:E1106))</f>
        <v/>
      </c>
    </row>
    <row r="1101" customFormat="false" ht="14.25" hidden="false" customHeight="false" outlineLevel="0" collapsed="false">
      <c r="A1101" s="68" t="str">
        <f aca="false">IF(A1100="No",1,IF(OR(LEFT(B1101,14)="Model response",LEFT(B1101,8)="Response"),MAX($A$11:$A1100)+1,""))</f>
        <v/>
      </c>
      <c r="B1101" s="83"/>
      <c r="C1101" s="62"/>
      <c r="D1101" s="62"/>
      <c r="E1101" s="62"/>
      <c r="F1101" s="102" t="str">
        <f aca="false">IF(OR(LEFT(B1101,14)="Model response",LEFT(B1101,8)="Response",B1101="[No response]"),"",IF(E1101&lt;=$G$10,"Cek","OK"))</f>
        <v>Cek</v>
      </c>
      <c r="G1101" s="102" t="str">
        <f aca="false">IF(A1101="","",COUNTIF(F1102:F1105,"Cek"))</f>
        <v/>
      </c>
      <c r="H1101" s="103" t="str">
        <f aca="false">IF(G1101="","",SUMIF(C1102:C1107,100%,E1102:E1107))</f>
        <v/>
      </c>
    </row>
    <row r="1102" customFormat="false" ht="14.25" hidden="false" customHeight="false" outlineLevel="0" collapsed="false">
      <c r="A1102" s="68" t="str">
        <f aca="false">IF(A1101="No",1,IF(OR(LEFT(B1102,14)="Model response",LEFT(B1102,8)="Response"),MAX($A$11:$A1101)+1,""))</f>
        <v/>
      </c>
      <c r="B1102" s="83"/>
      <c r="C1102" s="62"/>
      <c r="D1102" s="62"/>
      <c r="E1102" s="62"/>
      <c r="F1102" s="102" t="str">
        <f aca="false">IF(OR(LEFT(B1102,14)="Model response",LEFT(B1102,8)="Response",B1102="[No response]"),"",IF(E1102&lt;=$G$10,"Cek","OK"))</f>
        <v>Cek</v>
      </c>
      <c r="G1102" s="102" t="str">
        <f aca="false">IF(A1102="","",COUNTIF(F1103:F1106,"Cek"))</f>
        <v/>
      </c>
      <c r="H1102" s="103" t="str">
        <f aca="false">IF(G1102="","",SUMIF(C1103:C1108,100%,E1103:E1108))</f>
        <v/>
      </c>
    </row>
    <row r="1103" customFormat="false" ht="14.25" hidden="false" customHeight="false" outlineLevel="0" collapsed="false">
      <c r="A1103" s="68" t="str">
        <f aca="false">IF(A1102="No",1,IF(OR(LEFT(B1103,14)="Model response",LEFT(B1103,8)="Response"),MAX($A$11:$A1102)+1,""))</f>
        <v/>
      </c>
      <c r="B1103" s="83"/>
      <c r="C1103" s="62"/>
      <c r="D1103" s="62"/>
      <c r="E1103" s="62"/>
      <c r="F1103" s="102" t="str">
        <f aca="false">IF(OR(LEFT(B1103,14)="Model response",LEFT(B1103,8)="Response",B1103="[No response]"),"",IF(E1103&lt;=$G$10,"Cek","OK"))</f>
        <v>Cek</v>
      </c>
      <c r="G1103" s="102" t="str">
        <f aca="false">IF(A1103="","",COUNTIF(F1104:F1107,"Cek"))</f>
        <v/>
      </c>
      <c r="H1103" s="103" t="str">
        <f aca="false">IF(G1103="","",SUMIF(C1104:C1109,100%,E1104:E1109))</f>
        <v/>
      </c>
    </row>
    <row r="1104" customFormat="false" ht="14.25" hidden="false" customHeight="false" outlineLevel="0" collapsed="false">
      <c r="A1104" s="68" t="str">
        <f aca="false">IF(A1103="No",1,IF(OR(LEFT(B1104,14)="Model response",LEFT(B1104,8)="Response"),MAX($A$11:$A1103)+1,""))</f>
        <v/>
      </c>
      <c r="B1104" s="83"/>
      <c r="C1104" s="62"/>
      <c r="D1104" s="62"/>
      <c r="E1104" s="62"/>
      <c r="F1104" s="102" t="str">
        <f aca="false">IF(OR(LEFT(B1104,14)="Model response",LEFT(B1104,8)="Response",B1104="[No response]"),"",IF(E1104&lt;=$G$10,"Cek","OK"))</f>
        <v>Cek</v>
      </c>
      <c r="G1104" s="102" t="str">
        <f aca="false">IF(A1104="","",COUNTIF(F1105:F1108,"Cek"))</f>
        <v/>
      </c>
      <c r="H1104" s="103" t="str">
        <f aca="false">IF(G1104="","",SUMIF(C1105:C1110,100%,E1105:E1110))</f>
        <v/>
      </c>
    </row>
    <row r="1105" customFormat="false" ht="14.25" hidden="false" customHeight="false" outlineLevel="0" collapsed="false">
      <c r="A1105" s="68" t="str">
        <f aca="false">IF(A1104="No",1,IF(OR(LEFT(B1105,14)="Model response",LEFT(B1105,8)="Response"),MAX($A$11:$A1104)+1,""))</f>
        <v/>
      </c>
      <c r="B1105" s="83"/>
      <c r="C1105" s="62"/>
      <c r="D1105" s="62"/>
      <c r="E1105" s="62"/>
      <c r="F1105" s="102" t="str">
        <f aca="false">IF(OR(LEFT(B1105,14)="Model response",LEFT(B1105,8)="Response",B1105="[No response]"),"",IF(E1105&lt;=$G$10,"Cek","OK"))</f>
        <v>Cek</v>
      </c>
      <c r="G1105" s="102" t="str">
        <f aca="false">IF(A1105="","",COUNTIF(F1106:F1109,"Cek"))</f>
        <v/>
      </c>
      <c r="H1105" s="103" t="str">
        <f aca="false">IF(G1105="","",SUMIF(C1106:C1111,100%,E1106:E1111))</f>
        <v/>
      </c>
    </row>
    <row r="1106" customFormat="false" ht="14.25" hidden="false" customHeight="false" outlineLevel="0" collapsed="false">
      <c r="A1106" s="68" t="str">
        <f aca="false">IF(A1105="No",1,IF(OR(LEFT(B1106,14)="Model response",LEFT(B1106,8)="Response"),MAX($A$11:$A1105)+1,""))</f>
        <v/>
      </c>
      <c r="B1106" s="83"/>
      <c r="C1106" s="62"/>
      <c r="D1106" s="62"/>
      <c r="E1106" s="62"/>
      <c r="F1106" s="102" t="str">
        <f aca="false">IF(OR(LEFT(B1106,14)="Model response",LEFT(B1106,8)="Response",B1106="[No response]"),"",IF(E1106&lt;=$G$10,"Cek","OK"))</f>
        <v>Cek</v>
      </c>
      <c r="G1106" s="102" t="str">
        <f aca="false">IF(A1106="","",COUNTIF(F1107:F1110,"Cek"))</f>
        <v/>
      </c>
      <c r="H1106" s="103" t="str">
        <f aca="false">IF(G1106="","",SUMIF(C1107:C1112,100%,E1107:E1112))</f>
        <v/>
      </c>
    </row>
    <row r="1107" customFormat="false" ht="14.25" hidden="false" customHeight="false" outlineLevel="0" collapsed="false">
      <c r="A1107" s="68" t="str">
        <f aca="false">IF(A1106="No",1,IF(OR(LEFT(B1107,14)="Model response",LEFT(B1107,8)="Response"),MAX($A$11:$A1106)+1,""))</f>
        <v/>
      </c>
      <c r="B1107" s="83"/>
      <c r="C1107" s="62"/>
      <c r="D1107" s="62"/>
      <c r="E1107" s="62"/>
      <c r="F1107" s="102" t="str">
        <f aca="false">IF(OR(LEFT(B1107,14)="Model response",LEFT(B1107,8)="Response",B1107="[No response]"),"",IF(E1107&lt;=$G$10,"Cek","OK"))</f>
        <v>Cek</v>
      </c>
      <c r="G1107" s="102" t="str">
        <f aca="false">IF(A1107="","",COUNTIF(F1108:F1111,"Cek"))</f>
        <v/>
      </c>
      <c r="H1107" s="103" t="str">
        <f aca="false">IF(G1107="","",SUMIF(C1108:C1113,100%,E1108:E1113))</f>
        <v/>
      </c>
    </row>
    <row r="1108" customFormat="false" ht="14.25" hidden="false" customHeight="false" outlineLevel="0" collapsed="false">
      <c r="A1108" s="68" t="str">
        <f aca="false">IF(A1107="No",1,IF(OR(LEFT(B1108,14)="Model response",LEFT(B1108,8)="Response"),MAX($A$11:$A1107)+1,""))</f>
        <v/>
      </c>
      <c r="B1108" s="83"/>
      <c r="C1108" s="62"/>
      <c r="D1108" s="62"/>
      <c r="E1108" s="62"/>
      <c r="F1108" s="102" t="str">
        <f aca="false">IF(OR(LEFT(B1108,14)="Model response",LEFT(B1108,8)="Response",B1108="[No response]"),"",IF(E1108&lt;=$G$10,"Cek","OK"))</f>
        <v>Cek</v>
      </c>
      <c r="G1108" s="102" t="str">
        <f aca="false">IF(A1108="","",COUNTIF(F1109:F1112,"Cek"))</f>
        <v/>
      </c>
      <c r="H1108" s="103" t="str">
        <f aca="false">IF(G1108="","",SUMIF(C1109:C1114,100%,E1109:E1114))</f>
        <v/>
      </c>
    </row>
    <row r="1109" customFormat="false" ht="14.25" hidden="false" customHeight="false" outlineLevel="0" collapsed="false">
      <c r="A1109" s="68" t="str">
        <f aca="false">IF(A1108="No",1,IF(OR(LEFT(B1109,14)="Model response",LEFT(B1109,8)="Response"),MAX($A$11:$A1108)+1,""))</f>
        <v/>
      </c>
      <c r="B1109" s="83"/>
      <c r="C1109" s="62"/>
      <c r="D1109" s="62"/>
      <c r="E1109" s="62"/>
      <c r="F1109" s="102" t="str">
        <f aca="false">IF(OR(LEFT(B1109,14)="Model response",LEFT(B1109,8)="Response",B1109="[No response]"),"",IF(E1109&lt;=$G$10,"Cek","OK"))</f>
        <v>Cek</v>
      </c>
      <c r="G1109" s="102" t="str">
        <f aca="false">IF(A1109="","",COUNTIF(F1110:F1113,"Cek"))</f>
        <v/>
      </c>
      <c r="H1109" s="103" t="str">
        <f aca="false">IF(G1109="","",SUMIF(C1110:C1115,100%,E1110:E1115))</f>
        <v/>
      </c>
    </row>
    <row r="1110" customFormat="false" ht="14.25" hidden="false" customHeight="false" outlineLevel="0" collapsed="false">
      <c r="A1110" s="68" t="str">
        <f aca="false">IF(A1109="No",1,IF(OR(LEFT(B1110,14)="Model response",LEFT(B1110,8)="Response"),MAX($A$11:$A1109)+1,""))</f>
        <v/>
      </c>
      <c r="B1110" s="83"/>
      <c r="C1110" s="62"/>
      <c r="D1110" s="62"/>
      <c r="E1110" s="62"/>
      <c r="F1110" s="102" t="str">
        <f aca="false">IF(OR(LEFT(B1110,14)="Model response",LEFT(B1110,8)="Response",B1110="[No response]"),"",IF(E1110&lt;=$G$10,"Cek","OK"))</f>
        <v>Cek</v>
      </c>
      <c r="G1110" s="102" t="str">
        <f aca="false">IF(A1110="","",COUNTIF(F1111:F1114,"Cek"))</f>
        <v/>
      </c>
      <c r="H1110" s="103" t="str">
        <f aca="false">IF(G1110="","",SUMIF(C1111:C1116,100%,E1111:E1116))</f>
        <v/>
      </c>
    </row>
    <row r="1111" customFormat="false" ht="14.25" hidden="false" customHeight="false" outlineLevel="0" collapsed="false">
      <c r="A1111" s="68" t="str">
        <f aca="false">IF(A1110="No",1,IF(OR(LEFT(B1111,14)="Model response",LEFT(B1111,8)="Response"),MAX($A$11:$A1110)+1,""))</f>
        <v/>
      </c>
      <c r="B1111" s="83"/>
      <c r="C1111" s="62"/>
      <c r="D1111" s="62"/>
      <c r="E1111" s="62"/>
      <c r="F1111" s="102" t="str">
        <f aca="false">IF(OR(LEFT(B1111,14)="Model response",LEFT(B1111,8)="Response",B1111="[No response]"),"",IF(E1111&lt;=$G$10,"Cek","OK"))</f>
        <v>Cek</v>
      </c>
      <c r="G1111" s="102" t="str">
        <f aca="false">IF(A1111="","",COUNTIF(F1112:F1115,"Cek"))</f>
        <v/>
      </c>
      <c r="H1111" s="103" t="str">
        <f aca="false">IF(G1111="","",SUMIF(C1112:C1117,100%,E1112:E1117))</f>
        <v/>
      </c>
    </row>
    <row r="1112" customFormat="false" ht="14.25" hidden="false" customHeight="false" outlineLevel="0" collapsed="false">
      <c r="A1112" s="68" t="str">
        <f aca="false">IF(A1111="No",1,IF(OR(LEFT(B1112,14)="Model response",LEFT(B1112,8)="Response"),MAX($A$11:$A1111)+1,""))</f>
        <v/>
      </c>
      <c r="B1112" s="83"/>
      <c r="C1112" s="62"/>
      <c r="D1112" s="62"/>
      <c r="E1112" s="62"/>
      <c r="F1112" s="102" t="str">
        <f aca="false">IF(OR(LEFT(B1112,14)="Model response",LEFT(B1112,8)="Response",B1112="[No response]"),"",IF(E1112&lt;=$G$10,"Cek","OK"))</f>
        <v>Cek</v>
      </c>
      <c r="G1112" s="102" t="str">
        <f aca="false">IF(A1112="","",COUNTIF(F1113:F1116,"Cek"))</f>
        <v/>
      </c>
      <c r="H1112" s="103" t="str">
        <f aca="false">IF(G1112="","",SUMIF(C1113:C1118,100%,E1113:E1118))</f>
        <v/>
      </c>
    </row>
    <row r="1113" customFormat="false" ht="14.25" hidden="false" customHeight="false" outlineLevel="0" collapsed="false">
      <c r="A1113" s="68" t="str">
        <f aca="false">IF(A1112="No",1,IF(OR(LEFT(B1113,14)="Model response",LEFT(B1113,8)="Response"),MAX($A$11:$A1112)+1,""))</f>
        <v/>
      </c>
      <c r="B1113" s="83"/>
      <c r="C1113" s="62"/>
      <c r="D1113" s="62"/>
      <c r="E1113" s="62"/>
      <c r="F1113" s="102" t="str">
        <f aca="false">IF(OR(LEFT(B1113,14)="Model response",LEFT(B1113,8)="Response",B1113="[No response]"),"",IF(E1113&lt;=$G$10,"Cek","OK"))</f>
        <v>Cek</v>
      </c>
      <c r="G1113" s="102" t="str">
        <f aca="false">IF(A1113="","",COUNTIF(F1114:F1117,"Cek"))</f>
        <v/>
      </c>
      <c r="H1113" s="103" t="str">
        <f aca="false">IF(G1113="","",SUMIF(C1114:C1119,100%,E1114:E1119))</f>
        <v/>
      </c>
    </row>
    <row r="1114" customFormat="false" ht="14.25" hidden="false" customHeight="false" outlineLevel="0" collapsed="false">
      <c r="A1114" s="68" t="str">
        <f aca="false">IF(A1113="No",1,IF(OR(LEFT(B1114,14)="Model response",LEFT(B1114,8)="Response"),MAX($A$11:$A1113)+1,""))</f>
        <v/>
      </c>
      <c r="B1114" s="83"/>
      <c r="C1114" s="62"/>
      <c r="D1114" s="62"/>
      <c r="E1114" s="62"/>
      <c r="F1114" s="102" t="str">
        <f aca="false">IF(OR(LEFT(B1114,14)="Model response",LEFT(B1114,8)="Response",B1114="[No response]"),"",IF(E1114&lt;=$G$10,"Cek","OK"))</f>
        <v>Cek</v>
      </c>
      <c r="G1114" s="102" t="str">
        <f aca="false">IF(A1114="","",COUNTIF(F1115:F1118,"Cek"))</f>
        <v/>
      </c>
      <c r="H1114" s="103" t="str">
        <f aca="false">IF(G1114="","",SUMIF(C1115:C1120,100%,E1115:E1120))</f>
        <v/>
      </c>
    </row>
    <row r="1115" customFormat="false" ht="14.25" hidden="false" customHeight="false" outlineLevel="0" collapsed="false">
      <c r="A1115" s="68" t="str">
        <f aca="false">IF(A1114="No",1,IF(OR(LEFT(B1115,14)="Model response",LEFT(B1115,8)="Response"),MAX($A$11:$A1114)+1,""))</f>
        <v/>
      </c>
      <c r="B1115" s="83"/>
      <c r="C1115" s="62"/>
      <c r="D1115" s="62"/>
      <c r="E1115" s="62"/>
      <c r="F1115" s="102" t="str">
        <f aca="false">IF(OR(LEFT(B1115,14)="Model response",LEFT(B1115,8)="Response",B1115="[No response]"),"",IF(E1115&lt;=$G$10,"Cek","OK"))</f>
        <v>Cek</v>
      </c>
      <c r="G1115" s="102" t="str">
        <f aca="false">IF(A1115="","",COUNTIF(F1116:F1119,"Cek"))</f>
        <v/>
      </c>
      <c r="H1115" s="103" t="str">
        <f aca="false">IF(G1115="","",SUMIF(C1116:C1121,100%,E1116:E1121))</f>
        <v/>
      </c>
    </row>
    <row r="1116" customFormat="false" ht="14.25" hidden="false" customHeight="false" outlineLevel="0" collapsed="false">
      <c r="A1116" s="68" t="str">
        <f aca="false">IF(A1115="No",1,IF(OR(LEFT(B1116,14)="Model response",LEFT(B1116,8)="Response"),MAX($A$11:$A1115)+1,""))</f>
        <v/>
      </c>
      <c r="B1116" s="83"/>
      <c r="C1116" s="62"/>
      <c r="D1116" s="62"/>
      <c r="E1116" s="62"/>
      <c r="F1116" s="102" t="str">
        <f aca="false">IF(OR(LEFT(B1116,14)="Model response",LEFT(B1116,8)="Response",B1116="[No response]"),"",IF(E1116&lt;=$G$10,"Cek","OK"))</f>
        <v>Cek</v>
      </c>
      <c r="G1116" s="102" t="str">
        <f aca="false">IF(A1116="","",COUNTIF(F1117:F1120,"Cek"))</f>
        <v/>
      </c>
      <c r="H1116" s="103" t="str">
        <f aca="false">IF(G1116="","",SUMIF(C1117:C1122,100%,E1117:E1122))</f>
        <v/>
      </c>
    </row>
    <row r="1117" customFormat="false" ht="14.25" hidden="false" customHeight="false" outlineLevel="0" collapsed="false">
      <c r="A1117" s="68" t="str">
        <f aca="false">IF(A1116="No",1,IF(OR(LEFT(B1117,14)="Model response",LEFT(B1117,8)="Response"),MAX($A$11:$A1116)+1,""))</f>
        <v/>
      </c>
      <c r="B1117" s="83"/>
      <c r="C1117" s="62"/>
      <c r="D1117" s="62"/>
      <c r="E1117" s="62"/>
      <c r="F1117" s="102" t="str">
        <f aca="false">IF(OR(LEFT(B1117,14)="Model response",LEFT(B1117,8)="Response",B1117="[No response]"),"",IF(E1117&lt;=$G$10,"Cek","OK"))</f>
        <v>Cek</v>
      </c>
      <c r="G1117" s="102" t="str">
        <f aca="false">IF(A1117="","",COUNTIF(F1118:F1121,"Cek"))</f>
        <v/>
      </c>
      <c r="H1117" s="103" t="str">
        <f aca="false">IF(G1117="","",SUMIF(C1118:C1123,100%,E1118:E1123))</f>
        <v/>
      </c>
    </row>
    <row r="1118" customFormat="false" ht="14.25" hidden="false" customHeight="false" outlineLevel="0" collapsed="false">
      <c r="A1118" s="68" t="str">
        <f aca="false">IF(A1117="No",1,IF(OR(LEFT(B1118,14)="Model response",LEFT(B1118,8)="Response"),MAX($A$11:$A1117)+1,""))</f>
        <v/>
      </c>
      <c r="B1118" s="83"/>
      <c r="C1118" s="62"/>
      <c r="D1118" s="62"/>
      <c r="E1118" s="62"/>
      <c r="F1118" s="102" t="str">
        <f aca="false">IF(OR(LEFT(B1118,14)="Model response",LEFT(B1118,8)="Response",B1118="[No response]"),"",IF(E1118&lt;=$G$10,"Cek","OK"))</f>
        <v>Cek</v>
      </c>
      <c r="G1118" s="102" t="str">
        <f aca="false">IF(A1118="","",COUNTIF(F1119:F1122,"Cek"))</f>
        <v/>
      </c>
      <c r="H1118" s="103" t="str">
        <f aca="false">IF(G1118="","",SUMIF(C1119:C1124,100%,E1119:E1124))</f>
        <v/>
      </c>
    </row>
    <row r="1119" customFormat="false" ht="14.25" hidden="false" customHeight="false" outlineLevel="0" collapsed="false">
      <c r="A1119" s="68" t="str">
        <f aca="false">IF(A1118="No",1,IF(OR(LEFT(B1119,14)="Model response",LEFT(B1119,8)="Response"),MAX($A$11:$A1118)+1,""))</f>
        <v/>
      </c>
      <c r="B1119" s="83"/>
      <c r="C1119" s="62"/>
      <c r="D1119" s="62"/>
      <c r="E1119" s="62"/>
      <c r="F1119" s="102" t="str">
        <f aca="false">IF(OR(LEFT(B1119,14)="Model response",LEFT(B1119,8)="Response",B1119="[No response]"),"",IF(E1119&lt;=$G$10,"Cek","OK"))</f>
        <v>Cek</v>
      </c>
      <c r="G1119" s="102" t="str">
        <f aca="false">IF(A1119="","",COUNTIF(F1120:F1123,"Cek"))</f>
        <v/>
      </c>
      <c r="H1119" s="103" t="str">
        <f aca="false">IF(G1119="","",SUMIF(C1120:C1125,100%,E1120:E1125))</f>
        <v/>
      </c>
    </row>
    <row r="1120" customFormat="false" ht="14.25" hidden="false" customHeight="false" outlineLevel="0" collapsed="false">
      <c r="A1120" s="68" t="str">
        <f aca="false">IF(A1119="No",1,IF(OR(LEFT(B1120,14)="Model response",LEFT(B1120,8)="Response"),MAX($A$11:$A1119)+1,""))</f>
        <v/>
      </c>
      <c r="B1120" s="83"/>
      <c r="C1120" s="62"/>
      <c r="D1120" s="62"/>
      <c r="E1120" s="62"/>
      <c r="F1120" s="102" t="str">
        <f aca="false">IF(OR(LEFT(B1120,14)="Model response",LEFT(B1120,8)="Response",B1120="[No response]"),"",IF(E1120&lt;=$G$10,"Cek","OK"))</f>
        <v>Cek</v>
      </c>
      <c r="G1120" s="102" t="str">
        <f aca="false">IF(A1120="","",COUNTIF(F1121:F1124,"Cek"))</f>
        <v/>
      </c>
      <c r="H1120" s="103" t="str">
        <f aca="false">IF(G1120="","",SUMIF(C1121:C1126,100%,E1121:E1126))</f>
        <v/>
      </c>
    </row>
    <row r="1121" customFormat="false" ht="14.25" hidden="false" customHeight="false" outlineLevel="0" collapsed="false">
      <c r="A1121" s="68" t="str">
        <f aca="false">IF(A1120="No",1,IF(OR(LEFT(B1121,14)="Model response",LEFT(B1121,8)="Response"),MAX($A$11:$A1120)+1,""))</f>
        <v/>
      </c>
      <c r="B1121" s="83"/>
      <c r="C1121" s="62"/>
      <c r="D1121" s="62"/>
      <c r="E1121" s="62"/>
      <c r="F1121" s="102" t="str">
        <f aca="false">IF(OR(LEFT(B1121,14)="Model response",LEFT(B1121,8)="Response",B1121="[No response]"),"",IF(E1121&lt;=$G$10,"Cek","OK"))</f>
        <v>Cek</v>
      </c>
      <c r="G1121" s="102" t="str">
        <f aca="false">IF(A1121="","",COUNTIF(F1122:F1125,"Cek"))</f>
        <v/>
      </c>
      <c r="H1121" s="103" t="str">
        <f aca="false">IF(G1121="","",SUMIF(C1122:C1127,100%,E1122:E1127))</f>
        <v/>
      </c>
    </row>
    <row r="1122" customFormat="false" ht="14.25" hidden="false" customHeight="false" outlineLevel="0" collapsed="false">
      <c r="A1122" s="68" t="str">
        <f aca="false">IF(A1121="No",1,IF(OR(LEFT(B1122,14)="Model response",LEFT(B1122,8)="Response"),MAX($A$11:$A1121)+1,""))</f>
        <v/>
      </c>
      <c r="B1122" s="83"/>
      <c r="C1122" s="62"/>
      <c r="D1122" s="62"/>
      <c r="E1122" s="62"/>
      <c r="F1122" s="102" t="str">
        <f aca="false">IF(OR(LEFT(B1122,14)="Model response",LEFT(B1122,8)="Response",B1122="[No response]"),"",IF(E1122&lt;=$G$10,"Cek","OK"))</f>
        <v>Cek</v>
      </c>
      <c r="G1122" s="102" t="str">
        <f aca="false">IF(A1122="","",COUNTIF(F1123:F1126,"Cek"))</f>
        <v/>
      </c>
      <c r="H1122" s="103" t="str">
        <f aca="false">IF(G1122="","",SUMIF(C1123:C1128,100%,E1123:E1128))</f>
        <v/>
      </c>
    </row>
    <row r="1123" customFormat="false" ht="14.25" hidden="false" customHeight="false" outlineLevel="0" collapsed="false">
      <c r="A1123" s="68" t="str">
        <f aca="false">IF(A1122="No",1,IF(OR(LEFT(B1123,14)="Model response",LEFT(B1123,8)="Response"),MAX($A$11:$A1122)+1,""))</f>
        <v/>
      </c>
      <c r="B1123" s="83"/>
      <c r="C1123" s="62"/>
      <c r="D1123" s="62"/>
      <c r="E1123" s="62"/>
      <c r="F1123" s="102" t="str">
        <f aca="false">IF(OR(LEFT(B1123,14)="Model response",LEFT(B1123,8)="Response",B1123="[No response]"),"",IF(E1123&lt;=$G$10,"Cek","OK"))</f>
        <v>Cek</v>
      </c>
      <c r="G1123" s="102" t="str">
        <f aca="false">IF(A1123="","",COUNTIF(F1124:F1127,"Cek"))</f>
        <v/>
      </c>
      <c r="H1123" s="103" t="str">
        <f aca="false">IF(G1123="","",SUMIF(C1124:C1129,100%,E1124:E1129))</f>
        <v/>
      </c>
    </row>
    <row r="1124" customFormat="false" ht="14.25" hidden="false" customHeight="false" outlineLevel="0" collapsed="false">
      <c r="A1124" s="68" t="str">
        <f aca="false">IF(A1123="No",1,IF(OR(LEFT(B1124,14)="Model response",LEFT(B1124,8)="Response"),MAX($A$11:$A1123)+1,""))</f>
        <v/>
      </c>
      <c r="B1124" s="83"/>
      <c r="C1124" s="62"/>
      <c r="D1124" s="62"/>
      <c r="E1124" s="62"/>
      <c r="F1124" s="102" t="str">
        <f aca="false">IF(OR(LEFT(B1124,14)="Model response",LEFT(B1124,8)="Response",B1124="[No response]"),"",IF(E1124&lt;=$G$10,"Cek","OK"))</f>
        <v>Cek</v>
      </c>
      <c r="G1124" s="102" t="str">
        <f aca="false">IF(A1124="","",COUNTIF(F1125:F1128,"Cek"))</f>
        <v/>
      </c>
      <c r="H1124" s="103" t="str">
        <f aca="false">IF(G1124="","",SUMIF(C1125:C1130,100%,E1125:E1130))</f>
        <v/>
      </c>
    </row>
    <row r="1125" customFormat="false" ht="14.25" hidden="false" customHeight="false" outlineLevel="0" collapsed="false">
      <c r="A1125" s="68" t="str">
        <f aca="false">IF(A1124="No",1,IF(OR(LEFT(B1125,14)="Model response",LEFT(B1125,8)="Response"),MAX($A$11:$A1124)+1,""))</f>
        <v/>
      </c>
      <c r="B1125" s="83"/>
      <c r="C1125" s="62"/>
      <c r="D1125" s="62"/>
      <c r="E1125" s="62"/>
      <c r="F1125" s="102" t="str">
        <f aca="false">IF(OR(LEFT(B1125,14)="Model response",LEFT(B1125,8)="Response",B1125="[No response]"),"",IF(E1125&lt;=$G$10,"Cek","OK"))</f>
        <v>Cek</v>
      </c>
      <c r="G1125" s="102" t="str">
        <f aca="false">IF(A1125="","",COUNTIF(F1126:F1129,"Cek"))</f>
        <v/>
      </c>
      <c r="H1125" s="103" t="str">
        <f aca="false">IF(G1125="","",SUMIF(C1126:C1131,100%,E1126:E1131))</f>
        <v/>
      </c>
    </row>
    <row r="1126" customFormat="false" ht="14.25" hidden="false" customHeight="false" outlineLevel="0" collapsed="false">
      <c r="A1126" s="68" t="str">
        <f aca="false">IF(A1125="No",1,IF(OR(LEFT(B1126,14)="Model response",LEFT(B1126,8)="Response"),MAX($A$11:$A1125)+1,""))</f>
        <v/>
      </c>
      <c r="B1126" s="83"/>
      <c r="C1126" s="62"/>
      <c r="D1126" s="62"/>
      <c r="E1126" s="62"/>
      <c r="F1126" s="102" t="str">
        <f aca="false">IF(OR(LEFT(B1126,14)="Model response",LEFT(B1126,8)="Response",B1126="[No response]"),"",IF(E1126&lt;=$G$10,"Cek","OK"))</f>
        <v>Cek</v>
      </c>
      <c r="G1126" s="102" t="str">
        <f aca="false">IF(A1126="","",COUNTIF(F1127:F1130,"Cek"))</f>
        <v/>
      </c>
      <c r="H1126" s="103" t="str">
        <f aca="false">IF(G1126="","",SUMIF(C1127:C1132,100%,E1127:E1132))</f>
        <v/>
      </c>
    </row>
    <row r="1127" customFormat="false" ht="14.25" hidden="false" customHeight="false" outlineLevel="0" collapsed="false">
      <c r="A1127" s="68" t="str">
        <f aca="false">IF(A1126="No",1,IF(OR(LEFT(B1127,14)="Model response",LEFT(B1127,8)="Response"),MAX($A$11:$A1126)+1,""))</f>
        <v/>
      </c>
      <c r="B1127" s="83"/>
      <c r="C1127" s="62"/>
      <c r="D1127" s="62"/>
      <c r="E1127" s="62"/>
      <c r="F1127" s="102" t="str">
        <f aca="false">IF(OR(LEFT(B1127,14)="Model response",LEFT(B1127,8)="Response",B1127="[No response]"),"",IF(E1127&lt;=$G$10,"Cek","OK"))</f>
        <v>Cek</v>
      </c>
      <c r="G1127" s="102" t="str">
        <f aca="false">IF(A1127="","",COUNTIF(F1128:F1131,"Cek"))</f>
        <v/>
      </c>
      <c r="H1127" s="103" t="str">
        <f aca="false">IF(G1127="","",SUMIF(C1128:C1133,100%,E1128:E1133))</f>
        <v/>
      </c>
    </row>
    <row r="1128" customFormat="false" ht="14.25" hidden="false" customHeight="false" outlineLevel="0" collapsed="false">
      <c r="A1128" s="68" t="str">
        <f aca="false">IF(A1127="No",1,IF(OR(LEFT(B1128,14)="Model response",LEFT(B1128,8)="Response"),MAX($A$11:$A1127)+1,""))</f>
        <v/>
      </c>
      <c r="B1128" s="83"/>
      <c r="C1128" s="62"/>
      <c r="D1128" s="62"/>
      <c r="E1128" s="62"/>
      <c r="F1128" s="102" t="str">
        <f aca="false">IF(OR(LEFT(B1128,14)="Model response",LEFT(B1128,8)="Response",B1128="[No response]"),"",IF(E1128&lt;=$G$10,"Cek","OK"))</f>
        <v>Cek</v>
      </c>
      <c r="G1128" s="102" t="str">
        <f aca="false">IF(A1128="","",COUNTIF(F1129:F1132,"Cek"))</f>
        <v/>
      </c>
      <c r="H1128" s="103" t="str">
        <f aca="false">IF(G1128="","",SUMIF(C1129:C1134,100%,E1129:E1134))</f>
        <v/>
      </c>
    </row>
    <row r="1129" customFormat="false" ht="14.25" hidden="false" customHeight="false" outlineLevel="0" collapsed="false">
      <c r="A1129" s="68" t="str">
        <f aca="false">IF(A1128="No",1,IF(OR(LEFT(B1129,14)="Model response",LEFT(B1129,8)="Response"),MAX($A$11:$A1128)+1,""))</f>
        <v/>
      </c>
      <c r="B1129" s="83"/>
      <c r="C1129" s="62"/>
      <c r="D1129" s="62"/>
      <c r="E1129" s="62"/>
      <c r="F1129" s="102" t="str">
        <f aca="false">IF(OR(LEFT(B1129,14)="Model response",LEFT(B1129,8)="Response",B1129="[No response]"),"",IF(E1129&lt;=$G$10,"Cek","OK"))</f>
        <v>Cek</v>
      </c>
      <c r="G1129" s="102" t="str">
        <f aca="false">IF(A1129="","",COUNTIF(F1130:F1133,"Cek"))</f>
        <v/>
      </c>
      <c r="H1129" s="103" t="str">
        <f aca="false">IF(G1129="","",SUMIF(C1130:C1135,100%,E1130:E1135))</f>
        <v/>
      </c>
    </row>
    <row r="1130" customFormat="false" ht="14.25" hidden="false" customHeight="false" outlineLevel="0" collapsed="false">
      <c r="A1130" s="68" t="str">
        <f aca="false">IF(A1129="No",1,IF(OR(LEFT(B1130,14)="Model response",LEFT(B1130,8)="Response"),MAX($A$11:$A1129)+1,""))</f>
        <v/>
      </c>
      <c r="B1130" s="83"/>
      <c r="C1130" s="62"/>
      <c r="D1130" s="62"/>
      <c r="E1130" s="62"/>
      <c r="F1130" s="102" t="str">
        <f aca="false">IF(OR(LEFT(B1130,14)="Model response",LEFT(B1130,8)="Response",B1130="[No response]"),"",IF(E1130&lt;=$G$10,"Cek","OK"))</f>
        <v>Cek</v>
      </c>
      <c r="G1130" s="102" t="str">
        <f aca="false">IF(A1130="","",COUNTIF(F1131:F1134,"Cek"))</f>
        <v/>
      </c>
      <c r="H1130" s="103" t="str">
        <f aca="false">IF(G1130="","",SUMIF(C1131:C1136,100%,E1131:E1136))</f>
        <v/>
      </c>
    </row>
    <row r="1131" customFormat="false" ht="14.25" hidden="false" customHeight="false" outlineLevel="0" collapsed="false">
      <c r="A1131" s="68" t="str">
        <f aca="false">IF(A1130="No",1,IF(OR(LEFT(B1131,14)="Model response",LEFT(B1131,8)="Response"),MAX($A$11:$A1130)+1,""))</f>
        <v/>
      </c>
      <c r="B1131" s="83"/>
      <c r="C1131" s="62"/>
      <c r="D1131" s="62"/>
      <c r="E1131" s="62"/>
      <c r="F1131" s="102" t="str">
        <f aca="false">IF(OR(LEFT(B1131,14)="Model response",LEFT(B1131,8)="Response",B1131="[No response]"),"",IF(E1131&lt;=$G$10,"Cek","OK"))</f>
        <v>Cek</v>
      </c>
      <c r="G1131" s="102" t="str">
        <f aca="false">IF(A1131="","",COUNTIF(F1132:F1135,"Cek"))</f>
        <v/>
      </c>
      <c r="H1131" s="103" t="str">
        <f aca="false">IF(G1131="","",SUMIF(C1132:C1137,100%,E1132:E1137))</f>
        <v/>
      </c>
    </row>
    <row r="1132" customFormat="false" ht="14.25" hidden="false" customHeight="false" outlineLevel="0" collapsed="false">
      <c r="A1132" s="68" t="str">
        <f aca="false">IF(A1131="No",1,IF(OR(LEFT(B1132,14)="Model response",LEFT(B1132,8)="Response"),MAX($A$11:$A1131)+1,""))</f>
        <v/>
      </c>
      <c r="B1132" s="83"/>
      <c r="C1132" s="62"/>
      <c r="D1132" s="62"/>
      <c r="E1132" s="62"/>
      <c r="F1132" s="102" t="str">
        <f aca="false">IF(OR(LEFT(B1132,14)="Model response",LEFT(B1132,8)="Response",B1132="[No response]"),"",IF(E1132&lt;=$G$10,"Cek","OK"))</f>
        <v>Cek</v>
      </c>
      <c r="G1132" s="102" t="str">
        <f aca="false">IF(A1132="","",COUNTIF(F1133:F1136,"Cek"))</f>
        <v/>
      </c>
      <c r="H1132" s="103" t="str">
        <f aca="false">IF(G1132="","",SUMIF(C1133:C1138,100%,E1133:E1138))</f>
        <v/>
      </c>
    </row>
    <row r="1133" customFormat="false" ht="14.25" hidden="false" customHeight="false" outlineLevel="0" collapsed="false">
      <c r="A1133" s="68" t="str">
        <f aca="false">IF(A1132="No",1,IF(OR(LEFT(B1133,14)="Model response",LEFT(B1133,8)="Response"),MAX($A$11:$A1132)+1,""))</f>
        <v/>
      </c>
      <c r="B1133" s="83"/>
      <c r="C1133" s="62"/>
      <c r="D1133" s="62"/>
      <c r="E1133" s="62"/>
      <c r="F1133" s="102" t="str">
        <f aca="false">IF(OR(LEFT(B1133,14)="Model response",LEFT(B1133,8)="Response",B1133="[No response]"),"",IF(E1133&lt;=$G$10,"Cek","OK"))</f>
        <v>Cek</v>
      </c>
      <c r="G1133" s="102" t="str">
        <f aca="false">IF(A1133="","",COUNTIF(F1134:F1137,"Cek"))</f>
        <v/>
      </c>
      <c r="H1133" s="103" t="str">
        <f aca="false">IF(G1133="","",SUMIF(C1134:C1139,100%,E1134:E1139))</f>
        <v/>
      </c>
    </row>
    <row r="1134" customFormat="false" ht="14.25" hidden="false" customHeight="false" outlineLevel="0" collapsed="false">
      <c r="A1134" s="68" t="str">
        <f aca="false">IF(A1133="No",1,IF(OR(LEFT(B1134,14)="Model response",LEFT(B1134,8)="Response"),MAX($A$11:$A1133)+1,""))</f>
        <v/>
      </c>
      <c r="B1134" s="83"/>
      <c r="C1134" s="62"/>
      <c r="D1134" s="62"/>
      <c r="E1134" s="62"/>
      <c r="F1134" s="102" t="str">
        <f aca="false">IF(OR(LEFT(B1134,14)="Model response",LEFT(B1134,8)="Response",B1134="[No response]"),"",IF(E1134&lt;=$G$10,"Cek","OK"))</f>
        <v>Cek</v>
      </c>
      <c r="G1134" s="102" t="str">
        <f aca="false">IF(A1134="","",COUNTIF(F1135:F1138,"Cek"))</f>
        <v/>
      </c>
      <c r="H1134" s="103" t="str">
        <f aca="false">IF(G1134="","",SUMIF(C1135:C1140,100%,E1135:E1140))</f>
        <v/>
      </c>
    </row>
    <row r="1135" customFormat="false" ht="14.25" hidden="false" customHeight="false" outlineLevel="0" collapsed="false">
      <c r="A1135" s="68" t="str">
        <f aca="false">IF(A1134="No",1,IF(OR(LEFT(B1135,14)="Model response",LEFT(B1135,8)="Response"),MAX($A$11:$A1134)+1,""))</f>
        <v/>
      </c>
      <c r="B1135" s="83"/>
      <c r="C1135" s="62"/>
      <c r="D1135" s="62"/>
      <c r="E1135" s="62"/>
      <c r="F1135" s="102" t="str">
        <f aca="false">IF(OR(LEFT(B1135,14)="Model response",LEFT(B1135,8)="Response",B1135="[No response]"),"",IF(E1135&lt;=$G$10,"Cek","OK"))</f>
        <v>Cek</v>
      </c>
      <c r="G1135" s="102" t="str">
        <f aca="false">IF(A1135="","",COUNTIF(F1136:F1139,"Cek"))</f>
        <v/>
      </c>
      <c r="H1135" s="103" t="str">
        <f aca="false">IF(G1135="","",SUMIF(C1136:C1141,100%,E1136:E1141))</f>
        <v/>
      </c>
    </row>
    <row r="1136" customFormat="false" ht="14.25" hidden="false" customHeight="false" outlineLevel="0" collapsed="false">
      <c r="A1136" s="68" t="str">
        <f aca="false">IF(A1135="No",1,IF(OR(LEFT(B1136,14)="Model response",LEFT(B1136,8)="Response"),MAX($A$11:$A1135)+1,""))</f>
        <v/>
      </c>
      <c r="B1136" s="83"/>
      <c r="C1136" s="62"/>
      <c r="D1136" s="62"/>
      <c r="E1136" s="62"/>
      <c r="F1136" s="102" t="str">
        <f aca="false">IF(OR(LEFT(B1136,14)="Model response",LEFT(B1136,8)="Response",B1136="[No response]"),"",IF(E1136&lt;=$G$10,"Cek","OK"))</f>
        <v>Cek</v>
      </c>
      <c r="G1136" s="102" t="str">
        <f aca="false">IF(A1136="","",COUNTIF(F1137:F1140,"Cek"))</f>
        <v/>
      </c>
      <c r="H1136" s="103" t="str">
        <f aca="false">IF(G1136="","",SUMIF(C1137:C1142,100%,E1137:E1142))</f>
        <v/>
      </c>
    </row>
    <row r="1137" customFormat="false" ht="14.25" hidden="false" customHeight="false" outlineLevel="0" collapsed="false">
      <c r="A1137" s="68" t="str">
        <f aca="false">IF(A1136="No",1,IF(OR(LEFT(B1137,14)="Model response",LEFT(B1137,8)="Response"),MAX($A$11:$A1136)+1,""))</f>
        <v/>
      </c>
      <c r="B1137" s="83"/>
      <c r="C1137" s="62"/>
      <c r="D1137" s="62"/>
      <c r="E1137" s="62"/>
      <c r="F1137" s="102" t="str">
        <f aca="false">IF(OR(LEFT(B1137,14)="Model response",LEFT(B1137,8)="Response",B1137="[No response]"),"",IF(E1137&lt;=$G$10,"Cek","OK"))</f>
        <v>Cek</v>
      </c>
      <c r="G1137" s="102" t="str">
        <f aca="false">IF(A1137="","",COUNTIF(F1138:F1141,"Cek"))</f>
        <v/>
      </c>
      <c r="H1137" s="103" t="str">
        <f aca="false">IF(G1137="","",SUMIF(C1138:C1143,100%,E1138:E1143))</f>
        <v/>
      </c>
    </row>
    <row r="1138" customFormat="false" ht="14.25" hidden="false" customHeight="false" outlineLevel="0" collapsed="false">
      <c r="A1138" s="68" t="str">
        <f aca="false">IF(A1137="No",1,IF(OR(LEFT(B1138,14)="Model response",LEFT(B1138,8)="Response"),MAX($A$11:$A1137)+1,""))</f>
        <v/>
      </c>
      <c r="B1138" s="83"/>
      <c r="C1138" s="62"/>
      <c r="D1138" s="62"/>
      <c r="E1138" s="62"/>
      <c r="F1138" s="102" t="str">
        <f aca="false">IF(OR(LEFT(B1138,14)="Model response",LEFT(B1138,8)="Response",B1138="[No response]"),"",IF(E1138&lt;=$G$10,"Cek","OK"))</f>
        <v>Cek</v>
      </c>
      <c r="G1138" s="102" t="str">
        <f aca="false">IF(A1138="","",COUNTIF(F1139:F1142,"Cek"))</f>
        <v/>
      </c>
      <c r="H1138" s="103" t="str">
        <f aca="false">IF(G1138="","",SUMIF(C1139:C1144,100%,E1139:E1144))</f>
        <v/>
      </c>
    </row>
    <row r="1139" customFormat="false" ht="14.25" hidden="false" customHeight="false" outlineLevel="0" collapsed="false">
      <c r="A1139" s="68" t="str">
        <f aca="false">IF(A1138="No",1,IF(OR(LEFT(B1139,14)="Model response",LEFT(B1139,8)="Response"),MAX($A$11:$A1138)+1,""))</f>
        <v/>
      </c>
      <c r="B1139" s="83"/>
      <c r="C1139" s="62"/>
      <c r="D1139" s="62"/>
      <c r="E1139" s="62"/>
      <c r="F1139" s="102" t="str">
        <f aca="false">IF(OR(LEFT(B1139,14)="Model response",LEFT(B1139,8)="Response",B1139="[No response]"),"",IF(E1139&lt;=$G$10,"Cek","OK"))</f>
        <v>Cek</v>
      </c>
      <c r="G1139" s="102" t="str">
        <f aca="false">IF(A1139="","",COUNTIF(F1140:F1143,"Cek"))</f>
        <v/>
      </c>
      <c r="H1139" s="103" t="str">
        <f aca="false">IF(G1139="","",SUMIF(C1140:C1145,100%,E1140:E1145))</f>
        <v/>
      </c>
    </row>
    <row r="1140" customFormat="false" ht="14.25" hidden="false" customHeight="false" outlineLevel="0" collapsed="false">
      <c r="A1140" s="68" t="str">
        <f aca="false">IF(A1139="No",1,IF(OR(LEFT(B1140,14)="Model response",LEFT(B1140,8)="Response"),MAX($A$11:$A1139)+1,""))</f>
        <v/>
      </c>
      <c r="B1140" s="83"/>
      <c r="C1140" s="62"/>
      <c r="D1140" s="62"/>
      <c r="E1140" s="62"/>
      <c r="F1140" s="102" t="str">
        <f aca="false">IF(OR(LEFT(B1140,14)="Model response",LEFT(B1140,8)="Response",B1140="[No response]"),"",IF(E1140&lt;=$G$10,"Cek","OK"))</f>
        <v>Cek</v>
      </c>
      <c r="G1140" s="102" t="str">
        <f aca="false">IF(A1140="","",COUNTIF(F1141:F1144,"Cek"))</f>
        <v/>
      </c>
      <c r="H1140" s="103" t="str">
        <f aca="false">IF(G1140="","",SUMIF(C1141:C1146,100%,E1141:E1146))</f>
        <v/>
      </c>
    </row>
    <row r="1141" customFormat="false" ht="14.25" hidden="false" customHeight="false" outlineLevel="0" collapsed="false">
      <c r="A1141" s="68" t="str">
        <f aca="false">IF(A1140="No",1,IF(OR(LEFT(B1141,14)="Model response",LEFT(B1141,8)="Response"),MAX($A$11:$A1140)+1,""))</f>
        <v/>
      </c>
      <c r="B1141" s="83"/>
      <c r="C1141" s="62"/>
      <c r="D1141" s="62"/>
      <c r="E1141" s="62"/>
      <c r="F1141" s="102" t="str">
        <f aca="false">IF(OR(LEFT(B1141,14)="Model response",LEFT(B1141,8)="Response",B1141="[No response]"),"",IF(E1141&lt;=$G$10,"Cek","OK"))</f>
        <v>Cek</v>
      </c>
      <c r="G1141" s="102" t="str">
        <f aca="false">IF(A1141="","",COUNTIF(F1142:F1145,"Cek"))</f>
        <v/>
      </c>
      <c r="H1141" s="103" t="str">
        <f aca="false">IF(G1141="","",SUMIF(C1142:C1147,100%,E1142:E1147))</f>
        <v/>
      </c>
    </row>
    <row r="1142" customFormat="false" ht="14.25" hidden="false" customHeight="false" outlineLevel="0" collapsed="false">
      <c r="A1142" s="68" t="str">
        <f aca="false">IF(A1141="No",1,IF(OR(LEFT(B1142,14)="Model response",LEFT(B1142,8)="Response"),MAX($A$11:$A1141)+1,""))</f>
        <v/>
      </c>
      <c r="B1142" s="83"/>
      <c r="C1142" s="62"/>
      <c r="D1142" s="62"/>
      <c r="E1142" s="62"/>
      <c r="F1142" s="102" t="str">
        <f aca="false">IF(OR(LEFT(B1142,14)="Model response",LEFT(B1142,8)="Response",B1142="[No response]"),"",IF(E1142&lt;=$G$10,"Cek","OK"))</f>
        <v>Cek</v>
      </c>
      <c r="G1142" s="102" t="str">
        <f aca="false">IF(A1142="","",COUNTIF(F1143:F1146,"Cek"))</f>
        <v/>
      </c>
      <c r="H1142" s="103" t="str">
        <f aca="false">IF(G1142="","",SUMIF(C1143:C1148,100%,E1143:E1148))</f>
        <v/>
      </c>
    </row>
    <row r="1143" customFormat="false" ht="14.25" hidden="false" customHeight="false" outlineLevel="0" collapsed="false">
      <c r="A1143" s="68" t="str">
        <f aca="false">IF(A1142="No",1,IF(OR(LEFT(B1143,14)="Model response",LEFT(B1143,8)="Response"),MAX($A$11:$A1142)+1,""))</f>
        <v/>
      </c>
      <c r="B1143" s="83"/>
      <c r="C1143" s="62"/>
      <c r="D1143" s="62"/>
      <c r="E1143" s="62"/>
      <c r="F1143" s="102" t="str">
        <f aca="false">IF(OR(LEFT(B1143,14)="Model response",LEFT(B1143,8)="Response",B1143="[No response]"),"",IF(E1143&lt;=$G$10,"Cek","OK"))</f>
        <v>Cek</v>
      </c>
      <c r="G1143" s="102" t="str">
        <f aca="false">IF(A1143="","",COUNTIF(F1144:F1147,"Cek"))</f>
        <v/>
      </c>
      <c r="H1143" s="103" t="str">
        <f aca="false">IF(G1143="","",SUMIF(C1144:C1149,100%,E1144:E1149))</f>
        <v/>
      </c>
    </row>
    <row r="1144" customFormat="false" ht="14.25" hidden="false" customHeight="false" outlineLevel="0" collapsed="false">
      <c r="A1144" s="68" t="str">
        <f aca="false">IF(A1143="No",1,IF(OR(LEFT(B1144,14)="Model response",LEFT(B1144,8)="Response"),MAX($A$11:$A1143)+1,""))</f>
        <v/>
      </c>
      <c r="B1144" s="83"/>
      <c r="C1144" s="62"/>
      <c r="D1144" s="62"/>
      <c r="E1144" s="62"/>
      <c r="F1144" s="102" t="str">
        <f aca="false">IF(OR(LEFT(B1144,14)="Model response",LEFT(B1144,8)="Response",B1144="[No response]"),"",IF(E1144&lt;=$G$10,"Cek","OK"))</f>
        <v>Cek</v>
      </c>
      <c r="G1144" s="102" t="str">
        <f aca="false">IF(A1144="","",COUNTIF(F1145:F1148,"Cek"))</f>
        <v/>
      </c>
      <c r="H1144" s="103" t="str">
        <f aca="false">IF(G1144="","",SUMIF(C1145:C1150,100%,E1145:E1150))</f>
        <v/>
      </c>
    </row>
    <row r="1145" customFormat="false" ht="14.25" hidden="false" customHeight="false" outlineLevel="0" collapsed="false">
      <c r="A1145" s="68" t="str">
        <f aca="false">IF(A1144="No",1,IF(OR(LEFT(B1145,14)="Model response",LEFT(B1145,8)="Response"),MAX($A$11:$A1144)+1,""))</f>
        <v/>
      </c>
      <c r="B1145" s="83"/>
      <c r="C1145" s="62"/>
      <c r="D1145" s="62"/>
      <c r="E1145" s="62"/>
      <c r="F1145" s="102" t="str">
        <f aca="false">IF(OR(LEFT(B1145,14)="Model response",LEFT(B1145,8)="Response",B1145="[No response]"),"",IF(E1145&lt;=$G$10,"Cek","OK"))</f>
        <v>Cek</v>
      </c>
      <c r="G1145" s="102" t="str">
        <f aca="false">IF(A1145="","",COUNTIF(F1146:F1149,"Cek"))</f>
        <v/>
      </c>
      <c r="H1145" s="103" t="str">
        <f aca="false">IF(G1145="","",SUMIF(C1146:C1151,100%,E1146:E1151))</f>
        <v/>
      </c>
    </row>
    <row r="1146" customFormat="false" ht="14.25" hidden="false" customHeight="false" outlineLevel="0" collapsed="false">
      <c r="A1146" s="68" t="str">
        <f aca="false">IF(A1145="No",1,IF(OR(LEFT(B1146,14)="Model response",LEFT(B1146,8)="Response"),MAX($A$11:$A1145)+1,""))</f>
        <v/>
      </c>
      <c r="B1146" s="83"/>
      <c r="C1146" s="62"/>
      <c r="D1146" s="62"/>
      <c r="E1146" s="62"/>
      <c r="F1146" s="102" t="str">
        <f aca="false">IF(OR(LEFT(B1146,14)="Model response",LEFT(B1146,8)="Response",B1146="[No response]"),"",IF(E1146&lt;=$G$10,"Cek","OK"))</f>
        <v>Cek</v>
      </c>
      <c r="G1146" s="102" t="str">
        <f aca="false">IF(A1146="","",COUNTIF(F1147:F1150,"Cek"))</f>
        <v/>
      </c>
      <c r="H1146" s="103" t="str">
        <f aca="false">IF(G1146="","",SUMIF(C1147:C1152,100%,E1147:E1152))</f>
        <v/>
      </c>
    </row>
    <row r="1147" customFormat="false" ht="14.25" hidden="false" customHeight="false" outlineLevel="0" collapsed="false">
      <c r="A1147" s="68" t="str">
        <f aca="false">IF(A1146="No",1,IF(OR(LEFT(B1147,14)="Model response",LEFT(B1147,8)="Response"),MAX($A$11:$A1146)+1,""))</f>
        <v/>
      </c>
      <c r="B1147" s="83"/>
      <c r="C1147" s="62"/>
      <c r="D1147" s="62"/>
      <c r="E1147" s="62"/>
      <c r="F1147" s="102" t="str">
        <f aca="false">IF(OR(LEFT(B1147,14)="Model response",LEFT(B1147,8)="Response",B1147="[No response]"),"",IF(E1147&lt;=$G$10,"Cek","OK"))</f>
        <v>Cek</v>
      </c>
      <c r="G1147" s="102" t="str">
        <f aca="false">IF(A1147="","",COUNTIF(F1148:F1151,"Cek"))</f>
        <v/>
      </c>
      <c r="H1147" s="103" t="str">
        <f aca="false">IF(G1147="","",SUMIF(C1148:C1153,100%,E1148:E1153))</f>
        <v/>
      </c>
    </row>
    <row r="1148" customFormat="false" ht="14.25" hidden="false" customHeight="false" outlineLevel="0" collapsed="false">
      <c r="A1148" s="68" t="str">
        <f aca="false">IF(A1147="No",1,IF(OR(LEFT(B1148,14)="Model response",LEFT(B1148,8)="Response"),MAX($A$11:$A1147)+1,""))</f>
        <v/>
      </c>
      <c r="B1148" s="83"/>
      <c r="C1148" s="62"/>
      <c r="D1148" s="62"/>
      <c r="E1148" s="62"/>
      <c r="F1148" s="102" t="str">
        <f aca="false">IF(OR(LEFT(B1148,14)="Model response",LEFT(B1148,8)="Response",B1148="[No response]"),"",IF(E1148&lt;=$G$10,"Cek","OK"))</f>
        <v>Cek</v>
      </c>
      <c r="G1148" s="102" t="str">
        <f aca="false">IF(A1148="","",COUNTIF(F1149:F1152,"Cek"))</f>
        <v/>
      </c>
      <c r="H1148" s="103" t="str">
        <f aca="false">IF(G1148="","",SUMIF(C1149:C1154,100%,E1149:E1154))</f>
        <v/>
      </c>
    </row>
    <row r="1149" customFormat="false" ht="14.25" hidden="false" customHeight="false" outlineLevel="0" collapsed="false">
      <c r="A1149" s="68" t="str">
        <f aca="false">IF(A1148="No",1,IF(OR(LEFT(B1149,14)="Model response",LEFT(B1149,8)="Response"),MAX($A$11:$A1148)+1,""))</f>
        <v/>
      </c>
      <c r="B1149" s="83"/>
      <c r="C1149" s="62"/>
      <c r="D1149" s="62"/>
      <c r="E1149" s="62"/>
      <c r="F1149" s="102" t="str">
        <f aca="false">IF(OR(LEFT(B1149,14)="Model response",LEFT(B1149,8)="Response",B1149="[No response]"),"",IF(E1149&lt;=$G$10,"Cek","OK"))</f>
        <v>Cek</v>
      </c>
      <c r="G1149" s="102" t="str">
        <f aca="false">IF(A1149="","",COUNTIF(F1150:F1153,"Cek"))</f>
        <v/>
      </c>
      <c r="H1149" s="103" t="str">
        <f aca="false">IF(G1149="","",SUMIF(C1150:C1155,100%,E1150:E1155))</f>
        <v/>
      </c>
    </row>
    <row r="1150" customFormat="false" ht="14.25" hidden="false" customHeight="false" outlineLevel="0" collapsed="false">
      <c r="A1150" s="68" t="str">
        <f aca="false">IF(A1149="No",1,IF(OR(LEFT(B1150,14)="Model response",LEFT(B1150,8)="Response"),MAX($A$11:$A1149)+1,""))</f>
        <v/>
      </c>
      <c r="B1150" s="83"/>
      <c r="C1150" s="62"/>
      <c r="D1150" s="62"/>
      <c r="E1150" s="62"/>
      <c r="F1150" s="102" t="str">
        <f aca="false">IF(OR(LEFT(B1150,14)="Model response",LEFT(B1150,8)="Response",B1150="[No response]"),"",IF(E1150&lt;=$G$10,"Cek","OK"))</f>
        <v>Cek</v>
      </c>
      <c r="G1150" s="102" t="str">
        <f aca="false">IF(A1150="","",COUNTIF(F1151:F1154,"Cek"))</f>
        <v/>
      </c>
      <c r="H1150" s="103" t="str">
        <f aca="false">IF(G1150="","",SUMIF(C1151:C1156,100%,E1151:E1156))</f>
        <v/>
      </c>
    </row>
    <row r="1151" customFormat="false" ht="14.25" hidden="false" customHeight="false" outlineLevel="0" collapsed="false">
      <c r="A1151" s="68" t="str">
        <f aca="false">IF(A1150="No",1,IF(OR(LEFT(B1151,14)="Model response",LEFT(B1151,8)="Response"),MAX($A$11:$A1150)+1,""))</f>
        <v/>
      </c>
      <c r="B1151" s="83"/>
      <c r="C1151" s="62"/>
      <c r="D1151" s="62"/>
      <c r="E1151" s="62"/>
      <c r="F1151" s="102" t="str">
        <f aca="false">IF(OR(LEFT(B1151,14)="Model response",LEFT(B1151,8)="Response",B1151="[No response]"),"",IF(E1151&lt;=$G$10,"Cek","OK"))</f>
        <v>Cek</v>
      </c>
      <c r="G1151" s="102" t="str">
        <f aca="false">IF(A1151="","",COUNTIF(F1152:F1155,"Cek"))</f>
        <v/>
      </c>
      <c r="H1151" s="103" t="str">
        <f aca="false">IF(G1151="","",SUMIF(C1152:C1157,100%,E1152:E1157))</f>
        <v/>
      </c>
    </row>
    <row r="1152" customFormat="false" ht="14.25" hidden="false" customHeight="false" outlineLevel="0" collapsed="false">
      <c r="A1152" s="68" t="str">
        <f aca="false">IF(A1151="No",1,IF(OR(LEFT(B1152,14)="Model response",LEFT(B1152,8)="Response"),MAX($A$11:$A1151)+1,""))</f>
        <v/>
      </c>
      <c r="B1152" s="83"/>
      <c r="C1152" s="62"/>
      <c r="D1152" s="62"/>
      <c r="E1152" s="62"/>
      <c r="F1152" s="102" t="str">
        <f aca="false">IF(OR(LEFT(B1152,14)="Model response",LEFT(B1152,8)="Response",B1152="[No response]"),"",IF(E1152&lt;=$G$10,"Cek","OK"))</f>
        <v>Cek</v>
      </c>
      <c r="G1152" s="102" t="str">
        <f aca="false">IF(A1152="","",COUNTIF(F1153:F1156,"Cek"))</f>
        <v/>
      </c>
      <c r="H1152" s="103" t="str">
        <f aca="false">IF(G1152="","",SUMIF(C1153:C1158,100%,E1153:E1158))</f>
        <v/>
      </c>
    </row>
    <row r="1153" customFormat="false" ht="14.25" hidden="false" customHeight="false" outlineLevel="0" collapsed="false">
      <c r="A1153" s="68" t="str">
        <f aca="false">IF(A1152="No",1,IF(OR(LEFT(B1153,14)="Model response",LEFT(B1153,8)="Response"),MAX($A$11:$A1152)+1,""))</f>
        <v/>
      </c>
      <c r="B1153" s="83"/>
      <c r="C1153" s="62"/>
      <c r="D1153" s="62"/>
      <c r="E1153" s="62"/>
      <c r="F1153" s="102" t="str">
        <f aca="false">IF(OR(LEFT(B1153,14)="Model response",LEFT(B1153,8)="Response",B1153="[No response]"),"",IF(E1153&lt;=$G$10,"Cek","OK"))</f>
        <v>Cek</v>
      </c>
      <c r="G1153" s="102" t="str">
        <f aca="false">IF(A1153="","",COUNTIF(F1154:F1157,"Cek"))</f>
        <v/>
      </c>
      <c r="H1153" s="103" t="str">
        <f aca="false">IF(G1153="","",SUMIF(C1154:C1159,100%,E1154:E1159))</f>
        <v/>
      </c>
    </row>
    <row r="1154" customFormat="false" ht="14.25" hidden="false" customHeight="false" outlineLevel="0" collapsed="false">
      <c r="A1154" s="68" t="str">
        <f aca="false">IF(A1153="No",1,IF(OR(LEFT(B1154,14)="Model response",LEFT(B1154,8)="Response"),MAX($A$11:$A1153)+1,""))</f>
        <v/>
      </c>
      <c r="B1154" s="83"/>
      <c r="C1154" s="62"/>
      <c r="D1154" s="62"/>
      <c r="E1154" s="62"/>
      <c r="F1154" s="102" t="str">
        <f aca="false">IF(OR(LEFT(B1154,14)="Model response",LEFT(B1154,8)="Response",B1154="[No response]"),"",IF(E1154&lt;=$G$10,"Cek","OK"))</f>
        <v>Cek</v>
      </c>
      <c r="G1154" s="102" t="str">
        <f aca="false">IF(A1154="","",COUNTIF(F1155:F1158,"Cek"))</f>
        <v/>
      </c>
      <c r="H1154" s="103" t="str">
        <f aca="false">IF(G1154="","",SUMIF(C1155:C1160,100%,E1155:E1160))</f>
        <v/>
      </c>
    </row>
    <row r="1155" customFormat="false" ht="14.25" hidden="false" customHeight="false" outlineLevel="0" collapsed="false">
      <c r="A1155" s="68" t="str">
        <f aca="false">IF(A1154="No",1,IF(OR(LEFT(B1155,14)="Model response",LEFT(B1155,8)="Response"),MAX($A$11:$A1154)+1,""))</f>
        <v/>
      </c>
      <c r="B1155" s="83"/>
      <c r="C1155" s="62"/>
      <c r="D1155" s="62"/>
      <c r="E1155" s="62"/>
      <c r="F1155" s="102" t="str">
        <f aca="false">IF(OR(LEFT(B1155,14)="Model response",LEFT(B1155,8)="Response",B1155="[No response]"),"",IF(E1155&lt;=$G$10,"Cek","OK"))</f>
        <v>Cek</v>
      </c>
      <c r="G1155" s="102" t="str">
        <f aca="false">IF(A1155="","",COUNTIF(F1156:F1159,"Cek"))</f>
        <v/>
      </c>
      <c r="H1155" s="103" t="str">
        <f aca="false">IF(G1155="","",SUMIF(C1156:C1161,100%,E1156:E1161))</f>
        <v/>
      </c>
    </row>
    <row r="1156" customFormat="false" ht="14.25" hidden="false" customHeight="false" outlineLevel="0" collapsed="false">
      <c r="A1156" s="68" t="str">
        <f aca="false">IF(A1155="No",1,IF(OR(LEFT(B1156,14)="Model response",LEFT(B1156,8)="Response"),MAX($A$11:$A1155)+1,""))</f>
        <v/>
      </c>
      <c r="B1156" s="83"/>
      <c r="C1156" s="62"/>
      <c r="D1156" s="62"/>
      <c r="E1156" s="62"/>
      <c r="F1156" s="102" t="str">
        <f aca="false">IF(OR(LEFT(B1156,14)="Model response",LEFT(B1156,8)="Response",B1156="[No response]"),"",IF(E1156&lt;=$G$10,"Cek","OK"))</f>
        <v>Cek</v>
      </c>
      <c r="G1156" s="102" t="str">
        <f aca="false">IF(A1156="","",COUNTIF(F1157:F1160,"Cek"))</f>
        <v/>
      </c>
      <c r="H1156" s="103" t="str">
        <f aca="false">IF(G1156="","",SUMIF(C1157:C1162,100%,E1157:E1162))</f>
        <v/>
      </c>
    </row>
    <row r="1157" customFormat="false" ht="14.25" hidden="false" customHeight="false" outlineLevel="0" collapsed="false">
      <c r="A1157" s="68" t="str">
        <f aca="false">IF(A1156="No",1,IF(OR(LEFT(B1157,14)="Model response",LEFT(B1157,8)="Response"),MAX($A$11:$A1156)+1,""))</f>
        <v/>
      </c>
      <c r="B1157" s="83"/>
      <c r="C1157" s="62"/>
      <c r="D1157" s="62"/>
      <c r="E1157" s="62"/>
      <c r="F1157" s="102" t="str">
        <f aca="false">IF(OR(LEFT(B1157,14)="Model response",LEFT(B1157,8)="Response",B1157="[No response]"),"",IF(E1157&lt;=$G$10,"Cek","OK"))</f>
        <v>Cek</v>
      </c>
      <c r="G1157" s="102" t="str">
        <f aca="false">IF(A1157="","",COUNTIF(F1158:F1161,"Cek"))</f>
        <v/>
      </c>
      <c r="H1157" s="103" t="str">
        <f aca="false">IF(G1157="","",SUMIF(C1158:C1163,100%,E1158:E1163))</f>
        <v/>
      </c>
    </row>
    <row r="1158" customFormat="false" ht="14.25" hidden="false" customHeight="false" outlineLevel="0" collapsed="false">
      <c r="A1158" s="68" t="str">
        <f aca="false">IF(A1157="No",1,IF(OR(LEFT(B1158,14)="Model response",LEFT(B1158,8)="Response"),MAX($A$11:$A1157)+1,""))</f>
        <v/>
      </c>
      <c r="B1158" s="83"/>
      <c r="C1158" s="62"/>
      <c r="D1158" s="62"/>
      <c r="E1158" s="62"/>
      <c r="F1158" s="102" t="str">
        <f aca="false">IF(OR(LEFT(B1158,14)="Model response",LEFT(B1158,8)="Response",B1158="[No response]"),"",IF(E1158&lt;=$G$10,"Cek","OK"))</f>
        <v>Cek</v>
      </c>
      <c r="G1158" s="102" t="str">
        <f aca="false">IF(A1158="","",COUNTIF(F1159:F1162,"Cek"))</f>
        <v/>
      </c>
      <c r="H1158" s="103" t="str">
        <f aca="false">IF(G1158="","",SUMIF(C1159:C1164,100%,E1159:E1164))</f>
        <v/>
      </c>
    </row>
    <row r="1159" customFormat="false" ht="14.25" hidden="false" customHeight="false" outlineLevel="0" collapsed="false">
      <c r="A1159" s="68" t="str">
        <f aca="false">IF(A1158="No",1,IF(OR(LEFT(B1159,14)="Model response",LEFT(B1159,8)="Response"),MAX($A$11:$A1158)+1,""))</f>
        <v/>
      </c>
      <c r="B1159" s="83"/>
      <c r="C1159" s="62"/>
      <c r="D1159" s="62"/>
      <c r="E1159" s="62"/>
      <c r="F1159" s="102" t="str">
        <f aca="false">IF(OR(LEFT(B1159,14)="Model response",LEFT(B1159,8)="Response",B1159="[No response]"),"",IF(E1159&lt;=$G$10,"Cek","OK"))</f>
        <v>Cek</v>
      </c>
      <c r="G1159" s="102" t="str">
        <f aca="false">IF(A1159="","",COUNTIF(F1160:F1163,"Cek"))</f>
        <v/>
      </c>
      <c r="H1159" s="103" t="str">
        <f aca="false">IF(G1159="","",SUMIF(C1160:C1165,100%,E1160:E1165))</f>
        <v/>
      </c>
    </row>
    <row r="1160" customFormat="false" ht="14.25" hidden="false" customHeight="false" outlineLevel="0" collapsed="false">
      <c r="A1160" s="68" t="str">
        <f aca="false">IF(A1159="No",1,IF(OR(LEFT(B1160,14)="Model response",LEFT(B1160,8)="Response"),MAX($A$11:$A1159)+1,""))</f>
        <v/>
      </c>
      <c r="B1160" s="83"/>
      <c r="C1160" s="62"/>
      <c r="D1160" s="62"/>
      <c r="E1160" s="62"/>
      <c r="F1160" s="102" t="str">
        <f aca="false">IF(OR(LEFT(B1160,14)="Model response",LEFT(B1160,8)="Response",B1160="[No response]"),"",IF(E1160&lt;=$G$10,"Cek","OK"))</f>
        <v>Cek</v>
      </c>
      <c r="G1160" s="102" t="str">
        <f aca="false">IF(A1160="","",COUNTIF(F1161:F1164,"Cek"))</f>
        <v/>
      </c>
      <c r="H1160" s="103" t="str">
        <f aca="false">IF(G1160="","",SUMIF(C1161:C1166,100%,E1161:E1166))</f>
        <v/>
      </c>
    </row>
    <row r="1161" customFormat="false" ht="14.25" hidden="false" customHeight="false" outlineLevel="0" collapsed="false">
      <c r="A1161" s="68" t="str">
        <f aca="false">IF(A1160="No",1,IF(OR(LEFT(B1161,14)="Model response",LEFT(B1161,8)="Response"),MAX($A$11:$A1160)+1,""))</f>
        <v/>
      </c>
      <c r="B1161" s="83"/>
      <c r="C1161" s="62"/>
      <c r="D1161" s="62"/>
      <c r="E1161" s="62"/>
      <c r="F1161" s="102" t="str">
        <f aca="false">IF(OR(LEFT(B1161,14)="Model response",LEFT(B1161,8)="Response",B1161="[No response]"),"",IF(E1161&lt;=$G$10,"Cek","OK"))</f>
        <v>Cek</v>
      </c>
      <c r="G1161" s="102" t="str">
        <f aca="false">IF(A1161="","",COUNTIF(F1162:F1165,"Cek"))</f>
        <v/>
      </c>
      <c r="H1161" s="103" t="str">
        <f aca="false">IF(G1161="","",SUMIF(C1162:C1167,100%,E1162:E1167))</f>
        <v/>
      </c>
    </row>
    <row r="1162" customFormat="false" ht="14.25" hidden="false" customHeight="false" outlineLevel="0" collapsed="false">
      <c r="A1162" s="68" t="str">
        <f aca="false">IF(A1161="No",1,IF(OR(LEFT(B1162,14)="Model response",LEFT(B1162,8)="Response"),MAX($A$11:$A1161)+1,""))</f>
        <v/>
      </c>
      <c r="B1162" s="83"/>
      <c r="C1162" s="62"/>
      <c r="D1162" s="62"/>
      <c r="E1162" s="62"/>
      <c r="F1162" s="102" t="str">
        <f aca="false">IF(OR(LEFT(B1162,14)="Model response",LEFT(B1162,8)="Response",B1162="[No response]"),"",IF(E1162&lt;=$G$10,"Cek","OK"))</f>
        <v>Cek</v>
      </c>
      <c r="G1162" s="102" t="str">
        <f aca="false">IF(A1162="","",COUNTIF(F1163:F1166,"Cek"))</f>
        <v/>
      </c>
      <c r="H1162" s="103" t="str">
        <f aca="false">IF(G1162="","",SUMIF(C1163:C1168,100%,E1163:E1168))</f>
        <v/>
      </c>
    </row>
    <row r="1163" customFormat="false" ht="14.25" hidden="false" customHeight="false" outlineLevel="0" collapsed="false">
      <c r="A1163" s="68" t="str">
        <f aca="false">IF(A1162="No",1,IF(OR(LEFT(B1163,14)="Model response",LEFT(B1163,8)="Response"),MAX($A$11:$A1162)+1,""))</f>
        <v/>
      </c>
      <c r="B1163" s="83"/>
      <c r="C1163" s="62"/>
      <c r="D1163" s="62"/>
      <c r="E1163" s="62"/>
      <c r="F1163" s="102" t="str">
        <f aca="false">IF(OR(LEFT(B1163,14)="Model response",LEFT(B1163,8)="Response",B1163="[No response]"),"",IF(E1163&lt;=$G$10,"Cek","OK"))</f>
        <v>Cek</v>
      </c>
      <c r="G1163" s="102" t="str">
        <f aca="false">IF(A1163="","",COUNTIF(F1164:F1167,"Cek"))</f>
        <v/>
      </c>
      <c r="H1163" s="103" t="str">
        <f aca="false">IF(G1163="","",SUMIF(C1164:C1169,100%,E1164:E1169))</f>
        <v/>
      </c>
    </row>
    <row r="1164" customFormat="false" ht="14.25" hidden="false" customHeight="false" outlineLevel="0" collapsed="false">
      <c r="A1164" s="68" t="str">
        <f aca="false">IF(A1163="No",1,IF(OR(LEFT(B1164,14)="Model response",LEFT(B1164,8)="Response"),MAX($A$11:$A1163)+1,""))</f>
        <v/>
      </c>
      <c r="B1164" s="83"/>
      <c r="C1164" s="62"/>
      <c r="D1164" s="62"/>
      <c r="E1164" s="62"/>
      <c r="F1164" s="102" t="str">
        <f aca="false">IF(OR(LEFT(B1164,14)="Model response",LEFT(B1164,8)="Response",B1164="[No response]"),"",IF(E1164&lt;=$G$10,"Cek","OK"))</f>
        <v>Cek</v>
      </c>
      <c r="G1164" s="102" t="str">
        <f aca="false">IF(A1164="","",COUNTIF(F1165:F1168,"Cek"))</f>
        <v/>
      </c>
      <c r="H1164" s="103" t="str">
        <f aca="false">IF(G1164="","",SUMIF(C1165:C1170,100%,E1165:E1170))</f>
        <v/>
      </c>
    </row>
    <row r="1165" customFormat="false" ht="14.25" hidden="false" customHeight="false" outlineLevel="0" collapsed="false">
      <c r="A1165" s="68" t="str">
        <f aca="false">IF(A1164="No",1,IF(OR(LEFT(B1165,14)="Model response",LEFT(B1165,8)="Response"),MAX($A$11:$A1164)+1,""))</f>
        <v/>
      </c>
      <c r="B1165" s="83"/>
      <c r="C1165" s="62"/>
      <c r="D1165" s="62"/>
      <c r="E1165" s="62"/>
      <c r="F1165" s="102" t="str">
        <f aca="false">IF(OR(LEFT(B1165,14)="Model response",LEFT(B1165,8)="Response",B1165="[No response]"),"",IF(E1165&lt;=$G$10,"Cek","OK"))</f>
        <v>Cek</v>
      </c>
      <c r="G1165" s="102" t="str">
        <f aca="false">IF(A1165="","",COUNTIF(F1166:F1169,"Cek"))</f>
        <v/>
      </c>
      <c r="H1165" s="103" t="str">
        <f aca="false">IF(G1165="","",SUMIF(C1166:C1171,100%,E1166:E1171))</f>
        <v/>
      </c>
    </row>
    <row r="1166" customFormat="false" ht="14.25" hidden="false" customHeight="false" outlineLevel="0" collapsed="false">
      <c r="A1166" s="68" t="str">
        <f aca="false">IF(A1165="No",1,IF(OR(LEFT(B1166,14)="Model response",LEFT(B1166,8)="Response"),MAX($A$11:$A1165)+1,""))</f>
        <v/>
      </c>
      <c r="B1166" s="83"/>
      <c r="C1166" s="62"/>
      <c r="D1166" s="62"/>
      <c r="E1166" s="62"/>
      <c r="F1166" s="102" t="str">
        <f aca="false">IF(OR(LEFT(B1166,14)="Model response",LEFT(B1166,8)="Response",B1166="[No response]"),"",IF(E1166&lt;=$G$10,"Cek","OK"))</f>
        <v>Cek</v>
      </c>
      <c r="G1166" s="102" t="str">
        <f aca="false">IF(A1166="","",COUNTIF(F1167:F1170,"Cek"))</f>
        <v/>
      </c>
      <c r="H1166" s="103" t="str">
        <f aca="false">IF(G1166="","",SUMIF(C1167:C1172,100%,E1167:E1172))</f>
        <v/>
      </c>
    </row>
    <row r="1167" customFormat="false" ht="14.25" hidden="false" customHeight="false" outlineLevel="0" collapsed="false">
      <c r="A1167" s="68" t="str">
        <f aca="false">IF(A1166="No",1,IF(OR(LEFT(B1167,14)="Model response",LEFT(B1167,8)="Response"),MAX($A$11:$A1166)+1,""))</f>
        <v/>
      </c>
      <c r="B1167" s="83"/>
      <c r="C1167" s="62"/>
      <c r="D1167" s="62"/>
      <c r="E1167" s="62"/>
      <c r="F1167" s="102" t="str">
        <f aca="false">IF(OR(LEFT(B1167,14)="Model response",LEFT(B1167,8)="Response",B1167="[No response]"),"",IF(E1167&lt;=$G$10,"Cek","OK"))</f>
        <v>Cek</v>
      </c>
      <c r="G1167" s="102" t="str">
        <f aca="false">IF(A1167="","",COUNTIF(F1168:F1171,"Cek"))</f>
        <v/>
      </c>
      <c r="H1167" s="103" t="str">
        <f aca="false">IF(G1167="","",SUMIF(C1168:C1173,100%,E1168:E1173))</f>
        <v/>
      </c>
    </row>
    <row r="1168" customFormat="false" ht="14.25" hidden="false" customHeight="false" outlineLevel="0" collapsed="false">
      <c r="A1168" s="68" t="str">
        <f aca="false">IF(A1167="No",1,IF(OR(LEFT(B1168,14)="Model response",LEFT(B1168,8)="Response"),MAX($A$11:$A1167)+1,""))</f>
        <v/>
      </c>
      <c r="B1168" s="83"/>
      <c r="C1168" s="62"/>
      <c r="D1168" s="62"/>
      <c r="E1168" s="62"/>
      <c r="F1168" s="102" t="str">
        <f aca="false">IF(OR(LEFT(B1168,14)="Model response",LEFT(B1168,8)="Response",B1168="[No response]"),"",IF(E1168&lt;=$G$10,"Cek","OK"))</f>
        <v>Cek</v>
      </c>
      <c r="G1168" s="102" t="str">
        <f aca="false">IF(A1168="","",COUNTIF(F1169:F1172,"Cek"))</f>
        <v/>
      </c>
      <c r="H1168" s="103" t="str">
        <f aca="false">IF(G1168="","",SUMIF(C1169:C1174,100%,E1169:E1174))</f>
        <v/>
      </c>
    </row>
    <row r="1169" customFormat="false" ht="14.25" hidden="false" customHeight="false" outlineLevel="0" collapsed="false">
      <c r="A1169" s="68" t="str">
        <f aca="false">IF(A1168="No",1,IF(OR(LEFT(B1169,14)="Model response",LEFT(B1169,8)="Response"),MAX($A$11:$A1168)+1,""))</f>
        <v/>
      </c>
      <c r="B1169" s="83"/>
      <c r="C1169" s="62"/>
      <c r="D1169" s="62"/>
      <c r="E1169" s="62"/>
      <c r="F1169" s="102" t="str">
        <f aca="false">IF(OR(LEFT(B1169,14)="Model response",LEFT(B1169,8)="Response",B1169="[No response]"),"",IF(E1169&lt;=$G$10,"Cek","OK"))</f>
        <v>Cek</v>
      </c>
      <c r="G1169" s="102" t="str">
        <f aca="false">IF(A1169="","",COUNTIF(F1170:F1173,"Cek"))</f>
        <v/>
      </c>
      <c r="H1169" s="103" t="str">
        <f aca="false">IF(G1169="","",SUMIF(C1170:C1175,100%,E1170:E1175))</f>
        <v/>
      </c>
    </row>
    <row r="1170" customFormat="false" ht="14.25" hidden="false" customHeight="false" outlineLevel="0" collapsed="false">
      <c r="A1170" s="68" t="str">
        <f aca="false">IF(A1169="No",1,IF(OR(LEFT(B1170,14)="Model response",LEFT(B1170,8)="Response"),MAX($A$11:$A1169)+1,""))</f>
        <v/>
      </c>
      <c r="B1170" s="83"/>
      <c r="C1170" s="62"/>
      <c r="D1170" s="62"/>
      <c r="E1170" s="62"/>
      <c r="F1170" s="102" t="str">
        <f aca="false">IF(OR(LEFT(B1170,14)="Model response",LEFT(B1170,8)="Response",B1170="[No response]"),"",IF(E1170&lt;=$G$10,"Cek","OK"))</f>
        <v>Cek</v>
      </c>
      <c r="G1170" s="102" t="str">
        <f aca="false">IF(A1170="","",COUNTIF(F1171:F1174,"Cek"))</f>
        <v/>
      </c>
      <c r="H1170" s="103" t="str">
        <f aca="false">IF(G1170="","",SUMIF(C1171:C1176,100%,E1171:E1176))</f>
        <v/>
      </c>
    </row>
    <row r="1171" customFormat="false" ht="14.25" hidden="false" customHeight="false" outlineLevel="0" collapsed="false">
      <c r="A1171" s="68" t="str">
        <f aca="false">IF(A1170="No",1,IF(OR(LEFT(B1171,14)="Model response",LEFT(B1171,8)="Response"),MAX($A$11:$A1170)+1,""))</f>
        <v/>
      </c>
      <c r="B1171" s="83"/>
      <c r="C1171" s="62"/>
      <c r="D1171" s="62"/>
      <c r="E1171" s="62"/>
      <c r="F1171" s="102" t="str">
        <f aca="false">IF(OR(LEFT(B1171,14)="Model response",LEFT(B1171,8)="Response",B1171="[No response]"),"",IF(E1171&lt;=$G$10,"Cek","OK"))</f>
        <v>Cek</v>
      </c>
      <c r="G1171" s="102" t="str">
        <f aca="false">IF(A1171="","",COUNTIF(F1172:F1175,"Cek"))</f>
        <v/>
      </c>
      <c r="H1171" s="103" t="str">
        <f aca="false">IF(G1171="","",SUMIF(C1172:C1177,100%,E1172:E1177))</f>
        <v/>
      </c>
    </row>
    <row r="1172" customFormat="false" ht="14.25" hidden="false" customHeight="false" outlineLevel="0" collapsed="false">
      <c r="A1172" s="68" t="str">
        <f aca="false">IF(A1171="No",1,IF(OR(LEFT(B1172,14)="Model response",LEFT(B1172,8)="Response"),MAX($A$11:$A1171)+1,""))</f>
        <v/>
      </c>
      <c r="B1172" s="83"/>
      <c r="C1172" s="62"/>
      <c r="D1172" s="62"/>
      <c r="E1172" s="62"/>
      <c r="F1172" s="102" t="str">
        <f aca="false">IF(OR(LEFT(B1172,14)="Model response",LEFT(B1172,8)="Response",B1172="[No response]"),"",IF(E1172&lt;=$G$10,"Cek","OK"))</f>
        <v>Cek</v>
      </c>
      <c r="G1172" s="102" t="str">
        <f aca="false">IF(A1172="","",COUNTIF(F1173:F1176,"Cek"))</f>
        <v/>
      </c>
      <c r="H1172" s="103" t="str">
        <f aca="false">IF(G1172="","",SUMIF(C1173:C1178,100%,E1173:E1178))</f>
        <v/>
      </c>
    </row>
    <row r="1173" customFormat="false" ht="14.25" hidden="false" customHeight="false" outlineLevel="0" collapsed="false">
      <c r="A1173" s="68" t="str">
        <f aca="false">IF(A1172="No",1,IF(OR(LEFT(B1173,14)="Model response",LEFT(B1173,8)="Response"),MAX($A$11:$A1172)+1,""))</f>
        <v/>
      </c>
      <c r="B1173" s="83"/>
      <c r="C1173" s="62"/>
      <c r="D1173" s="62"/>
      <c r="E1173" s="62"/>
      <c r="F1173" s="102" t="str">
        <f aca="false">IF(OR(LEFT(B1173,14)="Model response",LEFT(B1173,8)="Response",B1173="[No response]"),"",IF(E1173&lt;=$G$10,"Cek","OK"))</f>
        <v>Cek</v>
      </c>
      <c r="G1173" s="102" t="str">
        <f aca="false">IF(A1173="","",COUNTIF(F1174:F1177,"Cek"))</f>
        <v/>
      </c>
      <c r="H1173" s="103" t="str">
        <f aca="false">IF(G1173="","",SUMIF(C1174:C1179,100%,E1174:E1179))</f>
        <v/>
      </c>
    </row>
    <row r="1174" customFormat="false" ht="14.25" hidden="false" customHeight="false" outlineLevel="0" collapsed="false">
      <c r="A1174" s="68" t="str">
        <f aca="false">IF(A1173="No",1,IF(OR(LEFT(B1174,14)="Model response",LEFT(B1174,8)="Response"),MAX($A$11:$A1173)+1,""))</f>
        <v/>
      </c>
      <c r="B1174" s="83"/>
      <c r="C1174" s="62"/>
      <c r="D1174" s="62"/>
      <c r="E1174" s="62"/>
      <c r="F1174" s="102" t="str">
        <f aca="false">IF(OR(LEFT(B1174,14)="Model response",LEFT(B1174,8)="Response",B1174="[No response]"),"",IF(E1174&lt;=$G$10,"Cek","OK"))</f>
        <v>Cek</v>
      </c>
      <c r="G1174" s="102" t="str">
        <f aca="false">IF(A1174="","",COUNTIF(F1175:F1178,"Cek"))</f>
        <v/>
      </c>
      <c r="H1174" s="103" t="str">
        <f aca="false">IF(G1174="","",SUMIF(C1175:C1180,100%,E1175:E1180))</f>
        <v/>
      </c>
    </row>
    <row r="1175" customFormat="false" ht="14.25" hidden="false" customHeight="false" outlineLevel="0" collapsed="false">
      <c r="A1175" s="68" t="str">
        <f aca="false">IF(A1174="No",1,IF(OR(LEFT(B1175,14)="Model response",LEFT(B1175,8)="Response"),MAX($A$11:$A1174)+1,""))</f>
        <v/>
      </c>
      <c r="B1175" s="83"/>
      <c r="C1175" s="62"/>
      <c r="D1175" s="62"/>
      <c r="E1175" s="62"/>
      <c r="F1175" s="102" t="str">
        <f aca="false">IF(OR(LEFT(B1175,14)="Model response",LEFT(B1175,8)="Response",B1175="[No response]"),"",IF(E1175&lt;=$G$10,"Cek","OK"))</f>
        <v>Cek</v>
      </c>
      <c r="G1175" s="102" t="str">
        <f aca="false">IF(A1175="","",COUNTIF(F1176:F1179,"Cek"))</f>
        <v/>
      </c>
      <c r="H1175" s="103" t="str">
        <f aca="false">IF(G1175="","",SUMIF(C1176:C1181,100%,E1176:E1181))</f>
        <v/>
      </c>
    </row>
    <row r="1176" customFormat="false" ht="14.25" hidden="false" customHeight="false" outlineLevel="0" collapsed="false">
      <c r="A1176" s="68" t="str">
        <f aca="false">IF(A1175="No",1,IF(OR(LEFT(B1176,14)="Model response",LEFT(B1176,8)="Response"),MAX($A$11:$A1175)+1,""))</f>
        <v/>
      </c>
      <c r="B1176" s="83"/>
      <c r="C1176" s="62"/>
      <c r="D1176" s="62"/>
      <c r="E1176" s="62"/>
      <c r="F1176" s="102" t="str">
        <f aca="false">IF(OR(LEFT(B1176,14)="Model response",LEFT(B1176,8)="Response",B1176="[No response]"),"",IF(E1176&lt;=$G$10,"Cek","OK"))</f>
        <v>Cek</v>
      </c>
      <c r="G1176" s="102" t="str">
        <f aca="false">IF(A1176="","",COUNTIF(F1177:F1180,"Cek"))</f>
        <v/>
      </c>
      <c r="H1176" s="103" t="str">
        <f aca="false">IF(G1176="","",SUMIF(C1177:C1182,100%,E1177:E1182))</f>
        <v/>
      </c>
    </row>
    <row r="1177" customFormat="false" ht="14.25" hidden="false" customHeight="false" outlineLevel="0" collapsed="false">
      <c r="A1177" s="68" t="str">
        <f aca="false">IF(A1176="No",1,IF(OR(LEFT(B1177,14)="Model response",LEFT(B1177,8)="Response"),MAX($A$11:$A1176)+1,""))</f>
        <v/>
      </c>
      <c r="B1177" s="83"/>
      <c r="C1177" s="62"/>
      <c r="D1177" s="62"/>
      <c r="E1177" s="62"/>
      <c r="F1177" s="102" t="str">
        <f aca="false">IF(OR(LEFT(B1177,14)="Model response",LEFT(B1177,8)="Response",B1177="[No response]"),"",IF(E1177&lt;=$G$10,"Cek","OK"))</f>
        <v>Cek</v>
      </c>
      <c r="G1177" s="102" t="str">
        <f aca="false">IF(A1177="","",COUNTIF(F1178:F1181,"Cek"))</f>
        <v/>
      </c>
      <c r="H1177" s="103" t="str">
        <f aca="false">IF(G1177="","",SUMIF(C1178:C1183,100%,E1178:E1183))</f>
        <v/>
      </c>
    </row>
    <row r="1178" customFormat="false" ht="14.25" hidden="false" customHeight="false" outlineLevel="0" collapsed="false">
      <c r="A1178" s="68" t="str">
        <f aca="false">IF(A1177="No",1,IF(OR(LEFT(B1178,14)="Model response",LEFT(B1178,8)="Response"),MAX($A$11:$A1177)+1,""))</f>
        <v/>
      </c>
      <c r="B1178" s="83"/>
      <c r="C1178" s="62"/>
      <c r="D1178" s="62"/>
      <c r="E1178" s="62"/>
      <c r="F1178" s="102" t="str">
        <f aca="false">IF(OR(LEFT(B1178,14)="Model response",LEFT(B1178,8)="Response",B1178="[No response]"),"",IF(E1178&lt;=$G$10,"Cek","OK"))</f>
        <v>Cek</v>
      </c>
      <c r="G1178" s="102" t="str">
        <f aca="false">IF(A1178="","",COUNTIF(F1179:F1182,"Cek"))</f>
        <v/>
      </c>
      <c r="H1178" s="103" t="str">
        <f aca="false">IF(G1178="","",SUMIF(C1179:C1184,100%,E1179:E1184))</f>
        <v/>
      </c>
    </row>
    <row r="1179" customFormat="false" ht="14.25" hidden="false" customHeight="false" outlineLevel="0" collapsed="false">
      <c r="A1179" s="68" t="str">
        <f aca="false">IF(A1178="No",1,IF(OR(LEFT(B1179,14)="Model response",LEFT(B1179,8)="Response"),MAX($A$11:$A1178)+1,""))</f>
        <v/>
      </c>
      <c r="B1179" s="83"/>
      <c r="C1179" s="62"/>
      <c r="D1179" s="62"/>
      <c r="E1179" s="62"/>
      <c r="F1179" s="102" t="str">
        <f aca="false">IF(OR(LEFT(B1179,14)="Model response",LEFT(B1179,8)="Response",B1179="[No response]"),"",IF(E1179&lt;=$G$10,"Cek","OK"))</f>
        <v>Cek</v>
      </c>
      <c r="G1179" s="102" t="str">
        <f aca="false">IF(A1179="","",COUNTIF(F1180:F1183,"Cek"))</f>
        <v/>
      </c>
      <c r="H1179" s="103" t="str">
        <f aca="false">IF(G1179="","",SUMIF(C1180:C1185,100%,E1180:E1185))</f>
        <v/>
      </c>
    </row>
    <row r="1180" customFormat="false" ht="14.25" hidden="false" customHeight="false" outlineLevel="0" collapsed="false">
      <c r="A1180" s="68" t="str">
        <f aca="false">IF(A1179="No",1,IF(OR(LEFT(B1180,14)="Model response",LEFT(B1180,8)="Response"),MAX($A$11:$A1179)+1,""))</f>
        <v/>
      </c>
      <c r="B1180" s="83"/>
      <c r="C1180" s="62"/>
      <c r="D1180" s="62"/>
      <c r="E1180" s="62"/>
      <c r="F1180" s="102" t="str">
        <f aca="false">IF(OR(LEFT(B1180,14)="Model response",LEFT(B1180,8)="Response",B1180="[No response]"),"",IF(E1180&lt;=$G$10,"Cek","OK"))</f>
        <v>Cek</v>
      </c>
      <c r="G1180" s="102" t="str">
        <f aca="false">IF(A1180="","",COUNTIF(F1181:F1184,"Cek"))</f>
        <v/>
      </c>
      <c r="H1180" s="103" t="str">
        <f aca="false">IF(G1180="","",SUMIF(C1181:C1186,100%,E1181:E1186))</f>
        <v/>
      </c>
    </row>
    <row r="1181" customFormat="false" ht="14.25" hidden="false" customHeight="false" outlineLevel="0" collapsed="false">
      <c r="A1181" s="68" t="str">
        <f aca="false">IF(A1180="No",1,IF(OR(LEFT(B1181,14)="Model response",LEFT(B1181,8)="Response"),MAX($A$11:$A1180)+1,""))</f>
        <v/>
      </c>
      <c r="B1181" s="83"/>
      <c r="C1181" s="62"/>
      <c r="D1181" s="62"/>
      <c r="E1181" s="62"/>
      <c r="F1181" s="102" t="str">
        <f aca="false">IF(OR(LEFT(B1181,14)="Model response",LEFT(B1181,8)="Response",B1181="[No response]"),"",IF(E1181&lt;=$G$10,"Cek","OK"))</f>
        <v>Cek</v>
      </c>
      <c r="G1181" s="102" t="str">
        <f aca="false">IF(A1181="","",COUNTIF(F1182:F1185,"Cek"))</f>
        <v/>
      </c>
      <c r="H1181" s="103" t="str">
        <f aca="false">IF(G1181="","",SUMIF(C1182:C1187,100%,E1182:E1187))</f>
        <v/>
      </c>
    </row>
    <row r="1182" customFormat="false" ht="14.25" hidden="false" customHeight="false" outlineLevel="0" collapsed="false">
      <c r="A1182" s="68" t="str">
        <f aca="false">IF(A1181="No",1,IF(OR(LEFT(B1182,14)="Model response",LEFT(B1182,8)="Response"),MAX($A$11:$A1181)+1,""))</f>
        <v/>
      </c>
      <c r="B1182" s="83"/>
      <c r="C1182" s="62"/>
      <c r="D1182" s="62"/>
      <c r="E1182" s="62"/>
      <c r="F1182" s="102" t="str">
        <f aca="false">IF(OR(LEFT(B1182,14)="Model response",LEFT(B1182,8)="Response",B1182="[No response]"),"",IF(E1182&lt;=$G$10,"Cek","OK"))</f>
        <v>Cek</v>
      </c>
      <c r="G1182" s="102" t="str">
        <f aca="false">IF(A1182="","",COUNTIF(F1183:F1186,"Cek"))</f>
        <v/>
      </c>
      <c r="H1182" s="103" t="str">
        <f aca="false">IF(G1182="","",SUMIF(C1183:C1188,100%,E1183:E1188))</f>
        <v/>
      </c>
    </row>
    <row r="1183" customFormat="false" ht="14.25" hidden="false" customHeight="false" outlineLevel="0" collapsed="false">
      <c r="A1183" s="68" t="str">
        <f aca="false">IF(A1182="No",1,IF(OR(LEFT(B1183,14)="Model response",LEFT(B1183,8)="Response"),MAX($A$11:$A1182)+1,""))</f>
        <v/>
      </c>
      <c r="B1183" s="83"/>
      <c r="C1183" s="62"/>
      <c r="D1183" s="62"/>
      <c r="E1183" s="62"/>
      <c r="F1183" s="102" t="str">
        <f aca="false">IF(OR(LEFT(B1183,14)="Model response",LEFT(B1183,8)="Response",B1183="[No response]"),"",IF(E1183&lt;=$G$10,"Cek","OK"))</f>
        <v>Cek</v>
      </c>
      <c r="G1183" s="102" t="str">
        <f aca="false">IF(A1183="","",COUNTIF(F1184:F1187,"Cek"))</f>
        <v/>
      </c>
      <c r="H1183" s="103" t="str">
        <f aca="false">IF(G1183="","",SUMIF(C1184:C1189,100%,E1184:E1189))</f>
        <v/>
      </c>
    </row>
    <row r="1184" customFormat="false" ht="14.25" hidden="false" customHeight="false" outlineLevel="0" collapsed="false">
      <c r="A1184" s="68" t="str">
        <f aca="false">IF(A1183="No",1,IF(OR(LEFT(B1184,14)="Model response",LEFT(B1184,8)="Response"),MAX($A$11:$A1183)+1,""))</f>
        <v/>
      </c>
      <c r="B1184" s="83"/>
      <c r="C1184" s="62"/>
      <c r="D1184" s="62"/>
      <c r="E1184" s="62"/>
      <c r="F1184" s="102" t="str">
        <f aca="false">IF(OR(LEFT(B1184,14)="Model response",LEFT(B1184,8)="Response",B1184="[No response]"),"",IF(E1184&lt;=$G$10,"Cek","OK"))</f>
        <v>Cek</v>
      </c>
      <c r="G1184" s="102" t="str">
        <f aca="false">IF(A1184="","",COUNTIF(F1185:F1188,"Cek"))</f>
        <v/>
      </c>
      <c r="H1184" s="103" t="str">
        <f aca="false">IF(G1184="","",SUMIF(C1185:C1190,100%,E1185:E1190))</f>
        <v/>
      </c>
    </row>
    <row r="1185" customFormat="false" ht="14.25" hidden="false" customHeight="false" outlineLevel="0" collapsed="false">
      <c r="A1185" s="68" t="str">
        <f aca="false">IF(A1184="No",1,IF(OR(LEFT(B1185,14)="Model response",LEFT(B1185,8)="Response"),MAX($A$11:$A1184)+1,""))</f>
        <v/>
      </c>
      <c r="B1185" s="83"/>
      <c r="C1185" s="62"/>
      <c r="D1185" s="62"/>
      <c r="E1185" s="62"/>
      <c r="F1185" s="102" t="str">
        <f aca="false">IF(OR(LEFT(B1185,14)="Model response",LEFT(B1185,8)="Response",B1185="[No response]"),"",IF(E1185&lt;=$G$10,"Cek","OK"))</f>
        <v>Cek</v>
      </c>
      <c r="G1185" s="102" t="str">
        <f aca="false">IF(A1185="","",COUNTIF(F1186:F1189,"Cek"))</f>
        <v/>
      </c>
      <c r="H1185" s="103" t="str">
        <f aca="false">IF(G1185="","",SUMIF(C1186:C1191,100%,E1186:E1191))</f>
        <v/>
      </c>
    </row>
    <row r="1186" customFormat="false" ht="14.25" hidden="false" customHeight="false" outlineLevel="0" collapsed="false">
      <c r="A1186" s="68" t="str">
        <f aca="false">IF(A1185="No",1,IF(OR(LEFT(B1186,14)="Model response",LEFT(B1186,8)="Response"),MAX($A$11:$A1185)+1,""))</f>
        <v/>
      </c>
      <c r="B1186" s="83"/>
      <c r="C1186" s="62"/>
      <c r="D1186" s="62"/>
      <c r="E1186" s="62"/>
      <c r="F1186" s="102" t="str">
        <f aca="false">IF(OR(LEFT(B1186,14)="Model response",LEFT(B1186,8)="Response",B1186="[No response]"),"",IF(E1186&lt;=$G$10,"Cek","OK"))</f>
        <v>Cek</v>
      </c>
      <c r="G1186" s="102" t="str">
        <f aca="false">IF(A1186="","",COUNTIF(F1187:F1190,"Cek"))</f>
        <v/>
      </c>
      <c r="H1186" s="103" t="str">
        <f aca="false">IF(G1186="","",SUMIF(C1187:C1192,100%,E1187:E1192))</f>
        <v/>
      </c>
    </row>
    <row r="1187" customFormat="false" ht="14.25" hidden="false" customHeight="false" outlineLevel="0" collapsed="false">
      <c r="A1187" s="68" t="str">
        <f aca="false">IF(A1186="No",1,IF(OR(LEFT(B1187,14)="Model response",LEFT(B1187,8)="Response"),MAX($A$11:$A1186)+1,""))</f>
        <v/>
      </c>
      <c r="B1187" s="83"/>
      <c r="C1187" s="62"/>
      <c r="D1187" s="62"/>
      <c r="E1187" s="62"/>
      <c r="F1187" s="102" t="str">
        <f aca="false">IF(OR(LEFT(B1187,14)="Model response",LEFT(B1187,8)="Response",B1187="[No response]"),"",IF(E1187&lt;=$G$10,"Cek","OK"))</f>
        <v>Cek</v>
      </c>
      <c r="G1187" s="102" t="str">
        <f aca="false">IF(A1187="","",COUNTIF(F1188:F1191,"Cek"))</f>
        <v/>
      </c>
      <c r="H1187" s="103" t="str">
        <f aca="false">IF(G1187="","",SUMIF(C1188:C1193,100%,E1188:E1193))</f>
        <v/>
      </c>
    </row>
    <row r="1188" customFormat="false" ht="14.25" hidden="false" customHeight="false" outlineLevel="0" collapsed="false">
      <c r="A1188" s="68" t="str">
        <f aca="false">IF(A1187="No",1,IF(OR(LEFT(B1188,14)="Model response",LEFT(B1188,8)="Response"),MAX($A$11:$A1187)+1,""))</f>
        <v/>
      </c>
      <c r="B1188" s="83"/>
      <c r="C1188" s="62"/>
      <c r="D1188" s="62"/>
      <c r="E1188" s="62"/>
      <c r="F1188" s="102" t="str">
        <f aca="false">IF(OR(LEFT(B1188,14)="Model response",LEFT(B1188,8)="Response",B1188="[No response]"),"",IF(E1188&lt;=$G$10,"Cek","OK"))</f>
        <v>Cek</v>
      </c>
      <c r="G1188" s="102" t="str">
        <f aca="false">IF(A1188="","",COUNTIF(F1189:F1192,"Cek"))</f>
        <v/>
      </c>
      <c r="H1188" s="103" t="str">
        <f aca="false">IF(G1188="","",SUMIF(C1189:C1194,100%,E1189:E1194))</f>
        <v/>
      </c>
    </row>
    <row r="1189" customFormat="false" ht="14.25" hidden="false" customHeight="false" outlineLevel="0" collapsed="false">
      <c r="A1189" s="68" t="str">
        <f aca="false">IF(A1188="No",1,IF(OR(LEFT(B1189,14)="Model response",LEFT(B1189,8)="Response"),MAX($A$11:$A1188)+1,""))</f>
        <v/>
      </c>
      <c r="B1189" s="83"/>
      <c r="C1189" s="62"/>
      <c r="D1189" s="62"/>
      <c r="E1189" s="62"/>
      <c r="F1189" s="102" t="str">
        <f aca="false">IF(OR(LEFT(B1189,14)="Model response",LEFT(B1189,8)="Response",B1189="[No response]"),"",IF(E1189&lt;=$G$10,"Cek","OK"))</f>
        <v>Cek</v>
      </c>
      <c r="G1189" s="102" t="str">
        <f aca="false">IF(A1189="","",COUNTIF(F1190:F1193,"Cek"))</f>
        <v/>
      </c>
      <c r="H1189" s="103" t="str">
        <f aca="false">IF(G1189="","",SUMIF(C1190:C1195,100%,E1190:E1195))</f>
        <v/>
      </c>
    </row>
    <row r="1190" customFormat="false" ht="14.25" hidden="false" customHeight="false" outlineLevel="0" collapsed="false">
      <c r="A1190" s="68" t="str">
        <f aca="false">IF(A1189="No",1,IF(OR(LEFT(B1190,14)="Model response",LEFT(B1190,8)="Response"),MAX($A$11:$A1189)+1,""))</f>
        <v/>
      </c>
      <c r="B1190" s="83"/>
      <c r="C1190" s="62"/>
      <c r="D1190" s="62"/>
      <c r="E1190" s="62"/>
      <c r="F1190" s="102" t="str">
        <f aca="false">IF(OR(LEFT(B1190,14)="Model response",LEFT(B1190,8)="Response",B1190="[No response]"),"",IF(E1190&lt;=$G$10,"Cek","OK"))</f>
        <v>Cek</v>
      </c>
      <c r="G1190" s="102" t="str">
        <f aca="false">IF(A1190="","",COUNTIF(F1191:F1194,"Cek"))</f>
        <v/>
      </c>
      <c r="H1190" s="103" t="str">
        <f aca="false">IF(G1190="","",SUMIF(C1191:C1196,100%,E1191:E1196))</f>
        <v/>
      </c>
    </row>
    <row r="1191" customFormat="false" ht="14.25" hidden="false" customHeight="false" outlineLevel="0" collapsed="false">
      <c r="A1191" s="68" t="str">
        <f aca="false">IF(A1190="No",1,IF(OR(LEFT(B1191,14)="Model response",LEFT(B1191,8)="Response"),MAX($A$11:$A1190)+1,""))</f>
        <v/>
      </c>
      <c r="B1191" s="83"/>
      <c r="C1191" s="62"/>
      <c r="D1191" s="62"/>
      <c r="E1191" s="62"/>
      <c r="F1191" s="102" t="str">
        <f aca="false">IF(OR(LEFT(B1191,14)="Model response",LEFT(B1191,8)="Response",B1191="[No response]"),"",IF(E1191&lt;=$G$10,"Cek","OK"))</f>
        <v>Cek</v>
      </c>
      <c r="G1191" s="102" t="str">
        <f aca="false">IF(A1191="","",COUNTIF(F1192:F1195,"Cek"))</f>
        <v/>
      </c>
      <c r="H1191" s="103" t="str">
        <f aca="false">IF(G1191="","",SUMIF(C1192:C1197,100%,E1192:E1197))</f>
        <v/>
      </c>
    </row>
    <row r="1192" customFormat="false" ht="14.25" hidden="false" customHeight="false" outlineLevel="0" collapsed="false">
      <c r="A1192" s="68" t="str">
        <f aca="false">IF(A1191="No",1,IF(OR(LEFT(B1192,14)="Model response",LEFT(B1192,8)="Response"),MAX($A$11:$A1191)+1,""))</f>
        <v/>
      </c>
      <c r="B1192" s="83"/>
      <c r="C1192" s="62"/>
      <c r="D1192" s="62"/>
      <c r="E1192" s="62"/>
      <c r="F1192" s="102" t="str">
        <f aca="false">IF(OR(LEFT(B1192,14)="Model response",LEFT(B1192,8)="Response",B1192="[No response]"),"",IF(E1192&lt;=$G$10,"Cek","OK"))</f>
        <v>Cek</v>
      </c>
      <c r="G1192" s="102" t="str">
        <f aca="false">IF(A1192="","",COUNTIF(F1193:F1196,"Cek"))</f>
        <v/>
      </c>
      <c r="H1192" s="103" t="str">
        <f aca="false">IF(G1192="","",SUMIF(C1193:C1198,100%,E1193:E1198))</f>
        <v/>
      </c>
    </row>
    <row r="1193" customFormat="false" ht="14.25" hidden="false" customHeight="false" outlineLevel="0" collapsed="false">
      <c r="A1193" s="68" t="str">
        <f aca="false">IF(A1192="No",1,IF(OR(LEFT(B1193,14)="Model response",LEFT(B1193,8)="Response"),MAX($A$11:$A1192)+1,""))</f>
        <v/>
      </c>
      <c r="B1193" s="83"/>
      <c r="C1193" s="62"/>
      <c r="D1193" s="62"/>
      <c r="E1193" s="62"/>
      <c r="F1193" s="102" t="str">
        <f aca="false">IF(OR(LEFT(B1193,14)="Model response",LEFT(B1193,8)="Response",B1193="[No response]"),"",IF(E1193&lt;=$G$10,"Cek","OK"))</f>
        <v>Cek</v>
      </c>
      <c r="G1193" s="102" t="str">
        <f aca="false">IF(A1193="","",COUNTIF(F1194:F1197,"Cek"))</f>
        <v/>
      </c>
      <c r="H1193" s="103" t="str">
        <f aca="false">IF(G1193="","",SUMIF(C1194:C1199,100%,E1194:E1199))</f>
        <v/>
      </c>
    </row>
    <row r="1194" customFormat="false" ht="14.25" hidden="false" customHeight="false" outlineLevel="0" collapsed="false">
      <c r="A1194" s="68" t="str">
        <f aca="false">IF(A1193="No",1,IF(OR(LEFT(B1194,14)="Model response",LEFT(B1194,8)="Response"),MAX($A$11:$A1193)+1,""))</f>
        <v/>
      </c>
      <c r="B1194" s="83"/>
      <c r="C1194" s="62"/>
      <c r="D1194" s="62"/>
      <c r="E1194" s="62"/>
      <c r="F1194" s="102" t="str">
        <f aca="false">IF(OR(LEFT(B1194,14)="Model response",LEFT(B1194,8)="Response",B1194="[No response]"),"",IF(E1194&lt;=$G$10,"Cek","OK"))</f>
        <v>Cek</v>
      </c>
      <c r="G1194" s="102" t="str">
        <f aca="false">IF(A1194="","",COUNTIF(F1195:F1198,"Cek"))</f>
        <v/>
      </c>
      <c r="H1194" s="103" t="str">
        <f aca="false">IF(G1194="","",SUMIF(C1195:C1200,100%,E1195:E1200))</f>
        <v/>
      </c>
    </row>
    <row r="1195" customFormat="false" ht="14.25" hidden="false" customHeight="false" outlineLevel="0" collapsed="false">
      <c r="A1195" s="68" t="str">
        <f aca="false">IF(A1194="No",1,IF(OR(LEFT(B1195,14)="Model response",LEFT(B1195,8)="Response"),MAX($A$11:$A1194)+1,""))</f>
        <v/>
      </c>
      <c r="B1195" s="83"/>
      <c r="C1195" s="62"/>
      <c r="D1195" s="62"/>
      <c r="E1195" s="62"/>
      <c r="F1195" s="102" t="str">
        <f aca="false">IF(OR(LEFT(B1195,14)="Model response",LEFT(B1195,8)="Response",B1195="[No response]"),"",IF(E1195&lt;=$G$10,"Cek","OK"))</f>
        <v>Cek</v>
      </c>
      <c r="G1195" s="102" t="str">
        <f aca="false">IF(A1195="","",COUNTIF(F1196:F1199,"Cek"))</f>
        <v/>
      </c>
      <c r="H1195" s="103" t="str">
        <f aca="false">IF(G1195="","",SUMIF(C1196:C1201,100%,E1196:E1201))</f>
        <v/>
      </c>
    </row>
    <row r="1196" customFormat="false" ht="14.25" hidden="false" customHeight="false" outlineLevel="0" collapsed="false">
      <c r="A1196" s="68" t="str">
        <f aca="false">IF(A1195="No",1,IF(OR(LEFT(B1196,14)="Model response",LEFT(B1196,8)="Response"),MAX($A$11:$A1195)+1,""))</f>
        <v/>
      </c>
      <c r="B1196" s="83"/>
      <c r="C1196" s="62"/>
      <c r="D1196" s="62"/>
      <c r="E1196" s="62"/>
      <c r="F1196" s="102" t="str">
        <f aca="false">IF(OR(LEFT(B1196,14)="Model response",LEFT(B1196,8)="Response",B1196="[No response]"),"",IF(E1196&lt;=$G$10,"Cek","OK"))</f>
        <v>Cek</v>
      </c>
      <c r="G1196" s="102" t="str">
        <f aca="false">IF(A1196="","",COUNTIF(F1197:F1200,"Cek"))</f>
        <v/>
      </c>
      <c r="H1196" s="103" t="str">
        <f aca="false">IF(G1196="","",SUMIF(C1197:C1202,100%,E1197:E1202))</f>
        <v/>
      </c>
    </row>
    <row r="1197" customFormat="false" ht="14.25" hidden="false" customHeight="false" outlineLevel="0" collapsed="false">
      <c r="A1197" s="68" t="str">
        <f aca="false">IF(A1196="No",1,IF(OR(LEFT(B1197,14)="Model response",LEFT(B1197,8)="Response"),MAX($A$11:$A1196)+1,""))</f>
        <v/>
      </c>
      <c r="B1197" s="83"/>
      <c r="C1197" s="62"/>
      <c r="D1197" s="62"/>
      <c r="E1197" s="62"/>
      <c r="F1197" s="102" t="str">
        <f aca="false">IF(OR(LEFT(B1197,14)="Model response",LEFT(B1197,8)="Response",B1197="[No response]"),"",IF(E1197&lt;=$G$10,"Cek","OK"))</f>
        <v>Cek</v>
      </c>
      <c r="G1197" s="102" t="str">
        <f aca="false">IF(A1197="","",COUNTIF(F1198:F1201,"Cek"))</f>
        <v/>
      </c>
      <c r="H1197" s="103" t="str">
        <f aca="false">IF(G1197="","",SUMIF(C1198:C1203,100%,E1198:E1203))</f>
        <v/>
      </c>
    </row>
    <row r="1198" customFormat="false" ht="14.25" hidden="false" customHeight="false" outlineLevel="0" collapsed="false">
      <c r="A1198" s="68" t="str">
        <f aca="false">IF(A1197="No",1,IF(OR(LEFT(B1198,14)="Model response",LEFT(B1198,8)="Response"),MAX($A$11:$A1197)+1,""))</f>
        <v/>
      </c>
      <c r="B1198" s="83"/>
      <c r="C1198" s="62"/>
      <c r="D1198" s="62"/>
      <c r="E1198" s="62"/>
      <c r="F1198" s="102" t="str">
        <f aca="false">IF(OR(LEFT(B1198,14)="Model response",LEFT(B1198,8)="Response",B1198="[No response]"),"",IF(E1198&lt;=$G$10,"Cek","OK"))</f>
        <v>Cek</v>
      </c>
      <c r="G1198" s="102" t="str">
        <f aca="false">IF(A1198="","",COUNTIF(F1199:F1202,"Cek"))</f>
        <v/>
      </c>
      <c r="H1198" s="103" t="str">
        <f aca="false">IF(G1198="","",SUMIF(C1199:C1204,100%,E1199:E1204))</f>
        <v/>
      </c>
    </row>
    <row r="1199" customFormat="false" ht="14.25" hidden="false" customHeight="false" outlineLevel="0" collapsed="false">
      <c r="A1199" s="68" t="str">
        <f aca="false">IF(A1198="No",1,IF(OR(LEFT(B1199,14)="Model response",LEFT(B1199,8)="Response"),MAX($A$11:$A1198)+1,""))</f>
        <v/>
      </c>
      <c r="B1199" s="83"/>
      <c r="C1199" s="62"/>
      <c r="D1199" s="62"/>
      <c r="E1199" s="62"/>
      <c r="F1199" s="102" t="str">
        <f aca="false">IF(OR(LEFT(B1199,14)="Model response",LEFT(B1199,8)="Response",B1199="[No response]"),"",IF(E1199&lt;=$G$10,"Cek","OK"))</f>
        <v>Cek</v>
      </c>
      <c r="G1199" s="102" t="str">
        <f aca="false">IF(A1199="","",COUNTIF(F1200:F1203,"Cek"))</f>
        <v/>
      </c>
      <c r="H1199" s="103" t="str">
        <f aca="false">IF(G1199="","",SUMIF(C1200:C1205,100%,E1200:E1205))</f>
        <v/>
      </c>
    </row>
    <row r="1200" customFormat="false" ht="14.25" hidden="false" customHeight="false" outlineLevel="0" collapsed="false">
      <c r="A1200" s="68" t="str">
        <f aca="false">IF(A1199="No",1,IF(OR(LEFT(B1200,14)="Model response",LEFT(B1200,8)="Response"),MAX($A$11:$A1199)+1,""))</f>
        <v/>
      </c>
      <c r="B1200" s="83"/>
      <c r="C1200" s="62"/>
      <c r="D1200" s="62"/>
      <c r="E1200" s="62"/>
      <c r="F1200" s="102" t="str">
        <f aca="false">IF(OR(LEFT(B1200,14)="Model response",LEFT(B1200,8)="Response",B1200="[No response]"),"",IF(E1200&lt;=$G$10,"Cek","OK"))</f>
        <v>Cek</v>
      </c>
      <c r="G1200" s="102" t="str">
        <f aca="false">IF(A1200="","",COUNTIF(F1201:F1204,"Cek"))</f>
        <v/>
      </c>
      <c r="H1200" s="103" t="str">
        <f aca="false">IF(G1200="","",SUMIF(C1201:C1206,100%,E1201:E1206))</f>
        <v/>
      </c>
    </row>
    <row r="1201" customFormat="false" ht="14.25" hidden="false" customHeight="false" outlineLevel="0" collapsed="false">
      <c r="A1201" s="68" t="str">
        <f aca="false">IF(A1200="No",1,IF(OR(LEFT(B1201,14)="Model response",LEFT(B1201,8)="Response"),MAX($A$11:$A1200)+1,""))</f>
        <v/>
      </c>
      <c r="B1201" s="83"/>
      <c r="C1201" s="62"/>
      <c r="D1201" s="62"/>
      <c r="E1201" s="62"/>
      <c r="F1201" s="102" t="str">
        <f aca="false">IF(OR(LEFT(B1201,14)="Model response",LEFT(B1201,8)="Response",B1201="[No response]"),"",IF(E1201&lt;=$G$10,"Cek","OK"))</f>
        <v>Cek</v>
      </c>
      <c r="G1201" s="102" t="str">
        <f aca="false">IF(A1201="","",COUNTIF(F1202:F1205,"Cek"))</f>
        <v/>
      </c>
      <c r="H1201" s="103" t="str">
        <f aca="false">IF(G1201="","",SUMIF(C1202:C1207,100%,E1202:E1207))</f>
        <v/>
      </c>
    </row>
    <row r="1202" customFormat="false" ht="14.25" hidden="false" customHeight="false" outlineLevel="0" collapsed="false">
      <c r="A1202" s="68" t="str">
        <f aca="false">IF(A1201="No",1,IF(OR(LEFT(B1202,14)="Model response",LEFT(B1202,8)="Response"),MAX($A$11:$A1201)+1,""))</f>
        <v/>
      </c>
      <c r="B1202" s="83"/>
      <c r="C1202" s="62"/>
      <c r="D1202" s="62"/>
      <c r="E1202" s="62"/>
      <c r="F1202" s="102" t="str">
        <f aca="false">IF(OR(LEFT(B1202,14)="Model response",LEFT(B1202,8)="Response",B1202="[No response]"),"",IF(E1202&lt;=$G$10,"Cek","OK"))</f>
        <v>Cek</v>
      </c>
      <c r="G1202" s="102" t="str">
        <f aca="false">IF(A1202="","",COUNTIF(F1203:F1206,"Cek"))</f>
        <v/>
      </c>
      <c r="H1202" s="103" t="str">
        <f aca="false">IF(G1202="","",SUMIF(C1203:C1208,100%,E1203:E1208))</f>
        <v/>
      </c>
    </row>
    <row r="1203" customFormat="false" ht="14.25" hidden="false" customHeight="false" outlineLevel="0" collapsed="false">
      <c r="A1203" s="68" t="str">
        <f aca="false">IF(A1202="No",1,IF(OR(LEFT(B1203,14)="Model response",LEFT(B1203,8)="Response"),MAX($A$11:$A1202)+1,""))</f>
        <v/>
      </c>
      <c r="B1203" s="83"/>
      <c r="C1203" s="62"/>
      <c r="D1203" s="62"/>
      <c r="E1203" s="62"/>
      <c r="F1203" s="102" t="str">
        <f aca="false">IF(OR(LEFT(B1203,14)="Model response",LEFT(B1203,8)="Response",B1203="[No response]"),"",IF(E1203&lt;=$G$10,"Cek","OK"))</f>
        <v>Cek</v>
      </c>
      <c r="G1203" s="102" t="str">
        <f aca="false">IF(A1203="","",COUNTIF(F1204:F1207,"Cek"))</f>
        <v/>
      </c>
      <c r="H1203" s="103" t="str">
        <f aca="false">IF(G1203="","",SUMIF(C1204:C1209,100%,E1204:E1209))</f>
        <v/>
      </c>
    </row>
    <row r="1204" customFormat="false" ht="14.25" hidden="false" customHeight="false" outlineLevel="0" collapsed="false">
      <c r="A1204" s="68" t="str">
        <f aca="false">IF(A1203="No",1,IF(OR(LEFT(B1204,14)="Model response",LEFT(B1204,8)="Response"),MAX($A$11:$A1203)+1,""))</f>
        <v/>
      </c>
      <c r="B1204" s="83"/>
      <c r="C1204" s="62"/>
      <c r="D1204" s="62"/>
      <c r="E1204" s="62"/>
      <c r="F1204" s="102" t="str">
        <f aca="false">IF(OR(LEFT(B1204,14)="Model response",LEFT(B1204,8)="Response",B1204="[No response]"),"",IF(E1204&lt;=$G$10,"Cek","OK"))</f>
        <v>Cek</v>
      </c>
      <c r="G1204" s="102" t="str">
        <f aca="false">IF(A1204="","",COUNTIF(F1205:F1208,"Cek"))</f>
        <v/>
      </c>
      <c r="H1204" s="103" t="str">
        <f aca="false">IF(G1204="","",SUMIF(C1205:C1210,100%,E1205:E1210))</f>
        <v/>
      </c>
    </row>
    <row r="1205" customFormat="false" ht="14.25" hidden="false" customHeight="false" outlineLevel="0" collapsed="false">
      <c r="A1205" s="68" t="str">
        <f aca="false">IF(A1204="No",1,IF(OR(LEFT(B1205,14)="Model response",LEFT(B1205,8)="Response"),MAX($A$11:$A1204)+1,""))</f>
        <v/>
      </c>
      <c r="B1205" s="83"/>
      <c r="C1205" s="62"/>
      <c r="D1205" s="62"/>
      <c r="E1205" s="62"/>
      <c r="F1205" s="102" t="str">
        <f aca="false">IF(OR(LEFT(B1205,14)="Model response",LEFT(B1205,8)="Response",B1205="[No response]"),"",IF(E1205&lt;=$G$10,"Cek","OK"))</f>
        <v>Cek</v>
      </c>
      <c r="G1205" s="102" t="str">
        <f aca="false">IF(A1205="","",COUNTIF(F1206:F1209,"Cek"))</f>
        <v/>
      </c>
      <c r="H1205" s="103" t="str">
        <f aca="false">IF(G1205="","",SUMIF(C1206:C1211,100%,E1206:E1211))</f>
        <v/>
      </c>
    </row>
    <row r="1206" customFormat="false" ht="14.25" hidden="false" customHeight="false" outlineLevel="0" collapsed="false">
      <c r="A1206" s="68" t="str">
        <f aca="false">IF(A1205="No",1,IF(OR(LEFT(B1206,14)="Model response",LEFT(B1206,8)="Response"),MAX($A$11:$A1205)+1,""))</f>
        <v/>
      </c>
      <c r="B1206" s="83"/>
      <c r="C1206" s="62"/>
      <c r="D1206" s="62"/>
      <c r="E1206" s="62"/>
      <c r="F1206" s="102" t="str">
        <f aca="false">IF(OR(LEFT(B1206,14)="Model response",LEFT(B1206,8)="Response",B1206="[No response]"),"",IF(E1206&lt;=$G$10,"Cek","OK"))</f>
        <v>Cek</v>
      </c>
      <c r="G1206" s="102" t="str">
        <f aca="false">IF(A1206="","",COUNTIF(F1207:F1210,"Cek"))</f>
        <v/>
      </c>
      <c r="H1206" s="103" t="str">
        <f aca="false">IF(G1206="","",SUMIF(C1207:C1212,100%,E1207:E1212))</f>
        <v/>
      </c>
    </row>
    <row r="1207" customFormat="false" ht="14.25" hidden="false" customHeight="false" outlineLevel="0" collapsed="false">
      <c r="A1207" s="68" t="str">
        <f aca="false">IF(A1206="No",1,IF(OR(LEFT(B1207,14)="Model response",LEFT(B1207,8)="Response"),MAX($A$11:$A1206)+1,""))</f>
        <v/>
      </c>
      <c r="B1207" s="83"/>
      <c r="C1207" s="62"/>
      <c r="D1207" s="62"/>
      <c r="E1207" s="62"/>
      <c r="F1207" s="102" t="str">
        <f aca="false">IF(OR(LEFT(B1207,14)="Model response",LEFT(B1207,8)="Response",B1207="[No response]"),"",IF(E1207&lt;=$G$10,"Cek","OK"))</f>
        <v>Cek</v>
      </c>
      <c r="G1207" s="102" t="str">
        <f aca="false">IF(A1207="","",COUNTIF(F1208:F1211,"Cek"))</f>
        <v/>
      </c>
      <c r="H1207" s="103" t="str">
        <f aca="false">IF(G1207="","",SUMIF(C1208:C1213,100%,E1208:E1213))</f>
        <v/>
      </c>
    </row>
    <row r="1208" customFormat="false" ht="14.25" hidden="false" customHeight="false" outlineLevel="0" collapsed="false">
      <c r="A1208" s="68" t="str">
        <f aca="false">IF(A1207="No",1,IF(OR(LEFT(B1208,14)="Model response",LEFT(B1208,8)="Response"),MAX($A$11:$A1207)+1,""))</f>
        <v/>
      </c>
      <c r="B1208" s="83"/>
      <c r="C1208" s="62"/>
      <c r="D1208" s="62"/>
      <c r="E1208" s="62"/>
      <c r="F1208" s="102" t="str">
        <f aca="false">IF(OR(LEFT(B1208,14)="Model response",LEFT(B1208,8)="Response",B1208="[No response]"),"",IF(E1208&lt;=$G$10,"Cek","OK"))</f>
        <v>Cek</v>
      </c>
      <c r="G1208" s="102" t="str">
        <f aca="false">IF(A1208="","",COUNTIF(F1209:F1212,"Cek"))</f>
        <v/>
      </c>
      <c r="H1208" s="103" t="str">
        <f aca="false">IF(G1208="","",SUMIF(C1209:C1214,100%,E1209:E1214))</f>
        <v/>
      </c>
    </row>
    <row r="1209" customFormat="false" ht="14.25" hidden="false" customHeight="false" outlineLevel="0" collapsed="false">
      <c r="A1209" s="68" t="str">
        <f aca="false">IF(A1208="No",1,IF(OR(LEFT(B1209,14)="Model response",LEFT(B1209,8)="Response"),MAX($A$11:$A1208)+1,""))</f>
        <v/>
      </c>
      <c r="B1209" s="83"/>
      <c r="C1209" s="62"/>
      <c r="D1209" s="62"/>
      <c r="E1209" s="62"/>
      <c r="F1209" s="102" t="str">
        <f aca="false">IF(OR(LEFT(B1209,14)="Model response",LEFT(B1209,8)="Response",B1209="[No response]"),"",IF(E1209&lt;=$G$10,"Cek","OK"))</f>
        <v>Cek</v>
      </c>
      <c r="G1209" s="102" t="str">
        <f aca="false">IF(A1209="","",COUNTIF(F1210:F1213,"Cek"))</f>
        <v/>
      </c>
      <c r="H1209" s="103" t="str">
        <f aca="false">IF(G1209="","",SUMIF(C1210:C1215,100%,E1210:E1215))</f>
        <v/>
      </c>
    </row>
    <row r="1210" customFormat="false" ht="14.25" hidden="false" customHeight="false" outlineLevel="0" collapsed="false">
      <c r="A1210" s="68" t="str">
        <f aca="false">IF(A1209="No",1,IF(OR(LEFT(B1210,14)="Model response",LEFT(B1210,8)="Response"),MAX($A$11:$A1209)+1,""))</f>
        <v/>
      </c>
      <c r="B1210" s="83"/>
      <c r="C1210" s="62"/>
      <c r="D1210" s="62"/>
      <c r="E1210" s="62"/>
      <c r="F1210" s="102" t="str">
        <f aca="false">IF(OR(LEFT(B1210,14)="Model response",LEFT(B1210,8)="Response",B1210="[No response]"),"",IF(E1210&lt;=$G$10,"Cek","OK"))</f>
        <v>Cek</v>
      </c>
      <c r="G1210" s="102" t="str">
        <f aca="false">IF(A1210="","",COUNTIF(F1211:F1214,"Cek"))</f>
        <v/>
      </c>
      <c r="H1210" s="103" t="str">
        <f aca="false">IF(G1210="","",SUMIF(C1211:C1216,100%,E1211:E1216))</f>
        <v/>
      </c>
    </row>
    <row r="1211" customFormat="false" ht="14.25" hidden="false" customHeight="false" outlineLevel="0" collapsed="false">
      <c r="A1211" s="68" t="str">
        <f aca="false">IF(A1210="No",1,IF(OR(LEFT(B1211,14)="Model response",LEFT(B1211,8)="Response"),MAX($A$11:$A1210)+1,""))</f>
        <v/>
      </c>
      <c r="B1211" s="83"/>
      <c r="C1211" s="62"/>
      <c r="D1211" s="62"/>
      <c r="E1211" s="62"/>
      <c r="F1211" s="102" t="str">
        <f aca="false">IF(OR(LEFT(B1211,14)="Model response",LEFT(B1211,8)="Response",B1211="[No response]"),"",IF(E1211&lt;=$G$10,"Cek","OK"))</f>
        <v>Cek</v>
      </c>
      <c r="G1211" s="102" t="str">
        <f aca="false">IF(A1211="","",COUNTIF(F1212:F1215,"Cek"))</f>
        <v/>
      </c>
      <c r="H1211" s="103" t="str">
        <f aca="false">IF(G1211="","",SUMIF(C1212:C1217,100%,E1212:E1217))</f>
        <v/>
      </c>
    </row>
    <row r="1212" customFormat="false" ht="14.25" hidden="false" customHeight="false" outlineLevel="0" collapsed="false">
      <c r="A1212" s="68" t="str">
        <f aca="false">IF(A1211="No",1,IF(OR(LEFT(B1212,14)="Model response",LEFT(B1212,8)="Response"),MAX($A$11:$A1211)+1,""))</f>
        <v/>
      </c>
      <c r="B1212" s="83"/>
      <c r="C1212" s="62"/>
      <c r="D1212" s="62"/>
      <c r="E1212" s="62"/>
      <c r="F1212" s="102" t="str">
        <f aca="false">IF(OR(LEFT(B1212,14)="Model response",LEFT(B1212,8)="Response",B1212="[No response]"),"",IF(E1212&lt;=$G$10,"Cek","OK"))</f>
        <v>Cek</v>
      </c>
      <c r="G1212" s="102" t="str">
        <f aca="false">IF(A1212="","",COUNTIF(F1213:F1216,"Cek"))</f>
        <v/>
      </c>
      <c r="H1212" s="103" t="str">
        <f aca="false">IF(G1212="","",SUMIF(C1213:C1218,100%,E1213:E1218))</f>
        <v/>
      </c>
    </row>
    <row r="1213" customFormat="false" ht="14.25" hidden="false" customHeight="false" outlineLevel="0" collapsed="false">
      <c r="A1213" s="68" t="str">
        <f aca="false">IF(A1212="No",1,IF(OR(LEFT(B1213,14)="Model response",LEFT(B1213,8)="Response"),MAX($A$11:$A1212)+1,""))</f>
        <v/>
      </c>
      <c r="B1213" s="83"/>
      <c r="C1213" s="62"/>
      <c r="D1213" s="62"/>
      <c r="E1213" s="62"/>
      <c r="F1213" s="102" t="str">
        <f aca="false">IF(OR(LEFT(B1213,14)="Model response",LEFT(B1213,8)="Response",B1213="[No response]"),"",IF(E1213&lt;=$G$10,"Cek","OK"))</f>
        <v>Cek</v>
      </c>
      <c r="G1213" s="102" t="str">
        <f aca="false">IF(A1213="","",COUNTIF(F1214:F1217,"Cek"))</f>
        <v/>
      </c>
      <c r="H1213" s="103" t="str">
        <f aca="false">IF(G1213="","",SUMIF(C1214:C1219,100%,E1214:E1219))</f>
        <v/>
      </c>
    </row>
    <row r="1214" customFormat="false" ht="14.25" hidden="false" customHeight="false" outlineLevel="0" collapsed="false">
      <c r="A1214" s="68" t="str">
        <f aca="false">IF(A1213="No",1,IF(OR(LEFT(B1214,14)="Model response",LEFT(B1214,8)="Response"),MAX($A$11:$A1213)+1,""))</f>
        <v/>
      </c>
      <c r="B1214" s="83"/>
      <c r="C1214" s="62"/>
      <c r="D1214" s="62"/>
      <c r="E1214" s="62"/>
      <c r="F1214" s="102" t="str">
        <f aca="false">IF(OR(LEFT(B1214,14)="Model response",LEFT(B1214,8)="Response",B1214="[No response]"),"",IF(E1214&lt;=$G$10,"Cek","OK"))</f>
        <v>Cek</v>
      </c>
      <c r="G1214" s="102" t="str">
        <f aca="false">IF(A1214="","",COUNTIF(F1215:F1218,"Cek"))</f>
        <v/>
      </c>
      <c r="H1214" s="103" t="str">
        <f aca="false">IF(G1214="","",SUMIF(C1215:C1220,100%,E1215:E1220))</f>
        <v/>
      </c>
    </row>
    <row r="1215" customFormat="false" ht="14.25" hidden="false" customHeight="false" outlineLevel="0" collapsed="false">
      <c r="A1215" s="68" t="str">
        <f aca="false">IF(A1214="No",1,IF(OR(LEFT(B1215,14)="Model response",LEFT(B1215,8)="Response"),MAX($A$11:$A1214)+1,""))</f>
        <v/>
      </c>
      <c r="B1215" s="83"/>
      <c r="C1215" s="62"/>
      <c r="D1215" s="62"/>
      <c r="E1215" s="62"/>
      <c r="F1215" s="102" t="str">
        <f aca="false">IF(OR(LEFT(B1215,14)="Model response",LEFT(B1215,8)="Response",B1215="[No response]"),"",IF(E1215&lt;=$G$10,"Cek","OK"))</f>
        <v>Cek</v>
      </c>
      <c r="G1215" s="102" t="str">
        <f aca="false">IF(A1215="","",COUNTIF(F1216:F1219,"Cek"))</f>
        <v/>
      </c>
      <c r="H1215" s="103" t="str">
        <f aca="false">IF(G1215="","",SUMIF(C1216:C1221,100%,E1216:E1221))</f>
        <v/>
      </c>
    </row>
    <row r="1216" customFormat="false" ht="14.25" hidden="false" customHeight="false" outlineLevel="0" collapsed="false">
      <c r="A1216" s="68" t="str">
        <f aca="false">IF(A1215="No",1,IF(OR(LEFT(B1216,14)="Model response",LEFT(B1216,8)="Response"),MAX($A$11:$A1215)+1,""))</f>
        <v/>
      </c>
      <c r="B1216" s="83"/>
      <c r="C1216" s="62"/>
      <c r="D1216" s="62"/>
      <c r="E1216" s="62"/>
      <c r="F1216" s="102" t="str">
        <f aca="false">IF(OR(LEFT(B1216,14)="Model response",LEFT(B1216,8)="Response",B1216="[No response]"),"",IF(E1216&lt;=$G$10,"Cek","OK"))</f>
        <v>Cek</v>
      </c>
      <c r="G1216" s="102" t="str">
        <f aca="false">IF(A1216="","",COUNTIF(F1217:F1220,"Cek"))</f>
        <v/>
      </c>
      <c r="H1216" s="103" t="str">
        <f aca="false">IF(G1216="","",SUMIF(C1217:C1222,100%,E1217:E1222))</f>
        <v/>
      </c>
    </row>
    <row r="1217" customFormat="false" ht="14.25" hidden="false" customHeight="false" outlineLevel="0" collapsed="false">
      <c r="A1217" s="68" t="str">
        <f aca="false">IF(A1216="No",1,IF(OR(LEFT(B1217,14)="Model response",LEFT(B1217,8)="Response"),MAX($A$11:$A1216)+1,""))</f>
        <v/>
      </c>
      <c r="B1217" s="83"/>
      <c r="C1217" s="62"/>
      <c r="D1217" s="62"/>
      <c r="E1217" s="62"/>
      <c r="F1217" s="102" t="str">
        <f aca="false">IF(OR(LEFT(B1217,14)="Model response",LEFT(B1217,8)="Response",B1217="[No response]"),"",IF(E1217&lt;=$G$10,"Cek","OK"))</f>
        <v>Cek</v>
      </c>
      <c r="G1217" s="102" t="str">
        <f aca="false">IF(A1217="","",COUNTIF(F1218:F1221,"Cek"))</f>
        <v/>
      </c>
      <c r="H1217" s="103" t="str">
        <f aca="false">IF(G1217="","",SUMIF(C1218:C1223,100%,E1218:E1223))</f>
        <v/>
      </c>
    </row>
    <row r="1218" customFormat="false" ht="14.25" hidden="false" customHeight="false" outlineLevel="0" collapsed="false">
      <c r="A1218" s="68" t="str">
        <f aca="false">IF(A1217="No",1,IF(OR(LEFT(B1218,14)="Model response",LEFT(B1218,8)="Response"),MAX($A$11:$A1217)+1,""))</f>
        <v/>
      </c>
      <c r="B1218" s="83"/>
      <c r="C1218" s="62"/>
      <c r="D1218" s="62"/>
      <c r="E1218" s="62"/>
      <c r="F1218" s="102" t="str">
        <f aca="false">IF(OR(LEFT(B1218,14)="Model response",LEFT(B1218,8)="Response",B1218="[No response]"),"",IF(E1218&lt;=$G$10,"Cek","OK"))</f>
        <v>Cek</v>
      </c>
      <c r="G1218" s="102" t="str">
        <f aca="false">IF(A1218="","",COUNTIF(F1219:F1222,"Cek"))</f>
        <v/>
      </c>
      <c r="H1218" s="103" t="str">
        <f aca="false">IF(G1218="","",SUMIF(C1219:C1224,100%,E1219:E1224))</f>
        <v/>
      </c>
    </row>
    <row r="1219" customFormat="false" ht="14.25" hidden="false" customHeight="false" outlineLevel="0" collapsed="false">
      <c r="A1219" s="68" t="str">
        <f aca="false">IF(A1218="No",1,IF(OR(LEFT(B1219,14)="Model response",LEFT(B1219,8)="Response"),MAX($A$11:$A1218)+1,""))</f>
        <v/>
      </c>
      <c r="B1219" s="83"/>
      <c r="C1219" s="62"/>
      <c r="D1219" s="62"/>
      <c r="E1219" s="62"/>
      <c r="F1219" s="102" t="str">
        <f aca="false">IF(OR(LEFT(B1219,14)="Model response",LEFT(B1219,8)="Response",B1219="[No response]"),"",IF(E1219&lt;=$G$10,"Cek","OK"))</f>
        <v>Cek</v>
      </c>
      <c r="G1219" s="102" t="str">
        <f aca="false">IF(A1219="","",COUNTIF(F1220:F1223,"Cek"))</f>
        <v/>
      </c>
      <c r="H1219" s="103" t="str">
        <f aca="false">IF(G1219="","",SUMIF(C1220:C1225,100%,E1220:E1225))</f>
        <v/>
      </c>
    </row>
    <row r="1220" customFormat="false" ht="14.25" hidden="false" customHeight="false" outlineLevel="0" collapsed="false">
      <c r="A1220" s="68" t="str">
        <f aca="false">IF(A1219="No",1,IF(OR(LEFT(B1220,14)="Model response",LEFT(B1220,8)="Response"),MAX($A$11:$A1219)+1,""))</f>
        <v/>
      </c>
      <c r="B1220" s="83"/>
      <c r="C1220" s="62"/>
      <c r="D1220" s="62"/>
      <c r="E1220" s="62"/>
      <c r="F1220" s="102" t="str">
        <f aca="false">IF(OR(LEFT(B1220,14)="Model response",LEFT(B1220,8)="Response",B1220="[No response]"),"",IF(E1220&lt;=$G$10,"Cek","OK"))</f>
        <v>Cek</v>
      </c>
      <c r="G1220" s="102" t="str">
        <f aca="false">IF(A1220="","",COUNTIF(F1221:F1224,"Cek"))</f>
        <v/>
      </c>
      <c r="H1220" s="103" t="str">
        <f aca="false">IF(G1220="","",SUMIF(C1221:C1226,100%,E1221:E1226))</f>
        <v/>
      </c>
    </row>
    <row r="1221" customFormat="false" ht="14.25" hidden="false" customHeight="false" outlineLevel="0" collapsed="false">
      <c r="A1221" s="68" t="str">
        <f aca="false">IF(A1220="No",1,IF(OR(LEFT(B1221,14)="Model response",LEFT(B1221,8)="Response"),MAX($A$11:$A1220)+1,""))</f>
        <v/>
      </c>
      <c r="B1221" s="83"/>
      <c r="C1221" s="62"/>
      <c r="D1221" s="62"/>
      <c r="E1221" s="62"/>
      <c r="F1221" s="102" t="str">
        <f aca="false">IF(OR(LEFT(B1221,14)="Model response",LEFT(B1221,8)="Response",B1221="[No response]"),"",IF(E1221&lt;=$G$10,"Cek","OK"))</f>
        <v>Cek</v>
      </c>
      <c r="G1221" s="102" t="str">
        <f aca="false">IF(A1221="","",COUNTIF(F1222:F1225,"Cek"))</f>
        <v/>
      </c>
      <c r="H1221" s="103" t="str">
        <f aca="false">IF(G1221="","",SUMIF(C1222:C1227,100%,E1222:E1227))</f>
        <v/>
      </c>
    </row>
    <row r="1222" customFormat="false" ht="14.25" hidden="false" customHeight="false" outlineLevel="0" collapsed="false">
      <c r="A1222" s="68" t="str">
        <f aca="false">IF(A1221="No",1,IF(OR(LEFT(B1222,14)="Model response",LEFT(B1222,8)="Response"),MAX($A$11:$A1221)+1,""))</f>
        <v/>
      </c>
      <c r="B1222" s="83"/>
      <c r="C1222" s="62"/>
      <c r="D1222" s="62"/>
      <c r="E1222" s="62"/>
      <c r="F1222" s="102" t="str">
        <f aca="false">IF(OR(LEFT(B1222,14)="Model response",LEFT(B1222,8)="Response",B1222="[No response]"),"",IF(E1222&lt;=$G$10,"Cek","OK"))</f>
        <v>Cek</v>
      </c>
      <c r="G1222" s="102" t="str">
        <f aca="false">IF(A1222="","",COUNTIF(F1223:F1226,"Cek"))</f>
        <v/>
      </c>
      <c r="H1222" s="103" t="str">
        <f aca="false">IF(G1222="","",SUMIF(C1223:C1228,100%,E1223:E1228))</f>
        <v/>
      </c>
    </row>
    <row r="1223" customFormat="false" ht="14.25" hidden="false" customHeight="false" outlineLevel="0" collapsed="false">
      <c r="A1223" s="68" t="str">
        <f aca="false">IF(A1222="No",1,IF(OR(LEFT(B1223,14)="Model response",LEFT(B1223,8)="Response"),MAX($A$11:$A1222)+1,""))</f>
        <v/>
      </c>
      <c r="B1223" s="83"/>
      <c r="C1223" s="62"/>
      <c r="D1223" s="62"/>
      <c r="E1223" s="62"/>
      <c r="F1223" s="102" t="str">
        <f aca="false">IF(OR(LEFT(B1223,14)="Model response",LEFT(B1223,8)="Response",B1223="[No response]"),"",IF(E1223&lt;=$G$10,"Cek","OK"))</f>
        <v>Cek</v>
      </c>
      <c r="G1223" s="102" t="str">
        <f aca="false">IF(A1223="","",COUNTIF(F1224:F1227,"Cek"))</f>
        <v/>
      </c>
      <c r="H1223" s="103" t="str">
        <f aca="false">IF(G1223="","",SUMIF(C1224:C1229,100%,E1224:E1229))</f>
        <v/>
      </c>
    </row>
    <row r="1224" customFormat="false" ht="14.25" hidden="false" customHeight="false" outlineLevel="0" collapsed="false">
      <c r="A1224" s="68" t="str">
        <f aca="false">IF(A1223="No",1,IF(OR(LEFT(B1224,14)="Model response",LEFT(B1224,8)="Response"),MAX($A$11:$A1223)+1,""))</f>
        <v/>
      </c>
      <c r="B1224" s="83"/>
      <c r="C1224" s="62"/>
      <c r="D1224" s="62"/>
      <c r="E1224" s="62"/>
      <c r="F1224" s="102" t="str">
        <f aca="false">IF(OR(LEFT(B1224,14)="Model response",LEFT(B1224,8)="Response",B1224="[No response]"),"",IF(E1224&lt;=$G$10,"Cek","OK"))</f>
        <v>Cek</v>
      </c>
      <c r="G1224" s="102" t="str">
        <f aca="false">IF(A1224="","",COUNTIF(F1225:F1228,"Cek"))</f>
        <v/>
      </c>
      <c r="H1224" s="103" t="str">
        <f aca="false">IF(G1224="","",SUMIF(C1225:C1230,100%,E1225:E1230))</f>
        <v/>
      </c>
    </row>
    <row r="1225" customFormat="false" ht="14.25" hidden="false" customHeight="false" outlineLevel="0" collapsed="false">
      <c r="A1225" s="68" t="str">
        <f aca="false">IF(A1224="No",1,IF(OR(LEFT(B1225,14)="Model response",LEFT(B1225,8)="Response"),MAX($A$11:$A1224)+1,""))</f>
        <v/>
      </c>
      <c r="B1225" s="83"/>
      <c r="C1225" s="62"/>
      <c r="D1225" s="62"/>
      <c r="E1225" s="62"/>
      <c r="F1225" s="102" t="str">
        <f aca="false">IF(OR(LEFT(B1225,14)="Model response",LEFT(B1225,8)="Response",B1225="[No response]"),"",IF(E1225&lt;=$G$10,"Cek","OK"))</f>
        <v>Cek</v>
      </c>
      <c r="G1225" s="102" t="str">
        <f aca="false">IF(A1225="","",COUNTIF(F1226:F1229,"Cek"))</f>
        <v/>
      </c>
      <c r="H1225" s="103" t="str">
        <f aca="false">IF(G1225="","",SUMIF(C1226:C1231,100%,E1226:E1231))</f>
        <v/>
      </c>
    </row>
    <row r="1226" customFormat="false" ht="14.25" hidden="false" customHeight="false" outlineLevel="0" collapsed="false">
      <c r="A1226" s="68" t="str">
        <f aca="false">IF(A1225="No",1,IF(OR(LEFT(B1226,14)="Model response",LEFT(B1226,8)="Response"),MAX($A$11:$A1225)+1,""))</f>
        <v/>
      </c>
      <c r="B1226" s="83"/>
      <c r="C1226" s="62"/>
      <c r="D1226" s="62"/>
      <c r="E1226" s="62"/>
      <c r="F1226" s="102" t="str">
        <f aca="false">IF(OR(LEFT(B1226,14)="Model response",LEFT(B1226,8)="Response",B1226="[No response]"),"",IF(E1226&lt;=$G$10,"Cek","OK"))</f>
        <v>Cek</v>
      </c>
      <c r="G1226" s="102" t="str">
        <f aca="false">IF(A1226="","",COUNTIF(F1227:F1230,"Cek"))</f>
        <v/>
      </c>
      <c r="H1226" s="103" t="str">
        <f aca="false">IF(G1226="","",SUMIF(C1227:C1232,100%,E1227:E1232))</f>
        <v/>
      </c>
    </row>
    <row r="1227" customFormat="false" ht="14.25" hidden="false" customHeight="false" outlineLevel="0" collapsed="false">
      <c r="A1227" s="68" t="str">
        <f aca="false">IF(A1226="No",1,IF(OR(LEFT(B1227,14)="Model response",LEFT(B1227,8)="Response"),MAX($A$11:$A1226)+1,""))</f>
        <v/>
      </c>
      <c r="B1227" s="83"/>
      <c r="C1227" s="62"/>
      <c r="D1227" s="62"/>
      <c r="E1227" s="62"/>
      <c r="F1227" s="102" t="str">
        <f aca="false">IF(OR(LEFT(B1227,14)="Model response",LEFT(B1227,8)="Response",B1227="[No response]"),"",IF(E1227&lt;=$G$10,"Cek","OK"))</f>
        <v>Cek</v>
      </c>
      <c r="G1227" s="102" t="str">
        <f aca="false">IF(A1227="","",COUNTIF(F1228:F1231,"Cek"))</f>
        <v/>
      </c>
      <c r="H1227" s="103" t="str">
        <f aca="false">IF(G1227="","",SUMIF(C1228:C1233,100%,E1228:E1233))</f>
        <v/>
      </c>
    </row>
    <row r="1228" customFormat="false" ht="14.25" hidden="false" customHeight="false" outlineLevel="0" collapsed="false">
      <c r="A1228" s="68" t="str">
        <f aca="false">IF(A1227="No",1,IF(OR(LEFT(B1228,14)="Model response",LEFT(B1228,8)="Response"),MAX($A$11:$A1227)+1,""))</f>
        <v/>
      </c>
      <c r="B1228" s="83"/>
      <c r="C1228" s="62"/>
      <c r="D1228" s="62"/>
      <c r="E1228" s="62"/>
      <c r="F1228" s="102" t="str">
        <f aca="false">IF(OR(LEFT(B1228,14)="Model response",LEFT(B1228,8)="Response",B1228="[No response]"),"",IF(E1228&lt;=$G$10,"Cek","OK"))</f>
        <v>Cek</v>
      </c>
      <c r="G1228" s="102" t="str">
        <f aca="false">IF(A1228="","",COUNTIF(F1229:F1232,"Cek"))</f>
        <v/>
      </c>
      <c r="H1228" s="103" t="str">
        <f aca="false">IF(G1228="","",SUMIF(C1229:C1234,100%,E1229:E1234))</f>
        <v/>
      </c>
    </row>
    <row r="1229" customFormat="false" ht="14.25" hidden="false" customHeight="false" outlineLevel="0" collapsed="false">
      <c r="A1229" s="68" t="str">
        <f aca="false">IF(A1228="No",1,IF(OR(LEFT(B1229,14)="Model response",LEFT(B1229,8)="Response"),MAX($A$11:$A1228)+1,""))</f>
        <v/>
      </c>
      <c r="B1229" s="83"/>
      <c r="C1229" s="62"/>
      <c r="D1229" s="62"/>
      <c r="E1229" s="62"/>
      <c r="F1229" s="102" t="str">
        <f aca="false">IF(OR(LEFT(B1229,14)="Model response",LEFT(B1229,8)="Response",B1229="[No response]"),"",IF(E1229&lt;=$G$10,"Cek","OK"))</f>
        <v>Cek</v>
      </c>
      <c r="G1229" s="102" t="str">
        <f aca="false">IF(A1229="","",COUNTIF(F1230:F1233,"Cek"))</f>
        <v/>
      </c>
      <c r="H1229" s="103" t="str">
        <f aca="false">IF(G1229="","",SUMIF(C1230:C1235,100%,E1230:E1235))</f>
        <v/>
      </c>
    </row>
    <row r="1230" customFormat="false" ht="14.25" hidden="false" customHeight="false" outlineLevel="0" collapsed="false">
      <c r="A1230" s="68" t="str">
        <f aca="false">IF(A1229="No",1,IF(OR(LEFT(B1230,14)="Model response",LEFT(B1230,8)="Response"),MAX($A$11:$A1229)+1,""))</f>
        <v/>
      </c>
      <c r="B1230" s="83"/>
      <c r="C1230" s="62"/>
      <c r="D1230" s="62"/>
      <c r="E1230" s="62"/>
      <c r="F1230" s="102" t="str">
        <f aca="false">IF(OR(LEFT(B1230,14)="Model response",LEFT(B1230,8)="Response",B1230="[No response]"),"",IF(E1230&lt;=$G$10,"Cek","OK"))</f>
        <v>Cek</v>
      </c>
      <c r="G1230" s="102" t="str">
        <f aca="false">IF(A1230="","",COUNTIF(F1231:F1234,"Cek"))</f>
        <v/>
      </c>
      <c r="H1230" s="103" t="str">
        <f aca="false">IF(G1230="","",SUMIF(C1231:C1236,100%,E1231:E1236))</f>
        <v/>
      </c>
    </row>
    <row r="1231" customFormat="false" ht="14.25" hidden="false" customHeight="false" outlineLevel="0" collapsed="false">
      <c r="A1231" s="68" t="str">
        <f aca="false">IF(A1230="No",1,IF(OR(LEFT(B1231,14)="Model response",LEFT(B1231,8)="Response"),MAX($A$11:$A1230)+1,""))</f>
        <v/>
      </c>
      <c r="B1231" s="83"/>
      <c r="C1231" s="62"/>
      <c r="D1231" s="62"/>
      <c r="E1231" s="62"/>
      <c r="F1231" s="102" t="str">
        <f aca="false">IF(OR(LEFT(B1231,14)="Model response",LEFT(B1231,8)="Response",B1231="[No response]"),"",IF(E1231&lt;=$G$10,"Cek","OK"))</f>
        <v>Cek</v>
      </c>
      <c r="G1231" s="102" t="str">
        <f aca="false">IF(A1231="","",COUNTIF(F1232:F1235,"Cek"))</f>
        <v/>
      </c>
      <c r="H1231" s="103" t="str">
        <f aca="false">IF(G1231="","",SUMIF(C1232:C1237,100%,E1232:E1237))</f>
        <v/>
      </c>
    </row>
    <row r="1232" customFormat="false" ht="14.25" hidden="false" customHeight="false" outlineLevel="0" collapsed="false">
      <c r="A1232" s="68" t="str">
        <f aca="false">IF(A1231="No",1,IF(OR(LEFT(B1232,14)="Model response",LEFT(B1232,8)="Response"),MAX($A$11:$A1231)+1,""))</f>
        <v/>
      </c>
      <c r="B1232" s="83"/>
      <c r="C1232" s="62"/>
      <c r="D1232" s="62"/>
      <c r="E1232" s="62"/>
      <c r="F1232" s="102" t="str">
        <f aca="false">IF(OR(LEFT(B1232,14)="Model response",LEFT(B1232,8)="Response",B1232="[No response]"),"",IF(E1232&lt;=$G$10,"Cek","OK"))</f>
        <v>Cek</v>
      </c>
      <c r="G1232" s="102" t="str">
        <f aca="false">IF(A1232="","",COUNTIF(F1233:F1236,"Cek"))</f>
        <v/>
      </c>
      <c r="H1232" s="103" t="str">
        <f aca="false">IF(G1232="","",SUMIF(C1233:C1238,100%,E1233:E1238))</f>
        <v/>
      </c>
    </row>
    <row r="1233" customFormat="false" ht="14.25" hidden="false" customHeight="false" outlineLevel="0" collapsed="false">
      <c r="A1233" s="68" t="str">
        <f aca="false">IF(A1232="No",1,IF(OR(LEFT(B1233,14)="Model response",LEFT(B1233,8)="Response"),MAX($A$11:$A1232)+1,""))</f>
        <v/>
      </c>
      <c r="B1233" s="83"/>
      <c r="C1233" s="62"/>
      <c r="D1233" s="62"/>
      <c r="E1233" s="62"/>
      <c r="F1233" s="102" t="str">
        <f aca="false">IF(OR(LEFT(B1233,14)="Model response",LEFT(B1233,8)="Response",B1233="[No response]"),"",IF(E1233&lt;=$G$10,"Cek","OK"))</f>
        <v>Cek</v>
      </c>
      <c r="G1233" s="102" t="str">
        <f aca="false">IF(A1233="","",COUNTIF(F1234:F1237,"Cek"))</f>
        <v/>
      </c>
      <c r="H1233" s="103" t="str">
        <f aca="false">IF(G1233="","",SUMIF(C1234:C1239,100%,E1234:E1239))</f>
        <v/>
      </c>
    </row>
    <row r="1234" customFormat="false" ht="14.25" hidden="false" customHeight="false" outlineLevel="0" collapsed="false">
      <c r="A1234" s="68" t="str">
        <f aca="false">IF(A1233="No",1,IF(OR(LEFT(B1234,14)="Model response",LEFT(B1234,8)="Response"),MAX($A$11:$A1233)+1,""))</f>
        <v/>
      </c>
      <c r="B1234" s="83"/>
      <c r="C1234" s="62"/>
      <c r="D1234" s="62"/>
      <c r="E1234" s="62"/>
      <c r="F1234" s="102" t="str">
        <f aca="false">IF(OR(LEFT(B1234,14)="Model response",LEFT(B1234,8)="Response",B1234="[No response]"),"",IF(E1234&lt;=$G$10,"Cek","OK"))</f>
        <v>Cek</v>
      </c>
      <c r="G1234" s="102" t="str">
        <f aca="false">IF(A1234="","",COUNTIF(F1235:F1238,"Cek"))</f>
        <v/>
      </c>
      <c r="H1234" s="103" t="str">
        <f aca="false">IF(G1234="","",SUMIF(C1235:C1240,100%,E1235:E1240))</f>
        <v/>
      </c>
    </row>
    <row r="1235" customFormat="false" ht="14.25" hidden="false" customHeight="false" outlineLevel="0" collapsed="false">
      <c r="A1235" s="68" t="str">
        <f aca="false">IF(A1234="No",1,IF(OR(LEFT(B1235,14)="Model response",LEFT(B1235,8)="Response"),MAX($A$11:$A1234)+1,""))</f>
        <v/>
      </c>
      <c r="B1235" s="83"/>
      <c r="C1235" s="62"/>
      <c r="D1235" s="62"/>
      <c r="E1235" s="62"/>
      <c r="F1235" s="102" t="str">
        <f aca="false">IF(OR(LEFT(B1235,14)="Model response",LEFT(B1235,8)="Response",B1235="[No response]"),"",IF(E1235&lt;=$G$10,"Cek","OK"))</f>
        <v>Cek</v>
      </c>
      <c r="G1235" s="102" t="str">
        <f aca="false">IF(A1235="","",COUNTIF(F1236:F1239,"Cek"))</f>
        <v/>
      </c>
      <c r="H1235" s="103" t="str">
        <f aca="false">IF(G1235="","",SUMIF(C1236:C1241,100%,E1236:E1241))</f>
        <v/>
      </c>
    </row>
    <row r="1236" customFormat="false" ht="14.25" hidden="false" customHeight="false" outlineLevel="0" collapsed="false">
      <c r="A1236" s="68" t="str">
        <f aca="false">IF(A1235="No",1,IF(OR(LEFT(B1236,14)="Model response",LEFT(B1236,8)="Response"),MAX($A$11:$A1235)+1,""))</f>
        <v/>
      </c>
      <c r="B1236" s="83"/>
      <c r="C1236" s="62"/>
      <c r="D1236" s="62"/>
      <c r="E1236" s="62"/>
      <c r="F1236" s="102" t="str">
        <f aca="false">IF(OR(LEFT(B1236,14)="Model response",LEFT(B1236,8)="Response",B1236="[No response]"),"",IF(E1236&lt;=$G$10,"Cek","OK"))</f>
        <v>Cek</v>
      </c>
      <c r="G1236" s="102" t="str">
        <f aca="false">IF(A1236="","",COUNTIF(F1237:F1240,"Cek"))</f>
        <v/>
      </c>
      <c r="H1236" s="103" t="str">
        <f aca="false">IF(G1236="","",SUMIF(C1237:C1242,100%,E1237:E1242))</f>
        <v/>
      </c>
    </row>
    <row r="1237" customFormat="false" ht="14.25" hidden="false" customHeight="false" outlineLevel="0" collapsed="false">
      <c r="A1237" s="68" t="str">
        <f aca="false">IF(A1236="No",1,IF(OR(LEFT(B1237,14)="Model response",LEFT(B1237,8)="Response"),MAX($A$11:$A1236)+1,""))</f>
        <v/>
      </c>
      <c r="B1237" s="83"/>
      <c r="C1237" s="62"/>
      <c r="D1237" s="62"/>
      <c r="E1237" s="62"/>
      <c r="F1237" s="102" t="str">
        <f aca="false">IF(OR(LEFT(B1237,14)="Model response",LEFT(B1237,8)="Response",B1237="[No response]"),"",IF(E1237&lt;=$G$10,"Cek","OK"))</f>
        <v>Cek</v>
      </c>
      <c r="G1237" s="102" t="str">
        <f aca="false">IF(A1237="","",COUNTIF(F1238:F1241,"Cek"))</f>
        <v/>
      </c>
      <c r="H1237" s="103" t="str">
        <f aca="false">IF(G1237="","",SUMIF(C1238:C1243,100%,E1238:E1243))</f>
        <v/>
      </c>
    </row>
    <row r="1238" customFormat="false" ht="14.25" hidden="false" customHeight="false" outlineLevel="0" collapsed="false">
      <c r="A1238" s="68" t="str">
        <f aca="false">IF(A1237="No",1,IF(OR(LEFT(B1238,14)="Model response",LEFT(B1238,8)="Response"),MAX($A$11:$A1237)+1,""))</f>
        <v/>
      </c>
      <c r="B1238" s="83"/>
      <c r="C1238" s="62"/>
      <c r="D1238" s="62"/>
      <c r="E1238" s="62"/>
      <c r="F1238" s="102" t="str">
        <f aca="false">IF(OR(LEFT(B1238,14)="Model response",LEFT(B1238,8)="Response",B1238="[No response]"),"",IF(E1238&lt;=$G$10,"Cek","OK"))</f>
        <v>Cek</v>
      </c>
      <c r="G1238" s="102" t="str">
        <f aca="false">IF(A1238="","",COUNTIF(F1239:F1242,"Cek"))</f>
        <v/>
      </c>
      <c r="H1238" s="103" t="str">
        <f aca="false">IF(G1238="","",SUMIF(C1239:C1244,100%,E1239:E1244))</f>
        <v/>
      </c>
    </row>
    <row r="1239" customFormat="false" ht="14.25" hidden="false" customHeight="false" outlineLevel="0" collapsed="false">
      <c r="A1239" s="68" t="str">
        <f aca="false">IF(A1238="No",1,IF(OR(LEFT(B1239,14)="Model response",LEFT(B1239,8)="Response"),MAX($A$11:$A1238)+1,""))</f>
        <v/>
      </c>
      <c r="B1239" s="83"/>
      <c r="C1239" s="62"/>
      <c r="D1239" s="62"/>
      <c r="E1239" s="62"/>
      <c r="F1239" s="102" t="str">
        <f aca="false">IF(OR(LEFT(B1239,14)="Model response",LEFT(B1239,8)="Response",B1239="[No response]"),"",IF(E1239&lt;=$G$10,"Cek","OK"))</f>
        <v>Cek</v>
      </c>
      <c r="G1239" s="102" t="str">
        <f aca="false">IF(A1239="","",COUNTIF(F1240:F1243,"Cek"))</f>
        <v/>
      </c>
      <c r="H1239" s="103" t="str">
        <f aca="false">IF(G1239="","",SUMIF(C1240:C1245,100%,E1240:E1245))</f>
        <v/>
      </c>
    </row>
    <row r="1240" customFormat="false" ht="14.25" hidden="false" customHeight="false" outlineLevel="0" collapsed="false">
      <c r="A1240" s="68" t="str">
        <f aca="false">IF(A1239="No",1,IF(OR(LEFT(B1240,14)="Model response",LEFT(B1240,8)="Response"),MAX($A$11:$A1239)+1,""))</f>
        <v/>
      </c>
      <c r="B1240" s="83"/>
      <c r="C1240" s="62"/>
      <c r="D1240" s="62"/>
      <c r="E1240" s="62"/>
      <c r="F1240" s="102" t="str">
        <f aca="false">IF(OR(LEFT(B1240,14)="Model response",LEFT(B1240,8)="Response",B1240="[No response]"),"",IF(E1240&lt;=$G$10,"Cek","OK"))</f>
        <v>Cek</v>
      </c>
      <c r="G1240" s="102" t="str">
        <f aca="false">IF(A1240="","",COUNTIF(F1241:F1244,"Cek"))</f>
        <v/>
      </c>
      <c r="H1240" s="103" t="str">
        <f aca="false">IF(G1240="","",SUMIF(C1241:C1246,100%,E1241:E1246))</f>
        <v/>
      </c>
    </row>
    <row r="1241" customFormat="false" ht="14.25" hidden="false" customHeight="false" outlineLevel="0" collapsed="false">
      <c r="A1241" s="68" t="str">
        <f aca="false">IF(A1240="No",1,IF(OR(LEFT(B1241,14)="Model response",LEFT(B1241,8)="Response"),MAX($A$11:$A1240)+1,""))</f>
        <v/>
      </c>
      <c r="B1241" s="83"/>
      <c r="C1241" s="62"/>
      <c r="D1241" s="62"/>
      <c r="E1241" s="62"/>
      <c r="F1241" s="102" t="str">
        <f aca="false">IF(OR(LEFT(B1241,14)="Model response",LEFT(B1241,8)="Response",B1241="[No response]"),"",IF(E1241&lt;=$G$10,"Cek","OK"))</f>
        <v>Cek</v>
      </c>
      <c r="G1241" s="102" t="str">
        <f aca="false">IF(A1241="","",COUNTIF(F1242:F1245,"Cek"))</f>
        <v/>
      </c>
      <c r="H1241" s="103" t="str">
        <f aca="false">IF(G1241="","",SUMIF(C1242:C1247,100%,E1242:E1247))</f>
        <v/>
      </c>
    </row>
    <row r="1242" customFormat="false" ht="14.25" hidden="false" customHeight="false" outlineLevel="0" collapsed="false">
      <c r="A1242" s="68" t="str">
        <f aca="false">IF(A1241="No",1,IF(OR(LEFT(B1242,14)="Model response",LEFT(B1242,8)="Response"),MAX($A$11:$A1241)+1,""))</f>
        <v/>
      </c>
      <c r="B1242" s="83"/>
      <c r="C1242" s="62"/>
      <c r="D1242" s="62"/>
      <c r="E1242" s="62"/>
      <c r="F1242" s="102" t="str">
        <f aca="false">IF(OR(LEFT(B1242,14)="Model response",LEFT(B1242,8)="Response",B1242="[No response]"),"",IF(E1242&lt;=$G$10,"Cek","OK"))</f>
        <v>Cek</v>
      </c>
      <c r="G1242" s="102" t="str">
        <f aca="false">IF(A1242="","",COUNTIF(F1243:F1246,"Cek"))</f>
        <v/>
      </c>
      <c r="H1242" s="103" t="str">
        <f aca="false">IF(G1242="","",SUMIF(C1243:C1248,100%,E1243:E1248))</f>
        <v/>
      </c>
    </row>
    <row r="1243" customFormat="false" ht="14.25" hidden="false" customHeight="false" outlineLevel="0" collapsed="false">
      <c r="A1243" s="68" t="str">
        <f aca="false">IF(A1242="No",1,IF(OR(LEFT(B1243,14)="Model response",LEFT(B1243,8)="Response"),MAX($A$11:$A1242)+1,""))</f>
        <v/>
      </c>
      <c r="B1243" s="83"/>
      <c r="C1243" s="62"/>
      <c r="D1243" s="62"/>
      <c r="E1243" s="62"/>
      <c r="F1243" s="102" t="str">
        <f aca="false">IF(OR(LEFT(B1243,14)="Model response",LEFT(B1243,8)="Response",B1243="[No response]"),"",IF(E1243&lt;=$G$10,"Cek","OK"))</f>
        <v>Cek</v>
      </c>
      <c r="G1243" s="102" t="str">
        <f aca="false">IF(A1243="","",COUNTIF(F1244:F1247,"Cek"))</f>
        <v/>
      </c>
      <c r="H1243" s="103" t="str">
        <f aca="false">IF(G1243="","",SUMIF(C1244:C1249,100%,E1244:E1249))</f>
        <v/>
      </c>
    </row>
    <row r="1244" customFormat="false" ht="14.25" hidden="false" customHeight="false" outlineLevel="0" collapsed="false">
      <c r="A1244" s="68" t="str">
        <f aca="false">IF(A1243="No",1,IF(OR(LEFT(B1244,14)="Model response",LEFT(B1244,8)="Response"),MAX($A$11:$A1243)+1,""))</f>
        <v/>
      </c>
      <c r="B1244" s="83"/>
      <c r="C1244" s="62"/>
      <c r="D1244" s="62"/>
      <c r="E1244" s="62"/>
      <c r="F1244" s="102" t="str">
        <f aca="false">IF(OR(LEFT(B1244,14)="Model response",LEFT(B1244,8)="Response",B1244="[No response]"),"",IF(E1244&lt;=$G$10,"Cek","OK"))</f>
        <v>Cek</v>
      </c>
      <c r="G1244" s="102" t="str">
        <f aca="false">IF(A1244="","",COUNTIF(F1245:F1248,"Cek"))</f>
        <v/>
      </c>
      <c r="H1244" s="103" t="str">
        <f aca="false">IF(G1244="","",SUMIF(C1245:C1250,100%,E1245:E1250))</f>
        <v/>
      </c>
    </row>
    <row r="1245" customFormat="false" ht="14.25" hidden="false" customHeight="false" outlineLevel="0" collapsed="false">
      <c r="A1245" s="68" t="str">
        <f aca="false">IF(A1244="No",1,IF(OR(LEFT(B1245,14)="Model response",LEFT(B1245,8)="Response"),MAX($A$11:$A1244)+1,""))</f>
        <v/>
      </c>
      <c r="B1245" s="83"/>
      <c r="C1245" s="62"/>
      <c r="D1245" s="62"/>
      <c r="E1245" s="62"/>
      <c r="F1245" s="102" t="str">
        <f aca="false">IF(OR(LEFT(B1245,14)="Model response",LEFT(B1245,8)="Response",B1245="[No response]"),"",IF(E1245&lt;=$G$10,"Cek","OK"))</f>
        <v>Cek</v>
      </c>
      <c r="G1245" s="102" t="str">
        <f aca="false">IF(A1245="","",COUNTIF(F1246:F1249,"Cek"))</f>
        <v/>
      </c>
      <c r="H1245" s="103" t="str">
        <f aca="false">IF(G1245="","",SUMIF(C1246:C1251,100%,E1246:E1251))</f>
        <v/>
      </c>
    </row>
    <row r="1246" customFormat="false" ht="14.25" hidden="false" customHeight="false" outlineLevel="0" collapsed="false">
      <c r="A1246" s="68" t="str">
        <f aca="false">IF(A1245="No",1,IF(OR(LEFT(B1246,14)="Model response",LEFT(B1246,8)="Response"),MAX($A$11:$A1245)+1,""))</f>
        <v/>
      </c>
      <c r="B1246" s="83"/>
      <c r="C1246" s="62"/>
      <c r="D1246" s="62"/>
      <c r="E1246" s="62"/>
      <c r="F1246" s="102" t="str">
        <f aca="false">IF(OR(LEFT(B1246,14)="Model response",LEFT(B1246,8)="Response",B1246="[No response]"),"",IF(E1246&lt;=$G$10,"Cek","OK"))</f>
        <v>Cek</v>
      </c>
      <c r="G1246" s="102" t="str">
        <f aca="false">IF(A1246="","",COUNTIF(F1247:F1250,"Cek"))</f>
        <v/>
      </c>
      <c r="H1246" s="103" t="str">
        <f aca="false">IF(G1246="","",SUMIF(C1247:C1252,100%,E1247:E1252))</f>
        <v/>
      </c>
    </row>
    <row r="1247" customFormat="false" ht="14.25" hidden="false" customHeight="false" outlineLevel="0" collapsed="false">
      <c r="A1247" s="68" t="str">
        <f aca="false">IF(A1246="No",1,IF(OR(LEFT(B1247,14)="Model response",LEFT(B1247,8)="Response"),MAX($A$11:$A1246)+1,""))</f>
        <v/>
      </c>
      <c r="B1247" s="83"/>
      <c r="C1247" s="62"/>
      <c r="D1247" s="62"/>
      <c r="E1247" s="62"/>
      <c r="F1247" s="102" t="str">
        <f aca="false">IF(OR(LEFT(B1247,14)="Model response",LEFT(B1247,8)="Response",B1247="[No response]"),"",IF(E1247&lt;=$G$10,"Cek","OK"))</f>
        <v>Cek</v>
      </c>
      <c r="G1247" s="102" t="str">
        <f aca="false">IF(A1247="","",COUNTIF(F1248:F1251,"Cek"))</f>
        <v/>
      </c>
      <c r="H1247" s="103" t="str">
        <f aca="false">IF(G1247="","",SUMIF(C1248:C1253,100%,E1248:E1253))</f>
        <v/>
      </c>
    </row>
    <row r="1248" customFormat="false" ht="14.25" hidden="false" customHeight="false" outlineLevel="0" collapsed="false">
      <c r="A1248" s="68" t="str">
        <f aca="false">IF(A1247="No",1,IF(OR(LEFT(B1248,14)="Model response",LEFT(B1248,8)="Response"),MAX($A$11:$A1247)+1,""))</f>
        <v/>
      </c>
      <c r="B1248" s="83"/>
      <c r="C1248" s="62"/>
      <c r="D1248" s="62"/>
      <c r="E1248" s="62"/>
      <c r="F1248" s="102" t="str">
        <f aca="false">IF(OR(LEFT(B1248,14)="Model response",LEFT(B1248,8)="Response",B1248="[No response]"),"",IF(E1248&lt;=$G$10,"Cek","OK"))</f>
        <v>Cek</v>
      </c>
      <c r="G1248" s="102" t="str">
        <f aca="false">IF(A1248="","",COUNTIF(F1249:F1252,"Cek"))</f>
        <v/>
      </c>
      <c r="H1248" s="103" t="str">
        <f aca="false">IF(G1248="","",SUMIF(C1249:C1254,100%,E1249:E1254))</f>
        <v/>
      </c>
    </row>
    <row r="1249" customFormat="false" ht="14.25" hidden="false" customHeight="false" outlineLevel="0" collapsed="false">
      <c r="A1249" s="68" t="str">
        <f aca="false">IF(A1248="No",1,IF(OR(LEFT(B1249,14)="Model response",LEFT(B1249,8)="Response"),MAX($A$11:$A1248)+1,""))</f>
        <v/>
      </c>
      <c r="B1249" s="83"/>
      <c r="C1249" s="62"/>
      <c r="D1249" s="62"/>
      <c r="E1249" s="62"/>
      <c r="F1249" s="102" t="str">
        <f aca="false">IF(OR(LEFT(B1249,14)="Model response",LEFT(B1249,8)="Response",B1249="[No response]"),"",IF(E1249&lt;=$G$10,"Cek","OK"))</f>
        <v>Cek</v>
      </c>
      <c r="G1249" s="102" t="str">
        <f aca="false">IF(A1249="","",COUNTIF(F1250:F1253,"Cek"))</f>
        <v/>
      </c>
      <c r="H1249" s="103" t="str">
        <f aca="false">IF(G1249="","",SUMIF(C1250:C1255,100%,E1250:E1255))</f>
        <v/>
      </c>
    </row>
    <row r="1250" customFormat="false" ht="14.25" hidden="false" customHeight="false" outlineLevel="0" collapsed="false">
      <c r="A1250" s="68" t="str">
        <f aca="false">IF(A1249="No",1,IF(OR(LEFT(B1250,14)="Model response",LEFT(B1250,8)="Response"),MAX($A$11:$A1249)+1,""))</f>
        <v/>
      </c>
      <c r="B1250" s="83"/>
      <c r="C1250" s="62"/>
      <c r="D1250" s="62"/>
      <c r="E1250" s="62"/>
      <c r="F1250" s="102" t="str">
        <f aca="false">IF(OR(LEFT(B1250,14)="Model response",LEFT(B1250,8)="Response",B1250="[No response]"),"",IF(E1250&lt;=$G$10,"Cek","OK"))</f>
        <v>Cek</v>
      </c>
      <c r="G1250" s="102" t="str">
        <f aca="false">IF(A1250="","",COUNTIF(F1251:F1254,"Cek"))</f>
        <v/>
      </c>
      <c r="H1250" s="103" t="str">
        <f aca="false">IF(G1250="","",SUMIF(C1251:C1256,100%,E1251:E1256))</f>
        <v/>
      </c>
    </row>
    <row r="1251" customFormat="false" ht="14.25" hidden="false" customHeight="false" outlineLevel="0" collapsed="false">
      <c r="A1251" s="68" t="str">
        <f aca="false">IF(A1250="No",1,IF(OR(LEFT(B1251,14)="Model response",LEFT(B1251,8)="Response"),MAX($A$11:$A1250)+1,""))</f>
        <v/>
      </c>
      <c r="B1251" s="83"/>
      <c r="C1251" s="62"/>
      <c r="D1251" s="62"/>
      <c r="E1251" s="62"/>
      <c r="F1251" s="102" t="str">
        <f aca="false">IF(OR(LEFT(B1251,14)="Model response",LEFT(B1251,8)="Response",B1251="[No response]"),"",IF(E1251&lt;=$G$10,"Cek","OK"))</f>
        <v>Cek</v>
      </c>
      <c r="G1251" s="102" t="str">
        <f aca="false">IF(A1251="","",COUNTIF(F1252:F1255,"Cek"))</f>
        <v/>
      </c>
      <c r="H1251" s="103" t="str">
        <f aca="false">IF(G1251="","",SUMIF(C1252:C1257,100%,E1252:E1257))</f>
        <v/>
      </c>
    </row>
    <row r="1252" customFormat="false" ht="14.25" hidden="false" customHeight="false" outlineLevel="0" collapsed="false">
      <c r="A1252" s="68" t="str">
        <f aca="false">IF(A1251="No",1,IF(OR(LEFT(B1252,14)="Model response",LEFT(B1252,8)="Response"),MAX($A$11:$A1251)+1,""))</f>
        <v/>
      </c>
      <c r="B1252" s="83"/>
      <c r="C1252" s="62"/>
      <c r="D1252" s="62"/>
      <c r="E1252" s="62"/>
      <c r="F1252" s="102" t="str">
        <f aca="false">IF(OR(LEFT(B1252,14)="Model response",LEFT(B1252,8)="Response",B1252="[No response]"),"",IF(E1252&lt;=$G$10,"Cek","OK"))</f>
        <v>Cek</v>
      </c>
      <c r="G1252" s="102" t="str">
        <f aca="false">IF(A1252="","",COUNTIF(F1253:F1256,"Cek"))</f>
        <v/>
      </c>
      <c r="H1252" s="103" t="str">
        <f aca="false">IF(G1252="","",SUMIF(C1253:C1258,100%,E1253:E1258))</f>
        <v/>
      </c>
    </row>
    <row r="1253" customFormat="false" ht="14.25" hidden="false" customHeight="false" outlineLevel="0" collapsed="false">
      <c r="A1253" s="68" t="str">
        <f aca="false">IF(A1252="No",1,IF(OR(LEFT(B1253,14)="Model response",LEFT(B1253,8)="Response"),MAX($A$11:$A1252)+1,""))</f>
        <v/>
      </c>
      <c r="B1253" s="83"/>
      <c r="C1253" s="62"/>
      <c r="D1253" s="62"/>
      <c r="E1253" s="62"/>
      <c r="F1253" s="102" t="str">
        <f aca="false">IF(OR(LEFT(B1253,14)="Model response",LEFT(B1253,8)="Response",B1253="[No response]"),"",IF(E1253&lt;=$G$10,"Cek","OK"))</f>
        <v>Cek</v>
      </c>
      <c r="G1253" s="102" t="str">
        <f aca="false">IF(A1253="","",COUNTIF(F1254:F1257,"Cek"))</f>
        <v/>
      </c>
      <c r="H1253" s="103" t="str">
        <f aca="false">IF(G1253="","",SUMIF(C1254:C1259,100%,E1254:E1259))</f>
        <v/>
      </c>
    </row>
    <row r="1254" customFormat="false" ht="14.25" hidden="false" customHeight="false" outlineLevel="0" collapsed="false">
      <c r="A1254" s="68" t="str">
        <f aca="false">IF(A1253="No",1,IF(OR(LEFT(B1254,14)="Model response",LEFT(B1254,8)="Response"),MAX($A$11:$A1253)+1,""))</f>
        <v/>
      </c>
      <c r="B1254" s="83"/>
      <c r="C1254" s="62"/>
      <c r="D1254" s="62"/>
      <c r="E1254" s="62"/>
      <c r="F1254" s="102" t="str">
        <f aca="false">IF(OR(LEFT(B1254,14)="Model response",LEFT(B1254,8)="Response",B1254="[No response]"),"",IF(E1254&lt;=$G$10,"Cek","OK"))</f>
        <v>Cek</v>
      </c>
      <c r="G1254" s="102" t="str">
        <f aca="false">IF(A1254="","",COUNTIF(F1255:F1258,"Cek"))</f>
        <v/>
      </c>
      <c r="H1254" s="103" t="str">
        <f aca="false">IF(G1254="","",SUMIF(C1255:C1260,100%,E1255:E1260))</f>
        <v/>
      </c>
    </row>
    <row r="1255" customFormat="false" ht="14.25" hidden="false" customHeight="false" outlineLevel="0" collapsed="false">
      <c r="A1255" s="68" t="str">
        <f aca="false">IF(A1254="No",1,IF(OR(LEFT(B1255,14)="Model response",LEFT(B1255,8)="Response"),MAX($A$11:$A1254)+1,""))</f>
        <v/>
      </c>
      <c r="B1255" s="83"/>
      <c r="C1255" s="62"/>
      <c r="D1255" s="62"/>
      <c r="E1255" s="62"/>
      <c r="F1255" s="102" t="str">
        <f aca="false">IF(OR(LEFT(B1255,14)="Model response",LEFT(B1255,8)="Response",B1255="[No response]"),"",IF(E1255&lt;=$G$10,"Cek","OK"))</f>
        <v>Cek</v>
      </c>
      <c r="G1255" s="102" t="str">
        <f aca="false">IF(A1255="","",COUNTIF(F1256:F1259,"Cek"))</f>
        <v/>
      </c>
      <c r="H1255" s="103" t="str">
        <f aca="false">IF(G1255="","",SUMIF(C1256:C1261,100%,E1256:E1261))</f>
        <v/>
      </c>
    </row>
    <row r="1256" customFormat="false" ht="14.25" hidden="false" customHeight="false" outlineLevel="0" collapsed="false">
      <c r="A1256" s="68" t="str">
        <f aca="false">IF(A1255="No",1,IF(OR(LEFT(B1256,14)="Model response",LEFT(B1256,8)="Response"),MAX($A$11:$A1255)+1,""))</f>
        <v/>
      </c>
      <c r="B1256" s="83"/>
      <c r="C1256" s="62"/>
      <c r="D1256" s="62"/>
      <c r="E1256" s="62"/>
      <c r="F1256" s="102" t="str">
        <f aca="false">IF(OR(LEFT(B1256,14)="Model response",LEFT(B1256,8)="Response",B1256="[No response]"),"",IF(E1256&lt;=$G$10,"Cek","OK"))</f>
        <v>Cek</v>
      </c>
      <c r="G1256" s="102" t="str">
        <f aca="false">IF(A1256="","",COUNTIF(F1257:F1260,"Cek"))</f>
        <v/>
      </c>
      <c r="H1256" s="103" t="str">
        <f aca="false">IF(G1256="","",SUMIF(C1257:C1262,100%,E1257:E1262))</f>
        <v/>
      </c>
    </row>
    <row r="1257" customFormat="false" ht="14.25" hidden="false" customHeight="false" outlineLevel="0" collapsed="false">
      <c r="A1257" s="68" t="str">
        <f aca="false">IF(A1256="No",1,IF(OR(LEFT(B1257,14)="Model response",LEFT(B1257,8)="Response"),MAX($A$11:$A1256)+1,""))</f>
        <v/>
      </c>
      <c r="B1257" s="83"/>
      <c r="C1257" s="62"/>
      <c r="D1257" s="62"/>
      <c r="E1257" s="62"/>
      <c r="F1257" s="102" t="str">
        <f aca="false">IF(OR(LEFT(B1257,14)="Model response",LEFT(B1257,8)="Response",B1257="[No response]"),"",IF(E1257&lt;=$G$10,"Cek","OK"))</f>
        <v>Cek</v>
      </c>
      <c r="G1257" s="102" t="str">
        <f aca="false">IF(A1257="","",COUNTIF(F1258:F1261,"Cek"))</f>
        <v/>
      </c>
      <c r="H1257" s="103" t="str">
        <f aca="false">IF(G1257="","",SUMIF(C1258:C1263,100%,E1258:E1263))</f>
        <v/>
      </c>
    </row>
    <row r="1258" customFormat="false" ht="14.25" hidden="false" customHeight="false" outlineLevel="0" collapsed="false">
      <c r="A1258" s="68" t="str">
        <f aca="false">IF(A1257="No",1,IF(OR(LEFT(B1258,14)="Model response",LEFT(B1258,8)="Response"),MAX($A$11:$A1257)+1,""))</f>
        <v/>
      </c>
      <c r="B1258" s="83"/>
      <c r="C1258" s="62"/>
      <c r="D1258" s="62"/>
      <c r="E1258" s="62"/>
      <c r="F1258" s="102" t="str">
        <f aca="false">IF(OR(LEFT(B1258,14)="Model response",LEFT(B1258,8)="Response",B1258="[No response]"),"",IF(E1258&lt;=$G$10,"Cek","OK"))</f>
        <v>Cek</v>
      </c>
      <c r="G1258" s="102" t="str">
        <f aca="false">IF(A1258="","",COUNTIF(F1259:F1262,"Cek"))</f>
        <v/>
      </c>
      <c r="H1258" s="103" t="str">
        <f aca="false">IF(G1258="","",SUMIF(C1259:C1264,100%,E1259:E1264))</f>
        <v/>
      </c>
    </row>
    <row r="1259" customFormat="false" ht="14.25" hidden="false" customHeight="false" outlineLevel="0" collapsed="false">
      <c r="A1259" s="68" t="str">
        <f aca="false">IF(A1258="No",1,IF(OR(LEFT(B1259,14)="Model response",LEFT(B1259,8)="Response"),MAX($A$11:$A1258)+1,""))</f>
        <v/>
      </c>
      <c r="B1259" s="83"/>
      <c r="C1259" s="62"/>
      <c r="D1259" s="62"/>
      <c r="E1259" s="62"/>
      <c r="F1259" s="102" t="str">
        <f aca="false">IF(OR(LEFT(B1259,14)="Model response",LEFT(B1259,8)="Response",B1259="[No response]"),"",IF(E1259&lt;=$G$10,"Cek","OK"))</f>
        <v>Cek</v>
      </c>
      <c r="G1259" s="102" t="str">
        <f aca="false">IF(A1259="","",COUNTIF(F1260:F1263,"Cek"))</f>
        <v/>
      </c>
      <c r="H1259" s="103" t="str">
        <f aca="false">IF(G1259="","",SUMIF(C1260:C1265,100%,E1260:E1265))</f>
        <v/>
      </c>
    </row>
    <row r="1260" customFormat="false" ht="14.25" hidden="false" customHeight="false" outlineLevel="0" collapsed="false">
      <c r="A1260" s="68" t="str">
        <f aca="false">IF(A1259="No",1,IF(OR(LEFT(B1260,14)="Model response",LEFT(B1260,8)="Response"),MAX($A$11:$A1259)+1,""))</f>
        <v/>
      </c>
      <c r="B1260" s="83"/>
      <c r="C1260" s="62"/>
      <c r="D1260" s="62"/>
      <c r="E1260" s="62"/>
      <c r="F1260" s="102" t="str">
        <f aca="false">IF(OR(LEFT(B1260,14)="Model response",LEFT(B1260,8)="Response",B1260="[No response]"),"",IF(E1260&lt;=$G$10,"Cek","OK"))</f>
        <v>Cek</v>
      </c>
      <c r="G1260" s="102" t="str">
        <f aca="false">IF(A1260="","",COUNTIF(F1261:F1264,"Cek"))</f>
        <v/>
      </c>
      <c r="H1260" s="103" t="str">
        <f aca="false">IF(G1260="","",SUMIF(C1261:C1266,100%,E1261:E1266))</f>
        <v/>
      </c>
    </row>
    <row r="1261" customFormat="false" ht="14.25" hidden="false" customHeight="false" outlineLevel="0" collapsed="false">
      <c r="A1261" s="68" t="str">
        <f aca="false">IF(A1260="No",1,IF(OR(LEFT(B1261,14)="Model response",LEFT(B1261,8)="Response"),MAX($A$11:$A1260)+1,""))</f>
        <v/>
      </c>
      <c r="B1261" s="83"/>
      <c r="C1261" s="62"/>
      <c r="D1261" s="62"/>
      <c r="E1261" s="62"/>
      <c r="F1261" s="102" t="str">
        <f aca="false">IF(OR(LEFT(B1261,14)="Model response",LEFT(B1261,8)="Response",B1261="[No response]"),"",IF(E1261&lt;=$G$10,"Cek","OK"))</f>
        <v>Cek</v>
      </c>
      <c r="G1261" s="102" t="str">
        <f aca="false">IF(A1261="","",COUNTIF(F1262:F1265,"Cek"))</f>
        <v/>
      </c>
      <c r="H1261" s="103" t="str">
        <f aca="false">IF(G1261="","",SUMIF(C1262:C1267,100%,E1262:E1267))</f>
        <v/>
      </c>
    </row>
    <row r="1262" customFormat="false" ht="14.25" hidden="false" customHeight="false" outlineLevel="0" collapsed="false">
      <c r="A1262" s="68" t="str">
        <f aca="false">IF(A1261="No",1,IF(OR(LEFT(B1262,14)="Model response",LEFT(B1262,8)="Response"),MAX($A$11:$A1261)+1,""))</f>
        <v/>
      </c>
      <c r="B1262" s="83"/>
      <c r="C1262" s="62"/>
      <c r="D1262" s="62"/>
      <c r="E1262" s="62"/>
      <c r="F1262" s="102" t="str">
        <f aca="false">IF(OR(LEFT(B1262,14)="Model response",LEFT(B1262,8)="Response",B1262="[No response]"),"",IF(E1262&lt;=$G$10,"Cek","OK"))</f>
        <v>Cek</v>
      </c>
      <c r="G1262" s="102" t="str">
        <f aca="false">IF(A1262="","",COUNTIF(F1263:F1266,"Cek"))</f>
        <v/>
      </c>
      <c r="H1262" s="103" t="str">
        <f aca="false">IF(G1262="","",SUMIF(C1263:C1268,100%,E1263:E1268))</f>
        <v/>
      </c>
    </row>
    <row r="1263" customFormat="false" ht="14.25" hidden="false" customHeight="false" outlineLevel="0" collapsed="false">
      <c r="A1263" s="68" t="str">
        <f aca="false">IF(A1262="No",1,IF(OR(LEFT(B1263,14)="Model response",LEFT(B1263,8)="Response"),MAX($A$11:$A1262)+1,""))</f>
        <v/>
      </c>
      <c r="B1263" s="83"/>
      <c r="C1263" s="62"/>
      <c r="D1263" s="62"/>
      <c r="E1263" s="62"/>
      <c r="F1263" s="102" t="str">
        <f aca="false">IF(OR(LEFT(B1263,14)="Model response",LEFT(B1263,8)="Response",B1263="[No response]"),"",IF(E1263&lt;=$G$10,"Cek","OK"))</f>
        <v>Cek</v>
      </c>
      <c r="G1263" s="102" t="str">
        <f aca="false">IF(A1263="","",COUNTIF(F1264:F1267,"Cek"))</f>
        <v/>
      </c>
      <c r="H1263" s="103" t="str">
        <f aca="false">IF(G1263="","",SUMIF(C1264:C1269,100%,E1264:E1269))</f>
        <v/>
      </c>
    </row>
    <row r="1264" customFormat="false" ht="14.25" hidden="false" customHeight="false" outlineLevel="0" collapsed="false">
      <c r="A1264" s="68" t="str">
        <f aca="false">IF(A1263="No",1,IF(OR(LEFT(B1264,14)="Model response",LEFT(B1264,8)="Response"),MAX($A$11:$A1263)+1,""))</f>
        <v/>
      </c>
      <c r="B1264" s="83"/>
      <c r="C1264" s="62"/>
      <c r="D1264" s="62"/>
      <c r="E1264" s="62"/>
      <c r="F1264" s="102" t="str">
        <f aca="false">IF(OR(LEFT(B1264,14)="Model response",LEFT(B1264,8)="Response",B1264="[No response]"),"",IF(E1264&lt;=$G$10,"Cek","OK"))</f>
        <v>Cek</v>
      </c>
      <c r="G1264" s="102" t="str">
        <f aca="false">IF(A1264="","",COUNTIF(F1265:F1268,"Cek"))</f>
        <v/>
      </c>
      <c r="H1264" s="103" t="str">
        <f aca="false">IF(G1264="","",SUMIF(C1265:C1270,100%,E1265:E1270))</f>
        <v/>
      </c>
    </row>
    <row r="1265" customFormat="false" ht="14.25" hidden="false" customHeight="false" outlineLevel="0" collapsed="false">
      <c r="A1265" s="68" t="str">
        <f aca="false">IF(A1264="No",1,IF(OR(LEFT(B1265,14)="Model response",LEFT(B1265,8)="Response"),MAX($A$11:$A1264)+1,""))</f>
        <v/>
      </c>
      <c r="B1265" s="83"/>
      <c r="C1265" s="62"/>
      <c r="D1265" s="62"/>
      <c r="E1265" s="62"/>
      <c r="F1265" s="102" t="str">
        <f aca="false">IF(OR(LEFT(B1265,14)="Model response",LEFT(B1265,8)="Response",B1265="[No response]"),"",IF(E1265&lt;=$G$10,"Cek","OK"))</f>
        <v>Cek</v>
      </c>
      <c r="G1265" s="102" t="str">
        <f aca="false">IF(A1265="","",COUNTIF(F1266:F1269,"Cek"))</f>
        <v/>
      </c>
      <c r="H1265" s="103" t="str">
        <f aca="false">IF(G1265="","",SUMIF(C1266:C1271,100%,E1266:E1271))</f>
        <v/>
      </c>
    </row>
    <row r="1266" customFormat="false" ht="14.25" hidden="false" customHeight="false" outlineLevel="0" collapsed="false">
      <c r="A1266" s="68" t="str">
        <f aca="false">IF(A1265="No",1,IF(OR(LEFT(B1266,14)="Model response",LEFT(B1266,8)="Response"),MAX($A$11:$A1265)+1,""))</f>
        <v/>
      </c>
      <c r="B1266" s="83"/>
      <c r="C1266" s="62"/>
      <c r="D1266" s="62"/>
      <c r="E1266" s="62"/>
      <c r="F1266" s="102" t="str">
        <f aca="false">IF(OR(LEFT(B1266,14)="Model response",LEFT(B1266,8)="Response",B1266="[No response]"),"",IF(E1266&lt;=$G$10,"Cek","OK"))</f>
        <v>Cek</v>
      </c>
      <c r="G1266" s="102" t="str">
        <f aca="false">IF(A1266="","",COUNTIF(F1267:F1270,"Cek"))</f>
        <v/>
      </c>
      <c r="H1266" s="103" t="str">
        <f aca="false">IF(G1266="","",SUMIF(C1267:C1272,100%,E1267:E1272))</f>
        <v/>
      </c>
    </row>
    <row r="1267" customFormat="false" ht="14.25" hidden="false" customHeight="false" outlineLevel="0" collapsed="false">
      <c r="A1267" s="68" t="str">
        <f aca="false">IF(A1266="No",1,IF(OR(LEFT(B1267,14)="Model response",LEFT(B1267,8)="Response"),MAX($A$11:$A1266)+1,""))</f>
        <v/>
      </c>
      <c r="B1267" s="83"/>
      <c r="C1267" s="62"/>
      <c r="D1267" s="62"/>
      <c r="E1267" s="62"/>
      <c r="F1267" s="102" t="str">
        <f aca="false">IF(OR(LEFT(B1267,14)="Model response",LEFT(B1267,8)="Response",B1267="[No response]"),"",IF(E1267&lt;=$G$10,"Cek","OK"))</f>
        <v>Cek</v>
      </c>
      <c r="G1267" s="102" t="str">
        <f aca="false">IF(A1267="","",COUNTIF(F1268:F1271,"Cek"))</f>
        <v/>
      </c>
      <c r="H1267" s="103" t="str">
        <f aca="false">IF(G1267="","",SUMIF(C1268:C1273,100%,E1268:E1273))</f>
        <v/>
      </c>
    </row>
    <row r="1268" customFormat="false" ht="14.25" hidden="false" customHeight="false" outlineLevel="0" collapsed="false">
      <c r="A1268" s="68" t="str">
        <f aca="false">IF(A1267="No",1,IF(OR(LEFT(B1268,14)="Model response",LEFT(B1268,8)="Response"),MAX($A$11:$A1267)+1,""))</f>
        <v/>
      </c>
      <c r="B1268" s="83"/>
      <c r="C1268" s="62"/>
      <c r="D1268" s="62"/>
      <c r="E1268" s="62"/>
      <c r="F1268" s="102" t="str">
        <f aca="false">IF(OR(LEFT(B1268,14)="Model response",LEFT(B1268,8)="Response",B1268="[No response]"),"",IF(E1268&lt;=$G$10,"Cek","OK"))</f>
        <v>Cek</v>
      </c>
      <c r="G1268" s="102" t="str">
        <f aca="false">IF(A1268="","",COUNTIF(F1269:F1272,"Cek"))</f>
        <v/>
      </c>
      <c r="H1268" s="103" t="str">
        <f aca="false">IF(G1268="","",SUMIF(C1269:C1274,100%,E1269:E1274))</f>
        <v/>
      </c>
    </row>
    <row r="1269" customFormat="false" ht="14.25" hidden="false" customHeight="false" outlineLevel="0" collapsed="false">
      <c r="A1269" s="68" t="str">
        <f aca="false">IF(A1268="No",1,IF(OR(LEFT(B1269,14)="Model response",LEFT(B1269,8)="Response"),MAX($A$11:$A1268)+1,""))</f>
        <v/>
      </c>
      <c r="B1269" s="83"/>
      <c r="C1269" s="62"/>
      <c r="D1269" s="62"/>
      <c r="E1269" s="62"/>
      <c r="F1269" s="102" t="str">
        <f aca="false">IF(OR(LEFT(B1269,14)="Model response",LEFT(B1269,8)="Response",B1269="[No response]"),"",IF(E1269&lt;=$G$10,"Cek","OK"))</f>
        <v>Cek</v>
      </c>
      <c r="G1269" s="102" t="str">
        <f aca="false">IF(A1269="","",COUNTIF(F1270:F1273,"Cek"))</f>
        <v/>
      </c>
      <c r="H1269" s="103" t="str">
        <f aca="false">IF(G1269="","",SUMIF(C1270:C1275,100%,E1270:E1275))</f>
        <v/>
      </c>
    </row>
    <row r="1270" customFormat="false" ht="14.25" hidden="false" customHeight="false" outlineLevel="0" collapsed="false">
      <c r="A1270" s="68" t="str">
        <f aca="false">IF(A1269="No",1,IF(OR(LEFT(B1270,14)="Model response",LEFT(B1270,8)="Response"),MAX($A$11:$A1269)+1,""))</f>
        <v/>
      </c>
      <c r="B1270" s="83"/>
      <c r="C1270" s="62"/>
      <c r="D1270" s="62"/>
      <c r="E1270" s="62"/>
      <c r="F1270" s="102" t="str">
        <f aca="false">IF(OR(LEFT(B1270,14)="Model response",LEFT(B1270,8)="Response",B1270="[No response]"),"",IF(E1270&lt;=$G$10,"Cek","OK"))</f>
        <v>Cek</v>
      </c>
      <c r="G1270" s="102" t="str">
        <f aca="false">IF(A1270="","",COUNTIF(F1271:F1274,"Cek"))</f>
        <v/>
      </c>
      <c r="H1270" s="103" t="str">
        <f aca="false">IF(G1270="","",SUMIF(C1271:C1276,100%,E1271:E1276))</f>
        <v/>
      </c>
    </row>
    <row r="1271" customFormat="false" ht="14.25" hidden="false" customHeight="false" outlineLevel="0" collapsed="false">
      <c r="A1271" s="68" t="str">
        <f aca="false">IF(A1270="No",1,IF(OR(LEFT(B1271,14)="Model response",LEFT(B1271,8)="Response"),MAX($A$11:$A1270)+1,""))</f>
        <v/>
      </c>
      <c r="B1271" s="83"/>
      <c r="C1271" s="62"/>
      <c r="D1271" s="62"/>
      <c r="E1271" s="62"/>
      <c r="F1271" s="102" t="str">
        <f aca="false">IF(OR(LEFT(B1271,14)="Model response",LEFT(B1271,8)="Response",B1271="[No response]"),"",IF(E1271&lt;=$G$10,"Cek","OK"))</f>
        <v>Cek</v>
      </c>
      <c r="G1271" s="102" t="str">
        <f aca="false">IF(A1271="","",COUNTIF(F1272:F1275,"Cek"))</f>
        <v/>
      </c>
      <c r="H1271" s="103" t="str">
        <f aca="false">IF(G1271="","",SUMIF(C1272:C1277,100%,E1272:E1277))</f>
        <v/>
      </c>
    </row>
    <row r="1272" customFormat="false" ht="14.25" hidden="false" customHeight="false" outlineLevel="0" collapsed="false">
      <c r="A1272" s="68" t="str">
        <f aca="false">IF(A1271="No",1,IF(OR(LEFT(B1272,14)="Model response",LEFT(B1272,8)="Response"),MAX($A$11:$A1271)+1,""))</f>
        <v/>
      </c>
      <c r="B1272" s="83"/>
      <c r="C1272" s="62"/>
      <c r="D1272" s="62"/>
      <c r="E1272" s="62"/>
      <c r="F1272" s="102" t="str">
        <f aca="false">IF(OR(LEFT(B1272,14)="Model response",LEFT(B1272,8)="Response",B1272="[No response]"),"",IF(E1272&lt;=$G$10,"Cek","OK"))</f>
        <v>Cek</v>
      </c>
      <c r="G1272" s="102" t="str">
        <f aca="false">IF(A1272="","",COUNTIF(F1273:F1276,"Cek"))</f>
        <v/>
      </c>
      <c r="H1272" s="103" t="str">
        <f aca="false">IF(G1272="","",SUMIF(C1273:C1278,100%,E1273:E1278))</f>
        <v/>
      </c>
    </row>
    <row r="1273" customFormat="false" ht="14.25" hidden="false" customHeight="false" outlineLevel="0" collapsed="false">
      <c r="A1273" s="68" t="str">
        <f aca="false">IF(A1272="No",1,IF(OR(LEFT(B1273,14)="Model response",LEFT(B1273,8)="Response"),MAX($A$11:$A1272)+1,""))</f>
        <v/>
      </c>
      <c r="B1273" s="83"/>
      <c r="C1273" s="62"/>
      <c r="D1273" s="62"/>
      <c r="E1273" s="62"/>
      <c r="F1273" s="102" t="str">
        <f aca="false">IF(OR(LEFT(B1273,14)="Model response",LEFT(B1273,8)="Response",B1273="[No response]"),"",IF(E1273&lt;=$G$10,"Cek","OK"))</f>
        <v>Cek</v>
      </c>
      <c r="G1273" s="102" t="str">
        <f aca="false">IF(A1273="","",COUNTIF(F1274:F1277,"Cek"))</f>
        <v/>
      </c>
      <c r="H1273" s="103" t="str">
        <f aca="false">IF(G1273="","",SUMIF(C1274:C1279,100%,E1274:E1279))</f>
        <v/>
      </c>
    </row>
    <row r="1274" customFormat="false" ht="14.25" hidden="false" customHeight="false" outlineLevel="0" collapsed="false">
      <c r="A1274" s="68" t="str">
        <f aca="false">IF(A1273="No",1,IF(OR(LEFT(B1274,14)="Model response",LEFT(B1274,8)="Response"),MAX($A$11:$A1273)+1,""))</f>
        <v/>
      </c>
      <c r="B1274" s="83"/>
      <c r="C1274" s="62"/>
      <c r="D1274" s="62"/>
      <c r="E1274" s="62"/>
      <c r="F1274" s="102" t="str">
        <f aca="false">IF(OR(LEFT(B1274,14)="Model response",LEFT(B1274,8)="Response",B1274="[No response]"),"",IF(E1274&lt;=$G$10,"Cek","OK"))</f>
        <v>Cek</v>
      </c>
      <c r="G1274" s="102" t="str">
        <f aca="false">IF(A1274="","",COUNTIF(F1275:F1278,"Cek"))</f>
        <v/>
      </c>
      <c r="H1274" s="103" t="str">
        <f aca="false">IF(G1274="","",SUMIF(C1275:C1280,100%,E1275:E1280))</f>
        <v/>
      </c>
    </row>
    <row r="1275" customFormat="false" ht="14.25" hidden="false" customHeight="false" outlineLevel="0" collapsed="false">
      <c r="A1275" s="68" t="str">
        <f aca="false">IF(A1274="No",1,IF(OR(LEFT(B1275,14)="Model response",LEFT(B1275,8)="Response"),MAX($A$11:$A1274)+1,""))</f>
        <v/>
      </c>
      <c r="B1275" s="83"/>
      <c r="C1275" s="62"/>
      <c r="D1275" s="62"/>
      <c r="E1275" s="62"/>
      <c r="F1275" s="102" t="str">
        <f aca="false">IF(OR(LEFT(B1275,14)="Model response",LEFT(B1275,8)="Response",B1275="[No response]"),"",IF(E1275&lt;=$G$10,"Cek","OK"))</f>
        <v>Cek</v>
      </c>
      <c r="G1275" s="102" t="str">
        <f aca="false">IF(A1275="","",COUNTIF(F1276:F1279,"Cek"))</f>
        <v/>
      </c>
      <c r="H1275" s="103" t="str">
        <f aca="false">IF(G1275="","",SUMIF(C1276:C1281,100%,E1276:E1281))</f>
        <v/>
      </c>
    </row>
    <row r="1276" customFormat="false" ht="14.25" hidden="false" customHeight="false" outlineLevel="0" collapsed="false">
      <c r="A1276" s="68" t="str">
        <f aca="false">IF(A1275="No",1,IF(OR(LEFT(B1276,14)="Model response",LEFT(B1276,8)="Response"),MAX($A$11:$A1275)+1,""))</f>
        <v/>
      </c>
      <c r="B1276" s="83"/>
      <c r="C1276" s="62"/>
      <c r="D1276" s="62"/>
      <c r="E1276" s="62"/>
      <c r="F1276" s="102" t="str">
        <f aca="false">IF(OR(LEFT(B1276,14)="Model response",LEFT(B1276,8)="Response",B1276="[No response]"),"",IF(E1276&lt;=$G$10,"Cek","OK"))</f>
        <v>Cek</v>
      </c>
      <c r="G1276" s="102" t="str">
        <f aca="false">IF(A1276="","",COUNTIF(F1277:F1280,"Cek"))</f>
        <v/>
      </c>
      <c r="H1276" s="103" t="str">
        <f aca="false">IF(G1276="","",SUMIF(C1277:C1282,100%,E1277:E1282))</f>
        <v/>
      </c>
    </row>
    <row r="1277" customFormat="false" ht="14.25" hidden="false" customHeight="false" outlineLevel="0" collapsed="false">
      <c r="A1277" s="68" t="str">
        <f aca="false">IF(A1276="No",1,IF(OR(LEFT(B1277,14)="Model response",LEFT(B1277,8)="Response"),MAX($A$11:$A1276)+1,""))</f>
        <v/>
      </c>
      <c r="B1277" s="83"/>
      <c r="C1277" s="62"/>
      <c r="D1277" s="62"/>
      <c r="E1277" s="62"/>
      <c r="F1277" s="102" t="str">
        <f aca="false">IF(OR(LEFT(B1277,14)="Model response",LEFT(B1277,8)="Response",B1277="[No response]"),"",IF(E1277&lt;=$G$10,"Cek","OK"))</f>
        <v>Cek</v>
      </c>
      <c r="G1277" s="102" t="str">
        <f aca="false">IF(A1277="","",COUNTIF(F1278:F1281,"Cek"))</f>
        <v/>
      </c>
      <c r="H1277" s="103" t="str">
        <f aca="false">IF(G1277="","",SUMIF(C1278:C1283,100%,E1278:E1283))</f>
        <v/>
      </c>
    </row>
    <row r="1278" customFormat="false" ht="14.25" hidden="false" customHeight="false" outlineLevel="0" collapsed="false">
      <c r="A1278" s="68" t="str">
        <f aca="false">IF(A1277="No",1,IF(OR(LEFT(B1278,14)="Model response",LEFT(B1278,8)="Response"),MAX($A$11:$A1277)+1,""))</f>
        <v/>
      </c>
      <c r="B1278" s="83"/>
      <c r="C1278" s="62"/>
      <c r="D1278" s="62"/>
      <c r="E1278" s="62"/>
      <c r="F1278" s="102" t="str">
        <f aca="false">IF(OR(LEFT(B1278,14)="Model response",LEFT(B1278,8)="Response",B1278="[No response]"),"",IF(E1278&lt;=$G$10,"Cek","OK"))</f>
        <v>Cek</v>
      </c>
      <c r="G1278" s="102" t="str">
        <f aca="false">IF(A1278="","",COUNTIF(F1279:F1282,"Cek"))</f>
        <v/>
      </c>
      <c r="H1278" s="103" t="str">
        <f aca="false">IF(G1278="","",SUMIF(C1279:C1284,100%,E1279:E1284))</f>
        <v/>
      </c>
    </row>
    <row r="1279" customFormat="false" ht="14.25" hidden="false" customHeight="false" outlineLevel="0" collapsed="false">
      <c r="A1279" s="68" t="str">
        <f aca="false">IF(A1278="No",1,IF(OR(LEFT(B1279,14)="Model response",LEFT(B1279,8)="Response"),MAX($A$11:$A1278)+1,""))</f>
        <v/>
      </c>
      <c r="B1279" s="83"/>
      <c r="C1279" s="62"/>
      <c r="D1279" s="62"/>
      <c r="E1279" s="62"/>
      <c r="F1279" s="102" t="str">
        <f aca="false">IF(OR(LEFT(B1279,14)="Model response",LEFT(B1279,8)="Response",B1279="[No response]"),"",IF(E1279&lt;=$G$10,"Cek","OK"))</f>
        <v>Cek</v>
      </c>
      <c r="G1279" s="102" t="str">
        <f aca="false">IF(A1279="","",COUNTIF(F1280:F1283,"Cek"))</f>
        <v/>
      </c>
      <c r="H1279" s="103" t="str">
        <f aca="false">IF(G1279="","",SUMIF(C1280:C1285,100%,E1280:E1285))</f>
        <v/>
      </c>
    </row>
    <row r="1280" customFormat="false" ht="14.25" hidden="false" customHeight="false" outlineLevel="0" collapsed="false">
      <c r="A1280" s="68" t="str">
        <f aca="false">IF(A1279="No",1,IF(OR(LEFT(B1280,14)="Model response",LEFT(B1280,8)="Response"),MAX($A$11:$A1279)+1,""))</f>
        <v/>
      </c>
      <c r="B1280" s="83"/>
      <c r="C1280" s="62"/>
      <c r="D1280" s="62"/>
      <c r="E1280" s="62"/>
      <c r="F1280" s="102" t="str">
        <f aca="false">IF(OR(LEFT(B1280,14)="Model response",LEFT(B1280,8)="Response",B1280="[No response]"),"",IF(E1280&lt;=$G$10,"Cek","OK"))</f>
        <v>Cek</v>
      </c>
      <c r="G1280" s="102" t="str">
        <f aca="false">IF(A1280="","",COUNTIF(F1281:F1284,"Cek"))</f>
        <v/>
      </c>
      <c r="H1280" s="103" t="str">
        <f aca="false">IF(G1280="","",SUMIF(C1281:C1286,100%,E1281:E1286))</f>
        <v/>
      </c>
    </row>
    <row r="1281" customFormat="false" ht="14.25" hidden="false" customHeight="false" outlineLevel="0" collapsed="false">
      <c r="A1281" s="68" t="str">
        <f aca="false">IF(A1280="No",1,IF(OR(LEFT(B1281,14)="Model response",LEFT(B1281,8)="Response"),MAX($A$11:$A1280)+1,""))</f>
        <v/>
      </c>
      <c r="B1281" s="83"/>
      <c r="C1281" s="62"/>
      <c r="D1281" s="62"/>
      <c r="E1281" s="62"/>
      <c r="F1281" s="102" t="str">
        <f aca="false">IF(OR(LEFT(B1281,14)="Model response",LEFT(B1281,8)="Response",B1281="[No response]"),"",IF(E1281&lt;=$G$10,"Cek","OK"))</f>
        <v>Cek</v>
      </c>
      <c r="G1281" s="102" t="str">
        <f aca="false">IF(A1281="","",COUNTIF(F1282:F1285,"Cek"))</f>
        <v/>
      </c>
      <c r="H1281" s="103" t="str">
        <f aca="false">IF(G1281="","",SUMIF(C1282:C1287,100%,E1282:E1287))</f>
        <v/>
      </c>
    </row>
    <row r="1282" customFormat="false" ht="14.25" hidden="false" customHeight="false" outlineLevel="0" collapsed="false">
      <c r="A1282" s="68" t="str">
        <f aca="false">IF(A1281="No",1,IF(OR(LEFT(B1282,14)="Model response",LEFT(B1282,8)="Response"),MAX($A$11:$A1281)+1,""))</f>
        <v/>
      </c>
      <c r="B1282" s="83"/>
      <c r="C1282" s="62"/>
      <c r="D1282" s="62"/>
      <c r="E1282" s="62"/>
      <c r="F1282" s="102" t="str">
        <f aca="false">IF(OR(LEFT(B1282,14)="Model response",LEFT(B1282,8)="Response",B1282="[No response]"),"",IF(E1282&lt;=$G$10,"Cek","OK"))</f>
        <v>Cek</v>
      </c>
      <c r="G1282" s="102" t="str">
        <f aca="false">IF(A1282="","",COUNTIF(F1283:F1286,"Cek"))</f>
        <v/>
      </c>
      <c r="H1282" s="103" t="str">
        <f aca="false">IF(G1282="","",SUMIF(C1283:C1288,100%,E1283:E1288))</f>
        <v/>
      </c>
    </row>
    <row r="1283" customFormat="false" ht="14.25" hidden="false" customHeight="false" outlineLevel="0" collapsed="false">
      <c r="A1283" s="68" t="str">
        <f aca="false">IF(A1282="No",1,IF(OR(LEFT(B1283,14)="Model response",LEFT(B1283,8)="Response"),MAX($A$11:$A1282)+1,""))</f>
        <v/>
      </c>
      <c r="B1283" s="83"/>
      <c r="C1283" s="62"/>
      <c r="D1283" s="62"/>
      <c r="E1283" s="62"/>
      <c r="F1283" s="102" t="str">
        <f aca="false">IF(OR(LEFT(B1283,14)="Model response",LEFT(B1283,8)="Response",B1283="[No response]"),"",IF(E1283&lt;=$G$10,"Cek","OK"))</f>
        <v>Cek</v>
      </c>
      <c r="G1283" s="102" t="str">
        <f aca="false">IF(A1283="","",COUNTIF(F1284:F1287,"Cek"))</f>
        <v/>
      </c>
      <c r="H1283" s="103" t="str">
        <f aca="false">IF(G1283="","",SUMIF(C1284:C1289,100%,E1284:E1289))</f>
        <v/>
      </c>
    </row>
    <row r="1284" customFormat="false" ht="14.25" hidden="false" customHeight="false" outlineLevel="0" collapsed="false">
      <c r="A1284" s="68" t="str">
        <f aca="false">IF(A1283="No",1,IF(OR(LEFT(B1284,14)="Model response",LEFT(B1284,8)="Response"),MAX($A$11:$A1283)+1,""))</f>
        <v/>
      </c>
      <c r="B1284" s="83"/>
      <c r="C1284" s="62"/>
      <c r="D1284" s="62"/>
      <c r="E1284" s="62"/>
      <c r="F1284" s="102" t="str">
        <f aca="false">IF(OR(LEFT(B1284,14)="Model response",LEFT(B1284,8)="Response",B1284="[No response]"),"",IF(E1284&lt;=$G$10,"Cek","OK"))</f>
        <v>Cek</v>
      </c>
      <c r="G1284" s="102" t="str">
        <f aca="false">IF(A1284="","",COUNTIF(F1285:F1288,"Cek"))</f>
        <v/>
      </c>
      <c r="H1284" s="103" t="str">
        <f aca="false">IF(G1284="","",SUMIF(C1285:C1290,100%,E1285:E1290))</f>
        <v/>
      </c>
    </row>
    <row r="1285" customFormat="false" ht="14.25" hidden="false" customHeight="false" outlineLevel="0" collapsed="false">
      <c r="A1285" s="68" t="str">
        <f aca="false">IF(A1284="No",1,IF(OR(LEFT(B1285,14)="Model response",LEFT(B1285,8)="Response"),MAX($A$11:$A1284)+1,""))</f>
        <v/>
      </c>
      <c r="B1285" s="83"/>
      <c r="C1285" s="62"/>
      <c r="D1285" s="62"/>
      <c r="E1285" s="62"/>
      <c r="F1285" s="102" t="str">
        <f aca="false">IF(OR(LEFT(B1285,14)="Model response",LEFT(B1285,8)="Response",B1285="[No response]"),"",IF(E1285&lt;=$G$10,"Cek","OK"))</f>
        <v>Cek</v>
      </c>
      <c r="G1285" s="102" t="str">
        <f aca="false">IF(A1285="","",COUNTIF(F1286:F1289,"Cek"))</f>
        <v/>
      </c>
      <c r="H1285" s="103" t="str">
        <f aca="false">IF(G1285="","",SUMIF(C1286:C1291,100%,E1286:E1291))</f>
        <v/>
      </c>
    </row>
    <row r="1286" customFormat="false" ht="14.25" hidden="false" customHeight="false" outlineLevel="0" collapsed="false">
      <c r="A1286" s="68" t="str">
        <f aca="false">IF(A1285="No",1,IF(OR(LEFT(B1286,14)="Model response",LEFT(B1286,8)="Response"),MAX($A$11:$A1285)+1,""))</f>
        <v/>
      </c>
      <c r="B1286" s="83"/>
      <c r="C1286" s="62"/>
      <c r="D1286" s="62"/>
      <c r="E1286" s="62"/>
      <c r="F1286" s="102" t="str">
        <f aca="false">IF(OR(LEFT(B1286,14)="Model response",LEFT(B1286,8)="Response",B1286="[No response]"),"",IF(E1286&lt;=$G$10,"Cek","OK"))</f>
        <v>Cek</v>
      </c>
      <c r="G1286" s="102" t="str">
        <f aca="false">IF(A1286="","",COUNTIF(F1287:F1290,"Cek"))</f>
        <v/>
      </c>
      <c r="H1286" s="103" t="str">
        <f aca="false">IF(G1286="","",SUMIF(C1287:C1292,100%,E1287:E1292))</f>
        <v/>
      </c>
    </row>
    <row r="1287" customFormat="false" ht="14.25" hidden="false" customHeight="false" outlineLevel="0" collapsed="false">
      <c r="A1287" s="68" t="str">
        <f aca="false">IF(A1286="No",1,IF(OR(LEFT(B1287,14)="Model response",LEFT(B1287,8)="Response"),MAX($A$11:$A1286)+1,""))</f>
        <v/>
      </c>
      <c r="B1287" s="83"/>
      <c r="C1287" s="62"/>
      <c r="D1287" s="62"/>
      <c r="E1287" s="62"/>
      <c r="F1287" s="102" t="str">
        <f aca="false">IF(OR(LEFT(B1287,14)="Model response",LEFT(B1287,8)="Response",B1287="[No response]"),"",IF(E1287&lt;=$G$10,"Cek","OK"))</f>
        <v>Cek</v>
      </c>
      <c r="G1287" s="102" t="str">
        <f aca="false">IF(A1287="","",COUNTIF(F1288:F1291,"Cek"))</f>
        <v/>
      </c>
      <c r="H1287" s="103" t="str">
        <f aca="false">IF(G1287="","",SUMIF(C1288:C1293,100%,E1288:E1293))</f>
        <v/>
      </c>
    </row>
    <row r="1288" customFormat="false" ht="14.25" hidden="false" customHeight="false" outlineLevel="0" collapsed="false">
      <c r="A1288" s="68" t="str">
        <f aca="false">IF(A1287="No",1,IF(OR(LEFT(B1288,14)="Model response",LEFT(B1288,8)="Response"),MAX($A$11:$A1287)+1,""))</f>
        <v/>
      </c>
      <c r="B1288" s="83"/>
      <c r="C1288" s="62"/>
      <c r="D1288" s="62"/>
      <c r="E1288" s="62"/>
      <c r="F1288" s="102" t="str">
        <f aca="false">IF(OR(LEFT(B1288,14)="Model response",LEFT(B1288,8)="Response",B1288="[No response]"),"",IF(E1288&lt;=$G$10,"Cek","OK"))</f>
        <v>Cek</v>
      </c>
      <c r="G1288" s="102" t="str">
        <f aca="false">IF(A1288="","",COUNTIF(F1289:F1292,"Cek"))</f>
        <v/>
      </c>
      <c r="H1288" s="103" t="str">
        <f aca="false">IF(G1288="","",SUMIF(C1289:C1294,100%,E1289:E1294))</f>
        <v/>
      </c>
    </row>
    <row r="1289" customFormat="false" ht="14.25" hidden="false" customHeight="false" outlineLevel="0" collapsed="false">
      <c r="A1289" s="68" t="str">
        <f aca="false">IF(A1288="No",1,IF(OR(LEFT(B1289,14)="Model response",LEFT(B1289,8)="Response"),MAX($A$11:$A1288)+1,""))</f>
        <v/>
      </c>
      <c r="B1289" s="83"/>
      <c r="C1289" s="62"/>
      <c r="D1289" s="62"/>
      <c r="E1289" s="62"/>
      <c r="F1289" s="102" t="str">
        <f aca="false">IF(OR(LEFT(B1289,14)="Model response",LEFT(B1289,8)="Response",B1289="[No response]"),"",IF(E1289&lt;=$G$10,"Cek","OK"))</f>
        <v>Cek</v>
      </c>
      <c r="G1289" s="102" t="str">
        <f aca="false">IF(A1289="","",COUNTIF(F1290:F1293,"Cek"))</f>
        <v/>
      </c>
      <c r="H1289" s="103" t="str">
        <f aca="false">IF(G1289="","",SUMIF(C1290:C1295,100%,E1290:E1295))</f>
        <v/>
      </c>
    </row>
    <row r="1290" customFormat="false" ht="14.25" hidden="false" customHeight="false" outlineLevel="0" collapsed="false">
      <c r="A1290" s="68" t="str">
        <f aca="false">IF(A1289="No",1,IF(OR(LEFT(B1290,14)="Model response",LEFT(B1290,8)="Response"),MAX($A$11:$A1289)+1,""))</f>
        <v/>
      </c>
      <c r="B1290" s="83"/>
      <c r="C1290" s="62"/>
      <c r="D1290" s="62"/>
      <c r="E1290" s="62"/>
      <c r="F1290" s="102" t="str">
        <f aca="false">IF(OR(LEFT(B1290,14)="Model response",LEFT(B1290,8)="Response",B1290="[No response]"),"",IF(E1290&lt;=$G$10,"Cek","OK"))</f>
        <v>Cek</v>
      </c>
      <c r="G1290" s="102" t="str">
        <f aca="false">IF(A1290="","",COUNTIF(F1291:F1294,"Cek"))</f>
        <v/>
      </c>
      <c r="H1290" s="103" t="str">
        <f aca="false">IF(G1290="","",SUMIF(C1291:C1296,100%,E1291:E1296))</f>
        <v/>
      </c>
    </row>
    <row r="1291" customFormat="false" ht="14.25" hidden="false" customHeight="false" outlineLevel="0" collapsed="false">
      <c r="A1291" s="68" t="str">
        <f aca="false">IF(A1290="No",1,IF(OR(LEFT(B1291,14)="Model response",LEFT(B1291,8)="Response"),MAX($A$11:$A1290)+1,""))</f>
        <v/>
      </c>
      <c r="B1291" s="83"/>
      <c r="C1291" s="62"/>
      <c r="D1291" s="62"/>
      <c r="E1291" s="62"/>
      <c r="F1291" s="102" t="str">
        <f aca="false">IF(OR(LEFT(B1291,14)="Model response",LEFT(B1291,8)="Response",B1291="[No response]"),"",IF(E1291&lt;=$G$10,"Cek","OK"))</f>
        <v>Cek</v>
      </c>
      <c r="G1291" s="102" t="str">
        <f aca="false">IF(A1291="","",COUNTIF(F1292:F1295,"Cek"))</f>
        <v/>
      </c>
      <c r="H1291" s="103" t="str">
        <f aca="false">IF(G1291="","",SUMIF(C1292:C1297,100%,E1292:E1297))</f>
        <v/>
      </c>
    </row>
    <row r="1292" customFormat="false" ht="14.25" hidden="false" customHeight="false" outlineLevel="0" collapsed="false">
      <c r="A1292" s="68" t="str">
        <f aca="false">IF(A1291="No",1,IF(OR(LEFT(B1292,14)="Model response",LEFT(B1292,8)="Response"),MAX($A$11:$A1291)+1,""))</f>
        <v/>
      </c>
      <c r="B1292" s="83"/>
      <c r="C1292" s="62"/>
      <c r="D1292" s="62"/>
      <c r="E1292" s="62"/>
      <c r="F1292" s="102" t="str">
        <f aca="false">IF(OR(LEFT(B1292,14)="Model response",LEFT(B1292,8)="Response",B1292="[No response]"),"",IF(E1292&lt;=$G$10,"Cek","OK"))</f>
        <v>Cek</v>
      </c>
      <c r="G1292" s="102" t="str">
        <f aca="false">IF(A1292="","",COUNTIF(F1293:F1296,"Cek"))</f>
        <v/>
      </c>
      <c r="H1292" s="103" t="str">
        <f aca="false">IF(G1292="","",SUMIF(C1293:C1298,100%,E1293:E1298))</f>
        <v/>
      </c>
    </row>
    <row r="1293" customFormat="false" ht="14.25" hidden="false" customHeight="false" outlineLevel="0" collapsed="false">
      <c r="A1293" s="68" t="str">
        <f aca="false">IF(A1292="No",1,IF(OR(LEFT(B1293,14)="Model response",LEFT(B1293,8)="Response"),MAX($A$11:$A1292)+1,""))</f>
        <v/>
      </c>
      <c r="B1293" s="83"/>
      <c r="C1293" s="62"/>
      <c r="D1293" s="62"/>
      <c r="E1293" s="62"/>
      <c r="F1293" s="102" t="str">
        <f aca="false">IF(OR(LEFT(B1293,14)="Model response",LEFT(B1293,8)="Response",B1293="[No response]"),"",IF(E1293&lt;=$G$10,"Cek","OK"))</f>
        <v>Cek</v>
      </c>
      <c r="G1293" s="102" t="str">
        <f aca="false">IF(A1293="","",COUNTIF(F1294:F1297,"Cek"))</f>
        <v/>
      </c>
      <c r="H1293" s="103" t="str">
        <f aca="false">IF(G1293="","",SUMIF(C1294:C1299,100%,E1294:E1299))</f>
        <v/>
      </c>
    </row>
    <row r="1294" customFormat="false" ht="14.25" hidden="false" customHeight="false" outlineLevel="0" collapsed="false">
      <c r="A1294" s="68" t="str">
        <f aca="false">IF(A1293="No",1,IF(OR(LEFT(B1294,14)="Model response",LEFT(B1294,8)="Response"),MAX($A$11:$A1293)+1,""))</f>
        <v/>
      </c>
      <c r="B1294" s="83"/>
      <c r="C1294" s="62"/>
      <c r="D1294" s="62"/>
      <c r="E1294" s="62"/>
      <c r="F1294" s="102" t="str">
        <f aca="false">IF(OR(LEFT(B1294,14)="Model response",LEFT(B1294,8)="Response",B1294="[No response]"),"",IF(E1294&lt;=$G$10,"Cek","OK"))</f>
        <v>Cek</v>
      </c>
      <c r="G1294" s="102" t="str">
        <f aca="false">IF(A1294="","",COUNTIF(F1295:F1298,"Cek"))</f>
        <v/>
      </c>
      <c r="H1294" s="103" t="str">
        <f aca="false">IF(G1294="","",SUMIF(C1295:C1300,100%,E1295:E1300))</f>
        <v/>
      </c>
    </row>
    <row r="1295" customFormat="false" ht="14.25" hidden="false" customHeight="false" outlineLevel="0" collapsed="false">
      <c r="A1295" s="68" t="str">
        <f aca="false">IF(A1294="No",1,IF(OR(LEFT(B1295,14)="Model response",LEFT(B1295,8)="Response"),MAX($A$11:$A1294)+1,""))</f>
        <v/>
      </c>
      <c r="B1295" s="83"/>
      <c r="C1295" s="62"/>
      <c r="D1295" s="62"/>
      <c r="E1295" s="62"/>
      <c r="F1295" s="102" t="str">
        <f aca="false">IF(OR(LEFT(B1295,14)="Model response",LEFT(B1295,8)="Response",B1295="[No response]"),"",IF(E1295&lt;=$G$10,"Cek","OK"))</f>
        <v>Cek</v>
      </c>
      <c r="G1295" s="102" t="str">
        <f aca="false">IF(A1295="","",COUNTIF(F1296:F1299,"Cek"))</f>
        <v/>
      </c>
      <c r="H1295" s="103" t="str">
        <f aca="false">IF(G1295="","",SUMIF(C1296:C1301,100%,E1296:E1301))</f>
        <v/>
      </c>
    </row>
    <row r="1296" customFormat="false" ht="14.25" hidden="false" customHeight="false" outlineLevel="0" collapsed="false">
      <c r="A1296" s="68" t="str">
        <f aca="false">IF(A1295="No",1,IF(OR(LEFT(B1296,14)="Model response",LEFT(B1296,8)="Response"),MAX($A$11:$A1295)+1,""))</f>
        <v/>
      </c>
      <c r="B1296" s="83"/>
      <c r="C1296" s="62"/>
      <c r="D1296" s="62"/>
      <c r="E1296" s="62"/>
      <c r="F1296" s="102" t="str">
        <f aca="false">IF(OR(LEFT(B1296,14)="Model response",LEFT(B1296,8)="Response",B1296="[No response]"),"",IF(E1296&lt;=$G$10,"Cek","OK"))</f>
        <v>Cek</v>
      </c>
      <c r="G1296" s="102" t="str">
        <f aca="false">IF(A1296="","",COUNTIF(F1297:F1300,"Cek"))</f>
        <v/>
      </c>
      <c r="H1296" s="103" t="str">
        <f aca="false">IF(G1296="","",SUMIF(C1297:C1302,100%,E1297:E1302))</f>
        <v/>
      </c>
    </row>
    <row r="1297" customFormat="false" ht="14.25" hidden="false" customHeight="false" outlineLevel="0" collapsed="false">
      <c r="A1297" s="68" t="str">
        <f aca="false">IF(A1296="No",1,IF(OR(LEFT(B1297,14)="Model response",LEFT(B1297,8)="Response"),MAX($A$11:$A1296)+1,""))</f>
        <v/>
      </c>
      <c r="B1297" s="83"/>
      <c r="C1297" s="62"/>
      <c r="D1297" s="62"/>
      <c r="E1297" s="62"/>
      <c r="F1297" s="102" t="str">
        <f aca="false">IF(OR(LEFT(B1297,14)="Model response",LEFT(B1297,8)="Response",B1297="[No response]"),"",IF(E1297&lt;=$G$10,"Cek","OK"))</f>
        <v>Cek</v>
      </c>
      <c r="G1297" s="102" t="str">
        <f aca="false">IF(A1297="","",COUNTIF(F1298:F1301,"Cek"))</f>
        <v/>
      </c>
      <c r="H1297" s="103" t="str">
        <f aca="false">IF(G1297="","",SUMIF(C1298:C1303,100%,E1298:E1303))</f>
        <v/>
      </c>
    </row>
    <row r="1298" customFormat="false" ht="14.25" hidden="false" customHeight="false" outlineLevel="0" collapsed="false">
      <c r="A1298" s="68" t="str">
        <f aca="false">IF(A1297="No",1,IF(OR(LEFT(B1298,14)="Model response",LEFT(B1298,8)="Response"),MAX($A$11:$A1297)+1,""))</f>
        <v/>
      </c>
      <c r="B1298" s="83"/>
      <c r="C1298" s="62"/>
      <c r="D1298" s="62"/>
      <c r="E1298" s="62"/>
      <c r="F1298" s="102" t="str">
        <f aca="false">IF(OR(LEFT(B1298,14)="Model response",LEFT(B1298,8)="Response",B1298="[No response]"),"",IF(E1298&lt;=$G$10,"Cek","OK"))</f>
        <v>Cek</v>
      </c>
      <c r="G1298" s="102" t="str">
        <f aca="false">IF(A1298="","",COUNTIF(F1299:F1302,"Cek"))</f>
        <v/>
      </c>
      <c r="H1298" s="103" t="str">
        <f aca="false">IF(G1298="","",SUMIF(C1299:C1304,100%,E1299:E1304))</f>
        <v/>
      </c>
    </row>
    <row r="1299" customFormat="false" ht="14.25" hidden="false" customHeight="false" outlineLevel="0" collapsed="false">
      <c r="A1299" s="68" t="str">
        <f aca="false">IF(A1298="No",1,IF(OR(LEFT(B1299,14)="Model response",LEFT(B1299,8)="Response"),MAX($A$11:$A1298)+1,""))</f>
        <v/>
      </c>
      <c r="B1299" s="83"/>
      <c r="C1299" s="62"/>
      <c r="D1299" s="62"/>
      <c r="E1299" s="62"/>
      <c r="F1299" s="102" t="str">
        <f aca="false">IF(OR(LEFT(B1299,14)="Model response",LEFT(B1299,8)="Response",B1299="[No response]"),"",IF(E1299&lt;=$G$10,"Cek","OK"))</f>
        <v>Cek</v>
      </c>
      <c r="G1299" s="102" t="str">
        <f aca="false">IF(A1299="","",COUNTIF(F1300:F1303,"Cek"))</f>
        <v/>
      </c>
      <c r="H1299" s="103" t="str">
        <f aca="false">IF(G1299="","",SUMIF(C1300:C1305,100%,E1300:E1305))</f>
        <v/>
      </c>
    </row>
    <row r="1300" customFormat="false" ht="14.25" hidden="false" customHeight="false" outlineLevel="0" collapsed="false">
      <c r="A1300" s="68" t="str">
        <f aca="false">IF(A1299="No",1,IF(OR(LEFT(B1300,14)="Model response",LEFT(B1300,8)="Response"),MAX($A$11:$A1299)+1,""))</f>
        <v/>
      </c>
      <c r="B1300" s="83"/>
      <c r="C1300" s="62"/>
      <c r="D1300" s="62"/>
      <c r="E1300" s="62"/>
      <c r="F1300" s="102" t="str">
        <f aca="false">IF(OR(LEFT(B1300,14)="Model response",LEFT(B1300,8)="Response",B1300="[No response]"),"",IF(E1300&lt;=$G$10,"Cek","OK"))</f>
        <v>Cek</v>
      </c>
      <c r="G1300" s="102" t="str">
        <f aca="false">IF(A1300="","",COUNTIF(F1301:F1304,"Cek"))</f>
        <v/>
      </c>
      <c r="H1300" s="103" t="str">
        <f aca="false">IF(G1300="","",SUMIF(C1301:C1306,100%,E1301:E1306))</f>
        <v/>
      </c>
    </row>
    <row r="1301" customFormat="false" ht="14.25" hidden="false" customHeight="false" outlineLevel="0" collapsed="false">
      <c r="A1301" s="68" t="str">
        <f aca="false">IF(A1300="No",1,IF(OR(LEFT(B1301,14)="Model response",LEFT(B1301,8)="Response"),MAX($A$11:$A1300)+1,""))</f>
        <v/>
      </c>
      <c r="B1301" s="83"/>
      <c r="C1301" s="62"/>
      <c r="D1301" s="62"/>
      <c r="E1301" s="62"/>
      <c r="F1301" s="102" t="str">
        <f aca="false">IF(OR(LEFT(B1301,14)="Model response",LEFT(B1301,8)="Response",B1301="[No response]"),"",IF(E1301&lt;=$G$10,"Cek","OK"))</f>
        <v>Cek</v>
      </c>
      <c r="G1301" s="102" t="str">
        <f aca="false">IF(A1301="","",COUNTIF(F1302:F1305,"Cek"))</f>
        <v/>
      </c>
      <c r="H1301" s="103" t="str">
        <f aca="false">IF(G1301="","",SUMIF(C1302:C1307,100%,E1302:E1307))</f>
        <v/>
      </c>
    </row>
    <row r="1302" customFormat="false" ht="14.25" hidden="false" customHeight="false" outlineLevel="0" collapsed="false">
      <c r="A1302" s="68" t="str">
        <f aca="false">IF(A1301="No",1,IF(OR(LEFT(B1302,14)="Model response",LEFT(B1302,8)="Response"),MAX($A$11:$A1301)+1,""))</f>
        <v/>
      </c>
      <c r="B1302" s="83"/>
      <c r="C1302" s="62"/>
      <c r="D1302" s="62"/>
      <c r="E1302" s="62"/>
      <c r="F1302" s="102" t="str">
        <f aca="false">IF(OR(LEFT(B1302,14)="Model response",LEFT(B1302,8)="Response",B1302="[No response]"),"",IF(E1302&lt;=$G$10,"Cek","OK"))</f>
        <v>Cek</v>
      </c>
      <c r="G1302" s="102" t="str">
        <f aca="false">IF(A1302="","",COUNTIF(F1303:F1306,"Cek"))</f>
        <v/>
      </c>
      <c r="H1302" s="103" t="str">
        <f aca="false">IF(G1302="","",SUMIF(C1303:C1308,100%,E1303:E1308))</f>
        <v/>
      </c>
    </row>
    <row r="1303" customFormat="false" ht="14.25" hidden="false" customHeight="false" outlineLevel="0" collapsed="false">
      <c r="A1303" s="68" t="str">
        <f aca="false">IF(A1302="No",1,IF(OR(LEFT(B1303,14)="Model response",LEFT(B1303,8)="Response"),MAX($A$11:$A1302)+1,""))</f>
        <v/>
      </c>
      <c r="B1303" s="83"/>
      <c r="C1303" s="62"/>
      <c r="D1303" s="62"/>
      <c r="E1303" s="62"/>
      <c r="F1303" s="102" t="str">
        <f aca="false">IF(OR(LEFT(B1303,14)="Model response",LEFT(B1303,8)="Response",B1303="[No response]"),"",IF(E1303&lt;=$G$10,"Cek","OK"))</f>
        <v>Cek</v>
      </c>
      <c r="G1303" s="102" t="str">
        <f aca="false">IF(A1303="","",COUNTIF(F1304:F1307,"Cek"))</f>
        <v/>
      </c>
      <c r="H1303" s="103" t="str">
        <f aca="false">IF(G1303="","",SUMIF(C1304:C1309,100%,E1304:E1309))</f>
        <v/>
      </c>
    </row>
    <row r="1304" customFormat="false" ht="14.25" hidden="false" customHeight="false" outlineLevel="0" collapsed="false">
      <c r="A1304" s="68" t="str">
        <f aca="false">IF(A1303="No",1,IF(OR(LEFT(B1304,14)="Model response",LEFT(B1304,8)="Response"),MAX($A$11:$A1303)+1,""))</f>
        <v/>
      </c>
      <c r="B1304" s="83"/>
      <c r="C1304" s="62"/>
      <c r="D1304" s="62"/>
      <c r="E1304" s="62"/>
      <c r="F1304" s="102" t="str">
        <f aca="false">IF(OR(LEFT(B1304,14)="Model response",LEFT(B1304,8)="Response",B1304="[No response]"),"",IF(E1304&lt;=$G$10,"Cek","OK"))</f>
        <v>Cek</v>
      </c>
      <c r="G1304" s="102" t="str">
        <f aca="false">IF(A1304="","",COUNTIF(F1305:F1308,"Cek"))</f>
        <v/>
      </c>
      <c r="H1304" s="103" t="str">
        <f aca="false">IF(G1304="","",SUMIF(C1305:C1310,100%,E1305:E1310))</f>
        <v/>
      </c>
    </row>
    <row r="1305" customFormat="false" ht="14.25" hidden="false" customHeight="false" outlineLevel="0" collapsed="false">
      <c r="A1305" s="68" t="str">
        <f aca="false">IF(A1304="No",1,IF(OR(LEFT(B1305,14)="Model response",LEFT(B1305,8)="Response"),MAX($A$11:$A1304)+1,""))</f>
        <v/>
      </c>
      <c r="B1305" s="83"/>
      <c r="C1305" s="62"/>
      <c r="D1305" s="62"/>
      <c r="E1305" s="62"/>
      <c r="F1305" s="102" t="str">
        <f aca="false">IF(OR(LEFT(B1305,14)="Model response",LEFT(B1305,8)="Response",B1305="[No response]"),"",IF(E1305&lt;=$G$10,"Cek","OK"))</f>
        <v>Cek</v>
      </c>
      <c r="G1305" s="102" t="str">
        <f aca="false">IF(A1305="","",COUNTIF(F1306:F1309,"Cek"))</f>
        <v/>
      </c>
      <c r="H1305" s="103" t="str">
        <f aca="false">IF(G1305="","",SUMIF(C1306:C1311,100%,E1306:E1311))</f>
        <v/>
      </c>
    </row>
    <row r="1306" customFormat="false" ht="14.25" hidden="false" customHeight="false" outlineLevel="0" collapsed="false">
      <c r="A1306" s="68" t="str">
        <f aca="false">IF(A1305="No",1,IF(OR(LEFT(B1306,14)="Model response",LEFT(B1306,8)="Response"),MAX($A$11:$A1305)+1,""))</f>
        <v/>
      </c>
      <c r="B1306" s="83"/>
      <c r="C1306" s="62"/>
      <c r="D1306" s="62"/>
      <c r="E1306" s="62"/>
      <c r="F1306" s="102" t="str">
        <f aca="false">IF(OR(LEFT(B1306,14)="Model response",LEFT(B1306,8)="Response",B1306="[No response]"),"",IF(E1306&lt;=$G$10,"Cek","OK"))</f>
        <v>Cek</v>
      </c>
      <c r="G1306" s="102" t="str">
        <f aca="false">IF(A1306="","",COUNTIF(F1307:F1310,"Cek"))</f>
        <v/>
      </c>
      <c r="H1306" s="103" t="str">
        <f aca="false">IF(G1306="","",SUMIF(C1307:C1312,100%,E1307:E1312))</f>
        <v/>
      </c>
    </row>
    <row r="1307" customFormat="false" ht="14.25" hidden="false" customHeight="false" outlineLevel="0" collapsed="false">
      <c r="A1307" s="68" t="str">
        <f aca="false">IF(A1306="No",1,IF(OR(LEFT(B1307,14)="Model response",LEFT(B1307,8)="Response"),MAX($A$11:$A1306)+1,""))</f>
        <v/>
      </c>
      <c r="B1307" s="83"/>
      <c r="C1307" s="62"/>
      <c r="D1307" s="62"/>
      <c r="E1307" s="62"/>
      <c r="F1307" s="102" t="str">
        <f aca="false">IF(OR(LEFT(B1307,14)="Model response",LEFT(B1307,8)="Response",B1307="[No response]"),"",IF(E1307&lt;=$G$10,"Cek","OK"))</f>
        <v>Cek</v>
      </c>
      <c r="G1307" s="102" t="str">
        <f aca="false">IF(A1307="","",COUNTIF(F1308:F1311,"Cek"))</f>
        <v/>
      </c>
      <c r="H1307" s="103" t="str">
        <f aca="false">IF(G1307="","",SUMIF(C1308:C1313,100%,E1308:E1313))</f>
        <v/>
      </c>
    </row>
    <row r="1308" customFormat="false" ht="14.25" hidden="false" customHeight="false" outlineLevel="0" collapsed="false">
      <c r="A1308" s="68" t="str">
        <f aca="false">IF(A1307="No",1,IF(OR(LEFT(B1308,14)="Model response",LEFT(B1308,8)="Response"),MAX($A$11:$A1307)+1,""))</f>
        <v/>
      </c>
      <c r="B1308" s="83"/>
      <c r="C1308" s="62"/>
      <c r="D1308" s="62"/>
      <c r="E1308" s="62"/>
      <c r="F1308" s="102" t="str">
        <f aca="false">IF(OR(LEFT(B1308,14)="Model response",LEFT(B1308,8)="Response",B1308="[No response]"),"",IF(E1308&lt;=$G$10,"Cek","OK"))</f>
        <v>Cek</v>
      </c>
      <c r="G1308" s="102" t="str">
        <f aca="false">IF(A1308="","",COUNTIF(F1309:F1312,"Cek"))</f>
        <v/>
      </c>
      <c r="H1308" s="103" t="str">
        <f aca="false">IF(G1308="","",SUMIF(C1309:C1314,100%,E1309:E1314))</f>
        <v/>
      </c>
    </row>
    <row r="1309" customFormat="false" ht="14.25" hidden="false" customHeight="false" outlineLevel="0" collapsed="false">
      <c r="A1309" s="68" t="str">
        <f aca="false">IF(A1308="No",1,IF(OR(LEFT(B1309,14)="Model response",LEFT(B1309,8)="Response"),MAX($A$11:$A1308)+1,""))</f>
        <v/>
      </c>
      <c r="B1309" s="83"/>
      <c r="C1309" s="62"/>
      <c r="D1309" s="62"/>
      <c r="E1309" s="62"/>
      <c r="F1309" s="102" t="str">
        <f aca="false">IF(OR(LEFT(B1309,14)="Model response",LEFT(B1309,8)="Response",B1309="[No response]"),"",IF(E1309&lt;=$G$10,"Cek","OK"))</f>
        <v>Cek</v>
      </c>
      <c r="G1309" s="102" t="str">
        <f aca="false">IF(A1309="","",COUNTIF(F1310:F1313,"Cek"))</f>
        <v/>
      </c>
      <c r="H1309" s="103" t="str">
        <f aca="false">IF(G1309="","",SUMIF(C1310:C1315,100%,E1310:E1315))</f>
        <v/>
      </c>
    </row>
    <row r="1310" customFormat="false" ht="14.25" hidden="false" customHeight="false" outlineLevel="0" collapsed="false">
      <c r="A1310" s="68" t="str">
        <f aca="false">IF(A1309="No",1,IF(OR(LEFT(B1310,14)="Model response",LEFT(B1310,8)="Response"),MAX($A$11:$A1309)+1,""))</f>
        <v/>
      </c>
      <c r="B1310" s="83"/>
      <c r="C1310" s="62"/>
      <c r="D1310" s="62"/>
      <c r="E1310" s="62"/>
      <c r="F1310" s="102" t="str">
        <f aca="false">IF(OR(LEFT(B1310,14)="Model response",LEFT(B1310,8)="Response",B1310="[No response]"),"",IF(E1310&lt;=$G$10,"Cek","OK"))</f>
        <v>Cek</v>
      </c>
      <c r="G1310" s="102" t="str">
        <f aca="false">IF(A1310="","",COUNTIF(F1311:F1314,"Cek"))</f>
        <v/>
      </c>
      <c r="H1310" s="103" t="str">
        <f aca="false">IF(G1310="","",SUMIF(C1311:C1316,100%,E1311:E1316))</f>
        <v/>
      </c>
    </row>
    <row r="1311" customFormat="false" ht="14.25" hidden="false" customHeight="false" outlineLevel="0" collapsed="false">
      <c r="A1311" s="68" t="str">
        <f aca="false">IF(A1310="No",1,IF(OR(LEFT(B1311,14)="Model response",LEFT(B1311,8)="Response"),MAX($A$11:$A1310)+1,""))</f>
        <v/>
      </c>
      <c r="B1311" s="83"/>
      <c r="C1311" s="62"/>
      <c r="D1311" s="62"/>
      <c r="E1311" s="62"/>
      <c r="F1311" s="102" t="str">
        <f aca="false">IF(OR(LEFT(B1311,14)="Model response",LEFT(B1311,8)="Response",B1311="[No response]"),"",IF(E1311&lt;=$G$10,"Cek","OK"))</f>
        <v>Cek</v>
      </c>
      <c r="G1311" s="102" t="str">
        <f aca="false">IF(A1311="","",COUNTIF(F1312:F1315,"Cek"))</f>
        <v/>
      </c>
      <c r="H1311" s="103" t="str">
        <f aca="false">IF(G1311="","",SUMIF(C1312:C1317,100%,E1312:E1317))</f>
        <v/>
      </c>
    </row>
    <row r="1312" customFormat="false" ht="14.25" hidden="false" customHeight="false" outlineLevel="0" collapsed="false">
      <c r="A1312" s="68" t="str">
        <f aca="false">IF(A1311="No",1,IF(OR(LEFT(B1312,14)="Model response",LEFT(B1312,8)="Response"),MAX($A$11:$A1311)+1,""))</f>
        <v/>
      </c>
      <c r="B1312" s="83"/>
      <c r="C1312" s="62"/>
      <c r="D1312" s="62"/>
      <c r="E1312" s="62"/>
      <c r="F1312" s="102" t="str">
        <f aca="false">IF(OR(LEFT(B1312,14)="Model response",LEFT(B1312,8)="Response",B1312="[No response]"),"",IF(E1312&lt;=$G$10,"Cek","OK"))</f>
        <v>Cek</v>
      </c>
      <c r="G1312" s="102" t="str">
        <f aca="false">IF(A1312="","",COUNTIF(F1313:F1316,"Cek"))</f>
        <v/>
      </c>
      <c r="H1312" s="103" t="str">
        <f aca="false">IF(G1312="","",SUMIF(C1313:C1318,100%,E1313:E1318))</f>
        <v/>
      </c>
    </row>
    <row r="1313" customFormat="false" ht="14.25" hidden="false" customHeight="false" outlineLevel="0" collapsed="false">
      <c r="A1313" s="68" t="str">
        <f aca="false">IF(A1312="No",1,IF(OR(LEFT(B1313,14)="Model response",LEFT(B1313,8)="Response"),MAX($A$11:$A1312)+1,""))</f>
        <v/>
      </c>
      <c r="B1313" s="83"/>
      <c r="C1313" s="62"/>
      <c r="D1313" s="62"/>
      <c r="E1313" s="62"/>
      <c r="F1313" s="102" t="str">
        <f aca="false">IF(OR(LEFT(B1313,14)="Model response",LEFT(B1313,8)="Response",B1313="[No response]"),"",IF(E1313&lt;=$G$10,"Cek","OK"))</f>
        <v>Cek</v>
      </c>
      <c r="G1313" s="102" t="str">
        <f aca="false">IF(A1313="","",COUNTIF(F1314:F1317,"Cek"))</f>
        <v/>
      </c>
      <c r="H1313" s="103" t="str">
        <f aca="false">IF(G1313="","",SUMIF(C1314:C1319,100%,E1314:E1319))</f>
        <v/>
      </c>
    </row>
    <row r="1314" customFormat="false" ht="14.25" hidden="false" customHeight="false" outlineLevel="0" collapsed="false">
      <c r="A1314" s="68" t="str">
        <f aca="false">IF(A1313="No",1,IF(OR(LEFT(B1314,14)="Model response",LEFT(B1314,8)="Response"),MAX($A$11:$A1313)+1,""))</f>
        <v/>
      </c>
      <c r="B1314" s="83"/>
      <c r="C1314" s="62"/>
      <c r="D1314" s="62"/>
      <c r="E1314" s="62"/>
      <c r="F1314" s="102" t="str">
        <f aca="false">IF(OR(LEFT(B1314,14)="Model response",LEFT(B1314,8)="Response",B1314="[No response]"),"",IF(E1314&lt;=$G$10,"Cek","OK"))</f>
        <v>Cek</v>
      </c>
      <c r="G1314" s="102" t="str">
        <f aca="false">IF(A1314="","",COUNTIF(F1315:F1318,"Cek"))</f>
        <v/>
      </c>
      <c r="H1314" s="103" t="str">
        <f aca="false">IF(G1314="","",SUMIF(C1315:C1320,100%,E1315:E1320))</f>
        <v/>
      </c>
    </row>
    <row r="1315" customFormat="false" ht="14.25" hidden="false" customHeight="false" outlineLevel="0" collapsed="false">
      <c r="A1315" s="68" t="str">
        <f aca="false">IF(A1314="No",1,IF(OR(LEFT(B1315,14)="Model response",LEFT(B1315,8)="Response"),MAX($A$11:$A1314)+1,""))</f>
        <v/>
      </c>
      <c r="B1315" s="83"/>
      <c r="C1315" s="62"/>
      <c r="D1315" s="62"/>
      <c r="E1315" s="62"/>
      <c r="F1315" s="102" t="str">
        <f aca="false">IF(OR(LEFT(B1315,14)="Model response",LEFT(B1315,8)="Response",B1315="[No response]"),"",IF(E1315&lt;=$G$10,"Cek","OK"))</f>
        <v>Cek</v>
      </c>
      <c r="G1315" s="102" t="str">
        <f aca="false">IF(A1315="","",COUNTIF(F1316:F1319,"Cek"))</f>
        <v/>
      </c>
      <c r="H1315" s="103" t="str">
        <f aca="false">IF(G1315="","",SUMIF(C1316:C1321,100%,E1316:E1321))</f>
        <v/>
      </c>
    </row>
    <row r="1316" customFormat="false" ht="14.25" hidden="false" customHeight="false" outlineLevel="0" collapsed="false">
      <c r="A1316" s="68" t="str">
        <f aca="false">IF(A1315="No",1,IF(OR(LEFT(B1316,14)="Model response",LEFT(B1316,8)="Response"),MAX($A$11:$A1315)+1,""))</f>
        <v/>
      </c>
      <c r="B1316" s="83"/>
      <c r="C1316" s="62"/>
      <c r="D1316" s="62"/>
      <c r="E1316" s="62"/>
      <c r="F1316" s="102" t="str">
        <f aca="false">IF(OR(LEFT(B1316,14)="Model response",LEFT(B1316,8)="Response",B1316="[No response]"),"",IF(E1316&lt;=$G$10,"Cek","OK"))</f>
        <v>Cek</v>
      </c>
      <c r="G1316" s="102" t="str">
        <f aca="false">IF(A1316="","",COUNTIF(F1317:F1320,"Cek"))</f>
        <v/>
      </c>
      <c r="H1316" s="103" t="str">
        <f aca="false">IF(G1316="","",SUMIF(C1317:C1322,100%,E1317:E1322))</f>
        <v/>
      </c>
    </row>
    <row r="1317" customFormat="false" ht="14.25" hidden="false" customHeight="false" outlineLevel="0" collapsed="false">
      <c r="A1317" s="68" t="str">
        <f aca="false">IF(A1316="No",1,IF(OR(LEFT(B1317,14)="Model response",LEFT(B1317,8)="Response"),MAX($A$11:$A1316)+1,""))</f>
        <v/>
      </c>
      <c r="B1317" s="83"/>
      <c r="C1317" s="62"/>
      <c r="D1317" s="62"/>
      <c r="E1317" s="62"/>
      <c r="F1317" s="102" t="str">
        <f aca="false">IF(OR(LEFT(B1317,14)="Model response",LEFT(B1317,8)="Response",B1317="[No response]"),"",IF(E1317&lt;=$G$10,"Cek","OK"))</f>
        <v>Cek</v>
      </c>
      <c r="G1317" s="102" t="str">
        <f aca="false">IF(A1317="","",COUNTIF(F1318:F1321,"Cek"))</f>
        <v/>
      </c>
      <c r="H1317" s="103" t="str">
        <f aca="false">IF(G1317="","",SUMIF(C1318:C1323,100%,E1318:E1323))</f>
        <v/>
      </c>
    </row>
    <row r="1318" customFormat="false" ht="14.25" hidden="false" customHeight="false" outlineLevel="0" collapsed="false">
      <c r="A1318" s="68" t="str">
        <f aca="false">IF(A1317="No",1,IF(OR(LEFT(B1318,14)="Model response",LEFT(B1318,8)="Response"),MAX($A$11:$A1317)+1,""))</f>
        <v/>
      </c>
      <c r="B1318" s="83"/>
      <c r="C1318" s="62"/>
      <c r="D1318" s="62"/>
      <c r="E1318" s="62"/>
      <c r="F1318" s="102" t="str">
        <f aca="false">IF(OR(LEFT(B1318,14)="Model response",LEFT(B1318,8)="Response",B1318="[No response]"),"",IF(E1318&lt;=$G$10,"Cek","OK"))</f>
        <v>Cek</v>
      </c>
      <c r="G1318" s="102" t="str">
        <f aca="false">IF(A1318="","",COUNTIF(F1319:F1322,"Cek"))</f>
        <v/>
      </c>
      <c r="H1318" s="103" t="str">
        <f aca="false">IF(G1318="","",SUMIF(C1319:C1324,100%,E1319:E1324))</f>
        <v/>
      </c>
    </row>
    <row r="1319" customFormat="false" ht="14.25" hidden="false" customHeight="false" outlineLevel="0" collapsed="false">
      <c r="A1319" s="68" t="str">
        <f aca="false">IF(A1318="No",1,IF(OR(LEFT(B1319,14)="Model response",LEFT(B1319,8)="Response"),MAX($A$11:$A1318)+1,""))</f>
        <v/>
      </c>
      <c r="B1319" s="83"/>
      <c r="C1319" s="62"/>
      <c r="D1319" s="62"/>
      <c r="E1319" s="62"/>
      <c r="F1319" s="102" t="str">
        <f aca="false">IF(OR(LEFT(B1319,14)="Model response",LEFT(B1319,8)="Response",B1319="[No response]"),"",IF(E1319&lt;=$G$10,"Cek","OK"))</f>
        <v>Cek</v>
      </c>
      <c r="G1319" s="102" t="str">
        <f aca="false">IF(A1319="","",COUNTIF(F1320:F1323,"Cek"))</f>
        <v/>
      </c>
      <c r="H1319" s="103" t="str">
        <f aca="false">IF(G1319="","",SUMIF(C1320:C1325,100%,E1320:E1325))</f>
        <v/>
      </c>
    </row>
    <row r="1320" customFormat="false" ht="14.25" hidden="false" customHeight="false" outlineLevel="0" collapsed="false">
      <c r="A1320" s="68" t="str">
        <f aca="false">IF(A1319="No",1,IF(OR(LEFT(B1320,14)="Model response",LEFT(B1320,8)="Response"),MAX($A$11:$A1319)+1,""))</f>
        <v/>
      </c>
      <c r="B1320" s="83"/>
      <c r="C1320" s="62"/>
      <c r="D1320" s="62"/>
      <c r="E1320" s="62"/>
      <c r="F1320" s="102" t="str">
        <f aca="false">IF(OR(LEFT(B1320,14)="Model response",LEFT(B1320,8)="Response",B1320="[No response]"),"",IF(E1320&lt;=$G$10,"Cek","OK"))</f>
        <v>Cek</v>
      </c>
      <c r="G1320" s="102" t="str">
        <f aca="false">IF(A1320="","",COUNTIF(F1321:F1324,"Cek"))</f>
        <v/>
      </c>
      <c r="H1320" s="103" t="str">
        <f aca="false">IF(G1320="","",SUMIF(C1321:C1326,100%,E1321:E1326))</f>
        <v/>
      </c>
    </row>
    <row r="1321" customFormat="false" ht="14.25" hidden="false" customHeight="false" outlineLevel="0" collapsed="false">
      <c r="A1321" s="68" t="str">
        <f aca="false">IF(A1320="No",1,IF(OR(LEFT(B1321,14)="Model response",LEFT(B1321,8)="Response"),MAX($A$11:$A1320)+1,""))</f>
        <v/>
      </c>
      <c r="B1321" s="83"/>
      <c r="C1321" s="62"/>
      <c r="D1321" s="62"/>
      <c r="E1321" s="62"/>
      <c r="F1321" s="102" t="str">
        <f aca="false">IF(OR(LEFT(B1321,14)="Model response",LEFT(B1321,8)="Response",B1321="[No response]"),"",IF(E1321&lt;=$G$10,"Cek","OK"))</f>
        <v>Cek</v>
      </c>
      <c r="G1321" s="102" t="str">
        <f aca="false">IF(A1321="","",COUNTIF(F1322:F1325,"Cek"))</f>
        <v/>
      </c>
      <c r="H1321" s="103" t="str">
        <f aca="false">IF(G1321="","",SUMIF(C1322:C1327,100%,E1322:E1327))</f>
        <v/>
      </c>
    </row>
    <row r="1322" customFormat="false" ht="14.25" hidden="false" customHeight="false" outlineLevel="0" collapsed="false">
      <c r="A1322" s="68" t="str">
        <f aca="false">IF(A1321="No",1,IF(OR(LEFT(B1322,14)="Model response",LEFT(B1322,8)="Response"),MAX($A$11:$A1321)+1,""))</f>
        <v/>
      </c>
      <c r="B1322" s="83"/>
      <c r="C1322" s="62"/>
      <c r="D1322" s="62"/>
      <c r="E1322" s="62"/>
      <c r="F1322" s="102" t="str">
        <f aca="false">IF(OR(LEFT(B1322,14)="Model response",LEFT(B1322,8)="Response",B1322="[No response]"),"",IF(E1322&lt;=$G$10,"Cek","OK"))</f>
        <v>Cek</v>
      </c>
      <c r="G1322" s="102" t="str">
        <f aca="false">IF(A1322="","",COUNTIF(F1323:F1326,"Cek"))</f>
        <v/>
      </c>
      <c r="H1322" s="103" t="str">
        <f aca="false">IF(G1322="","",SUMIF(C1323:C1328,100%,E1323:E1328))</f>
        <v/>
      </c>
    </row>
    <row r="1323" customFormat="false" ht="14.25" hidden="false" customHeight="false" outlineLevel="0" collapsed="false">
      <c r="A1323" s="68" t="str">
        <f aca="false">IF(A1322="No",1,IF(OR(LEFT(B1323,14)="Model response",LEFT(B1323,8)="Response"),MAX($A$11:$A1322)+1,""))</f>
        <v/>
      </c>
      <c r="B1323" s="83"/>
      <c r="C1323" s="62"/>
      <c r="D1323" s="62"/>
      <c r="E1323" s="62"/>
      <c r="F1323" s="102" t="str">
        <f aca="false">IF(OR(LEFT(B1323,14)="Model response",LEFT(B1323,8)="Response",B1323="[No response]"),"",IF(E1323&lt;=$G$10,"Cek","OK"))</f>
        <v>Cek</v>
      </c>
      <c r="G1323" s="102" t="str">
        <f aca="false">IF(A1323="","",COUNTIF(F1324:F1327,"Cek"))</f>
        <v/>
      </c>
      <c r="H1323" s="103" t="str">
        <f aca="false">IF(G1323="","",SUMIF(C1324:C1329,100%,E1324:E1329))</f>
        <v/>
      </c>
    </row>
    <row r="1324" customFormat="false" ht="14.25" hidden="false" customHeight="false" outlineLevel="0" collapsed="false">
      <c r="A1324" s="68" t="str">
        <f aca="false">IF(A1323="No",1,IF(OR(LEFT(B1324,14)="Model response",LEFT(B1324,8)="Response"),MAX($A$11:$A1323)+1,""))</f>
        <v/>
      </c>
      <c r="B1324" s="83"/>
      <c r="C1324" s="62"/>
      <c r="D1324" s="62"/>
      <c r="E1324" s="62"/>
      <c r="F1324" s="102" t="str">
        <f aca="false">IF(OR(LEFT(B1324,14)="Model response",LEFT(B1324,8)="Response",B1324="[No response]"),"",IF(E1324&lt;=$G$10,"Cek","OK"))</f>
        <v>Cek</v>
      </c>
      <c r="G1324" s="102" t="str">
        <f aca="false">IF(A1324="","",COUNTIF(F1325:F1328,"Cek"))</f>
        <v/>
      </c>
      <c r="H1324" s="103" t="str">
        <f aca="false">IF(G1324="","",SUMIF(C1325:C1330,100%,E1325:E1330))</f>
        <v/>
      </c>
    </row>
    <row r="1325" customFormat="false" ht="14.25" hidden="false" customHeight="false" outlineLevel="0" collapsed="false">
      <c r="A1325" s="68" t="str">
        <f aca="false">IF(A1324="No",1,IF(OR(LEFT(B1325,14)="Model response",LEFT(B1325,8)="Response"),MAX($A$11:$A1324)+1,""))</f>
        <v/>
      </c>
      <c r="B1325" s="83"/>
      <c r="C1325" s="62"/>
      <c r="D1325" s="62"/>
      <c r="E1325" s="62"/>
      <c r="F1325" s="102" t="str">
        <f aca="false">IF(OR(LEFT(B1325,14)="Model response",LEFT(B1325,8)="Response",B1325="[No response]"),"",IF(E1325&lt;=$G$10,"Cek","OK"))</f>
        <v>Cek</v>
      </c>
      <c r="G1325" s="102" t="str">
        <f aca="false">IF(A1325="","",COUNTIF(F1326:F1329,"Cek"))</f>
        <v/>
      </c>
      <c r="H1325" s="103" t="str">
        <f aca="false">IF(G1325="","",SUMIF(C1326:C1331,100%,E1326:E1331))</f>
        <v/>
      </c>
    </row>
    <row r="1326" customFormat="false" ht="14.25" hidden="false" customHeight="false" outlineLevel="0" collapsed="false">
      <c r="A1326" s="68" t="str">
        <f aca="false">IF(A1325="No",1,IF(OR(LEFT(B1326,14)="Model response",LEFT(B1326,8)="Response"),MAX($A$11:$A1325)+1,""))</f>
        <v/>
      </c>
      <c r="B1326" s="83"/>
      <c r="C1326" s="62"/>
      <c r="D1326" s="62"/>
      <c r="E1326" s="62"/>
      <c r="F1326" s="102" t="str">
        <f aca="false">IF(OR(LEFT(B1326,14)="Model response",LEFT(B1326,8)="Response",B1326="[No response]"),"",IF(E1326&lt;=$G$10,"Cek","OK"))</f>
        <v>Cek</v>
      </c>
      <c r="G1326" s="102" t="str">
        <f aca="false">IF(A1326="","",COUNTIF(F1327:F1330,"Cek"))</f>
        <v/>
      </c>
      <c r="H1326" s="103" t="str">
        <f aca="false">IF(G1326="","",SUMIF(C1327:C1332,100%,E1327:E1332))</f>
        <v/>
      </c>
    </row>
    <row r="1327" customFormat="false" ht="14.25" hidden="false" customHeight="false" outlineLevel="0" collapsed="false">
      <c r="A1327" s="68" t="str">
        <f aca="false">IF(A1326="No",1,IF(OR(LEFT(B1327,14)="Model response",LEFT(B1327,8)="Response"),MAX($A$11:$A1326)+1,""))</f>
        <v/>
      </c>
      <c r="B1327" s="83"/>
      <c r="C1327" s="62"/>
      <c r="D1327" s="62"/>
      <c r="E1327" s="62"/>
      <c r="F1327" s="102" t="str">
        <f aca="false">IF(OR(LEFT(B1327,14)="Model response",LEFT(B1327,8)="Response",B1327="[No response]"),"",IF(E1327&lt;=$G$10,"Cek","OK"))</f>
        <v>Cek</v>
      </c>
      <c r="G1327" s="102" t="str">
        <f aca="false">IF(A1327="","",COUNTIF(F1328:F1331,"Cek"))</f>
        <v/>
      </c>
      <c r="H1327" s="103" t="str">
        <f aca="false">IF(G1327="","",SUMIF(C1328:C1333,100%,E1328:E1333))</f>
        <v/>
      </c>
    </row>
    <row r="1328" customFormat="false" ht="14.25" hidden="false" customHeight="false" outlineLevel="0" collapsed="false">
      <c r="A1328" s="68" t="str">
        <f aca="false">IF(A1327="No",1,IF(OR(LEFT(B1328,14)="Model response",LEFT(B1328,8)="Response"),MAX($A$11:$A1327)+1,""))</f>
        <v/>
      </c>
      <c r="B1328" s="83"/>
      <c r="C1328" s="62"/>
      <c r="D1328" s="62"/>
      <c r="E1328" s="62"/>
      <c r="F1328" s="102" t="str">
        <f aca="false">IF(OR(LEFT(B1328,14)="Model response",LEFT(B1328,8)="Response",B1328="[No response]"),"",IF(E1328&lt;=$G$10,"Cek","OK"))</f>
        <v>Cek</v>
      </c>
      <c r="G1328" s="102" t="str">
        <f aca="false">IF(A1328="","",COUNTIF(F1329:F1332,"Cek"))</f>
        <v/>
      </c>
      <c r="H1328" s="103" t="str">
        <f aca="false">IF(G1328="","",SUMIF(C1329:C1334,100%,E1329:E1334))</f>
        <v/>
      </c>
    </row>
    <row r="1329" customFormat="false" ht="14.25" hidden="false" customHeight="false" outlineLevel="0" collapsed="false">
      <c r="A1329" s="68" t="str">
        <f aca="false">IF(A1328="No",1,IF(OR(LEFT(B1329,14)="Model response",LEFT(B1329,8)="Response"),MAX($A$11:$A1328)+1,""))</f>
        <v/>
      </c>
      <c r="B1329" s="83"/>
      <c r="C1329" s="62"/>
      <c r="D1329" s="62"/>
      <c r="E1329" s="62"/>
      <c r="F1329" s="102" t="str">
        <f aca="false">IF(OR(LEFT(B1329,14)="Model response",LEFT(B1329,8)="Response",B1329="[No response]"),"",IF(E1329&lt;=$G$10,"Cek","OK"))</f>
        <v>Cek</v>
      </c>
      <c r="G1329" s="102" t="str">
        <f aca="false">IF(A1329="","",COUNTIF(F1330:F1333,"Cek"))</f>
        <v/>
      </c>
      <c r="H1329" s="103" t="str">
        <f aca="false">IF(G1329="","",SUMIF(C1330:C1335,100%,E1330:E1335))</f>
        <v/>
      </c>
    </row>
    <row r="1330" customFormat="false" ht="14.25" hidden="false" customHeight="false" outlineLevel="0" collapsed="false">
      <c r="A1330" s="68" t="str">
        <f aca="false">IF(A1329="No",1,IF(OR(LEFT(B1330,14)="Model response",LEFT(B1330,8)="Response"),MAX($A$11:$A1329)+1,""))</f>
        <v/>
      </c>
      <c r="B1330" s="83"/>
      <c r="C1330" s="62"/>
      <c r="D1330" s="62"/>
      <c r="E1330" s="62"/>
      <c r="F1330" s="102" t="str">
        <f aca="false">IF(OR(LEFT(B1330,14)="Model response",LEFT(B1330,8)="Response",B1330="[No response]"),"",IF(E1330&lt;=$G$10,"Cek","OK"))</f>
        <v>Cek</v>
      </c>
      <c r="G1330" s="102" t="str">
        <f aca="false">IF(A1330="","",COUNTIF(F1331:F1334,"Cek"))</f>
        <v/>
      </c>
      <c r="H1330" s="103" t="str">
        <f aca="false">IF(G1330="","",SUMIF(C1331:C1336,100%,E1331:E1336))</f>
        <v/>
      </c>
    </row>
    <row r="1331" customFormat="false" ht="14.25" hidden="false" customHeight="false" outlineLevel="0" collapsed="false">
      <c r="A1331" s="68" t="str">
        <f aca="false">IF(A1330="No",1,IF(OR(LEFT(B1331,14)="Model response",LEFT(B1331,8)="Response"),MAX($A$11:$A1330)+1,""))</f>
        <v/>
      </c>
      <c r="B1331" s="83"/>
      <c r="C1331" s="62"/>
      <c r="D1331" s="62"/>
      <c r="E1331" s="62"/>
      <c r="F1331" s="102" t="str">
        <f aca="false">IF(OR(LEFT(B1331,14)="Model response",LEFT(B1331,8)="Response",B1331="[No response]"),"",IF(E1331&lt;=$G$10,"Cek","OK"))</f>
        <v>Cek</v>
      </c>
      <c r="G1331" s="102" t="str">
        <f aca="false">IF(A1331="","",COUNTIF(F1332:F1335,"Cek"))</f>
        <v/>
      </c>
      <c r="H1331" s="103" t="str">
        <f aca="false">IF(G1331="","",SUMIF(C1332:C1337,100%,E1332:E1337))</f>
        <v/>
      </c>
    </row>
    <row r="1332" customFormat="false" ht="14.25" hidden="false" customHeight="false" outlineLevel="0" collapsed="false">
      <c r="A1332" s="68" t="str">
        <f aca="false">IF(A1331="No",1,IF(OR(LEFT(B1332,14)="Model response",LEFT(B1332,8)="Response"),MAX($A$11:$A1331)+1,""))</f>
        <v/>
      </c>
      <c r="B1332" s="83"/>
      <c r="C1332" s="62"/>
      <c r="D1332" s="62"/>
      <c r="E1332" s="62"/>
      <c r="F1332" s="102" t="str">
        <f aca="false">IF(OR(LEFT(B1332,14)="Model response",LEFT(B1332,8)="Response",B1332="[No response]"),"",IF(E1332&lt;=$G$10,"Cek","OK"))</f>
        <v>Cek</v>
      </c>
      <c r="G1332" s="102" t="str">
        <f aca="false">IF(A1332="","",COUNTIF(F1333:F1336,"Cek"))</f>
        <v/>
      </c>
      <c r="H1332" s="103" t="str">
        <f aca="false">IF(G1332="","",SUMIF(C1333:C1338,100%,E1333:E1338))</f>
        <v/>
      </c>
    </row>
    <row r="1333" customFormat="false" ht="14.25" hidden="false" customHeight="false" outlineLevel="0" collapsed="false">
      <c r="A1333" s="68" t="str">
        <f aca="false">IF(A1332="No",1,IF(OR(LEFT(B1333,14)="Model response",LEFT(B1333,8)="Response"),MAX($A$11:$A1332)+1,""))</f>
        <v/>
      </c>
      <c r="B1333" s="83"/>
      <c r="C1333" s="62"/>
      <c r="D1333" s="62"/>
      <c r="E1333" s="62"/>
      <c r="F1333" s="102" t="str">
        <f aca="false">IF(OR(LEFT(B1333,14)="Model response",LEFT(B1333,8)="Response",B1333="[No response]"),"",IF(E1333&lt;=$G$10,"Cek","OK"))</f>
        <v>Cek</v>
      </c>
      <c r="G1333" s="102" t="str">
        <f aca="false">IF(A1333="","",COUNTIF(F1334:F1337,"Cek"))</f>
        <v/>
      </c>
      <c r="H1333" s="103" t="str">
        <f aca="false">IF(G1333="","",SUMIF(C1334:C1339,100%,E1334:E1339))</f>
        <v/>
      </c>
    </row>
    <row r="1334" customFormat="false" ht="14.25" hidden="false" customHeight="false" outlineLevel="0" collapsed="false">
      <c r="A1334" s="68" t="str">
        <f aca="false">IF(A1333="No",1,IF(OR(LEFT(B1334,14)="Model response",LEFT(B1334,8)="Response"),MAX($A$11:$A1333)+1,""))</f>
        <v/>
      </c>
      <c r="B1334" s="83"/>
      <c r="C1334" s="62"/>
      <c r="D1334" s="62"/>
      <c r="E1334" s="62"/>
      <c r="F1334" s="102" t="str">
        <f aca="false">IF(OR(LEFT(B1334,14)="Model response",LEFT(B1334,8)="Response",B1334="[No response]"),"",IF(E1334&lt;=$G$10,"Cek","OK"))</f>
        <v>Cek</v>
      </c>
      <c r="G1334" s="102" t="str">
        <f aca="false">IF(A1334="","",COUNTIF(F1335:F1338,"Cek"))</f>
        <v/>
      </c>
      <c r="H1334" s="103" t="str">
        <f aca="false">IF(G1334="","",SUMIF(C1335:C1340,100%,E1335:E1340))</f>
        <v/>
      </c>
    </row>
    <row r="1335" customFormat="false" ht="14.25" hidden="false" customHeight="false" outlineLevel="0" collapsed="false">
      <c r="A1335" s="68" t="str">
        <f aca="false">IF(A1334="No",1,IF(OR(LEFT(B1335,14)="Model response",LEFT(B1335,8)="Response"),MAX($A$11:$A1334)+1,""))</f>
        <v/>
      </c>
      <c r="B1335" s="83"/>
      <c r="C1335" s="62"/>
      <c r="D1335" s="62"/>
      <c r="E1335" s="62"/>
      <c r="F1335" s="102" t="str">
        <f aca="false">IF(OR(LEFT(B1335,14)="Model response",LEFT(B1335,8)="Response",B1335="[No response]"),"",IF(E1335&lt;=$G$10,"Cek","OK"))</f>
        <v>Cek</v>
      </c>
      <c r="G1335" s="102" t="str">
        <f aca="false">IF(A1335="","",COUNTIF(F1336:F1339,"Cek"))</f>
        <v/>
      </c>
      <c r="H1335" s="103" t="str">
        <f aca="false">IF(G1335="","",SUMIF(C1336:C1341,100%,E1336:E1341))</f>
        <v/>
      </c>
    </row>
    <row r="1336" customFormat="false" ht="14.25" hidden="false" customHeight="false" outlineLevel="0" collapsed="false">
      <c r="A1336" s="68" t="str">
        <f aca="false">IF(A1335="No",1,IF(OR(LEFT(B1336,14)="Model response",LEFT(B1336,8)="Response"),MAX($A$11:$A1335)+1,""))</f>
        <v/>
      </c>
      <c r="B1336" s="83"/>
      <c r="C1336" s="62"/>
      <c r="D1336" s="62"/>
      <c r="E1336" s="62"/>
      <c r="F1336" s="102" t="str">
        <f aca="false">IF(OR(LEFT(B1336,14)="Model response",LEFT(B1336,8)="Response",B1336="[No response]"),"",IF(E1336&lt;=$G$10,"Cek","OK"))</f>
        <v>Cek</v>
      </c>
      <c r="G1336" s="102" t="str">
        <f aca="false">IF(A1336="","",COUNTIF(F1337:F1340,"Cek"))</f>
        <v/>
      </c>
      <c r="H1336" s="103" t="str">
        <f aca="false">IF(G1336="","",SUMIF(C1337:C1342,100%,E1337:E1342))</f>
        <v/>
      </c>
    </row>
    <row r="1337" customFormat="false" ht="14.25" hidden="false" customHeight="false" outlineLevel="0" collapsed="false">
      <c r="A1337" s="68" t="str">
        <f aca="false">IF(A1336="No",1,IF(OR(LEFT(B1337,14)="Model response",LEFT(B1337,8)="Response"),MAX($A$11:$A1336)+1,""))</f>
        <v/>
      </c>
      <c r="B1337" s="83"/>
      <c r="C1337" s="62"/>
      <c r="D1337" s="62"/>
      <c r="E1337" s="62"/>
      <c r="F1337" s="102" t="str">
        <f aca="false">IF(OR(LEFT(B1337,14)="Model response",LEFT(B1337,8)="Response",B1337="[No response]"),"",IF(E1337&lt;=$G$10,"Cek","OK"))</f>
        <v>Cek</v>
      </c>
      <c r="G1337" s="102" t="str">
        <f aca="false">IF(A1337="","",COUNTIF(F1338:F1341,"Cek"))</f>
        <v/>
      </c>
      <c r="H1337" s="103" t="str">
        <f aca="false">IF(G1337="","",SUMIF(C1338:C1343,100%,E1338:E1343))</f>
        <v/>
      </c>
    </row>
    <row r="1338" customFormat="false" ht="14.25" hidden="false" customHeight="false" outlineLevel="0" collapsed="false">
      <c r="A1338" s="68" t="str">
        <f aca="false">IF(A1337="No",1,IF(OR(LEFT(B1338,14)="Model response",LEFT(B1338,8)="Response"),MAX($A$11:$A1337)+1,""))</f>
        <v/>
      </c>
      <c r="B1338" s="83"/>
      <c r="C1338" s="62"/>
      <c r="D1338" s="62"/>
      <c r="E1338" s="62"/>
      <c r="F1338" s="102" t="str">
        <f aca="false">IF(OR(LEFT(B1338,14)="Model response",LEFT(B1338,8)="Response",B1338="[No response]"),"",IF(E1338&lt;=$G$10,"Cek","OK"))</f>
        <v>Cek</v>
      </c>
      <c r="G1338" s="102" t="str">
        <f aca="false">IF(A1338="","",COUNTIF(F1339:F1342,"Cek"))</f>
        <v/>
      </c>
      <c r="H1338" s="103" t="str">
        <f aca="false">IF(G1338="","",SUMIF(C1339:C1344,100%,E1339:E1344))</f>
        <v/>
      </c>
    </row>
    <row r="1339" customFormat="false" ht="14.25" hidden="false" customHeight="false" outlineLevel="0" collapsed="false">
      <c r="A1339" s="68" t="str">
        <f aca="false">IF(A1338="No",1,IF(OR(LEFT(B1339,14)="Model response",LEFT(B1339,8)="Response"),MAX($A$11:$A1338)+1,""))</f>
        <v/>
      </c>
      <c r="B1339" s="83"/>
      <c r="C1339" s="62"/>
      <c r="D1339" s="62"/>
      <c r="E1339" s="62"/>
      <c r="F1339" s="102" t="str">
        <f aca="false">IF(OR(LEFT(B1339,14)="Model response",LEFT(B1339,8)="Response",B1339="[No response]"),"",IF(E1339&lt;=$G$10,"Cek","OK"))</f>
        <v>Cek</v>
      </c>
      <c r="G1339" s="102" t="str">
        <f aca="false">IF(A1339="","",COUNTIF(F1340:F1343,"Cek"))</f>
        <v/>
      </c>
      <c r="H1339" s="103" t="str">
        <f aca="false">IF(G1339="","",SUMIF(C1340:C1345,100%,E1340:E1345))</f>
        <v/>
      </c>
    </row>
    <row r="1340" customFormat="false" ht="14.25" hidden="false" customHeight="false" outlineLevel="0" collapsed="false">
      <c r="A1340" s="68" t="str">
        <f aca="false">IF(A1339="No",1,IF(OR(LEFT(B1340,14)="Model response",LEFT(B1340,8)="Response"),MAX($A$11:$A1339)+1,""))</f>
        <v/>
      </c>
      <c r="B1340" s="83"/>
      <c r="C1340" s="62"/>
      <c r="D1340" s="62"/>
      <c r="E1340" s="62"/>
      <c r="F1340" s="102" t="str">
        <f aca="false">IF(OR(LEFT(B1340,14)="Model response",LEFT(B1340,8)="Response",B1340="[No response]"),"",IF(E1340&lt;=$G$10,"Cek","OK"))</f>
        <v>Cek</v>
      </c>
      <c r="G1340" s="102" t="str">
        <f aca="false">IF(A1340="","",COUNTIF(F1341:F1344,"Cek"))</f>
        <v/>
      </c>
      <c r="H1340" s="103" t="str">
        <f aca="false">IF(G1340="","",SUMIF(C1341:C1346,100%,E1341:E1346))</f>
        <v/>
      </c>
    </row>
    <row r="1341" customFormat="false" ht="14.25" hidden="false" customHeight="false" outlineLevel="0" collapsed="false">
      <c r="A1341" s="68" t="str">
        <f aca="false">IF(A1340="No",1,IF(OR(LEFT(B1341,14)="Model response",LEFT(B1341,8)="Response"),MAX($A$11:$A1340)+1,""))</f>
        <v/>
      </c>
      <c r="B1341" s="83"/>
      <c r="C1341" s="62"/>
      <c r="D1341" s="62"/>
      <c r="E1341" s="62"/>
      <c r="F1341" s="102" t="str">
        <f aca="false">IF(OR(LEFT(B1341,14)="Model response",LEFT(B1341,8)="Response",B1341="[No response]"),"",IF(E1341&lt;=$G$10,"Cek","OK"))</f>
        <v>Cek</v>
      </c>
      <c r="G1341" s="102" t="str">
        <f aca="false">IF(A1341="","",COUNTIF(F1342:F1345,"Cek"))</f>
        <v/>
      </c>
      <c r="H1341" s="103" t="str">
        <f aca="false">IF(G1341="","",SUMIF(C1342:C1347,100%,E1342:E1347))</f>
        <v/>
      </c>
    </row>
    <row r="1342" customFormat="false" ht="14.25" hidden="false" customHeight="false" outlineLevel="0" collapsed="false">
      <c r="A1342" s="68" t="str">
        <f aca="false">IF(A1341="No",1,IF(OR(LEFT(B1342,14)="Model response",LEFT(B1342,8)="Response"),MAX($A$11:$A1341)+1,""))</f>
        <v/>
      </c>
      <c r="B1342" s="83"/>
      <c r="C1342" s="62"/>
      <c r="D1342" s="62"/>
      <c r="E1342" s="62"/>
      <c r="F1342" s="102" t="str">
        <f aca="false">IF(OR(LEFT(B1342,14)="Model response",LEFT(B1342,8)="Response",B1342="[No response]"),"",IF(E1342&lt;=$G$10,"Cek","OK"))</f>
        <v>Cek</v>
      </c>
      <c r="G1342" s="102" t="str">
        <f aca="false">IF(A1342="","",COUNTIF(F1343:F1346,"Cek"))</f>
        <v/>
      </c>
      <c r="H1342" s="103" t="str">
        <f aca="false">IF(G1342="","",SUMIF(C1343:C1348,100%,E1343:E1348))</f>
        <v/>
      </c>
    </row>
    <row r="1343" customFormat="false" ht="14.25" hidden="false" customHeight="false" outlineLevel="0" collapsed="false">
      <c r="A1343" s="68" t="str">
        <f aca="false">IF(A1342="No",1,IF(OR(LEFT(B1343,14)="Model response",LEFT(B1343,8)="Response"),MAX($A$11:$A1342)+1,""))</f>
        <v/>
      </c>
      <c r="B1343" s="83"/>
      <c r="C1343" s="62"/>
      <c r="D1343" s="62"/>
      <c r="E1343" s="62"/>
      <c r="F1343" s="102" t="str">
        <f aca="false">IF(OR(LEFT(B1343,14)="Model response",LEFT(B1343,8)="Response",B1343="[No response]"),"",IF(E1343&lt;=$G$10,"Cek","OK"))</f>
        <v>Cek</v>
      </c>
      <c r="G1343" s="102" t="str">
        <f aca="false">IF(A1343="","",COUNTIF(F1344:F1347,"Cek"))</f>
        <v/>
      </c>
      <c r="H1343" s="103" t="str">
        <f aca="false">IF(G1343="","",SUMIF(C1344:C1349,100%,E1344:E1349))</f>
        <v/>
      </c>
    </row>
    <row r="1344" customFormat="false" ht="14.25" hidden="false" customHeight="false" outlineLevel="0" collapsed="false">
      <c r="A1344" s="68" t="str">
        <f aca="false">IF(A1343="No",1,IF(OR(LEFT(B1344,14)="Model response",LEFT(B1344,8)="Response"),MAX($A$11:$A1343)+1,""))</f>
        <v/>
      </c>
      <c r="B1344" s="83"/>
      <c r="C1344" s="62"/>
      <c r="D1344" s="62"/>
      <c r="E1344" s="62"/>
      <c r="F1344" s="102" t="str">
        <f aca="false">IF(OR(LEFT(B1344,14)="Model response",LEFT(B1344,8)="Response",B1344="[No response]"),"",IF(E1344&lt;=$G$10,"Cek","OK"))</f>
        <v>Cek</v>
      </c>
      <c r="G1344" s="102" t="str">
        <f aca="false">IF(A1344="","",COUNTIF(F1345:F1348,"Cek"))</f>
        <v/>
      </c>
      <c r="H1344" s="103" t="str">
        <f aca="false">IF(G1344="","",SUMIF(C1345:C1350,100%,E1345:E1350))</f>
        <v/>
      </c>
    </row>
    <row r="1345" customFormat="false" ht="14.25" hidden="false" customHeight="false" outlineLevel="0" collapsed="false">
      <c r="A1345" s="68" t="str">
        <f aca="false">IF(A1344="No",1,IF(OR(LEFT(B1345,14)="Model response",LEFT(B1345,8)="Response"),MAX($A$11:$A1344)+1,""))</f>
        <v/>
      </c>
      <c r="B1345" s="83"/>
      <c r="C1345" s="62"/>
      <c r="D1345" s="62"/>
      <c r="E1345" s="62"/>
      <c r="F1345" s="102" t="str">
        <f aca="false">IF(OR(LEFT(B1345,14)="Model response",LEFT(B1345,8)="Response",B1345="[No response]"),"",IF(E1345&lt;=$G$10,"Cek","OK"))</f>
        <v>Cek</v>
      </c>
      <c r="G1345" s="102" t="str">
        <f aca="false">IF(A1345="","",COUNTIF(F1346:F1349,"Cek"))</f>
        <v/>
      </c>
      <c r="H1345" s="103" t="str">
        <f aca="false">IF(G1345="","",SUMIF(C1346:C1351,100%,E1346:E1351))</f>
        <v/>
      </c>
    </row>
    <row r="1346" customFormat="false" ht="14.25" hidden="false" customHeight="false" outlineLevel="0" collapsed="false">
      <c r="A1346" s="68" t="str">
        <f aca="false">IF(A1345="No",1,IF(OR(LEFT(B1346,14)="Model response",LEFT(B1346,8)="Response"),MAX($A$11:$A1345)+1,""))</f>
        <v/>
      </c>
      <c r="B1346" s="83"/>
      <c r="C1346" s="62"/>
      <c r="D1346" s="62"/>
      <c r="E1346" s="62"/>
      <c r="F1346" s="102" t="str">
        <f aca="false">IF(OR(LEFT(B1346,14)="Model response",LEFT(B1346,8)="Response",B1346="[No response]"),"",IF(E1346&lt;=$G$10,"Cek","OK"))</f>
        <v>Cek</v>
      </c>
      <c r="G1346" s="102" t="str">
        <f aca="false">IF(A1346="","",COUNTIF(F1347:F1350,"Cek"))</f>
        <v/>
      </c>
      <c r="H1346" s="103" t="str">
        <f aca="false">IF(G1346="","",SUMIF(C1347:C1352,100%,E1347:E1352))</f>
        <v/>
      </c>
    </row>
    <row r="1347" customFormat="false" ht="14.25" hidden="false" customHeight="false" outlineLevel="0" collapsed="false">
      <c r="A1347" s="68" t="str">
        <f aca="false">IF(A1346="No",1,IF(OR(LEFT(B1347,14)="Model response",LEFT(B1347,8)="Response"),MAX($A$11:$A1346)+1,""))</f>
        <v/>
      </c>
      <c r="B1347" s="83"/>
      <c r="C1347" s="62"/>
      <c r="D1347" s="62"/>
      <c r="E1347" s="62"/>
      <c r="F1347" s="102" t="str">
        <f aca="false">IF(OR(LEFT(B1347,14)="Model response",LEFT(B1347,8)="Response",B1347="[No response]"),"",IF(E1347&lt;=$G$10,"Cek","OK"))</f>
        <v>Cek</v>
      </c>
      <c r="G1347" s="102" t="str">
        <f aca="false">IF(A1347="","",COUNTIF(F1348:F1351,"Cek"))</f>
        <v/>
      </c>
      <c r="H1347" s="103" t="str">
        <f aca="false">IF(G1347="","",SUMIF(C1348:C1353,100%,E1348:E1353))</f>
        <v/>
      </c>
    </row>
    <row r="1348" customFormat="false" ht="14.25" hidden="false" customHeight="false" outlineLevel="0" collapsed="false">
      <c r="A1348" s="68" t="str">
        <f aca="false">IF(A1347="No",1,IF(OR(LEFT(B1348,14)="Model response",LEFT(B1348,8)="Response"),MAX($A$11:$A1347)+1,""))</f>
        <v/>
      </c>
      <c r="B1348" s="83"/>
      <c r="C1348" s="62"/>
      <c r="D1348" s="62"/>
      <c r="E1348" s="62"/>
      <c r="F1348" s="102" t="str">
        <f aca="false">IF(OR(LEFT(B1348,14)="Model response",LEFT(B1348,8)="Response",B1348="[No response]"),"",IF(E1348&lt;=$G$10,"Cek","OK"))</f>
        <v>Cek</v>
      </c>
      <c r="G1348" s="102" t="str">
        <f aca="false">IF(A1348="","",COUNTIF(F1349:F1352,"Cek"))</f>
        <v/>
      </c>
      <c r="H1348" s="103" t="str">
        <f aca="false">IF(G1348="","",SUMIF(C1349:C1354,100%,E1349:E1354))</f>
        <v/>
      </c>
    </row>
    <row r="1349" customFormat="false" ht="14.25" hidden="false" customHeight="false" outlineLevel="0" collapsed="false">
      <c r="A1349" s="68" t="str">
        <f aca="false">IF(A1348="No",1,IF(OR(LEFT(B1349,14)="Model response",LEFT(B1349,8)="Response"),MAX($A$11:$A1348)+1,""))</f>
        <v/>
      </c>
      <c r="B1349" s="83"/>
      <c r="C1349" s="62"/>
      <c r="D1349" s="62"/>
      <c r="E1349" s="62"/>
      <c r="F1349" s="102" t="str">
        <f aca="false">IF(OR(LEFT(B1349,14)="Model response",LEFT(B1349,8)="Response",B1349="[No response]"),"",IF(E1349&lt;=$G$10,"Cek","OK"))</f>
        <v>Cek</v>
      </c>
      <c r="G1349" s="102" t="str">
        <f aca="false">IF(A1349="","",COUNTIF(F1350:F1353,"Cek"))</f>
        <v/>
      </c>
      <c r="H1349" s="103" t="str">
        <f aca="false">IF(G1349="","",SUMIF(C1350:C1355,100%,E1350:E1355))</f>
        <v/>
      </c>
    </row>
    <row r="1350" customFormat="false" ht="14.25" hidden="false" customHeight="false" outlineLevel="0" collapsed="false">
      <c r="A1350" s="68" t="str">
        <f aca="false">IF(A1349="No",1,IF(OR(LEFT(B1350,14)="Model response",LEFT(B1350,8)="Response"),MAX($A$11:$A1349)+1,""))</f>
        <v/>
      </c>
      <c r="B1350" s="83"/>
      <c r="C1350" s="62"/>
      <c r="D1350" s="62"/>
      <c r="E1350" s="62"/>
      <c r="F1350" s="102" t="str">
        <f aca="false">IF(OR(LEFT(B1350,14)="Model response",LEFT(B1350,8)="Response",B1350="[No response]"),"",IF(E1350&lt;=$G$10,"Cek","OK"))</f>
        <v>Cek</v>
      </c>
      <c r="G1350" s="102" t="str">
        <f aca="false">IF(A1350="","",COUNTIF(F1351:F1354,"Cek"))</f>
        <v/>
      </c>
      <c r="H1350" s="103" t="str">
        <f aca="false">IF(G1350="","",SUMIF(C1351:C1356,100%,E1351:E1356))</f>
        <v/>
      </c>
    </row>
    <row r="1351" customFormat="false" ht="14.25" hidden="false" customHeight="false" outlineLevel="0" collapsed="false">
      <c r="A1351" s="68" t="str">
        <f aca="false">IF(A1350="No",1,IF(OR(LEFT(B1351,14)="Model response",LEFT(B1351,8)="Response"),MAX($A$11:$A1350)+1,""))</f>
        <v/>
      </c>
      <c r="B1351" s="83"/>
      <c r="C1351" s="62"/>
      <c r="D1351" s="62"/>
      <c r="E1351" s="62"/>
      <c r="F1351" s="102" t="str">
        <f aca="false">IF(OR(LEFT(B1351,14)="Model response",LEFT(B1351,8)="Response",B1351="[No response]"),"",IF(E1351&lt;=$G$10,"Cek","OK"))</f>
        <v>Cek</v>
      </c>
      <c r="G1351" s="102" t="str">
        <f aca="false">IF(A1351="","",COUNTIF(F1352:F1355,"Cek"))</f>
        <v/>
      </c>
      <c r="H1351" s="103" t="str">
        <f aca="false">IF(G1351="","",SUMIF(C1352:C1357,100%,E1352:E1357))</f>
        <v/>
      </c>
    </row>
    <row r="1352" customFormat="false" ht="14.25" hidden="false" customHeight="false" outlineLevel="0" collapsed="false">
      <c r="A1352" s="68" t="str">
        <f aca="false">IF(A1351="No",1,IF(OR(LEFT(B1352,14)="Model response",LEFT(B1352,8)="Response"),MAX($A$11:$A1351)+1,""))</f>
        <v/>
      </c>
      <c r="B1352" s="83"/>
      <c r="C1352" s="62"/>
      <c r="D1352" s="62"/>
      <c r="E1352" s="62"/>
      <c r="F1352" s="102" t="str">
        <f aca="false">IF(OR(LEFT(B1352,14)="Model response",LEFT(B1352,8)="Response",B1352="[No response]"),"",IF(E1352&lt;=$G$10,"Cek","OK"))</f>
        <v>Cek</v>
      </c>
      <c r="G1352" s="102" t="str">
        <f aca="false">IF(A1352="","",COUNTIF(F1353:F1356,"Cek"))</f>
        <v/>
      </c>
      <c r="H1352" s="103" t="str">
        <f aca="false">IF(G1352="","",SUMIF(C1353:C1358,100%,E1353:E1358))</f>
        <v/>
      </c>
    </row>
    <row r="1353" customFormat="false" ht="14.25" hidden="false" customHeight="false" outlineLevel="0" collapsed="false">
      <c r="A1353" s="68" t="str">
        <f aca="false">IF(A1352="No",1,IF(OR(LEFT(B1353,14)="Model response",LEFT(B1353,8)="Response"),MAX($A$11:$A1352)+1,""))</f>
        <v/>
      </c>
      <c r="B1353" s="83"/>
      <c r="C1353" s="62"/>
      <c r="D1353" s="62"/>
      <c r="E1353" s="62"/>
      <c r="F1353" s="102" t="str">
        <f aca="false">IF(OR(LEFT(B1353,14)="Model response",LEFT(B1353,8)="Response",B1353="[No response]"),"",IF(E1353&lt;=$G$10,"Cek","OK"))</f>
        <v>Cek</v>
      </c>
      <c r="G1353" s="102" t="str">
        <f aca="false">IF(A1353="","",COUNTIF(F1354:F1357,"Cek"))</f>
        <v/>
      </c>
      <c r="H1353" s="103" t="str">
        <f aca="false">IF(G1353="","",SUMIF(C1354:C1359,100%,E1354:E1359))</f>
        <v/>
      </c>
    </row>
    <row r="1354" customFormat="false" ht="14.25" hidden="false" customHeight="false" outlineLevel="0" collapsed="false">
      <c r="A1354" s="68" t="str">
        <f aca="false">IF(A1353="No",1,IF(OR(LEFT(B1354,14)="Model response",LEFT(B1354,8)="Response"),MAX($A$11:$A1353)+1,""))</f>
        <v/>
      </c>
      <c r="B1354" s="83"/>
      <c r="C1354" s="62"/>
      <c r="D1354" s="62"/>
      <c r="E1354" s="62"/>
      <c r="F1354" s="102" t="str">
        <f aca="false">IF(OR(LEFT(B1354,14)="Model response",LEFT(B1354,8)="Response",B1354="[No response]"),"",IF(E1354&lt;=$G$10,"Cek","OK"))</f>
        <v>Cek</v>
      </c>
      <c r="G1354" s="102" t="str">
        <f aca="false">IF(A1354="","",COUNTIF(F1355:F1358,"Cek"))</f>
        <v/>
      </c>
      <c r="H1354" s="103" t="str">
        <f aca="false">IF(G1354="","",SUMIF(C1355:C1360,100%,E1355:E1360))</f>
        <v/>
      </c>
    </row>
    <row r="1355" customFormat="false" ht="14.25" hidden="false" customHeight="false" outlineLevel="0" collapsed="false">
      <c r="A1355" s="68" t="str">
        <f aca="false">IF(A1354="No",1,IF(OR(LEFT(B1355,14)="Model response",LEFT(B1355,8)="Response"),MAX($A$11:$A1354)+1,""))</f>
        <v/>
      </c>
      <c r="B1355" s="83"/>
      <c r="C1355" s="62"/>
      <c r="D1355" s="62"/>
      <c r="E1355" s="62"/>
      <c r="F1355" s="102" t="str">
        <f aca="false">IF(OR(LEFT(B1355,14)="Model response",LEFT(B1355,8)="Response",B1355="[No response]"),"",IF(E1355&lt;=$G$10,"Cek","OK"))</f>
        <v>Cek</v>
      </c>
      <c r="G1355" s="102" t="str">
        <f aca="false">IF(A1355="","",COUNTIF(F1356:F1359,"Cek"))</f>
        <v/>
      </c>
      <c r="H1355" s="103" t="str">
        <f aca="false">IF(G1355="","",SUMIF(C1356:C1361,100%,E1356:E1361))</f>
        <v/>
      </c>
    </row>
    <row r="1356" customFormat="false" ht="14.25" hidden="false" customHeight="false" outlineLevel="0" collapsed="false">
      <c r="A1356" s="68" t="str">
        <f aca="false">IF(A1355="No",1,IF(OR(LEFT(B1356,14)="Model response",LEFT(B1356,8)="Response"),MAX($A$11:$A1355)+1,""))</f>
        <v/>
      </c>
      <c r="B1356" s="83"/>
      <c r="C1356" s="62"/>
      <c r="D1356" s="62"/>
      <c r="E1356" s="62"/>
      <c r="F1356" s="102" t="str">
        <f aca="false">IF(OR(LEFT(B1356,14)="Model response",LEFT(B1356,8)="Response",B1356="[No response]"),"",IF(E1356&lt;=$G$10,"Cek","OK"))</f>
        <v>Cek</v>
      </c>
      <c r="G1356" s="102" t="str">
        <f aca="false">IF(A1356="","",COUNTIF(F1357:F1360,"Cek"))</f>
        <v/>
      </c>
      <c r="H1356" s="103" t="str">
        <f aca="false">IF(G1356="","",SUMIF(C1357:C1362,100%,E1357:E1362))</f>
        <v/>
      </c>
    </row>
    <row r="1357" customFormat="false" ht="14.25" hidden="false" customHeight="false" outlineLevel="0" collapsed="false">
      <c r="A1357" s="68" t="str">
        <f aca="false">IF(A1356="No",1,IF(OR(LEFT(B1357,14)="Model response",LEFT(B1357,8)="Response"),MAX($A$11:$A1356)+1,""))</f>
        <v/>
      </c>
      <c r="B1357" s="83"/>
      <c r="C1357" s="62"/>
      <c r="D1357" s="62"/>
      <c r="E1357" s="62"/>
      <c r="F1357" s="102" t="str">
        <f aca="false">IF(OR(LEFT(B1357,14)="Model response",LEFT(B1357,8)="Response",B1357="[No response]"),"",IF(E1357&lt;=$G$10,"Cek","OK"))</f>
        <v>Cek</v>
      </c>
      <c r="G1357" s="102" t="str">
        <f aca="false">IF(A1357="","",COUNTIF(F1358:F1361,"Cek"))</f>
        <v/>
      </c>
      <c r="H1357" s="103" t="str">
        <f aca="false">IF(G1357="","",SUMIF(C1358:C1363,100%,E1358:E1363))</f>
        <v/>
      </c>
    </row>
    <row r="1358" customFormat="false" ht="14.25" hidden="false" customHeight="false" outlineLevel="0" collapsed="false">
      <c r="A1358" s="68" t="str">
        <f aca="false">IF(A1357="No",1,IF(OR(LEFT(B1358,14)="Model response",LEFT(B1358,8)="Response"),MAX($A$11:$A1357)+1,""))</f>
        <v/>
      </c>
      <c r="B1358" s="83"/>
      <c r="C1358" s="62"/>
      <c r="D1358" s="62"/>
      <c r="E1358" s="62"/>
      <c r="F1358" s="102" t="str">
        <f aca="false">IF(OR(LEFT(B1358,14)="Model response",LEFT(B1358,8)="Response",B1358="[No response]"),"",IF(E1358&lt;=$G$10,"Cek","OK"))</f>
        <v>Cek</v>
      </c>
      <c r="G1358" s="102" t="str">
        <f aca="false">IF(A1358="","",COUNTIF(F1359:F1362,"Cek"))</f>
        <v/>
      </c>
      <c r="H1358" s="103" t="str">
        <f aca="false">IF(G1358="","",SUMIF(C1359:C1364,100%,E1359:E1364))</f>
        <v/>
      </c>
    </row>
    <row r="1359" customFormat="false" ht="14.25" hidden="false" customHeight="false" outlineLevel="0" collapsed="false">
      <c r="A1359" s="68" t="str">
        <f aca="false">IF(A1358="No",1,IF(OR(LEFT(B1359,14)="Model response",LEFT(B1359,8)="Response"),MAX($A$11:$A1358)+1,""))</f>
        <v/>
      </c>
      <c r="B1359" s="83"/>
      <c r="C1359" s="62"/>
      <c r="D1359" s="62"/>
      <c r="E1359" s="62"/>
      <c r="F1359" s="102" t="str">
        <f aca="false">IF(OR(LEFT(B1359,14)="Model response",LEFT(B1359,8)="Response",B1359="[No response]"),"",IF(E1359&lt;=$G$10,"Cek","OK"))</f>
        <v>Cek</v>
      </c>
      <c r="G1359" s="102" t="str">
        <f aca="false">IF(A1359="","",COUNTIF(F1360:F1363,"Cek"))</f>
        <v/>
      </c>
      <c r="H1359" s="103" t="str">
        <f aca="false">IF(G1359="","",SUMIF(C1360:C1365,100%,E1360:E1365))</f>
        <v/>
      </c>
    </row>
    <row r="1360" customFormat="false" ht="14.25" hidden="false" customHeight="false" outlineLevel="0" collapsed="false">
      <c r="A1360" s="68" t="str">
        <f aca="false">IF(A1359="No",1,IF(OR(LEFT(B1360,14)="Model response",LEFT(B1360,8)="Response"),MAX($A$11:$A1359)+1,""))</f>
        <v/>
      </c>
      <c r="B1360" s="83"/>
      <c r="C1360" s="62"/>
      <c r="D1360" s="62"/>
      <c r="E1360" s="62"/>
      <c r="F1360" s="102" t="str">
        <f aca="false">IF(OR(LEFT(B1360,14)="Model response",LEFT(B1360,8)="Response",B1360="[No response]"),"",IF(E1360&lt;=$G$10,"Cek","OK"))</f>
        <v>Cek</v>
      </c>
      <c r="G1360" s="102" t="str">
        <f aca="false">IF(A1360="","",COUNTIF(F1361:F1364,"Cek"))</f>
        <v/>
      </c>
      <c r="H1360" s="103" t="str">
        <f aca="false">IF(G1360="","",SUMIF(C1361:C1366,100%,E1361:E1366))</f>
        <v/>
      </c>
    </row>
    <row r="1361" customFormat="false" ht="14.25" hidden="false" customHeight="false" outlineLevel="0" collapsed="false">
      <c r="A1361" s="68" t="str">
        <f aca="false">IF(A1360="No",1,IF(OR(LEFT(B1361,14)="Model response",LEFT(B1361,8)="Response"),MAX($A$11:$A1360)+1,""))</f>
        <v/>
      </c>
      <c r="B1361" s="83"/>
      <c r="C1361" s="62"/>
      <c r="D1361" s="62"/>
      <c r="E1361" s="62"/>
      <c r="F1361" s="102" t="str">
        <f aca="false">IF(OR(LEFT(B1361,14)="Model response",LEFT(B1361,8)="Response",B1361="[No response]"),"",IF(E1361&lt;=$G$10,"Cek","OK"))</f>
        <v>Cek</v>
      </c>
      <c r="G1361" s="102" t="str">
        <f aca="false">IF(A1361="","",COUNTIF(F1362:F1365,"Cek"))</f>
        <v/>
      </c>
      <c r="H1361" s="103" t="str">
        <f aca="false">IF(G1361="","",SUMIF(C1362:C1367,100%,E1362:E1367))</f>
        <v/>
      </c>
    </row>
    <row r="1362" customFormat="false" ht="14.25" hidden="false" customHeight="false" outlineLevel="0" collapsed="false">
      <c r="A1362" s="68" t="str">
        <f aca="false">IF(A1361="No",1,IF(OR(LEFT(B1362,14)="Model response",LEFT(B1362,8)="Response"),MAX($A$11:$A1361)+1,""))</f>
        <v/>
      </c>
      <c r="B1362" s="83"/>
      <c r="C1362" s="62"/>
      <c r="D1362" s="62"/>
      <c r="E1362" s="62"/>
      <c r="F1362" s="102" t="str">
        <f aca="false">IF(OR(LEFT(B1362,14)="Model response",LEFT(B1362,8)="Response",B1362="[No response]"),"",IF(E1362&lt;=$G$10,"Cek","OK"))</f>
        <v>Cek</v>
      </c>
      <c r="G1362" s="102" t="str">
        <f aca="false">IF(A1362="","",COUNTIF(F1363:F1366,"Cek"))</f>
        <v/>
      </c>
      <c r="H1362" s="103" t="str">
        <f aca="false">IF(G1362="","",SUMIF(C1363:C1368,100%,E1363:E1368))</f>
        <v/>
      </c>
    </row>
    <row r="1363" customFormat="false" ht="14.25" hidden="false" customHeight="false" outlineLevel="0" collapsed="false">
      <c r="A1363" s="68" t="str">
        <f aca="false">IF(A1362="No",1,IF(OR(LEFT(B1363,14)="Model response",LEFT(B1363,8)="Response"),MAX($A$11:$A1362)+1,""))</f>
        <v/>
      </c>
      <c r="B1363" s="83"/>
      <c r="C1363" s="62"/>
      <c r="D1363" s="62"/>
      <c r="E1363" s="62"/>
      <c r="F1363" s="102" t="str">
        <f aca="false">IF(OR(LEFT(B1363,14)="Model response",LEFT(B1363,8)="Response",B1363="[No response]"),"",IF(E1363&lt;=$G$10,"Cek","OK"))</f>
        <v>Cek</v>
      </c>
      <c r="G1363" s="102" t="str">
        <f aca="false">IF(A1363="","",COUNTIF(F1364:F1367,"Cek"))</f>
        <v/>
      </c>
      <c r="H1363" s="103" t="str">
        <f aca="false">IF(G1363="","",SUMIF(C1364:C1369,100%,E1364:E1369))</f>
        <v/>
      </c>
    </row>
    <row r="1364" customFormat="false" ht="14.25" hidden="false" customHeight="false" outlineLevel="0" collapsed="false">
      <c r="A1364" s="68" t="str">
        <f aca="false">IF(A1363="No",1,IF(OR(LEFT(B1364,14)="Model response",LEFT(B1364,8)="Response"),MAX($A$11:$A1363)+1,""))</f>
        <v/>
      </c>
      <c r="B1364" s="83"/>
      <c r="C1364" s="62"/>
      <c r="D1364" s="62"/>
      <c r="E1364" s="62"/>
      <c r="F1364" s="102" t="str">
        <f aca="false">IF(OR(LEFT(B1364,14)="Model response",LEFT(B1364,8)="Response",B1364="[No response]"),"",IF(E1364&lt;=$G$10,"Cek","OK"))</f>
        <v>Cek</v>
      </c>
      <c r="G1364" s="102" t="str">
        <f aca="false">IF(A1364="","",COUNTIF(F1365:F1368,"Cek"))</f>
        <v/>
      </c>
      <c r="H1364" s="103" t="str">
        <f aca="false">IF(G1364="","",SUMIF(C1365:C1370,100%,E1365:E1370))</f>
        <v/>
      </c>
    </row>
    <row r="1365" customFormat="false" ht="14.25" hidden="false" customHeight="false" outlineLevel="0" collapsed="false">
      <c r="A1365" s="68" t="str">
        <f aca="false">IF(A1364="No",1,IF(OR(LEFT(B1365,14)="Model response",LEFT(B1365,8)="Response"),MAX($A$11:$A1364)+1,""))</f>
        <v/>
      </c>
      <c r="B1365" s="83"/>
      <c r="C1365" s="62"/>
      <c r="D1365" s="62"/>
      <c r="E1365" s="62"/>
      <c r="F1365" s="102" t="str">
        <f aca="false">IF(OR(LEFT(B1365,14)="Model response",LEFT(B1365,8)="Response",B1365="[No response]"),"",IF(E1365&lt;=$G$10,"Cek","OK"))</f>
        <v>Cek</v>
      </c>
      <c r="G1365" s="102" t="str">
        <f aca="false">IF(A1365="","",COUNTIF(F1366:F1369,"Cek"))</f>
        <v/>
      </c>
      <c r="H1365" s="103" t="str">
        <f aca="false">IF(G1365="","",SUMIF(C1366:C1371,100%,E1366:E1371))</f>
        <v/>
      </c>
    </row>
    <row r="1366" customFormat="false" ht="14.25" hidden="false" customHeight="false" outlineLevel="0" collapsed="false">
      <c r="A1366" s="68" t="str">
        <f aca="false">IF(A1365="No",1,IF(OR(LEFT(B1366,14)="Model response",LEFT(B1366,8)="Response"),MAX($A$11:$A1365)+1,""))</f>
        <v/>
      </c>
      <c r="B1366" s="83"/>
      <c r="C1366" s="62"/>
      <c r="D1366" s="62"/>
      <c r="E1366" s="62"/>
      <c r="F1366" s="102" t="str">
        <f aca="false">IF(OR(LEFT(B1366,14)="Model response",LEFT(B1366,8)="Response",B1366="[No response]"),"",IF(E1366&lt;=$G$10,"Cek","OK"))</f>
        <v>Cek</v>
      </c>
      <c r="G1366" s="102" t="str">
        <f aca="false">IF(A1366="","",COUNTIF(F1367:F1370,"Cek"))</f>
        <v/>
      </c>
      <c r="H1366" s="103" t="str">
        <f aca="false">IF(G1366="","",SUMIF(C1367:C1372,100%,E1367:E1372))</f>
        <v/>
      </c>
    </row>
    <row r="1367" customFormat="false" ht="14.25" hidden="false" customHeight="false" outlineLevel="0" collapsed="false">
      <c r="A1367" s="68" t="str">
        <f aca="false">IF(A1366="No",1,IF(OR(LEFT(B1367,14)="Model response",LEFT(B1367,8)="Response"),MAX($A$11:$A1366)+1,""))</f>
        <v/>
      </c>
      <c r="B1367" s="83"/>
      <c r="C1367" s="62"/>
      <c r="D1367" s="62"/>
      <c r="E1367" s="62"/>
      <c r="F1367" s="102" t="str">
        <f aca="false">IF(OR(LEFT(B1367,14)="Model response",LEFT(B1367,8)="Response",B1367="[No response]"),"",IF(E1367&lt;=$G$10,"Cek","OK"))</f>
        <v>Cek</v>
      </c>
      <c r="G1367" s="102" t="str">
        <f aca="false">IF(A1367="","",COUNTIF(F1368:F1371,"Cek"))</f>
        <v/>
      </c>
      <c r="H1367" s="103" t="str">
        <f aca="false">IF(G1367="","",SUMIF(C1368:C1373,100%,E1368:E1373))</f>
        <v/>
      </c>
    </row>
    <row r="1368" customFormat="false" ht="14.25" hidden="false" customHeight="false" outlineLevel="0" collapsed="false">
      <c r="A1368" s="68" t="str">
        <f aca="false">IF(A1367="No",1,IF(OR(LEFT(B1368,14)="Model response",LEFT(B1368,8)="Response"),MAX($A$11:$A1367)+1,""))</f>
        <v/>
      </c>
      <c r="B1368" s="83"/>
      <c r="C1368" s="62"/>
      <c r="D1368" s="62"/>
      <c r="E1368" s="62"/>
      <c r="F1368" s="102" t="str">
        <f aca="false">IF(OR(LEFT(B1368,14)="Model response",LEFT(B1368,8)="Response",B1368="[No response]"),"",IF(E1368&lt;=$G$10,"Cek","OK"))</f>
        <v>Cek</v>
      </c>
      <c r="G1368" s="102" t="str">
        <f aca="false">IF(A1368="","",COUNTIF(F1369:F1372,"Cek"))</f>
        <v/>
      </c>
      <c r="H1368" s="103" t="str">
        <f aca="false">IF(G1368="","",SUMIF(C1369:C1374,100%,E1369:E1374))</f>
        <v/>
      </c>
    </row>
    <row r="1369" customFormat="false" ht="14.25" hidden="false" customHeight="false" outlineLevel="0" collapsed="false">
      <c r="A1369" s="68" t="str">
        <f aca="false">IF(A1368="No",1,IF(OR(LEFT(B1369,14)="Model response",LEFT(B1369,8)="Response"),MAX($A$11:$A1368)+1,""))</f>
        <v/>
      </c>
      <c r="B1369" s="83"/>
      <c r="C1369" s="62"/>
      <c r="D1369" s="62"/>
      <c r="E1369" s="62"/>
      <c r="F1369" s="102" t="str">
        <f aca="false">IF(OR(LEFT(B1369,14)="Model response",LEFT(B1369,8)="Response",B1369="[No response]"),"",IF(E1369&lt;=$G$10,"Cek","OK"))</f>
        <v>Cek</v>
      </c>
      <c r="G1369" s="102" t="str">
        <f aca="false">IF(A1369="","",COUNTIF(F1370:F1373,"Cek"))</f>
        <v/>
      </c>
      <c r="H1369" s="103" t="str">
        <f aca="false">IF(G1369="","",SUMIF(C1370:C1375,100%,E1370:E1375))</f>
        <v/>
      </c>
    </row>
    <row r="1370" customFormat="false" ht="14.25" hidden="false" customHeight="false" outlineLevel="0" collapsed="false">
      <c r="A1370" s="68" t="str">
        <f aca="false">IF(A1369="No",1,IF(OR(LEFT(B1370,14)="Model response",LEFT(B1370,8)="Response"),MAX($A$11:$A1369)+1,""))</f>
        <v/>
      </c>
      <c r="B1370" s="83"/>
      <c r="C1370" s="62"/>
      <c r="D1370" s="62"/>
      <c r="E1370" s="62"/>
      <c r="F1370" s="102" t="str">
        <f aca="false">IF(OR(LEFT(B1370,14)="Model response",LEFT(B1370,8)="Response",B1370="[No response]"),"",IF(E1370&lt;=$G$10,"Cek","OK"))</f>
        <v>Cek</v>
      </c>
      <c r="G1370" s="102" t="str">
        <f aca="false">IF(A1370="","",COUNTIF(F1371:F1374,"Cek"))</f>
        <v/>
      </c>
      <c r="H1370" s="103" t="str">
        <f aca="false">IF(G1370="","",SUMIF(C1371:C1376,100%,E1371:E1376))</f>
        <v/>
      </c>
    </row>
    <row r="1371" customFormat="false" ht="14.25" hidden="false" customHeight="false" outlineLevel="0" collapsed="false">
      <c r="A1371" s="68" t="str">
        <f aca="false">IF(A1370="No",1,IF(OR(LEFT(B1371,14)="Model response",LEFT(B1371,8)="Response"),MAX($A$11:$A1370)+1,""))</f>
        <v/>
      </c>
      <c r="B1371" s="83"/>
      <c r="C1371" s="62"/>
      <c r="D1371" s="62"/>
      <c r="E1371" s="62"/>
      <c r="F1371" s="102" t="str">
        <f aca="false">IF(OR(LEFT(B1371,14)="Model response",LEFT(B1371,8)="Response",B1371="[No response]"),"",IF(E1371&lt;=$G$10,"Cek","OK"))</f>
        <v>Cek</v>
      </c>
      <c r="G1371" s="102" t="str">
        <f aca="false">IF(A1371="","",COUNTIF(F1372:F1375,"Cek"))</f>
        <v/>
      </c>
      <c r="H1371" s="103" t="str">
        <f aca="false">IF(G1371="","",SUMIF(C1372:C1377,100%,E1372:E1377))</f>
        <v/>
      </c>
    </row>
    <row r="1372" customFormat="false" ht="14.25" hidden="false" customHeight="false" outlineLevel="0" collapsed="false">
      <c r="A1372" s="68" t="str">
        <f aca="false">IF(A1371="No",1,IF(OR(LEFT(B1372,14)="Model response",LEFT(B1372,8)="Response"),MAX($A$11:$A1371)+1,""))</f>
        <v/>
      </c>
      <c r="B1372" s="83"/>
      <c r="C1372" s="62"/>
      <c r="D1372" s="62"/>
      <c r="E1372" s="62"/>
      <c r="F1372" s="102" t="str">
        <f aca="false">IF(OR(LEFT(B1372,14)="Model response",LEFT(B1372,8)="Response",B1372="[No response]"),"",IF(E1372&lt;=$G$10,"Cek","OK"))</f>
        <v>Cek</v>
      </c>
      <c r="G1372" s="102" t="str">
        <f aca="false">IF(A1372="","",COUNTIF(F1373:F1376,"Cek"))</f>
        <v/>
      </c>
      <c r="H1372" s="103" t="str">
        <f aca="false">IF(G1372="","",SUMIF(C1373:C1378,100%,E1373:E1378))</f>
        <v/>
      </c>
    </row>
    <row r="1373" customFormat="false" ht="14.25" hidden="false" customHeight="false" outlineLevel="0" collapsed="false">
      <c r="A1373" s="68" t="str">
        <f aca="false">IF(A1372="No",1,IF(OR(LEFT(B1373,14)="Model response",LEFT(B1373,8)="Response"),MAX($A$11:$A1372)+1,""))</f>
        <v/>
      </c>
      <c r="B1373" s="83"/>
      <c r="C1373" s="62"/>
      <c r="D1373" s="62"/>
      <c r="E1373" s="62"/>
      <c r="F1373" s="102" t="str">
        <f aca="false">IF(OR(LEFT(B1373,14)="Model response",LEFT(B1373,8)="Response",B1373="[No response]"),"",IF(E1373&lt;=$G$10,"Cek","OK"))</f>
        <v>Cek</v>
      </c>
      <c r="G1373" s="102" t="str">
        <f aca="false">IF(A1373="","",COUNTIF(F1374:F1377,"Cek"))</f>
        <v/>
      </c>
      <c r="H1373" s="103" t="str">
        <f aca="false">IF(G1373="","",SUMIF(C1374:C1379,100%,E1374:E1379))</f>
        <v/>
      </c>
    </row>
    <row r="1374" customFormat="false" ht="14.25" hidden="false" customHeight="false" outlineLevel="0" collapsed="false">
      <c r="A1374" s="68" t="str">
        <f aca="false">IF(A1373="No",1,IF(OR(LEFT(B1374,14)="Model response",LEFT(B1374,8)="Response"),MAX($A$11:$A1373)+1,""))</f>
        <v/>
      </c>
      <c r="B1374" s="83"/>
      <c r="C1374" s="62"/>
      <c r="D1374" s="62"/>
      <c r="E1374" s="62"/>
      <c r="F1374" s="102" t="str">
        <f aca="false">IF(OR(LEFT(B1374,14)="Model response",LEFT(B1374,8)="Response",B1374="[No response]"),"",IF(E1374&lt;=$G$10,"Cek","OK"))</f>
        <v>Cek</v>
      </c>
      <c r="G1374" s="102" t="str">
        <f aca="false">IF(A1374="","",COUNTIF(F1375:F1378,"Cek"))</f>
        <v/>
      </c>
      <c r="H1374" s="103" t="str">
        <f aca="false">IF(G1374="","",SUMIF(C1375:C1380,100%,E1375:E1380))</f>
        <v/>
      </c>
    </row>
    <row r="1375" customFormat="false" ht="14.25" hidden="false" customHeight="false" outlineLevel="0" collapsed="false">
      <c r="A1375" s="68" t="str">
        <f aca="false">IF(A1374="No",1,IF(OR(LEFT(B1375,14)="Model response",LEFT(B1375,8)="Response"),MAX($A$11:$A1374)+1,""))</f>
        <v/>
      </c>
      <c r="B1375" s="83"/>
      <c r="C1375" s="62"/>
      <c r="D1375" s="62"/>
      <c r="E1375" s="62"/>
      <c r="F1375" s="102" t="str">
        <f aca="false">IF(OR(LEFT(B1375,14)="Model response",LEFT(B1375,8)="Response",B1375="[No response]"),"",IF(E1375&lt;=$G$10,"Cek","OK"))</f>
        <v>Cek</v>
      </c>
      <c r="G1375" s="102" t="str">
        <f aca="false">IF(A1375="","",COUNTIF(F1376:F1379,"Cek"))</f>
        <v/>
      </c>
      <c r="H1375" s="103" t="str">
        <f aca="false">IF(G1375="","",SUMIF(C1376:C1381,100%,E1376:E1381))</f>
        <v/>
      </c>
    </row>
    <row r="1376" customFormat="false" ht="14.25" hidden="false" customHeight="false" outlineLevel="0" collapsed="false">
      <c r="A1376" s="68" t="str">
        <f aca="false">IF(A1375="No",1,IF(OR(LEFT(B1376,14)="Model response",LEFT(B1376,8)="Response"),MAX($A$11:$A1375)+1,""))</f>
        <v/>
      </c>
      <c r="B1376" s="83"/>
      <c r="C1376" s="62"/>
      <c r="D1376" s="62"/>
      <c r="E1376" s="62"/>
      <c r="F1376" s="102" t="str">
        <f aca="false">IF(OR(LEFT(B1376,14)="Model response",LEFT(B1376,8)="Response",B1376="[No response]"),"",IF(E1376&lt;=$G$10,"Cek","OK"))</f>
        <v>Cek</v>
      </c>
      <c r="G1376" s="102" t="str">
        <f aca="false">IF(A1376="","",COUNTIF(F1377:F1380,"Cek"))</f>
        <v/>
      </c>
      <c r="H1376" s="103" t="str">
        <f aca="false">IF(G1376="","",SUMIF(C1377:C1382,100%,E1377:E1382))</f>
        <v/>
      </c>
    </row>
    <row r="1377" customFormat="false" ht="14.25" hidden="false" customHeight="false" outlineLevel="0" collapsed="false">
      <c r="A1377" s="68" t="str">
        <f aca="false">IF(A1376="No",1,IF(OR(LEFT(B1377,14)="Model response",LEFT(B1377,8)="Response"),MAX($A$11:$A1376)+1,""))</f>
        <v/>
      </c>
      <c r="B1377" s="83"/>
      <c r="C1377" s="62"/>
      <c r="D1377" s="62"/>
      <c r="E1377" s="62"/>
      <c r="F1377" s="102" t="str">
        <f aca="false">IF(OR(LEFT(B1377,14)="Model response",LEFT(B1377,8)="Response",B1377="[No response]"),"",IF(E1377&lt;=$G$10,"Cek","OK"))</f>
        <v>Cek</v>
      </c>
      <c r="G1377" s="102" t="str">
        <f aca="false">IF(A1377="","",COUNTIF(F1378:F1381,"Cek"))</f>
        <v/>
      </c>
      <c r="H1377" s="103" t="str">
        <f aca="false">IF(G1377="","",SUMIF(C1378:C1383,100%,E1378:E1383))</f>
        <v/>
      </c>
    </row>
    <row r="1378" customFormat="false" ht="14.25" hidden="false" customHeight="false" outlineLevel="0" collapsed="false">
      <c r="A1378" s="68" t="str">
        <f aca="false">IF(A1377="No",1,IF(OR(LEFT(B1378,14)="Model response",LEFT(B1378,8)="Response"),MAX($A$11:$A1377)+1,""))</f>
        <v/>
      </c>
      <c r="B1378" s="83"/>
      <c r="C1378" s="62"/>
      <c r="D1378" s="62"/>
      <c r="E1378" s="62"/>
      <c r="F1378" s="102" t="str">
        <f aca="false">IF(OR(LEFT(B1378,14)="Model response",LEFT(B1378,8)="Response",B1378="[No response]"),"",IF(E1378&lt;=$G$10,"Cek","OK"))</f>
        <v>Cek</v>
      </c>
      <c r="G1378" s="102" t="str">
        <f aca="false">IF(A1378="","",COUNTIF(F1379:F1382,"Cek"))</f>
        <v/>
      </c>
      <c r="H1378" s="103" t="str">
        <f aca="false">IF(G1378="","",SUMIF(C1379:C1384,100%,E1379:E1384))</f>
        <v/>
      </c>
    </row>
    <row r="1379" customFormat="false" ht="14.25" hidden="false" customHeight="false" outlineLevel="0" collapsed="false">
      <c r="A1379" s="68" t="str">
        <f aca="false">IF(A1378="No",1,IF(OR(LEFT(B1379,14)="Model response",LEFT(B1379,8)="Response"),MAX($A$11:$A1378)+1,""))</f>
        <v/>
      </c>
      <c r="B1379" s="83"/>
      <c r="C1379" s="62"/>
      <c r="D1379" s="62"/>
      <c r="E1379" s="62"/>
      <c r="F1379" s="102" t="str">
        <f aca="false">IF(OR(LEFT(B1379,14)="Model response",LEFT(B1379,8)="Response",B1379="[No response]"),"",IF(E1379&lt;=$G$10,"Cek","OK"))</f>
        <v>Cek</v>
      </c>
      <c r="G1379" s="102" t="str">
        <f aca="false">IF(A1379="","",COUNTIF(F1380:F1383,"Cek"))</f>
        <v/>
      </c>
      <c r="H1379" s="103" t="str">
        <f aca="false">IF(G1379="","",SUMIF(C1380:C1385,100%,E1380:E1385))</f>
        <v/>
      </c>
    </row>
    <row r="1380" customFormat="false" ht="14.25" hidden="false" customHeight="false" outlineLevel="0" collapsed="false">
      <c r="A1380" s="68" t="str">
        <f aca="false">IF(A1379="No",1,IF(OR(LEFT(B1380,14)="Model response",LEFT(B1380,8)="Response"),MAX($A$11:$A1379)+1,""))</f>
        <v/>
      </c>
      <c r="B1380" s="83"/>
      <c r="C1380" s="62"/>
      <c r="D1380" s="62"/>
      <c r="E1380" s="62"/>
      <c r="F1380" s="102" t="str">
        <f aca="false">IF(OR(LEFT(B1380,14)="Model response",LEFT(B1380,8)="Response",B1380="[No response]"),"",IF(E1380&lt;=$G$10,"Cek","OK"))</f>
        <v>Cek</v>
      </c>
      <c r="G1380" s="102" t="str">
        <f aca="false">IF(A1380="","",COUNTIF(F1381:F1384,"Cek"))</f>
        <v/>
      </c>
      <c r="H1380" s="103" t="str">
        <f aca="false">IF(G1380="","",SUMIF(C1381:C1386,100%,E1381:E1386))</f>
        <v/>
      </c>
    </row>
    <row r="1381" customFormat="false" ht="14.25" hidden="false" customHeight="false" outlineLevel="0" collapsed="false">
      <c r="A1381" s="68" t="str">
        <f aca="false">IF(A1380="No",1,IF(OR(LEFT(B1381,14)="Model response",LEFT(B1381,8)="Response"),MAX($A$11:$A1380)+1,""))</f>
        <v/>
      </c>
      <c r="B1381" s="83"/>
      <c r="C1381" s="62"/>
      <c r="D1381" s="62"/>
      <c r="E1381" s="62"/>
      <c r="F1381" s="102" t="str">
        <f aca="false">IF(OR(LEFT(B1381,14)="Model response",LEFT(B1381,8)="Response",B1381="[No response]"),"",IF(E1381&lt;=$G$10,"Cek","OK"))</f>
        <v>Cek</v>
      </c>
      <c r="G1381" s="102" t="str">
        <f aca="false">IF(A1381="","",COUNTIF(F1382:F1385,"Cek"))</f>
        <v/>
      </c>
      <c r="H1381" s="103" t="str">
        <f aca="false">IF(G1381="","",SUMIF(C1382:C1387,100%,E1382:E1387))</f>
        <v/>
      </c>
    </row>
    <row r="1382" customFormat="false" ht="14.25" hidden="false" customHeight="false" outlineLevel="0" collapsed="false">
      <c r="A1382" s="68" t="str">
        <f aca="false">IF(A1381="No",1,IF(OR(LEFT(B1382,14)="Model response",LEFT(B1382,8)="Response"),MAX($A$11:$A1381)+1,""))</f>
        <v/>
      </c>
      <c r="B1382" s="83"/>
      <c r="C1382" s="62"/>
      <c r="D1382" s="62"/>
      <c r="E1382" s="62"/>
      <c r="F1382" s="102" t="str">
        <f aca="false">IF(OR(LEFT(B1382,14)="Model response",LEFT(B1382,8)="Response",B1382="[No response]"),"",IF(E1382&lt;=$G$10,"Cek","OK"))</f>
        <v>Cek</v>
      </c>
      <c r="G1382" s="102" t="str">
        <f aca="false">IF(A1382="","",COUNTIF(F1383:F1386,"Cek"))</f>
        <v/>
      </c>
      <c r="H1382" s="103" t="str">
        <f aca="false">IF(G1382="","",SUMIF(C1383:C1388,100%,E1383:E1388))</f>
        <v/>
      </c>
    </row>
    <row r="1383" customFormat="false" ht="14.25" hidden="false" customHeight="false" outlineLevel="0" collapsed="false">
      <c r="A1383" s="68" t="str">
        <f aca="false">IF(A1382="No",1,IF(OR(LEFT(B1383,14)="Model response",LEFT(B1383,8)="Response"),MAX($A$11:$A1382)+1,""))</f>
        <v/>
      </c>
      <c r="B1383" s="83"/>
      <c r="C1383" s="62"/>
      <c r="D1383" s="62"/>
      <c r="E1383" s="62"/>
      <c r="F1383" s="102" t="str">
        <f aca="false">IF(OR(LEFT(B1383,14)="Model response",LEFT(B1383,8)="Response",B1383="[No response]"),"",IF(E1383&lt;=$G$10,"Cek","OK"))</f>
        <v>Cek</v>
      </c>
      <c r="G1383" s="102" t="str">
        <f aca="false">IF(A1383="","",COUNTIF(F1384:F1387,"Cek"))</f>
        <v/>
      </c>
      <c r="H1383" s="103" t="str">
        <f aca="false">IF(G1383="","",SUMIF(C1384:C1389,100%,E1384:E1389))</f>
        <v/>
      </c>
    </row>
    <row r="1384" customFormat="false" ht="14.25" hidden="false" customHeight="false" outlineLevel="0" collapsed="false">
      <c r="A1384" s="68" t="str">
        <f aca="false">IF(A1383="No",1,IF(OR(LEFT(B1384,14)="Model response",LEFT(B1384,8)="Response"),MAX($A$11:$A1383)+1,""))</f>
        <v/>
      </c>
      <c r="B1384" s="83"/>
      <c r="C1384" s="62"/>
      <c r="D1384" s="62"/>
      <c r="E1384" s="62"/>
      <c r="F1384" s="102" t="str">
        <f aca="false">IF(OR(LEFT(B1384,14)="Model response",LEFT(B1384,8)="Response",B1384="[No response]"),"",IF(E1384&lt;=$G$10,"Cek","OK"))</f>
        <v>Cek</v>
      </c>
      <c r="G1384" s="102" t="str">
        <f aca="false">IF(A1384="","",COUNTIF(F1385:F1388,"Cek"))</f>
        <v/>
      </c>
      <c r="H1384" s="103" t="str">
        <f aca="false">IF(G1384="","",SUMIF(C1385:C1390,100%,E1385:E1390))</f>
        <v/>
      </c>
    </row>
    <row r="1385" customFormat="false" ht="14.25" hidden="false" customHeight="false" outlineLevel="0" collapsed="false">
      <c r="A1385" s="68" t="str">
        <f aca="false">IF(A1384="No",1,IF(OR(LEFT(B1385,14)="Model response",LEFT(B1385,8)="Response"),MAX($A$11:$A1384)+1,""))</f>
        <v/>
      </c>
      <c r="B1385" s="83"/>
      <c r="C1385" s="62"/>
      <c r="D1385" s="62"/>
      <c r="E1385" s="62"/>
      <c r="F1385" s="102" t="str">
        <f aca="false">IF(OR(LEFT(B1385,14)="Model response",LEFT(B1385,8)="Response",B1385="[No response]"),"",IF(E1385&lt;=$G$10,"Cek","OK"))</f>
        <v>Cek</v>
      </c>
      <c r="G1385" s="102" t="str">
        <f aca="false">IF(A1385="","",COUNTIF(F1386:F1389,"Cek"))</f>
        <v/>
      </c>
      <c r="H1385" s="103" t="str">
        <f aca="false">IF(G1385="","",SUMIF(C1386:C1391,100%,E1386:E1391))</f>
        <v/>
      </c>
    </row>
    <row r="1386" customFormat="false" ht="14.25" hidden="false" customHeight="false" outlineLevel="0" collapsed="false">
      <c r="A1386" s="68" t="str">
        <f aca="false">IF(A1385="No",1,IF(OR(LEFT(B1386,14)="Model response",LEFT(B1386,8)="Response"),MAX($A$11:$A1385)+1,""))</f>
        <v/>
      </c>
      <c r="B1386" s="83"/>
      <c r="C1386" s="62"/>
      <c r="D1386" s="62"/>
      <c r="E1386" s="62"/>
      <c r="F1386" s="102" t="str">
        <f aca="false">IF(OR(LEFT(B1386,14)="Model response",LEFT(B1386,8)="Response",B1386="[No response]"),"",IF(E1386&lt;=$G$10,"Cek","OK"))</f>
        <v>Cek</v>
      </c>
      <c r="G1386" s="102" t="str">
        <f aca="false">IF(A1386="","",COUNTIF(F1387:F1390,"Cek"))</f>
        <v/>
      </c>
      <c r="H1386" s="103" t="str">
        <f aca="false">IF(G1386="","",SUMIF(C1387:C1392,100%,E1387:E1392))</f>
        <v/>
      </c>
    </row>
    <row r="1387" customFormat="false" ht="14.25" hidden="false" customHeight="false" outlineLevel="0" collapsed="false">
      <c r="A1387" s="68" t="str">
        <f aca="false">IF(A1386="No",1,IF(OR(LEFT(B1387,14)="Model response",LEFT(B1387,8)="Response"),MAX($A$11:$A1386)+1,""))</f>
        <v/>
      </c>
      <c r="B1387" s="83"/>
      <c r="C1387" s="62"/>
      <c r="D1387" s="62"/>
      <c r="E1387" s="62"/>
      <c r="F1387" s="102" t="str">
        <f aca="false">IF(OR(LEFT(B1387,14)="Model response",LEFT(B1387,8)="Response",B1387="[No response]"),"",IF(E1387&lt;=$G$10,"Cek","OK"))</f>
        <v>Cek</v>
      </c>
      <c r="G1387" s="102" t="str">
        <f aca="false">IF(A1387="","",COUNTIF(F1388:F1391,"Cek"))</f>
        <v/>
      </c>
      <c r="H1387" s="103" t="str">
        <f aca="false">IF(G1387="","",SUMIF(C1388:C1393,100%,E1388:E1393))</f>
        <v/>
      </c>
    </row>
    <row r="1388" customFormat="false" ht="14.25" hidden="false" customHeight="false" outlineLevel="0" collapsed="false">
      <c r="A1388" s="68" t="str">
        <f aca="false">IF(A1387="No",1,IF(OR(LEFT(B1388,14)="Model response",LEFT(B1388,8)="Response"),MAX($A$11:$A1387)+1,""))</f>
        <v/>
      </c>
      <c r="B1388" s="83"/>
      <c r="C1388" s="62"/>
      <c r="D1388" s="62"/>
      <c r="E1388" s="62"/>
      <c r="F1388" s="102" t="str">
        <f aca="false">IF(OR(LEFT(B1388,14)="Model response",LEFT(B1388,8)="Response",B1388="[No response]"),"",IF(E1388&lt;=$G$10,"Cek","OK"))</f>
        <v>Cek</v>
      </c>
      <c r="G1388" s="102" t="str">
        <f aca="false">IF(A1388="","",COUNTIF(F1389:F1392,"Cek"))</f>
        <v/>
      </c>
      <c r="H1388" s="103" t="str">
        <f aca="false">IF(G1388="","",SUMIF(C1389:C1394,100%,E1389:E1394))</f>
        <v/>
      </c>
    </row>
    <row r="1389" customFormat="false" ht="14.25" hidden="false" customHeight="false" outlineLevel="0" collapsed="false">
      <c r="A1389" s="68" t="str">
        <f aca="false">IF(A1388="No",1,IF(OR(LEFT(B1389,14)="Model response",LEFT(B1389,8)="Response"),MAX($A$11:$A1388)+1,""))</f>
        <v/>
      </c>
      <c r="B1389" s="83"/>
      <c r="C1389" s="62"/>
      <c r="D1389" s="62"/>
      <c r="E1389" s="62"/>
      <c r="F1389" s="102" t="str">
        <f aca="false">IF(OR(LEFT(B1389,14)="Model response",LEFT(B1389,8)="Response",B1389="[No response]"),"",IF(E1389&lt;=$G$10,"Cek","OK"))</f>
        <v>Cek</v>
      </c>
      <c r="G1389" s="102" t="str">
        <f aca="false">IF(A1389="","",COUNTIF(F1390:F1393,"Cek"))</f>
        <v/>
      </c>
      <c r="H1389" s="103" t="str">
        <f aca="false">IF(G1389="","",SUMIF(C1390:C1395,100%,E1390:E1395))</f>
        <v/>
      </c>
    </row>
    <row r="1390" customFormat="false" ht="14.25" hidden="false" customHeight="false" outlineLevel="0" collapsed="false">
      <c r="A1390" s="68" t="str">
        <f aca="false">IF(A1389="No",1,IF(OR(LEFT(B1390,14)="Model response",LEFT(B1390,8)="Response"),MAX($A$11:$A1389)+1,""))</f>
        <v/>
      </c>
      <c r="B1390" s="83"/>
      <c r="C1390" s="62"/>
      <c r="D1390" s="62"/>
      <c r="E1390" s="62"/>
      <c r="F1390" s="102" t="str">
        <f aca="false">IF(OR(LEFT(B1390,14)="Model response",LEFT(B1390,8)="Response",B1390="[No response]"),"",IF(E1390&lt;=$G$10,"Cek","OK"))</f>
        <v>Cek</v>
      </c>
      <c r="G1390" s="102" t="str">
        <f aca="false">IF(A1390="","",COUNTIF(F1391:F1394,"Cek"))</f>
        <v/>
      </c>
      <c r="H1390" s="103" t="str">
        <f aca="false">IF(G1390="","",SUMIF(C1391:C1396,100%,E1391:E1396))</f>
        <v/>
      </c>
    </row>
    <row r="1391" customFormat="false" ht="14.25" hidden="false" customHeight="false" outlineLevel="0" collapsed="false">
      <c r="A1391" s="68" t="str">
        <f aca="false">IF(A1390="No",1,IF(OR(LEFT(B1391,14)="Model response",LEFT(B1391,8)="Response"),MAX($A$11:$A1390)+1,""))</f>
        <v/>
      </c>
      <c r="B1391" s="83"/>
      <c r="C1391" s="62"/>
      <c r="D1391" s="62"/>
      <c r="E1391" s="62"/>
      <c r="F1391" s="102" t="str">
        <f aca="false">IF(OR(LEFT(B1391,14)="Model response",LEFT(B1391,8)="Response",B1391="[No response]"),"",IF(E1391&lt;=$G$10,"Cek","OK"))</f>
        <v>Cek</v>
      </c>
      <c r="G1391" s="102" t="str">
        <f aca="false">IF(A1391="","",COUNTIF(F1392:F1395,"Cek"))</f>
        <v/>
      </c>
      <c r="H1391" s="103" t="str">
        <f aca="false">IF(G1391="","",SUMIF(C1392:C1397,100%,E1392:E1397))</f>
        <v/>
      </c>
    </row>
    <row r="1392" customFormat="false" ht="14.25" hidden="false" customHeight="false" outlineLevel="0" collapsed="false">
      <c r="A1392" s="68" t="str">
        <f aca="false">IF(A1391="No",1,IF(OR(LEFT(B1392,14)="Model response",LEFT(B1392,8)="Response"),MAX($A$11:$A1391)+1,""))</f>
        <v/>
      </c>
      <c r="B1392" s="83"/>
      <c r="C1392" s="62"/>
      <c r="D1392" s="62"/>
      <c r="E1392" s="62"/>
      <c r="F1392" s="102" t="str">
        <f aca="false">IF(OR(LEFT(B1392,14)="Model response",LEFT(B1392,8)="Response",B1392="[No response]"),"",IF(E1392&lt;=$G$10,"Cek","OK"))</f>
        <v>Cek</v>
      </c>
      <c r="G1392" s="102" t="str">
        <f aca="false">IF(A1392="","",COUNTIF(F1393:F1396,"Cek"))</f>
        <v/>
      </c>
      <c r="H1392" s="103" t="str">
        <f aca="false">IF(G1392="","",SUMIF(C1393:C1398,100%,E1393:E1398))</f>
        <v/>
      </c>
    </row>
    <row r="1393" customFormat="false" ht="14.25" hidden="false" customHeight="false" outlineLevel="0" collapsed="false">
      <c r="A1393" s="68" t="str">
        <f aca="false">IF(A1392="No",1,IF(OR(LEFT(B1393,14)="Model response",LEFT(B1393,8)="Response"),MAX($A$11:$A1392)+1,""))</f>
        <v/>
      </c>
      <c r="B1393" s="83"/>
      <c r="C1393" s="62"/>
      <c r="D1393" s="62"/>
      <c r="E1393" s="62"/>
      <c r="F1393" s="102" t="str">
        <f aca="false">IF(OR(LEFT(B1393,14)="Model response",LEFT(B1393,8)="Response",B1393="[No response]"),"",IF(E1393&lt;=$G$10,"Cek","OK"))</f>
        <v>Cek</v>
      </c>
      <c r="G1393" s="102" t="str">
        <f aca="false">IF(A1393="","",COUNTIF(F1394:F1397,"Cek"))</f>
        <v/>
      </c>
      <c r="H1393" s="103" t="str">
        <f aca="false">IF(G1393="","",SUMIF(C1394:C1399,100%,E1394:E1399))</f>
        <v/>
      </c>
    </row>
    <row r="1394" customFormat="false" ht="14.25" hidden="false" customHeight="false" outlineLevel="0" collapsed="false">
      <c r="A1394" s="68" t="str">
        <f aca="false">IF(A1393="No",1,IF(OR(LEFT(B1394,14)="Model response",LEFT(B1394,8)="Response"),MAX($A$11:$A1393)+1,""))</f>
        <v/>
      </c>
      <c r="B1394" s="83"/>
      <c r="C1394" s="62"/>
      <c r="D1394" s="62"/>
      <c r="E1394" s="62"/>
      <c r="F1394" s="102" t="str">
        <f aca="false">IF(OR(LEFT(B1394,14)="Model response",LEFT(B1394,8)="Response",B1394="[No response]"),"",IF(E1394&lt;=$G$10,"Cek","OK"))</f>
        <v>Cek</v>
      </c>
      <c r="G1394" s="102" t="str">
        <f aca="false">IF(A1394="","",COUNTIF(F1395:F1398,"Cek"))</f>
        <v/>
      </c>
      <c r="H1394" s="103" t="str">
        <f aca="false">IF(G1394="","",SUMIF(C1395:C1400,100%,E1395:E1400))</f>
        <v/>
      </c>
    </row>
    <row r="1395" customFormat="false" ht="14.25" hidden="false" customHeight="false" outlineLevel="0" collapsed="false">
      <c r="A1395" s="68" t="str">
        <f aca="false">IF(A1394="No",1,IF(OR(LEFT(B1395,14)="Model response",LEFT(B1395,8)="Response"),MAX($A$11:$A1394)+1,""))</f>
        <v/>
      </c>
      <c r="B1395" s="83"/>
      <c r="C1395" s="62"/>
      <c r="D1395" s="62"/>
      <c r="E1395" s="62"/>
      <c r="F1395" s="102" t="str">
        <f aca="false">IF(OR(LEFT(B1395,14)="Model response",LEFT(B1395,8)="Response",B1395="[No response]"),"",IF(E1395&lt;=$G$10,"Cek","OK"))</f>
        <v>Cek</v>
      </c>
      <c r="G1395" s="102" t="str">
        <f aca="false">IF(A1395="","",COUNTIF(F1396:F1399,"Cek"))</f>
        <v/>
      </c>
      <c r="H1395" s="103" t="str">
        <f aca="false">IF(G1395="","",SUMIF(C1396:C1401,100%,E1396:E1401))</f>
        <v/>
      </c>
    </row>
    <row r="1396" customFormat="false" ht="14.25" hidden="false" customHeight="false" outlineLevel="0" collapsed="false">
      <c r="A1396" s="68" t="str">
        <f aca="false">IF(A1395="No",1,IF(OR(LEFT(B1396,14)="Model response",LEFT(B1396,8)="Response"),MAX($A$11:$A1395)+1,""))</f>
        <v/>
      </c>
      <c r="B1396" s="83"/>
      <c r="C1396" s="62"/>
      <c r="D1396" s="62"/>
      <c r="E1396" s="62"/>
      <c r="F1396" s="102" t="str">
        <f aca="false">IF(OR(LEFT(B1396,14)="Model response",LEFT(B1396,8)="Response",B1396="[No response]"),"",IF(E1396&lt;=$G$10,"Cek","OK"))</f>
        <v>Cek</v>
      </c>
      <c r="G1396" s="102" t="str">
        <f aca="false">IF(A1396="","",COUNTIF(F1397:F1400,"Cek"))</f>
        <v/>
      </c>
      <c r="H1396" s="103" t="str">
        <f aca="false">IF(G1396="","",SUMIF(C1397:C1402,100%,E1397:E1402))</f>
        <v/>
      </c>
    </row>
    <row r="1397" customFormat="false" ht="14.25" hidden="false" customHeight="false" outlineLevel="0" collapsed="false">
      <c r="A1397" s="68" t="str">
        <f aca="false">IF(A1396="No",1,IF(OR(LEFT(B1397,14)="Model response",LEFT(B1397,8)="Response"),MAX($A$11:$A1396)+1,""))</f>
        <v/>
      </c>
      <c r="B1397" s="83"/>
      <c r="C1397" s="62"/>
      <c r="D1397" s="62"/>
      <c r="E1397" s="62"/>
      <c r="F1397" s="102" t="str">
        <f aca="false">IF(OR(LEFT(B1397,14)="Model response",LEFT(B1397,8)="Response",B1397="[No response]"),"",IF(E1397&lt;=$G$10,"Cek","OK"))</f>
        <v>Cek</v>
      </c>
      <c r="G1397" s="102" t="str">
        <f aca="false">IF(A1397="","",COUNTIF(F1398:F1401,"Cek"))</f>
        <v/>
      </c>
      <c r="H1397" s="103" t="str">
        <f aca="false">IF(G1397="","",SUMIF(C1398:C1403,100%,E1398:E1403))</f>
        <v/>
      </c>
    </row>
    <row r="1398" customFormat="false" ht="14.25" hidden="false" customHeight="false" outlineLevel="0" collapsed="false">
      <c r="A1398" s="68" t="str">
        <f aca="false">IF(A1397="No",1,IF(OR(LEFT(B1398,14)="Model response",LEFT(B1398,8)="Response"),MAX($A$11:$A1397)+1,""))</f>
        <v/>
      </c>
      <c r="B1398" s="83"/>
      <c r="C1398" s="62"/>
      <c r="D1398" s="62"/>
      <c r="E1398" s="62"/>
      <c r="F1398" s="102" t="str">
        <f aca="false">IF(OR(LEFT(B1398,14)="Model response",LEFT(B1398,8)="Response",B1398="[No response]"),"",IF(E1398&lt;=$G$10,"Cek","OK"))</f>
        <v>Cek</v>
      </c>
      <c r="G1398" s="102" t="str">
        <f aca="false">IF(A1398="","",COUNTIF(F1399:F1402,"Cek"))</f>
        <v/>
      </c>
      <c r="H1398" s="103" t="str">
        <f aca="false">IF(G1398="","",SUMIF(C1399:C1404,100%,E1399:E1404))</f>
        <v/>
      </c>
    </row>
    <row r="1399" customFormat="false" ht="14.25" hidden="false" customHeight="false" outlineLevel="0" collapsed="false">
      <c r="A1399" s="68" t="str">
        <f aca="false">IF(A1398="No",1,IF(OR(LEFT(B1399,14)="Model response",LEFT(B1399,8)="Response"),MAX($A$11:$A1398)+1,""))</f>
        <v/>
      </c>
      <c r="B1399" s="83"/>
      <c r="C1399" s="62"/>
      <c r="D1399" s="62"/>
      <c r="E1399" s="62"/>
      <c r="F1399" s="102" t="str">
        <f aca="false">IF(OR(LEFT(B1399,14)="Model response",LEFT(B1399,8)="Response",B1399="[No response]"),"",IF(E1399&lt;=$G$10,"Cek","OK"))</f>
        <v>Cek</v>
      </c>
      <c r="G1399" s="102" t="str">
        <f aca="false">IF(A1399="","",COUNTIF(F1400:F1403,"Cek"))</f>
        <v/>
      </c>
      <c r="H1399" s="103" t="str">
        <f aca="false">IF(G1399="","",SUMIF(C1400:C1405,100%,E1400:E1405))</f>
        <v/>
      </c>
    </row>
    <row r="1400" customFormat="false" ht="14.25" hidden="false" customHeight="false" outlineLevel="0" collapsed="false">
      <c r="A1400" s="68" t="str">
        <f aca="false">IF(A1399="No",1,IF(OR(LEFT(B1400,14)="Model response",LEFT(B1400,8)="Response"),MAX($A$11:$A1399)+1,""))</f>
        <v/>
      </c>
      <c r="B1400" s="83"/>
      <c r="C1400" s="62"/>
      <c r="D1400" s="62"/>
      <c r="E1400" s="62"/>
      <c r="F1400" s="102" t="str">
        <f aca="false">IF(OR(LEFT(B1400,14)="Model response",LEFT(B1400,8)="Response",B1400="[No response]"),"",IF(E1400&lt;=$G$10,"Cek","OK"))</f>
        <v>Cek</v>
      </c>
      <c r="G1400" s="102" t="str">
        <f aca="false">IF(A1400="","",COUNTIF(F1401:F1404,"Cek"))</f>
        <v/>
      </c>
      <c r="H1400" s="103" t="str">
        <f aca="false">IF(G1400="","",SUMIF(C1401:C1406,100%,E1401:E1406))</f>
        <v/>
      </c>
    </row>
    <row r="1401" customFormat="false" ht="14.25" hidden="false" customHeight="false" outlineLevel="0" collapsed="false">
      <c r="A1401" s="68" t="str">
        <f aca="false">IF(A1400="No",1,IF(OR(LEFT(B1401,14)="Model response",LEFT(B1401,8)="Response"),MAX($A$11:$A1400)+1,""))</f>
        <v/>
      </c>
      <c r="B1401" s="83"/>
      <c r="C1401" s="62"/>
      <c r="D1401" s="62"/>
      <c r="E1401" s="62"/>
      <c r="F1401" s="102" t="str">
        <f aca="false">IF(OR(LEFT(B1401,14)="Model response",LEFT(B1401,8)="Response",B1401="[No response]"),"",IF(E1401&lt;=$G$10,"Cek","OK"))</f>
        <v>Cek</v>
      </c>
      <c r="G1401" s="102" t="str">
        <f aca="false">IF(A1401="","",COUNTIF(F1402:F1405,"Cek"))</f>
        <v/>
      </c>
      <c r="H1401" s="103" t="str">
        <f aca="false">IF(G1401="","",SUMIF(C1402:C1407,100%,E1402:E1407))</f>
        <v/>
      </c>
    </row>
    <row r="1402" customFormat="false" ht="14.25" hidden="false" customHeight="false" outlineLevel="0" collapsed="false">
      <c r="A1402" s="68" t="str">
        <f aca="false">IF(A1401="No",1,IF(OR(LEFT(B1402,14)="Model response",LEFT(B1402,8)="Response"),MAX($A$11:$A1401)+1,""))</f>
        <v/>
      </c>
      <c r="B1402" s="83"/>
      <c r="C1402" s="62"/>
      <c r="D1402" s="62"/>
      <c r="E1402" s="62"/>
      <c r="F1402" s="102" t="str">
        <f aca="false">IF(OR(LEFT(B1402,14)="Model response",LEFT(B1402,8)="Response",B1402="[No response]"),"",IF(E1402&lt;=$G$10,"Cek","OK"))</f>
        <v>Cek</v>
      </c>
      <c r="G1402" s="102" t="str">
        <f aca="false">IF(A1402="","",COUNTIF(F1403:F1406,"Cek"))</f>
        <v/>
      </c>
      <c r="H1402" s="103" t="str">
        <f aca="false">IF(G1402="","",SUMIF(C1403:C1408,100%,E1403:E1408))</f>
        <v/>
      </c>
    </row>
    <row r="1403" customFormat="false" ht="14.25" hidden="false" customHeight="false" outlineLevel="0" collapsed="false">
      <c r="A1403" s="68" t="str">
        <f aca="false">IF(A1402="No",1,IF(OR(LEFT(B1403,14)="Model response",LEFT(B1403,8)="Response"),MAX($A$11:$A1402)+1,""))</f>
        <v/>
      </c>
      <c r="B1403" s="83"/>
      <c r="C1403" s="62"/>
      <c r="D1403" s="62"/>
      <c r="E1403" s="62"/>
      <c r="F1403" s="102" t="str">
        <f aca="false">IF(OR(LEFT(B1403,14)="Model response",LEFT(B1403,8)="Response",B1403="[No response]"),"",IF(E1403&lt;=$G$10,"Cek","OK"))</f>
        <v>Cek</v>
      </c>
      <c r="G1403" s="102" t="str">
        <f aca="false">IF(A1403="","",COUNTIF(F1404:F1407,"Cek"))</f>
        <v/>
      </c>
      <c r="H1403" s="103" t="str">
        <f aca="false">IF(G1403="","",SUMIF(C1404:C1409,100%,E1404:E1409))</f>
        <v/>
      </c>
    </row>
    <row r="1404" customFormat="false" ht="14.25" hidden="false" customHeight="false" outlineLevel="0" collapsed="false">
      <c r="A1404" s="68" t="str">
        <f aca="false">IF(A1403="No",1,IF(OR(LEFT(B1404,14)="Model response",LEFT(B1404,8)="Response"),MAX($A$11:$A1403)+1,""))</f>
        <v/>
      </c>
      <c r="B1404" s="83"/>
      <c r="C1404" s="62"/>
      <c r="D1404" s="62"/>
      <c r="E1404" s="62"/>
      <c r="F1404" s="102" t="str">
        <f aca="false">IF(OR(LEFT(B1404,14)="Model response",LEFT(B1404,8)="Response",B1404="[No response]"),"",IF(E1404&lt;=$G$10,"Cek","OK"))</f>
        <v>Cek</v>
      </c>
      <c r="G1404" s="102" t="str">
        <f aca="false">IF(A1404="","",COUNTIF(F1405:F1408,"Cek"))</f>
        <v/>
      </c>
      <c r="H1404" s="103" t="str">
        <f aca="false">IF(G1404="","",SUMIF(C1405:C1410,100%,E1405:E1410))</f>
        <v/>
      </c>
    </row>
    <row r="1405" customFormat="false" ht="14.25" hidden="false" customHeight="false" outlineLevel="0" collapsed="false">
      <c r="A1405" s="68" t="str">
        <f aca="false">IF(A1404="No",1,IF(OR(LEFT(B1405,14)="Model response",LEFT(B1405,8)="Response"),MAX($A$11:$A1404)+1,""))</f>
        <v/>
      </c>
      <c r="B1405" s="83"/>
      <c r="C1405" s="62"/>
      <c r="D1405" s="62"/>
      <c r="E1405" s="62"/>
      <c r="F1405" s="102" t="str">
        <f aca="false">IF(OR(LEFT(B1405,14)="Model response",LEFT(B1405,8)="Response",B1405="[No response]"),"",IF(E1405&lt;=$G$10,"Cek","OK"))</f>
        <v>Cek</v>
      </c>
      <c r="G1405" s="102" t="str">
        <f aca="false">IF(A1405="","",COUNTIF(F1406:F1409,"Cek"))</f>
        <v/>
      </c>
      <c r="H1405" s="103" t="str">
        <f aca="false">IF(G1405="","",SUMIF(C1406:C1411,100%,E1406:E1411))</f>
        <v/>
      </c>
    </row>
    <row r="1406" customFormat="false" ht="14.25" hidden="false" customHeight="false" outlineLevel="0" collapsed="false">
      <c r="A1406" s="68" t="str">
        <f aca="false">IF(A1405="No",1,IF(OR(LEFT(B1406,14)="Model response",LEFT(B1406,8)="Response"),MAX($A$11:$A1405)+1,""))</f>
        <v/>
      </c>
      <c r="B1406" s="83"/>
      <c r="C1406" s="62"/>
      <c r="D1406" s="62"/>
      <c r="E1406" s="62"/>
      <c r="F1406" s="102" t="str">
        <f aca="false">IF(OR(LEFT(B1406,14)="Model response",LEFT(B1406,8)="Response",B1406="[No response]"),"",IF(E1406&lt;=$G$10,"Cek","OK"))</f>
        <v>Cek</v>
      </c>
      <c r="G1406" s="102" t="str">
        <f aca="false">IF(A1406="","",COUNTIF(F1407:F1410,"Cek"))</f>
        <v/>
      </c>
      <c r="H1406" s="103" t="str">
        <f aca="false">IF(G1406="","",SUMIF(C1407:C1412,100%,E1407:E1412))</f>
        <v/>
      </c>
    </row>
    <row r="1407" customFormat="false" ht="14.25" hidden="false" customHeight="false" outlineLevel="0" collapsed="false">
      <c r="A1407" s="68" t="str">
        <f aca="false">IF(A1406="No",1,IF(OR(LEFT(B1407,14)="Model response",LEFT(B1407,8)="Response"),MAX($A$11:$A1406)+1,""))</f>
        <v/>
      </c>
      <c r="B1407" s="83"/>
      <c r="C1407" s="62"/>
      <c r="D1407" s="62"/>
      <c r="E1407" s="62"/>
      <c r="F1407" s="102" t="str">
        <f aca="false">IF(OR(LEFT(B1407,14)="Model response",LEFT(B1407,8)="Response",B1407="[No response]"),"",IF(E1407&lt;=$G$10,"Cek","OK"))</f>
        <v>Cek</v>
      </c>
      <c r="G1407" s="102" t="str">
        <f aca="false">IF(A1407="","",COUNTIF(F1408:F1411,"Cek"))</f>
        <v/>
      </c>
      <c r="H1407" s="103" t="str">
        <f aca="false">IF(G1407="","",SUMIF(C1408:C1413,100%,E1408:E1413))</f>
        <v/>
      </c>
    </row>
    <row r="1408" customFormat="false" ht="14.25" hidden="false" customHeight="false" outlineLevel="0" collapsed="false">
      <c r="A1408" s="68" t="str">
        <f aca="false">IF(A1407="No",1,IF(OR(LEFT(B1408,14)="Model response",LEFT(B1408,8)="Response"),MAX($A$11:$A1407)+1,""))</f>
        <v/>
      </c>
      <c r="B1408" s="83"/>
      <c r="C1408" s="62"/>
      <c r="D1408" s="62"/>
      <c r="E1408" s="62"/>
      <c r="F1408" s="102" t="str">
        <f aca="false">IF(OR(LEFT(B1408,14)="Model response",LEFT(B1408,8)="Response",B1408="[No response]"),"",IF(E1408&lt;=$G$10,"Cek","OK"))</f>
        <v>Cek</v>
      </c>
      <c r="G1408" s="102" t="str">
        <f aca="false">IF(A1408="","",COUNTIF(F1409:F1412,"Cek"))</f>
        <v/>
      </c>
      <c r="H1408" s="103" t="str">
        <f aca="false">IF(G1408="","",SUMIF(C1409:C1414,100%,E1409:E1414))</f>
        <v/>
      </c>
    </row>
    <row r="1409" customFormat="false" ht="14.25" hidden="false" customHeight="false" outlineLevel="0" collapsed="false">
      <c r="A1409" s="68" t="str">
        <f aca="false">IF(A1408="No",1,IF(OR(LEFT(B1409,14)="Model response",LEFT(B1409,8)="Response"),MAX($A$11:$A1408)+1,""))</f>
        <v/>
      </c>
      <c r="B1409" s="83"/>
      <c r="C1409" s="62"/>
      <c r="D1409" s="62"/>
      <c r="E1409" s="62"/>
      <c r="F1409" s="102" t="str">
        <f aca="false">IF(OR(LEFT(B1409,14)="Model response",LEFT(B1409,8)="Response",B1409="[No response]"),"",IF(E1409&lt;=$G$10,"Cek","OK"))</f>
        <v>Cek</v>
      </c>
      <c r="G1409" s="102" t="str">
        <f aca="false">IF(A1409="","",COUNTIF(F1410:F1413,"Cek"))</f>
        <v/>
      </c>
      <c r="H1409" s="103" t="str">
        <f aca="false">IF(G1409="","",SUMIF(C1410:C1415,100%,E1410:E1415))</f>
        <v/>
      </c>
    </row>
    <row r="1410" customFormat="false" ht="14.25" hidden="false" customHeight="false" outlineLevel="0" collapsed="false">
      <c r="A1410" s="68" t="str">
        <f aca="false">IF(A1409="No",1,IF(OR(LEFT(B1410,14)="Model response",LEFT(B1410,8)="Response"),MAX($A$11:$A1409)+1,""))</f>
        <v/>
      </c>
      <c r="B1410" s="83"/>
      <c r="C1410" s="62"/>
      <c r="D1410" s="62"/>
      <c r="E1410" s="62"/>
      <c r="F1410" s="102" t="str">
        <f aca="false">IF(OR(LEFT(B1410,14)="Model response",LEFT(B1410,8)="Response",B1410="[No response]"),"",IF(E1410&lt;=$G$10,"Cek","OK"))</f>
        <v>Cek</v>
      </c>
      <c r="G1410" s="102" t="str">
        <f aca="false">IF(A1410="","",COUNTIF(F1411:F1414,"Cek"))</f>
        <v/>
      </c>
      <c r="H1410" s="103" t="str">
        <f aca="false">IF(G1410="","",SUMIF(C1411:C1416,100%,E1411:E1416))</f>
        <v/>
      </c>
    </row>
    <row r="1411" customFormat="false" ht="14.25" hidden="false" customHeight="false" outlineLevel="0" collapsed="false">
      <c r="A1411" s="68" t="str">
        <f aca="false">IF(A1410="No",1,IF(OR(LEFT(B1411,14)="Model response",LEFT(B1411,8)="Response"),MAX($A$11:$A1410)+1,""))</f>
        <v/>
      </c>
      <c r="B1411" s="83"/>
      <c r="C1411" s="62"/>
      <c r="D1411" s="62"/>
      <c r="E1411" s="62"/>
      <c r="F1411" s="102" t="str">
        <f aca="false">IF(OR(LEFT(B1411,14)="Model response",LEFT(B1411,8)="Response",B1411="[No response]"),"",IF(E1411&lt;=$G$10,"Cek","OK"))</f>
        <v>Cek</v>
      </c>
      <c r="G1411" s="102" t="str">
        <f aca="false">IF(A1411="","",COUNTIF(F1412:F1415,"Cek"))</f>
        <v/>
      </c>
      <c r="H1411" s="103" t="str">
        <f aca="false">IF(G1411="","",SUMIF(C1412:C1417,100%,E1412:E1417))</f>
        <v/>
      </c>
    </row>
  </sheetData>
  <mergeCells count="15">
    <mergeCell ref="A1:G1"/>
    <mergeCell ref="B2:G2"/>
    <mergeCell ref="B3:G3"/>
    <mergeCell ref="B4:G4"/>
    <mergeCell ref="B5:G5"/>
    <mergeCell ref="A6:G6"/>
    <mergeCell ref="I6:M6"/>
    <mergeCell ref="A7:G7"/>
    <mergeCell ref="I7:M7"/>
    <mergeCell ref="A8:B8"/>
    <mergeCell ref="F8:G8"/>
    <mergeCell ref="K8:L8"/>
    <mergeCell ref="A9:E9"/>
    <mergeCell ref="I213:J213"/>
    <mergeCell ref="I218:J218"/>
  </mergeCells>
  <printOptions headings="false" gridLines="false" gridLinesSet="true" horizontalCentered="false" verticalCentered="false"/>
  <pageMargins left="0.7" right="0.7" top="0.466666666666667" bottom="0.378472222222222" header="0.511811023622047" footer="0.211805555555556"/>
  <pageSetup paperSize="9" scale="68" fitToWidth="1" fitToHeight="1" pageOrder="downThenOver" orientation="portrait" blackAndWhite="false" draft="false" cellComments="none" horizontalDpi="300" verticalDpi="300" copies="1"/>
  <headerFooter differentFirst="false" differentOddEven="false">
    <oddHeader/>
    <oddFooter>&amp;L&amp;"Times New Roman,Regular"&amp;12Analisa Butir Soal - Simpel&amp;C&amp;"Times New Roman,Regular"&amp;12Page &amp;P of &amp;N&amp;R&amp;"Times New Roman,Regular"&amp;12Ikatan Fisioterapi Indonesia</oddFooter>
  </headerFooter>
  <colBreaks count="1" manualBreakCount="1">
    <brk id="8" man="true" max="65535" min="0"/>
  </colBreaks>
</worksheet>
</file>

<file path=docProps/app.xml><?xml version="1.0" encoding="utf-8"?>
<Properties xmlns="http://schemas.openxmlformats.org/officeDocument/2006/extended-properties" xmlns:vt="http://schemas.openxmlformats.org/officeDocument/2006/docPropsVTypes">
  <Template/>
  <TotalTime>237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2015-09-11T23:33:23Z</dcterms:created>
  <dc:creator>Suryani</dc:creator>
  <dc:description/>
  <dc:language>en-US</dc:language>
  <cp:lastModifiedBy/>
  <cp:lastPrinted>2015-09-26T04:09:01Z</cp:lastPrinted>
  <dcterms:modified xsi:type="dcterms:W3CDTF">2024-12-04T10:44:41Z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