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3040" windowHeight="8952" tabRatio="500"/>
  </bookViews>
  <sheets>
    <sheet name="LAPORAN ANALISA" sheetId="1" r:id="rId1"/>
    <sheet name="Data 1" sheetId="2" r:id="rId2"/>
    <sheet name="Tingkat Lanjut - IK-DP" sheetId="3" r:id="rId3"/>
    <sheet name="Simpel - Fungsi Distraktor" sheetId="4" r:id="rId4"/>
  </sheets>
  <definedNames>
    <definedName name="_xlnm_Print_Area" localSheetId="0">'LAPORAN ANALISA'!$A$5:$E$49</definedName>
    <definedName name="_xlnm_Print_Area" localSheetId="3">'Simpel - Fungsi Distraktor'!$A$6:$N$711</definedName>
    <definedName name="_xlnm_Print_Area" localSheetId="2">'Tingkat Lanjut - IK-DP'!$A$6:$O$224</definedName>
    <definedName name="_xlnm_Print_Area_0" localSheetId="0">'LAPORAN ANALISA'!$A$5:$E$43</definedName>
    <definedName name="_xlnm_Print_Area_0" localSheetId="2">'Tingkat Lanjut - IK-DP'!$A$6:$O$219</definedName>
    <definedName name="_xlnm_Print_Area_0_0" localSheetId="0">'LAPORAN ANALISA'!$A$5:$E$43</definedName>
    <definedName name="_xlnm_Print_Area_0_0" localSheetId="2">'Tingkat Lanjut - IK-DP'!$A$6:$O$219</definedName>
    <definedName name="_xlnm_Print_Area_0_0_0" localSheetId="0">'LAPORAN ANALISA'!$A$5:$E$43</definedName>
    <definedName name="_xlnm_Print_Area_0_0_0" localSheetId="2">'Tingkat Lanjut - IK-DP'!$A$6:$O$219</definedName>
    <definedName name="_xlnm_Print_Area_0_0_0_0" localSheetId="0">'LAPORAN ANALISA'!$A$5:$E$43</definedName>
    <definedName name="_xlnm_Print_Area_0_0_0_0" localSheetId="2">'Tingkat Lanjut - IK-DP'!$A$6:$O$219</definedName>
    <definedName name="_xlnm_Print_Area_0_0_0_0_0" localSheetId="0">'LAPORAN ANALISA'!$A$5:$E$43</definedName>
    <definedName name="_xlnm_Print_Area_0_0_0_0_0" localSheetId="2">'Tingkat Lanjut - IK-DP'!$A$6:$O$219</definedName>
    <definedName name="_xlnm_Print_Area_0_0_0_0_0_0" localSheetId="0">'LAPORAN ANALISA'!$A$5:$E$43</definedName>
    <definedName name="_xlnm_Print_Area_0_0_0_0_0_0" localSheetId="2">'Tingkat Lanjut - IK-DP'!$A$6:$O$219</definedName>
    <definedName name="_xlnm_Print_Area_0_0_0_0_0_0_0" localSheetId="0">'LAPORAN ANALISA'!$A$5:$E$43</definedName>
    <definedName name="_xlnm_Print_Area_0_0_0_0_0_0_0" localSheetId="2">'Tingkat Lanjut - IK-DP'!$A$6:$O$219</definedName>
    <definedName name="_xlnm_Print_Area_0_0_0_0_0_0_0_0" localSheetId="0">'LAPORAN ANALISA'!$A$5:$E$43</definedName>
    <definedName name="_xlnm_Print_Area_0_0_0_0_0_0_0_0" localSheetId="2">'Tingkat Lanjut - IK-DP'!$A$6:$O$219</definedName>
    <definedName name="_xlnm_Print_Area_0_0_0_0_0_0_0_0_0" localSheetId="0">'LAPORAN ANALISA'!$A$5:$E$43</definedName>
    <definedName name="_xlnm_Print_Area_0_0_0_0_0_0_0_0_0" localSheetId="2">'Tingkat Lanjut - IK-DP'!$A$6:$O$219</definedName>
    <definedName name="_xlnm_Print_Titles" localSheetId="3">'Simpel - Fungsi Distraktor'!$11:$11</definedName>
    <definedName name="_xlnm_Print_Titles" localSheetId="2">'Tingkat Lanjut - IK-DP'!$11:$12</definedName>
    <definedName name="Excel_BuiltIn_Print_Area" localSheetId="0">'LAPORAN ANALISA'!$A$5:$E$43</definedName>
    <definedName name="Excel_BuiltIn_Print_Area" localSheetId="3">'Simpel - Fungsi Distraktor'!$A$6:$N$711</definedName>
    <definedName name="Excel_BuiltIn_Print_Area" localSheetId="2">'Tingkat Lanjut - IK-DP'!$A$6:$O$219</definedName>
    <definedName name="_xlnm.Print_Area" localSheetId="1">'Data 1'!$A$3:$G$4</definedName>
    <definedName name="_xlnm.Print_Area" localSheetId="0">'LAPORAN ANALISA'!$A$5:$E$49</definedName>
    <definedName name="_xlnm.Print_Area" localSheetId="3">'Simpel - Fungsi Distraktor'!$A$6:$M$1411</definedName>
    <definedName name="_xlnm.Print_Area" localSheetId="2">'Tingkat Lanjut - IK-DP'!$A$6:$O$225</definedName>
    <definedName name="_xlnm.Print_Titles" localSheetId="3">'Simpel - Fungsi Distraktor'!$11:$11</definedName>
    <definedName name="_xlnm.Print_Titles" localSheetId="2">'Tingkat Lanjut - IK-DP'!$11:$12</definedName>
  </definedNames>
  <calcPr calcId="152511" iterateDelta="1E-4"/>
  <extLst>
    <ext xmlns:loext="http://schemas.libreoffice.org/" uri="{7626C862-2A13-11E5-B345-FEFF819CDC9F}">
      <loext:extCalcPr stringRefSyntax="CalcA1ExcelA1"/>
    </ext>
  </extLst>
</workbook>
</file>

<file path=xl/calcChain.xml><?xml version="1.0" encoding="utf-8"?>
<calcChain xmlns="http://schemas.openxmlformats.org/spreadsheetml/2006/main">
  <c r="M14" i="3" l="1"/>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13" i="3"/>
  <c r="O212" i="3" l="1"/>
  <c r="O211" i="3"/>
  <c r="O210" i="3"/>
  <c r="O209" i="3"/>
  <c r="O208" i="3"/>
  <c r="O207" i="3"/>
  <c r="O206" i="3"/>
  <c r="O205" i="3"/>
  <c r="O204" i="3"/>
  <c r="O203" i="3"/>
  <c r="O202" i="3"/>
  <c r="O201" i="3"/>
  <c r="O200" i="3"/>
  <c r="O199" i="3"/>
  <c r="O198" i="3"/>
  <c r="O197" i="3"/>
  <c r="O196" i="3"/>
  <c r="O195" i="3"/>
  <c r="O194" i="3"/>
  <c r="O193" i="3"/>
  <c r="O192" i="3"/>
  <c r="O191" i="3"/>
  <c r="O190" i="3"/>
  <c r="O189" i="3"/>
  <c r="O188" i="3"/>
  <c r="O187" i="3"/>
  <c r="O186" i="3"/>
  <c r="O185" i="3"/>
  <c r="O184" i="3"/>
  <c r="O183" i="3"/>
  <c r="O182" i="3"/>
  <c r="O181" i="3"/>
  <c r="O180" i="3"/>
  <c r="O179" i="3"/>
  <c r="O178" i="3"/>
  <c r="O177" i="3"/>
  <c r="O176" i="3"/>
  <c r="O175" i="3"/>
  <c r="O174" i="3"/>
  <c r="O173" i="3"/>
  <c r="O172" i="3"/>
  <c r="O171" i="3"/>
  <c r="O170" i="3"/>
  <c r="O169" i="3"/>
  <c r="O168" i="3"/>
  <c r="O167" i="3"/>
  <c r="O166" i="3"/>
  <c r="O165" i="3"/>
  <c r="O164" i="3"/>
  <c r="O163" i="3"/>
  <c r="O162" i="3"/>
  <c r="O161" i="3"/>
  <c r="O160" i="3"/>
  <c r="O159" i="3"/>
  <c r="O158" i="3"/>
  <c r="O157" i="3"/>
  <c r="O156" i="3"/>
  <c r="O155" i="3"/>
  <c r="O154" i="3"/>
  <c r="O153" i="3"/>
  <c r="O152" i="3"/>
  <c r="O151" i="3"/>
  <c r="O150" i="3"/>
  <c r="O149" i="3"/>
  <c r="O148" i="3"/>
  <c r="O147" i="3"/>
  <c r="O146" i="3"/>
  <c r="O145" i="3"/>
  <c r="O144" i="3"/>
  <c r="O143" i="3"/>
  <c r="O142" i="3"/>
  <c r="O141" i="3"/>
  <c r="O140" i="3"/>
  <c r="O139" i="3"/>
  <c r="O138" i="3"/>
  <c r="O137" i="3"/>
  <c r="O136" i="3"/>
  <c r="O135" i="3"/>
  <c r="O134" i="3"/>
  <c r="O133" i="3"/>
  <c r="O132" i="3"/>
  <c r="O131" i="3"/>
  <c r="O130" i="3"/>
  <c r="O129" i="3"/>
  <c r="O128" i="3"/>
  <c r="O127" i="3"/>
  <c r="O126" i="3"/>
  <c r="O125" i="3"/>
  <c r="O124" i="3"/>
  <c r="O123" i="3"/>
  <c r="O122" i="3"/>
  <c r="O121" i="3"/>
  <c r="O120" i="3"/>
  <c r="O119" i="3"/>
  <c r="O118" i="3"/>
  <c r="O117" i="3"/>
  <c r="O116" i="3"/>
  <c r="O115" i="3"/>
  <c r="O114" i="3"/>
  <c r="O113" i="3"/>
  <c r="O112" i="3"/>
  <c r="O111" i="3"/>
  <c r="O110" i="3"/>
  <c r="O109" i="3"/>
  <c r="O108" i="3"/>
  <c r="O107" i="3"/>
  <c r="O106" i="3"/>
  <c r="O105" i="3"/>
  <c r="O104" i="3"/>
  <c r="O103" i="3"/>
  <c r="O102" i="3"/>
  <c r="O101" i="3"/>
  <c r="O100" i="3"/>
  <c r="O99" i="3"/>
  <c r="O98" i="3"/>
  <c r="O97" i="3"/>
  <c r="O96" i="3"/>
  <c r="O95" i="3"/>
  <c r="O94" i="3"/>
  <c r="O93" i="3"/>
  <c r="O92" i="3"/>
  <c r="O91" i="3"/>
  <c r="O90" i="3"/>
  <c r="O89" i="3"/>
  <c r="O88" i="3"/>
  <c r="O87" i="3"/>
  <c r="O86" i="3"/>
  <c r="O85" i="3"/>
  <c r="O84" i="3"/>
  <c r="O83" i="3"/>
  <c r="O82" i="3"/>
  <c r="O81" i="3"/>
  <c r="O80" i="3"/>
  <c r="O79" i="3"/>
  <c r="O78" i="3"/>
  <c r="O77" i="3"/>
  <c r="O76" i="3"/>
  <c r="O75" i="3"/>
  <c r="O74" i="3"/>
  <c r="O73" i="3"/>
  <c r="O72" i="3"/>
  <c r="O71" i="3"/>
  <c r="O70" i="3"/>
  <c r="O69" i="3"/>
  <c r="O68" i="3"/>
  <c r="O67" i="3"/>
  <c r="O66" i="3"/>
  <c r="O65" i="3"/>
  <c r="O64" i="3"/>
  <c r="O63" i="3"/>
  <c r="O62" i="3"/>
  <c r="O61" i="3"/>
  <c r="O60" i="3"/>
  <c r="O59" i="3"/>
  <c r="O58" i="3"/>
  <c r="O57" i="3"/>
  <c r="O56" i="3"/>
  <c r="O55" i="3"/>
  <c r="O54" i="3"/>
  <c r="O53" i="3"/>
  <c r="O52" i="3"/>
  <c r="O51" i="3"/>
  <c r="O50" i="3"/>
  <c r="O49" i="3"/>
  <c r="O48" i="3"/>
  <c r="O47" i="3"/>
  <c r="O46" i="3"/>
  <c r="O45" i="3"/>
  <c r="O44" i="3"/>
  <c r="O43" i="3"/>
  <c r="O42" i="3"/>
  <c r="O41" i="3"/>
  <c r="O40" i="3"/>
  <c r="O39" i="3"/>
  <c r="O38" i="3"/>
  <c r="O37" i="3"/>
  <c r="O36" i="3"/>
  <c r="O35" i="3"/>
  <c r="O34" i="3"/>
  <c r="O33" i="3"/>
  <c r="O32" i="3"/>
  <c r="O31" i="3"/>
  <c r="O30" i="3"/>
  <c r="O29" i="3"/>
  <c r="O28" i="3"/>
  <c r="O27" i="3"/>
  <c r="O26" i="3"/>
  <c r="O25" i="3"/>
  <c r="O24" i="3"/>
  <c r="O23" i="3"/>
  <c r="O22" i="3"/>
  <c r="O21" i="3"/>
  <c r="O20" i="3"/>
  <c r="O19" i="3"/>
  <c r="O18" i="3"/>
  <c r="O17" i="3"/>
  <c r="O16" i="3"/>
  <c r="O15" i="3"/>
  <c r="O14" i="3"/>
  <c r="O13" i="3"/>
  <c r="B49" i="1" l="1"/>
  <c r="B48" i="1"/>
  <c r="A46" i="1" l="1"/>
  <c r="F1411" i="4" l="1"/>
  <c r="F1410" i="4"/>
  <c r="F1409" i="4"/>
  <c r="F1408" i="4"/>
  <c r="F1407" i="4"/>
  <c r="F1406" i="4"/>
  <c r="F1405" i="4"/>
  <c r="F1404" i="4"/>
  <c r="F1403" i="4"/>
  <c r="F1402" i="4"/>
  <c r="F1401" i="4"/>
  <c r="F1400" i="4"/>
  <c r="F1399" i="4"/>
  <c r="F1398" i="4"/>
  <c r="F1397" i="4"/>
  <c r="F1396" i="4"/>
  <c r="F1395" i="4"/>
  <c r="F1394" i="4"/>
  <c r="F1393" i="4"/>
  <c r="F1392" i="4"/>
  <c r="F1391" i="4"/>
  <c r="F1390" i="4"/>
  <c r="F1389" i="4"/>
  <c r="F1388" i="4"/>
  <c r="F1387" i="4"/>
  <c r="F1386" i="4"/>
  <c r="F1385" i="4"/>
  <c r="F1384" i="4"/>
  <c r="F1383" i="4"/>
  <c r="F1382" i="4"/>
  <c r="F1381" i="4"/>
  <c r="F1380" i="4"/>
  <c r="F1379" i="4"/>
  <c r="F1378" i="4"/>
  <c r="F1377" i="4"/>
  <c r="F1376" i="4"/>
  <c r="F1375" i="4"/>
  <c r="F1374" i="4"/>
  <c r="F1373" i="4"/>
  <c r="F1372" i="4"/>
  <c r="F1371" i="4"/>
  <c r="F1370" i="4"/>
  <c r="F1369" i="4"/>
  <c r="F1368" i="4"/>
  <c r="F1367" i="4"/>
  <c r="F1366" i="4"/>
  <c r="F1365" i="4"/>
  <c r="F1364" i="4"/>
  <c r="F1363" i="4"/>
  <c r="F1362" i="4"/>
  <c r="F1361" i="4"/>
  <c r="F1360" i="4"/>
  <c r="F1359" i="4"/>
  <c r="F1358" i="4"/>
  <c r="F1357" i="4"/>
  <c r="F1356" i="4"/>
  <c r="F1355" i="4"/>
  <c r="F1354" i="4"/>
  <c r="F1353" i="4"/>
  <c r="F1352" i="4"/>
  <c r="F1351" i="4"/>
  <c r="F1350" i="4"/>
  <c r="F1349" i="4"/>
  <c r="F1348" i="4"/>
  <c r="F1347" i="4"/>
  <c r="F1346" i="4"/>
  <c r="F1345" i="4"/>
  <c r="F1344" i="4"/>
  <c r="F1343" i="4"/>
  <c r="F1342" i="4"/>
  <c r="F1341" i="4"/>
  <c r="F1340" i="4"/>
  <c r="F1339" i="4"/>
  <c r="F1338" i="4"/>
  <c r="F1337" i="4"/>
  <c r="F1336" i="4"/>
  <c r="F1335" i="4"/>
  <c r="F1334" i="4"/>
  <c r="F1333" i="4"/>
  <c r="F1332" i="4"/>
  <c r="F1331" i="4"/>
  <c r="F1330" i="4"/>
  <c r="F1329" i="4"/>
  <c r="F1328" i="4"/>
  <c r="F1327" i="4"/>
  <c r="F1326" i="4"/>
  <c r="F1325" i="4"/>
  <c r="F1324" i="4"/>
  <c r="F1323" i="4"/>
  <c r="F1322" i="4"/>
  <c r="F1321" i="4"/>
  <c r="F1320" i="4"/>
  <c r="F1319" i="4"/>
  <c r="F1318" i="4"/>
  <c r="F1317" i="4"/>
  <c r="F1316" i="4"/>
  <c r="F1315" i="4"/>
  <c r="F1314" i="4"/>
  <c r="F1313" i="4"/>
  <c r="F1312" i="4"/>
  <c r="F1311" i="4"/>
  <c r="F1310" i="4"/>
  <c r="F1309" i="4"/>
  <c r="F1308" i="4"/>
  <c r="F1307" i="4"/>
  <c r="F1306" i="4"/>
  <c r="F1305" i="4"/>
  <c r="F1304" i="4"/>
  <c r="F1303" i="4"/>
  <c r="F1302" i="4"/>
  <c r="F1301" i="4"/>
  <c r="F1300" i="4"/>
  <c r="F1299" i="4"/>
  <c r="F1298" i="4"/>
  <c r="F1297" i="4"/>
  <c r="F1296" i="4"/>
  <c r="F1295" i="4"/>
  <c r="F1294" i="4"/>
  <c r="F1293" i="4"/>
  <c r="F1292" i="4"/>
  <c r="F1291" i="4"/>
  <c r="F1290" i="4"/>
  <c r="F1289" i="4"/>
  <c r="F1288" i="4"/>
  <c r="F1287" i="4"/>
  <c r="F1286" i="4"/>
  <c r="F1285" i="4"/>
  <c r="F1284" i="4"/>
  <c r="F1283" i="4"/>
  <c r="F1282" i="4"/>
  <c r="F1281" i="4"/>
  <c r="F1280" i="4"/>
  <c r="F1279" i="4"/>
  <c r="F1278" i="4"/>
  <c r="F1277" i="4"/>
  <c r="F1276" i="4"/>
  <c r="F1275" i="4"/>
  <c r="F1274" i="4"/>
  <c r="F1273" i="4"/>
  <c r="F1272" i="4"/>
  <c r="F1271" i="4"/>
  <c r="F1270" i="4"/>
  <c r="F1269" i="4"/>
  <c r="F1268" i="4"/>
  <c r="F1267" i="4"/>
  <c r="F1266" i="4"/>
  <c r="F1265" i="4"/>
  <c r="F1264" i="4"/>
  <c r="F1263" i="4"/>
  <c r="F1262" i="4"/>
  <c r="F1261" i="4"/>
  <c r="F1260" i="4"/>
  <c r="F1259" i="4"/>
  <c r="F1258" i="4"/>
  <c r="F1257" i="4"/>
  <c r="F1256" i="4"/>
  <c r="F1255" i="4"/>
  <c r="F1254" i="4"/>
  <c r="F1253" i="4"/>
  <c r="F1252" i="4"/>
  <c r="F1251" i="4"/>
  <c r="F1250" i="4"/>
  <c r="F1249" i="4"/>
  <c r="F1248" i="4"/>
  <c r="F1247" i="4"/>
  <c r="F1246" i="4"/>
  <c r="F1245" i="4"/>
  <c r="F1244" i="4"/>
  <c r="F1243" i="4"/>
  <c r="F1242" i="4"/>
  <c r="F1241" i="4"/>
  <c r="F1240" i="4"/>
  <c r="F1239" i="4"/>
  <c r="F1238" i="4"/>
  <c r="F1237" i="4"/>
  <c r="F1236" i="4"/>
  <c r="F1235" i="4"/>
  <c r="F1234" i="4"/>
  <c r="F1233" i="4"/>
  <c r="F1232" i="4"/>
  <c r="F1231" i="4"/>
  <c r="F1230" i="4"/>
  <c r="F1229" i="4"/>
  <c r="F1228" i="4"/>
  <c r="F1227" i="4"/>
  <c r="F1226" i="4"/>
  <c r="F1225" i="4"/>
  <c r="F1224" i="4"/>
  <c r="F1223" i="4"/>
  <c r="F1222" i="4"/>
  <c r="F1221" i="4"/>
  <c r="F1220" i="4"/>
  <c r="F1219" i="4"/>
  <c r="F1218" i="4"/>
  <c r="F1217" i="4"/>
  <c r="F1216" i="4"/>
  <c r="F1215" i="4"/>
  <c r="F1214" i="4"/>
  <c r="F1213" i="4"/>
  <c r="F1212" i="4"/>
  <c r="F1211" i="4"/>
  <c r="F1210" i="4"/>
  <c r="F1209" i="4"/>
  <c r="F1208" i="4"/>
  <c r="F1207" i="4"/>
  <c r="F1206" i="4"/>
  <c r="F1205" i="4"/>
  <c r="F1204" i="4"/>
  <c r="F1203" i="4"/>
  <c r="F1202" i="4"/>
  <c r="F1201" i="4"/>
  <c r="F1200" i="4"/>
  <c r="F1199" i="4"/>
  <c r="F1198" i="4"/>
  <c r="F1197" i="4"/>
  <c r="F1196" i="4"/>
  <c r="F1195" i="4"/>
  <c r="F1194" i="4"/>
  <c r="F1193" i="4"/>
  <c r="F1192" i="4"/>
  <c r="F1191" i="4"/>
  <c r="F1190" i="4"/>
  <c r="F1189" i="4"/>
  <c r="F1188" i="4"/>
  <c r="F1187" i="4"/>
  <c r="F1186" i="4"/>
  <c r="F1185" i="4"/>
  <c r="F1184" i="4"/>
  <c r="F1183" i="4"/>
  <c r="F1182" i="4"/>
  <c r="F1181" i="4"/>
  <c r="F1180" i="4"/>
  <c r="F1179" i="4"/>
  <c r="F1178" i="4"/>
  <c r="F1177" i="4"/>
  <c r="F1176" i="4"/>
  <c r="F1175" i="4"/>
  <c r="F1174" i="4"/>
  <c r="F1173" i="4"/>
  <c r="F1172" i="4"/>
  <c r="F1171" i="4"/>
  <c r="F1170" i="4"/>
  <c r="F1169" i="4"/>
  <c r="F1168" i="4"/>
  <c r="F1167" i="4"/>
  <c r="F1166" i="4"/>
  <c r="F1165" i="4"/>
  <c r="F1164" i="4"/>
  <c r="F1163" i="4"/>
  <c r="F1162" i="4"/>
  <c r="F1161" i="4"/>
  <c r="F1160" i="4"/>
  <c r="F1159" i="4"/>
  <c r="F1158" i="4"/>
  <c r="F1157" i="4"/>
  <c r="F1156" i="4"/>
  <c r="F1155" i="4"/>
  <c r="F1154" i="4"/>
  <c r="F1153" i="4"/>
  <c r="F1152" i="4"/>
  <c r="F1151" i="4"/>
  <c r="F1150" i="4"/>
  <c r="F1149" i="4"/>
  <c r="F1148" i="4"/>
  <c r="F1147" i="4"/>
  <c r="F1146" i="4"/>
  <c r="F1145" i="4"/>
  <c r="F1144" i="4"/>
  <c r="F1143" i="4"/>
  <c r="F1142" i="4"/>
  <c r="F1141" i="4"/>
  <c r="F1140" i="4"/>
  <c r="F1139" i="4"/>
  <c r="F1138" i="4"/>
  <c r="F1137" i="4"/>
  <c r="F1136" i="4"/>
  <c r="F1135" i="4"/>
  <c r="F1134" i="4"/>
  <c r="F1133" i="4"/>
  <c r="F1132" i="4"/>
  <c r="F1131" i="4"/>
  <c r="F1130" i="4"/>
  <c r="F1129" i="4"/>
  <c r="F1128" i="4"/>
  <c r="F1127" i="4"/>
  <c r="F1126" i="4"/>
  <c r="F1125" i="4"/>
  <c r="F1124" i="4"/>
  <c r="F1123" i="4"/>
  <c r="F1122" i="4"/>
  <c r="F1121" i="4"/>
  <c r="F1120" i="4"/>
  <c r="F1119" i="4"/>
  <c r="F1118" i="4"/>
  <c r="F1117" i="4"/>
  <c r="F1116" i="4"/>
  <c r="F1115" i="4"/>
  <c r="F1114" i="4"/>
  <c r="F1113" i="4"/>
  <c r="F1112" i="4"/>
  <c r="F1111" i="4"/>
  <c r="F1110" i="4"/>
  <c r="F1109" i="4"/>
  <c r="F1108" i="4"/>
  <c r="F1107" i="4"/>
  <c r="F1106" i="4"/>
  <c r="F1105" i="4"/>
  <c r="F1104" i="4"/>
  <c r="F1103" i="4"/>
  <c r="F1102" i="4"/>
  <c r="F1101" i="4"/>
  <c r="F1100" i="4"/>
  <c r="F1099" i="4"/>
  <c r="F1098" i="4"/>
  <c r="F1097" i="4"/>
  <c r="F1096" i="4"/>
  <c r="F1095" i="4"/>
  <c r="F1094" i="4"/>
  <c r="F1093" i="4"/>
  <c r="F1092" i="4"/>
  <c r="F1091" i="4"/>
  <c r="F1090" i="4"/>
  <c r="F1089" i="4"/>
  <c r="F1088" i="4"/>
  <c r="F1087" i="4"/>
  <c r="F1086" i="4"/>
  <c r="F1085" i="4"/>
  <c r="F1084" i="4"/>
  <c r="F1083" i="4"/>
  <c r="F1082" i="4"/>
  <c r="F1081" i="4"/>
  <c r="F1080" i="4"/>
  <c r="F1079" i="4"/>
  <c r="F1078" i="4"/>
  <c r="F1077" i="4"/>
  <c r="F1076" i="4"/>
  <c r="F1075" i="4"/>
  <c r="F1074" i="4"/>
  <c r="F1073" i="4"/>
  <c r="F1072" i="4"/>
  <c r="F1071" i="4"/>
  <c r="F1070" i="4"/>
  <c r="F1069" i="4"/>
  <c r="F1068" i="4"/>
  <c r="F1067" i="4"/>
  <c r="F1066" i="4"/>
  <c r="F1065" i="4"/>
  <c r="F1064" i="4"/>
  <c r="F1063" i="4"/>
  <c r="F1062" i="4"/>
  <c r="F1061" i="4"/>
  <c r="F1060" i="4"/>
  <c r="F1059" i="4"/>
  <c r="F1058" i="4"/>
  <c r="F1057" i="4"/>
  <c r="F1056" i="4"/>
  <c r="F1055" i="4"/>
  <c r="F1054" i="4"/>
  <c r="F1053" i="4"/>
  <c r="F1052" i="4"/>
  <c r="F1051" i="4"/>
  <c r="F1050" i="4"/>
  <c r="F1049" i="4"/>
  <c r="F1048" i="4"/>
  <c r="F1047" i="4"/>
  <c r="F1046" i="4"/>
  <c r="F1045" i="4"/>
  <c r="F1044" i="4"/>
  <c r="F1043" i="4"/>
  <c r="F1042" i="4"/>
  <c r="F1041" i="4"/>
  <c r="F1040" i="4"/>
  <c r="F1039" i="4"/>
  <c r="F1038" i="4"/>
  <c r="F1037" i="4"/>
  <c r="F1036" i="4"/>
  <c r="F1035" i="4"/>
  <c r="F1034" i="4"/>
  <c r="F1033" i="4"/>
  <c r="F1032" i="4"/>
  <c r="F1031" i="4"/>
  <c r="F1030" i="4"/>
  <c r="F1029" i="4"/>
  <c r="F1028" i="4"/>
  <c r="F1027" i="4"/>
  <c r="F1026" i="4"/>
  <c r="F1025" i="4"/>
  <c r="F1024" i="4"/>
  <c r="F1023" i="4"/>
  <c r="F1022" i="4"/>
  <c r="F1021" i="4"/>
  <c r="F1020" i="4"/>
  <c r="F1019" i="4"/>
  <c r="F1018" i="4"/>
  <c r="F1017" i="4"/>
  <c r="F1016" i="4"/>
  <c r="F1015" i="4"/>
  <c r="F1014" i="4"/>
  <c r="F1013" i="4"/>
  <c r="F1012" i="4"/>
  <c r="F1011" i="4"/>
  <c r="F1010" i="4"/>
  <c r="F1009" i="4"/>
  <c r="F1008" i="4"/>
  <c r="F1007" i="4"/>
  <c r="F1006" i="4"/>
  <c r="F1005" i="4"/>
  <c r="F1004" i="4"/>
  <c r="F1003" i="4"/>
  <c r="F1002" i="4"/>
  <c r="F1001" i="4"/>
  <c r="F1000" i="4"/>
  <c r="F999" i="4"/>
  <c r="F998" i="4"/>
  <c r="F997" i="4"/>
  <c r="F996" i="4"/>
  <c r="F995" i="4"/>
  <c r="F994" i="4"/>
  <c r="F993" i="4"/>
  <c r="F992" i="4"/>
  <c r="F991" i="4"/>
  <c r="F990" i="4"/>
  <c r="F989" i="4"/>
  <c r="F988" i="4"/>
  <c r="F987" i="4"/>
  <c r="F986" i="4"/>
  <c r="F985" i="4"/>
  <c r="F984" i="4"/>
  <c r="F983" i="4"/>
  <c r="F982" i="4"/>
  <c r="F981" i="4"/>
  <c r="F980" i="4"/>
  <c r="F979" i="4"/>
  <c r="F978" i="4"/>
  <c r="F977" i="4"/>
  <c r="F976" i="4"/>
  <c r="F975" i="4"/>
  <c r="F974" i="4"/>
  <c r="F973" i="4"/>
  <c r="F972" i="4"/>
  <c r="F971" i="4"/>
  <c r="F970" i="4"/>
  <c r="F969" i="4"/>
  <c r="F968" i="4"/>
  <c r="F967" i="4"/>
  <c r="F966" i="4"/>
  <c r="F965" i="4"/>
  <c r="F964" i="4"/>
  <c r="F963" i="4"/>
  <c r="F962" i="4"/>
  <c r="F961" i="4"/>
  <c r="F960" i="4"/>
  <c r="F959" i="4"/>
  <c r="F958" i="4"/>
  <c r="F957" i="4"/>
  <c r="F956" i="4"/>
  <c r="F955" i="4"/>
  <c r="F954" i="4"/>
  <c r="F953" i="4"/>
  <c r="F952" i="4"/>
  <c r="F951" i="4"/>
  <c r="F950" i="4"/>
  <c r="F949" i="4"/>
  <c r="F948" i="4"/>
  <c r="F947" i="4"/>
  <c r="F946" i="4"/>
  <c r="F945" i="4"/>
  <c r="F944" i="4"/>
  <c r="F943" i="4"/>
  <c r="F942" i="4"/>
  <c r="F941" i="4"/>
  <c r="F940" i="4"/>
  <c r="F939" i="4"/>
  <c r="F938" i="4"/>
  <c r="F937" i="4"/>
  <c r="F936" i="4"/>
  <c r="F935" i="4"/>
  <c r="F934" i="4"/>
  <c r="F933" i="4"/>
  <c r="F932" i="4"/>
  <c r="F931" i="4"/>
  <c r="F930" i="4"/>
  <c r="F929" i="4"/>
  <c r="F928" i="4"/>
  <c r="F927" i="4"/>
  <c r="F926" i="4"/>
  <c r="F925" i="4"/>
  <c r="F924" i="4"/>
  <c r="F923" i="4"/>
  <c r="F922" i="4"/>
  <c r="F921" i="4"/>
  <c r="F920" i="4"/>
  <c r="F919" i="4"/>
  <c r="F918" i="4"/>
  <c r="F917" i="4"/>
  <c r="F916" i="4"/>
  <c r="F915" i="4"/>
  <c r="F914" i="4"/>
  <c r="F913" i="4"/>
  <c r="F912" i="4"/>
  <c r="F911" i="4"/>
  <c r="F910" i="4"/>
  <c r="F909" i="4"/>
  <c r="F908" i="4"/>
  <c r="F907" i="4"/>
  <c r="F906" i="4"/>
  <c r="F905" i="4"/>
  <c r="F904" i="4"/>
  <c r="F903" i="4"/>
  <c r="F902" i="4"/>
  <c r="F901" i="4"/>
  <c r="F900" i="4"/>
  <c r="F899" i="4"/>
  <c r="F898" i="4"/>
  <c r="F897" i="4"/>
  <c r="F896" i="4"/>
  <c r="F895" i="4"/>
  <c r="F894" i="4"/>
  <c r="F893" i="4"/>
  <c r="F892" i="4"/>
  <c r="F891" i="4"/>
  <c r="F890" i="4"/>
  <c r="F889" i="4"/>
  <c r="F888" i="4"/>
  <c r="F887" i="4"/>
  <c r="F886" i="4"/>
  <c r="F885" i="4"/>
  <c r="F884" i="4"/>
  <c r="F883" i="4"/>
  <c r="F882" i="4"/>
  <c r="F881" i="4"/>
  <c r="F880" i="4"/>
  <c r="F879" i="4"/>
  <c r="F878" i="4"/>
  <c r="F877" i="4"/>
  <c r="F876" i="4"/>
  <c r="F875" i="4"/>
  <c r="F874" i="4"/>
  <c r="F873" i="4"/>
  <c r="F872" i="4"/>
  <c r="F871" i="4"/>
  <c r="F870" i="4"/>
  <c r="F869" i="4"/>
  <c r="F868" i="4"/>
  <c r="F867" i="4"/>
  <c r="F866" i="4"/>
  <c r="F865" i="4"/>
  <c r="F864" i="4"/>
  <c r="F863" i="4"/>
  <c r="F862" i="4"/>
  <c r="F861" i="4"/>
  <c r="F860" i="4"/>
  <c r="F859" i="4"/>
  <c r="F858" i="4"/>
  <c r="F857" i="4"/>
  <c r="F856" i="4"/>
  <c r="F855" i="4"/>
  <c r="F854" i="4"/>
  <c r="F853" i="4"/>
  <c r="F852" i="4"/>
  <c r="F851" i="4"/>
  <c r="F850" i="4"/>
  <c r="F849" i="4"/>
  <c r="F848" i="4"/>
  <c r="F847" i="4"/>
  <c r="F846" i="4"/>
  <c r="F845" i="4"/>
  <c r="F844" i="4"/>
  <c r="F843" i="4"/>
  <c r="F842" i="4"/>
  <c r="F841" i="4"/>
  <c r="F840" i="4"/>
  <c r="F839" i="4"/>
  <c r="F838" i="4"/>
  <c r="F837" i="4"/>
  <c r="F836" i="4"/>
  <c r="F835" i="4"/>
  <c r="F834" i="4"/>
  <c r="F833" i="4"/>
  <c r="F832" i="4"/>
  <c r="F831" i="4"/>
  <c r="F830" i="4"/>
  <c r="F829" i="4"/>
  <c r="F828" i="4"/>
  <c r="F827" i="4"/>
  <c r="F826" i="4"/>
  <c r="F825" i="4"/>
  <c r="F824" i="4"/>
  <c r="F823" i="4"/>
  <c r="F822" i="4"/>
  <c r="F821" i="4"/>
  <c r="F820" i="4"/>
  <c r="F819" i="4"/>
  <c r="F818" i="4"/>
  <c r="F817" i="4"/>
  <c r="F816" i="4"/>
  <c r="F815" i="4"/>
  <c r="F814" i="4"/>
  <c r="F813" i="4"/>
  <c r="F812" i="4"/>
  <c r="F811" i="4"/>
  <c r="F810" i="4"/>
  <c r="F809" i="4"/>
  <c r="F808" i="4"/>
  <c r="F807" i="4"/>
  <c r="F806" i="4"/>
  <c r="F805" i="4"/>
  <c r="F804" i="4"/>
  <c r="F803" i="4"/>
  <c r="F802" i="4"/>
  <c r="F801" i="4"/>
  <c r="F800" i="4"/>
  <c r="F799" i="4"/>
  <c r="F798" i="4"/>
  <c r="F797" i="4"/>
  <c r="F796" i="4"/>
  <c r="F795" i="4"/>
  <c r="F794" i="4"/>
  <c r="F793" i="4"/>
  <c r="F792" i="4"/>
  <c r="F791" i="4"/>
  <c r="F790" i="4"/>
  <c r="F789" i="4"/>
  <c r="F788" i="4"/>
  <c r="F787" i="4"/>
  <c r="F786" i="4"/>
  <c r="F785" i="4"/>
  <c r="F784" i="4"/>
  <c r="F783" i="4"/>
  <c r="F782" i="4"/>
  <c r="F781" i="4"/>
  <c r="F780" i="4"/>
  <c r="F779" i="4"/>
  <c r="F778" i="4"/>
  <c r="F777" i="4"/>
  <c r="F776" i="4"/>
  <c r="F775" i="4"/>
  <c r="F774" i="4"/>
  <c r="F773" i="4"/>
  <c r="F772" i="4"/>
  <c r="F771" i="4"/>
  <c r="F770" i="4"/>
  <c r="F769" i="4"/>
  <c r="F768" i="4"/>
  <c r="F767" i="4"/>
  <c r="F766" i="4"/>
  <c r="F765" i="4"/>
  <c r="F764" i="4"/>
  <c r="F763" i="4"/>
  <c r="F762" i="4"/>
  <c r="F761" i="4"/>
  <c r="F760" i="4"/>
  <c r="F759" i="4"/>
  <c r="F758" i="4"/>
  <c r="F757" i="4"/>
  <c r="F756" i="4"/>
  <c r="F755" i="4"/>
  <c r="F754" i="4"/>
  <c r="F753" i="4"/>
  <c r="F752" i="4"/>
  <c r="F751" i="4"/>
  <c r="F750" i="4"/>
  <c r="F749" i="4"/>
  <c r="F748" i="4"/>
  <c r="F747" i="4"/>
  <c r="F746" i="4"/>
  <c r="F745" i="4"/>
  <c r="F744" i="4"/>
  <c r="F743" i="4"/>
  <c r="F742" i="4"/>
  <c r="F741" i="4"/>
  <c r="F740" i="4"/>
  <c r="F739" i="4"/>
  <c r="F738" i="4"/>
  <c r="F737" i="4"/>
  <c r="F736" i="4"/>
  <c r="F735" i="4"/>
  <c r="F734" i="4"/>
  <c r="F733" i="4"/>
  <c r="F732" i="4"/>
  <c r="F731" i="4"/>
  <c r="F730" i="4"/>
  <c r="F729" i="4"/>
  <c r="F728" i="4"/>
  <c r="F727" i="4"/>
  <c r="F726" i="4"/>
  <c r="F725" i="4"/>
  <c r="F724" i="4"/>
  <c r="F723" i="4"/>
  <c r="F722" i="4"/>
  <c r="F721" i="4"/>
  <c r="F720" i="4"/>
  <c r="F719" i="4"/>
  <c r="F718" i="4"/>
  <c r="F717" i="4"/>
  <c r="F716" i="4"/>
  <c r="F715" i="4"/>
  <c r="F714" i="4"/>
  <c r="F713" i="4"/>
  <c r="F712" i="4"/>
  <c r="F711" i="4"/>
  <c r="F710" i="4"/>
  <c r="F709" i="4"/>
  <c r="F708" i="4"/>
  <c r="F707" i="4"/>
  <c r="F706" i="4"/>
  <c r="F705" i="4"/>
  <c r="F704" i="4"/>
  <c r="F703" i="4"/>
  <c r="F702" i="4"/>
  <c r="F701" i="4"/>
  <c r="F700" i="4"/>
  <c r="F699" i="4"/>
  <c r="F698" i="4"/>
  <c r="F697" i="4"/>
  <c r="F696" i="4"/>
  <c r="F695" i="4"/>
  <c r="F694" i="4"/>
  <c r="F693" i="4"/>
  <c r="F692" i="4"/>
  <c r="F691" i="4"/>
  <c r="F690" i="4"/>
  <c r="F689" i="4"/>
  <c r="F688" i="4"/>
  <c r="F687" i="4"/>
  <c r="F686" i="4"/>
  <c r="F685" i="4"/>
  <c r="F684" i="4"/>
  <c r="F683" i="4"/>
  <c r="F682" i="4"/>
  <c r="F681" i="4"/>
  <c r="F680" i="4"/>
  <c r="F679" i="4"/>
  <c r="F678" i="4"/>
  <c r="F677" i="4"/>
  <c r="F676" i="4"/>
  <c r="F675" i="4"/>
  <c r="F674" i="4"/>
  <c r="F673" i="4"/>
  <c r="F672" i="4"/>
  <c r="F671" i="4"/>
  <c r="F670" i="4"/>
  <c r="F669" i="4"/>
  <c r="F668" i="4"/>
  <c r="F667" i="4"/>
  <c r="F666" i="4"/>
  <c r="F665" i="4"/>
  <c r="F664" i="4"/>
  <c r="F663" i="4"/>
  <c r="F662" i="4"/>
  <c r="F661" i="4"/>
  <c r="F660" i="4"/>
  <c r="F659" i="4"/>
  <c r="F658" i="4"/>
  <c r="F657" i="4"/>
  <c r="F656" i="4"/>
  <c r="F655" i="4"/>
  <c r="F654" i="4"/>
  <c r="F653" i="4"/>
  <c r="F652" i="4"/>
  <c r="F651" i="4"/>
  <c r="F650" i="4"/>
  <c r="F649" i="4"/>
  <c r="F648" i="4"/>
  <c r="F647" i="4"/>
  <c r="F646" i="4"/>
  <c r="F645" i="4"/>
  <c r="F644" i="4"/>
  <c r="F643" i="4"/>
  <c r="F642" i="4"/>
  <c r="F641" i="4"/>
  <c r="F640" i="4"/>
  <c r="F639" i="4"/>
  <c r="F638" i="4"/>
  <c r="F637" i="4"/>
  <c r="F636" i="4"/>
  <c r="F635" i="4"/>
  <c r="F634" i="4"/>
  <c r="F633" i="4"/>
  <c r="F632" i="4"/>
  <c r="F631" i="4"/>
  <c r="F630" i="4"/>
  <c r="F629" i="4"/>
  <c r="F628" i="4"/>
  <c r="F627" i="4"/>
  <c r="F626" i="4"/>
  <c r="F625" i="4"/>
  <c r="F624" i="4"/>
  <c r="F623" i="4"/>
  <c r="F622" i="4"/>
  <c r="F621" i="4"/>
  <c r="F620" i="4"/>
  <c r="F619" i="4"/>
  <c r="F618" i="4"/>
  <c r="F617" i="4"/>
  <c r="F616" i="4"/>
  <c r="F615" i="4"/>
  <c r="F614" i="4"/>
  <c r="F613" i="4"/>
  <c r="F612" i="4"/>
  <c r="F611" i="4"/>
  <c r="F610" i="4"/>
  <c r="F609" i="4"/>
  <c r="F608" i="4"/>
  <c r="F607" i="4"/>
  <c r="F606" i="4"/>
  <c r="F605" i="4"/>
  <c r="F604" i="4"/>
  <c r="F603" i="4"/>
  <c r="F602" i="4"/>
  <c r="F601" i="4"/>
  <c r="F600" i="4"/>
  <c r="F599" i="4"/>
  <c r="F598" i="4"/>
  <c r="F597" i="4"/>
  <c r="F596" i="4"/>
  <c r="F595" i="4"/>
  <c r="F594" i="4"/>
  <c r="F593" i="4"/>
  <c r="F592" i="4"/>
  <c r="F591" i="4"/>
  <c r="F590" i="4"/>
  <c r="F589" i="4"/>
  <c r="F588" i="4"/>
  <c r="F587" i="4"/>
  <c r="F586" i="4"/>
  <c r="F585" i="4"/>
  <c r="F584" i="4"/>
  <c r="F583" i="4"/>
  <c r="F582" i="4"/>
  <c r="F581" i="4"/>
  <c r="F580" i="4"/>
  <c r="F579" i="4"/>
  <c r="F578" i="4"/>
  <c r="F577" i="4"/>
  <c r="F576" i="4"/>
  <c r="F575" i="4"/>
  <c r="F574" i="4"/>
  <c r="F573" i="4"/>
  <c r="F572" i="4"/>
  <c r="F571" i="4"/>
  <c r="F570" i="4"/>
  <c r="F569" i="4"/>
  <c r="F568" i="4"/>
  <c r="F567" i="4"/>
  <c r="F566" i="4"/>
  <c r="F565" i="4"/>
  <c r="F564" i="4"/>
  <c r="F563" i="4"/>
  <c r="F562" i="4"/>
  <c r="F561" i="4"/>
  <c r="F560" i="4"/>
  <c r="F559" i="4"/>
  <c r="F558" i="4"/>
  <c r="F557" i="4"/>
  <c r="F556" i="4"/>
  <c r="F555" i="4"/>
  <c r="F554" i="4"/>
  <c r="F553" i="4"/>
  <c r="F552" i="4"/>
  <c r="F551" i="4"/>
  <c r="F550" i="4"/>
  <c r="F549" i="4"/>
  <c r="F548" i="4"/>
  <c r="F547" i="4"/>
  <c r="F546" i="4"/>
  <c r="F545" i="4"/>
  <c r="F544" i="4"/>
  <c r="F543" i="4"/>
  <c r="F542" i="4"/>
  <c r="F541" i="4"/>
  <c r="F540" i="4"/>
  <c r="F539" i="4"/>
  <c r="F538" i="4"/>
  <c r="F537" i="4"/>
  <c r="F536" i="4"/>
  <c r="F535" i="4"/>
  <c r="F534" i="4"/>
  <c r="F533" i="4"/>
  <c r="F532" i="4"/>
  <c r="F531" i="4"/>
  <c r="F530" i="4"/>
  <c r="F529" i="4"/>
  <c r="F528" i="4"/>
  <c r="F527" i="4"/>
  <c r="F526" i="4"/>
  <c r="F525" i="4"/>
  <c r="F524" i="4"/>
  <c r="F523" i="4"/>
  <c r="F522" i="4"/>
  <c r="F521" i="4"/>
  <c r="F520" i="4"/>
  <c r="F519" i="4"/>
  <c r="F518" i="4"/>
  <c r="F517" i="4"/>
  <c r="F516" i="4"/>
  <c r="F515" i="4"/>
  <c r="F514" i="4"/>
  <c r="F513" i="4"/>
  <c r="F512" i="4"/>
  <c r="F511" i="4"/>
  <c r="F510" i="4"/>
  <c r="F509" i="4"/>
  <c r="F508" i="4"/>
  <c r="F507" i="4"/>
  <c r="F506" i="4"/>
  <c r="F505" i="4"/>
  <c r="F504" i="4"/>
  <c r="F503" i="4"/>
  <c r="F502" i="4"/>
  <c r="F501" i="4"/>
  <c r="F500" i="4"/>
  <c r="F499" i="4"/>
  <c r="F498" i="4"/>
  <c r="F497" i="4"/>
  <c r="F496" i="4"/>
  <c r="F495" i="4"/>
  <c r="F494" i="4"/>
  <c r="F493" i="4"/>
  <c r="F492" i="4"/>
  <c r="F491" i="4"/>
  <c r="F490" i="4"/>
  <c r="F489" i="4"/>
  <c r="F488" i="4"/>
  <c r="F487" i="4"/>
  <c r="F486" i="4"/>
  <c r="F485" i="4"/>
  <c r="F484" i="4"/>
  <c r="F483" i="4"/>
  <c r="F482" i="4"/>
  <c r="F481" i="4"/>
  <c r="F480" i="4"/>
  <c r="F479" i="4"/>
  <c r="F478" i="4"/>
  <c r="F477" i="4"/>
  <c r="F476" i="4"/>
  <c r="F475" i="4"/>
  <c r="F474" i="4"/>
  <c r="F473" i="4"/>
  <c r="F472" i="4"/>
  <c r="F471" i="4"/>
  <c r="F470" i="4"/>
  <c r="F469" i="4"/>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193" i="3"/>
  <c r="L192" i="3"/>
  <c r="L191" i="3"/>
  <c r="L190" i="3"/>
  <c r="L189" i="3"/>
  <c r="L188" i="3"/>
  <c r="L187" i="3"/>
  <c r="L186" i="3"/>
  <c r="L185" i="3"/>
  <c r="L184" i="3"/>
  <c r="L183" i="3"/>
  <c r="L182" i="3"/>
  <c r="L181" i="3"/>
  <c r="L180" i="3"/>
  <c r="L179" i="3"/>
  <c r="L178" i="3"/>
  <c r="L177" i="3"/>
  <c r="L176" i="3"/>
  <c r="L175" i="3"/>
  <c r="L174" i="3"/>
  <c r="L173" i="3"/>
  <c r="L172" i="3"/>
  <c r="A12" i="4" l="1"/>
  <c r="A13" i="4" l="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130" i="4" s="1"/>
  <c r="A131" i="4" s="1"/>
  <c r="A132" i="4" s="1"/>
  <c r="A133" i="4" s="1"/>
  <c r="A134" i="4" s="1"/>
  <c r="A135" i="4" s="1"/>
  <c r="A136" i="4" s="1"/>
  <c r="A137" i="4" s="1"/>
  <c r="A138" i="4" s="1"/>
  <c r="A139" i="4" s="1"/>
  <c r="A140" i="4" s="1"/>
  <c r="A141" i="4" s="1"/>
  <c r="A142" i="4" s="1"/>
  <c r="A143" i="4" s="1"/>
  <c r="A144" i="4" s="1"/>
  <c r="A145" i="4" s="1"/>
  <c r="A146" i="4" s="1"/>
  <c r="A147" i="4" s="1"/>
  <c r="A148" i="4" s="1"/>
  <c r="A149" i="4" s="1"/>
  <c r="A150" i="4" s="1"/>
  <c r="A151" i="4" s="1"/>
  <c r="A152" i="4" s="1"/>
  <c r="A153" i="4" s="1"/>
  <c r="A154" i="4" s="1"/>
  <c r="A155" i="4" s="1"/>
  <c r="A156" i="4" s="1"/>
  <c r="A157" i="4" s="1"/>
  <c r="A158" i="4" s="1"/>
  <c r="A159" i="4" s="1"/>
  <c r="A160" i="4" s="1"/>
  <c r="A161" i="4" s="1"/>
  <c r="A162" i="4" s="1"/>
  <c r="A163" i="4" s="1"/>
  <c r="A164" i="4" s="1"/>
  <c r="A165" i="4" s="1"/>
  <c r="A166" i="4" s="1"/>
  <c r="A167" i="4" s="1"/>
  <c r="A168" i="4" s="1"/>
  <c r="A169" i="4" s="1"/>
  <c r="A170" i="4" s="1"/>
  <c r="A171" i="4" s="1"/>
  <c r="A172" i="4" s="1"/>
  <c r="A173" i="4" s="1"/>
  <c r="A174" i="4" s="1"/>
  <c r="A175" i="4" s="1"/>
  <c r="A176" i="4" s="1"/>
  <c r="A177" i="4" s="1"/>
  <c r="A178" i="4" s="1"/>
  <c r="A179" i="4" s="1"/>
  <c r="A180" i="4" s="1"/>
  <c r="A181" i="4" s="1"/>
  <c r="A182" i="4" s="1"/>
  <c r="A183" i="4" s="1"/>
  <c r="A184" i="4" s="1"/>
  <c r="A185" i="4" s="1"/>
  <c r="A186" i="4" s="1"/>
  <c r="A187" i="4" s="1"/>
  <c r="A188" i="4" s="1"/>
  <c r="A189" i="4" s="1"/>
  <c r="A190" i="4" s="1"/>
  <c r="A191" i="4" s="1"/>
  <c r="A192" i="4" s="1"/>
  <c r="A193" i="4" s="1"/>
  <c r="A194" i="4" s="1"/>
  <c r="A195" i="4" s="1"/>
  <c r="A196" i="4" s="1"/>
  <c r="A197" i="4" s="1"/>
  <c r="A198" i="4" s="1"/>
  <c r="A199" i="4" s="1"/>
  <c r="A200" i="4" s="1"/>
  <c r="A201" i="4" s="1"/>
  <c r="A202" i="4" s="1"/>
  <c r="A203" i="4" s="1"/>
  <c r="A204" i="4" s="1"/>
  <c r="A205" i="4" s="1"/>
  <c r="A206" i="4" s="1"/>
  <c r="A207" i="4" s="1"/>
  <c r="A208" i="4" s="1"/>
  <c r="A209" i="4" s="1"/>
  <c r="A210" i="4" s="1"/>
  <c r="A211" i="4" s="1"/>
  <c r="A212" i="4" s="1"/>
  <c r="A213" i="4" s="1"/>
  <c r="A214" i="4" s="1"/>
  <c r="A215" i="4" s="1"/>
  <c r="A216" i="4" s="1"/>
  <c r="A217" i="4" s="1"/>
  <c r="A218" i="4" s="1"/>
  <c r="A219" i="4" s="1"/>
  <c r="A220" i="4" s="1"/>
  <c r="A221" i="4" s="1"/>
  <c r="A222" i="4" s="1"/>
  <c r="A223" i="4" s="1"/>
  <c r="A224" i="4" s="1"/>
  <c r="A225" i="4" s="1"/>
  <c r="A226" i="4" s="1"/>
  <c r="A227" i="4" s="1"/>
  <c r="A228" i="4" s="1"/>
  <c r="A229" i="4" s="1"/>
  <c r="A230" i="4" s="1"/>
  <c r="A231" i="4" s="1"/>
  <c r="A232" i="4" s="1"/>
  <c r="A233" i="4" s="1"/>
  <c r="A234" i="4" s="1"/>
  <c r="A235" i="4" s="1"/>
  <c r="A236" i="4" s="1"/>
  <c r="A237" i="4" s="1"/>
  <c r="A238" i="4" s="1"/>
  <c r="A239" i="4" s="1"/>
  <c r="A240" i="4" s="1"/>
  <c r="A241" i="4" s="1"/>
  <c r="A242" i="4" s="1"/>
  <c r="A243" i="4" s="1"/>
  <c r="A244" i="4" s="1"/>
  <c r="A245" i="4" s="1"/>
  <c r="A246" i="4" s="1"/>
  <c r="A247" i="4" s="1"/>
  <c r="A248" i="4" s="1"/>
  <c r="A249" i="4" s="1"/>
  <c r="A250" i="4" s="1"/>
  <c r="A251" i="4" s="1"/>
  <c r="A252" i="4" s="1"/>
  <c r="A253" i="4" s="1"/>
  <c r="A254" i="4" s="1"/>
  <c r="A255" i="4" s="1"/>
  <c r="A256" i="4" s="1"/>
  <c r="A257" i="4" s="1"/>
  <c r="A258" i="4" s="1"/>
  <c r="A259" i="4" s="1"/>
  <c r="A260" i="4" s="1"/>
  <c r="A261" i="4" s="1"/>
  <c r="A262" i="4" s="1"/>
  <c r="A263" i="4" s="1"/>
  <c r="A264" i="4" s="1"/>
  <c r="A265" i="4" s="1"/>
  <c r="A266" i="4" s="1"/>
  <c r="A267" i="4" s="1"/>
  <c r="A268" i="4" s="1"/>
  <c r="A269" i="4" s="1"/>
  <c r="A270" i="4" s="1"/>
  <c r="A271" i="4" s="1"/>
  <c r="A272" i="4" s="1"/>
  <c r="A273" i="4" s="1"/>
  <c r="A274" i="4" s="1"/>
  <c r="A275" i="4" s="1"/>
  <c r="A276" i="4" s="1"/>
  <c r="A277" i="4" s="1"/>
  <c r="A278" i="4" s="1"/>
  <c r="A279" i="4" s="1"/>
  <c r="A280" i="4" s="1"/>
  <c r="A281" i="4" s="1"/>
  <c r="A282" i="4" s="1"/>
  <c r="A283" i="4" s="1"/>
  <c r="A284" i="4" s="1"/>
  <c r="A285" i="4" s="1"/>
  <c r="A286" i="4" s="1"/>
  <c r="A287" i="4" s="1"/>
  <c r="A288" i="4" s="1"/>
  <c r="A289" i="4" s="1"/>
  <c r="A290" i="4" s="1"/>
  <c r="A291" i="4" s="1"/>
  <c r="A292" i="4" s="1"/>
  <c r="A293" i="4" s="1"/>
  <c r="A294" i="4" s="1"/>
  <c r="A295" i="4" s="1"/>
  <c r="A296" i="4" s="1"/>
  <c r="A297" i="4" s="1"/>
  <c r="A298" i="4" s="1"/>
  <c r="A299" i="4" s="1"/>
  <c r="A300" i="4" s="1"/>
  <c r="A301" i="4" s="1"/>
  <c r="A302" i="4" s="1"/>
  <c r="A303" i="4" s="1"/>
  <c r="A304" i="4" s="1"/>
  <c r="A305" i="4" s="1"/>
  <c r="A306" i="4" s="1"/>
  <c r="A307" i="4" s="1"/>
  <c r="A308" i="4" s="1"/>
  <c r="A309" i="4" s="1"/>
  <c r="A310" i="4" s="1"/>
  <c r="A311" i="4" s="1"/>
  <c r="A312" i="4" s="1"/>
  <c r="A313" i="4" s="1"/>
  <c r="A314" i="4" s="1"/>
  <c r="A315" i="4" s="1"/>
  <c r="A316" i="4" s="1"/>
  <c r="A317" i="4" s="1"/>
  <c r="A318" i="4" s="1"/>
  <c r="A319" i="4" s="1"/>
  <c r="A320" i="4" s="1"/>
  <c r="A321" i="4" s="1"/>
  <c r="A322" i="4" s="1"/>
  <c r="A323" i="4" s="1"/>
  <c r="A324" i="4" s="1"/>
  <c r="A325" i="4" s="1"/>
  <c r="A326" i="4" s="1"/>
  <c r="A327" i="4" s="1"/>
  <c r="A328" i="4" s="1"/>
  <c r="A329" i="4" s="1"/>
  <c r="A330" i="4" s="1"/>
  <c r="A331" i="4" s="1"/>
  <c r="A332" i="4" s="1"/>
  <c r="A333" i="4" s="1"/>
  <c r="A334" i="4" s="1"/>
  <c r="A335" i="4" s="1"/>
  <c r="A336" i="4" s="1"/>
  <c r="A337" i="4" s="1"/>
  <c r="A338" i="4" s="1"/>
  <c r="A339" i="4" s="1"/>
  <c r="A340" i="4" s="1"/>
  <c r="A341" i="4" s="1"/>
  <c r="A342" i="4" s="1"/>
  <c r="A343" i="4" s="1"/>
  <c r="A344" i="4" s="1"/>
  <c r="A345" i="4" s="1"/>
  <c r="A346" i="4" s="1"/>
  <c r="A347" i="4" s="1"/>
  <c r="A348" i="4" s="1"/>
  <c r="A349" i="4" s="1"/>
  <c r="A350" i="4" s="1"/>
  <c r="A351" i="4" s="1"/>
  <c r="A352" i="4" s="1"/>
  <c r="A353" i="4" s="1"/>
  <c r="A354" i="4" s="1"/>
  <c r="A355" i="4" s="1"/>
  <c r="A356" i="4" s="1"/>
  <c r="A357" i="4" s="1"/>
  <c r="A358" i="4" s="1"/>
  <c r="A359" i="4" s="1"/>
  <c r="A360" i="4" s="1"/>
  <c r="A361" i="4" s="1"/>
  <c r="A362" i="4" s="1"/>
  <c r="A363" i="4" s="1"/>
  <c r="A364" i="4" s="1"/>
  <c r="A365" i="4" s="1"/>
  <c r="A366" i="4" s="1"/>
  <c r="A367" i="4" s="1"/>
  <c r="A368" i="4" s="1"/>
  <c r="A369" i="4" s="1"/>
  <c r="A370" i="4" s="1"/>
  <c r="A371" i="4" s="1"/>
  <c r="A372" i="4" s="1"/>
  <c r="A373" i="4" s="1"/>
  <c r="A374" i="4" s="1"/>
  <c r="A375" i="4" s="1"/>
  <c r="A376" i="4" s="1"/>
  <c r="A377" i="4" s="1"/>
  <c r="A378" i="4" s="1"/>
  <c r="A379" i="4" s="1"/>
  <c r="A380" i="4" s="1"/>
  <c r="A381" i="4" s="1"/>
  <c r="A382" i="4" s="1"/>
  <c r="A383" i="4" s="1"/>
  <c r="A384" i="4" s="1"/>
  <c r="A385" i="4" s="1"/>
  <c r="A386" i="4" s="1"/>
  <c r="A387" i="4" s="1"/>
  <c r="A388" i="4" s="1"/>
  <c r="A389" i="4" s="1"/>
  <c r="A390" i="4" s="1"/>
  <c r="A391" i="4" s="1"/>
  <c r="A392" i="4" s="1"/>
  <c r="A393" i="4" s="1"/>
  <c r="A394" i="4" s="1"/>
  <c r="A395" i="4" s="1"/>
  <c r="A396" i="4" s="1"/>
  <c r="A397" i="4" s="1"/>
  <c r="A398" i="4" s="1"/>
  <c r="A399" i="4" s="1"/>
  <c r="A400" i="4" s="1"/>
  <c r="A401" i="4" s="1"/>
  <c r="A402" i="4" s="1"/>
  <c r="A403" i="4" s="1"/>
  <c r="A404" i="4" s="1"/>
  <c r="A405" i="4" s="1"/>
  <c r="A406" i="4" s="1"/>
  <c r="A407" i="4" s="1"/>
  <c r="A408" i="4" s="1"/>
  <c r="A409" i="4" s="1"/>
  <c r="A410" i="4" s="1"/>
  <c r="A411" i="4" s="1"/>
  <c r="A412" i="4" s="1"/>
  <c r="A413" i="4" s="1"/>
  <c r="A414" i="4" s="1"/>
  <c r="A415" i="4" s="1"/>
  <c r="A416" i="4" s="1"/>
  <c r="A417" i="4" s="1"/>
  <c r="A418" i="4" s="1"/>
  <c r="A419" i="4" s="1"/>
  <c r="A420" i="4" s="1"/>
  <c r="A421" i="4" s="1"/>
  <c r="A422" i="4" s="1"/>
  <c r="A423" i="4" s="1"/>
  <c r="A424" i="4" s="1"/>
  <c r="A425" i="4" s="1"/>
  <c r="A426" i="4" s="1"/>
  <c r="A427" i="4" s="1"/>
  <c r="A428" i="4" s="1"/>
  <c r="A429" i="4" s="1"/>
  <c r="A430" i="4" s="1"/>
  <c r="A431" i="4" s="1"/>
  <c r="A432" i="4" s="1"/>
  <c r="A433" i="4" s="1"/>
  <c r="A434" i="4" s="1"/>
  <c r="A435" i="4" s="1"/>
  <c r="A436" i="4" s="1"/>
  <c r="A437" i="4" s="1"/>
  <c r="A438" i="4" s="1"/>
  <c r="A439" i="4" s="1"/>
  <c r="A440" i="4" s="1"/>
  <c r="A441" i="4" s="1"/>
  <c r="A442" i="4" s="1"/>
  <c r="A443" i="4" s="1"/>
  <c r="A444" i="4" s="1"/>
  <c r="A445" i="4" s="1"/>
  <c r="A446" i="4" s="1"/>
  <c r="A447" i="4" s="1"/>
  <c r="A448" i="4" s="1"/>
  <c r="A449" i="4" s="1"/>
  <c r="A450" i="4" s="1"/>
  <c r="A451" i="4" s="1"/>
  <c r="A452" i="4" s="1"/>
  <c r="A453" i="4" s="1"/>
  <c r="A454" i="4" s="1"/>
  <c r="A455" i="4" s="1"/>
  <c r="A456" i="4" s="1"/>
  <c r="A457" i="4" s="1"/>
  <c r="A458" i="4" s="1"/>
  <c r="A459" i="4" s="1"/>
  <c r="A460" i="4" s="1"/>
  <c r="A461" i="4" s="1"/>
  <c r="A462" i="4" s="1"/>
  <c r="A463" i="4" s="1"/>
  <c r="A464" i="4" s="1"/>
  <c r="A465" i="4" s="1"/>
  <c r="A466" i="4" s="1"/>
  <c r="A467" i="4" s="1"/>
  <c r="A468" i="4" s="1"/>
  <c r="A469" i="4" s="1"/>
  <c r="A470" i="4" s="1"/>
  <c r="A471" i="4" s="1"/>
  <c r="A472" i="4" s="1"/>
  <c r="A473" i="4" s="1"/>
  <c r="A474" i="4" s="1"/>
  <c r="A475" i="4" s="1"/>
  <c r="A476" i="4" s="1"/>
  <c r="A477" i="4" s="1"/>
  <c r="A478" i="4" s="1"/>
  <c r="A479" i="4" s="1"/>
  <c r="A480" i="4" s="1"/>
  <c r="A481" i="4" s="1"/>
  <c r="A482" i="4" s="1"/>
  <c r="A483" i="4" s="1"/>
  <c r="A484" i="4" s="1"/>
  <c r="A485" i="4" s="1"/>
  <c r="A486" i="4" s="1"/>
  <c r="A487" i="4" s="1"/>
  <c r="A488" i="4" s="1"/>
  <c r="A489" i="4" s="1"/>
  <c r="A490" i="4" s="1"/>
  <c r="A491" i="4" s="1"/>
  <c r="A492" i="4" s="1"/>
  <c r="A493" i="4" s="1"/>
  <c r="A494" i="4" s="1"/>
  <c r="A495" i="4" s="1"/>
  <c r="A496" i="4" s="1"/>
  <c r="A497" i="4" s="1"/>
  <c r="A498" i="4" s="1"/>
  <c r="A499" i="4" s="1"/>
  <c r="A500" i="4" s="1"/>
  <c r="A501" i="4" s="1"/>
  <c r="A502" i="4" s="1"/>
  <c r="A503" i="4" s="1"/>
  <c r="A504" i="4" s="1"/>
  <c r="A505" i="4" s="1"/>
  <c r="A506" i="4" s="1"/>
  <c r="A507" i="4" s="1"/>
  <c r="A508" i="4" s="1"/>
  <c r="A509" i="4" s="1"/>
  <c r="A510" i="4" s="1"/>
  <c r="A511" i="4" s="1"/>
  <c r="A512" i="4" s="1"/>
  <c r="A513" i="4" s="1"/>
  <c r="A514" i="4" s="1"/>
  <c r="A515" i="4" s="1"/>
  <c r="A516" i="4" s="1"/>
  <c r="A517" i="4" s="1"/>
  <c r="A518" i="4" s="1"/>
  <c r="A519" i="4" s="1"/>
  <c r="A520" i="4" s="1"/>
  <c r="A521" i="4" s="1"/>
  <c r="A522" i="4" s="1"/>
  <c r="A523" i="4" s="1"/>
  <c r="A524" i="4" s="1"/>
  <c r="A525" i="4" s="1"/>
  <c r="A526" i="4" s="1"/>
  <c r="A527" i="4" s="1"/>
  <c r="A528" i="4" s="1"/>
  <c r="A529" i="4" s="1"/>
  <c r="A530" i="4" s="1"/>
  <c r="A531" i="4" s="1"/>
  <c r="A532" i="4" s="1"/>
  <c r="A533" i="4" s="1"/>
  <c r="A534" i="4" s="1"/>
  <c r="A535" i="4" s="1"/>
  <c r="A536" i="4" s="1"/>
  <c r="A537" i="4" s="1"/>
  <c r="A538" i="4" s="1"/>
  <c r="A539" i="4" s="1"/>
  <c r="A540" i="4" s="1"/>
  <c r="A541" i="4" s="1"/>
  <c r="A542" i="4" s="1"/>
  <c r="A543" i="4" s="1"/>
  <c r="A544" i="4" s="1"/>
  <c r="A545" i="4" s="1"/>
  <c r="A546" i="4" s="1"/>
  <c r="A547" i="4" s="1"/>
  <c r="A548" i="4" s="1"/>
  <c r="A549" i="4" s="1"/>
  <c r="A550" i="4" s="1"/>
  <c r="A551" i="4" s="1"/>
  <c r="A552" i="4" s="1"/>
  <c r="A553" i="4" s="1"/>
  <c r="A554" i="4" s="1"/>
  <c r="A555" i="4" s="1"/>
  <c r="A556" i="4" s="1"/>
  <c r="A557" i="4" s="1"/>
  <c r="A558" i="4" s="1"/>
  <c r="A559" i="4" s="1"/>
  <c r="A560" i="4" s="1"/>
  <c r="A561" i="4" s="1"/>
  <c r="A562" i="4" s="1"/>
  <c r="A563" i="4" s="1"/>
  <c r="A564" i="4" s="1"/>
  <c r="A565" i="4" s="1"/>
  <c r="A566" i="4" s="1"/>
  <c r="A567" i="4" s="1"/>
  <c r="A568" i="4" s="1"/>
  <c r="A569" i="4" s="1"/>
  <c r="A570" i="4" s="1"/>
  <c r="A571" i="4" s="1"/>
  <c r="A572" i="4" s="1"/>
  <c r="A573" i="4" s="1"/>
  <c r="A574" i="4" s="1"/>
  <c r="A575" i="4" s="1"/>
  <c r="A576" i="4" s="1"/>
  <c r="A577" i="4" s="1"/>
  <c r="A578" i="4" s="1"/>
  <c r="A579" i="4" s="1"/>
  <c r="A580" i="4" s="1"/>
  <c r="A581" i="4" s="1"/>
  <c r="A582" i="4" s="1"/>
  <c r="A583" i="4" s="1"/>
  <c r="A584" i="4" s="1"/>
  <c r="A585" i="4" s="1"/>
  <c r="A586" i="4" s="1"/>
  <c r="A587" i="4" s="1"/>
  <c r="A588" i="4" s="1"/>
  <c r="A589" i="4" s="1"/>
  <c r="A590" i="4" s="1"/>
  <c r="A591" i="4" s="1"/>
  <c r="A592" i="4" s="1"/>
  <c r="A593" i="4" s="1"/>
  <c r="A594" i="4" s="1"/>
  <c r="A595" i="4" s="1"/>
  <c r="A596" i="4" s="1"/>
  <c r="A597" i="4" s="1"/>
  <c r="A598" i="4" s="1"/>
  <c r="A599" i="4" s="1"/>
  <c r="A600" i="4" s="1"/>
  <c r="A601" i="4" s="1"/>
  <c r="A602" i="4" s="1"/>
  <c r="A603" i="4" s="1"/>
  <c r="A604" i="4" s="1"/>
  <c r="A605" i="4" s="1"/>
  <c r="A606" i="4" s="1"/>
  <c r="A607" i="4" s="1"/>
  <c r="A608" i="4" s="1"/>
  <c r="A609" i="4" s="1"/>
  <c r="A610" i="4" s="1"/>
  <c r="A611" i="4" s="1"/>
  <c r="A612" i="4" s="1"/>
  <c r="A613" i="4" s="1"/>
  <c r="A614" i="4" s="1"/>
  <c r="A615" i="4" s="1"/>
  <c r="A616" i="4" s="1"/>
  <c r="A617" i="4" s="1"/>
  <c r="A618" i="4" s="1"/>
  <c r="A619" i="4" s="1"/>
  <c r="A620" i="4" s="1"/>
  <c r="A621" i="4" s="1"/>
  <c r="A622" i="4" s="1"/>
  <c r="A623" i="4" s="1"/>
  <c r="A624" i="4" s="1"/>
  <c r="A625" i="4" s="1"/>
  <c r="A626" i="4" s="1"/>
  <c r="A627" i="4" s="1"/>
  <c r="A628" i="4" s="1"/>
  <c r="A629" i="4" s="1"/>
  <c r="A630" i="4" s="1"/>
  <c r="A631" i="4" s="1"/>
  <c r="A632" i="4" s="1"/>
  <c r="A633" i="4" s="1"/>
  <c r="A634" i="4" s="1"/>
  <c r="A635" i="4" s="1"/>
  <c r="A636" i="4" s="1"/>
  <c r="A637" i="4" s="1"/>
  <c r="A638" i="4" s="1"/>
  <c r="A639" i="4" s="1"/>
  <c r="A640" i="4" s="1"/>
  <c r="A641" i="4" s="1"/>
  <c r="A642" i="4" s="1"/>
  <c r="A643" i="4" s="1"/>
  <c r="A644" i="4" s="1"/>
  <c r="A645" i="4" s="1"/>
  <c r="A646" i="4" s="1"/>
  <c r="A647" i="4" s="1"/>
  <c r="A648" i="4" s="1"/>
  <c r="A649" i="4" s="1"/>
  <c r="A650" i="4" s="1"/>
  <c r="A651" i="4" s="1"/>
  <c r="A652" i="4" s="1"/>
  <c r="A653" i="4" s="1"/>
  <c r="A654" i="4" s="1"/>
  <c r="A655" i="4" s="1"/>
  <c r="A656" i="4" s="1"/>
  <c r="A657" i="4" s="1"/>
  <c r="A658" i="4" s="1"/>
  <c r="A659" i="4" s="1"/>
  <c r="A660" i="4" s="1"/>
  <c r="A661" i="4" s="1"/>
  <c r="A662" i="4" s="1"/>
  <c r="A663" i="4" s="1"/>
  <c r="A664" i="4" s="1"/>
  <c r="A665" i="4" s="1"/>
  <c r="A666" i="4" s="1"/>
  <c r="A667" i="4" s="1"/>
  <c r="A668" i="4" s="1"/>
  <c r="A669" i="4" s="1"/>
  <c r="A670" i="4" s="1"/>
  <c r="A671" i="4" s="1"/>
  <c r="A672" i="4" s="1"/>
  <c r="A673" i="4" s="1"/>
  <c r="A674" i="4" s="1"/>
  <c r="A675" i="4" s="1"/>
  <c r="A676" i="4" s="1"/>
  <c r="A677" i="4" s="1"/>
  <c r="A678" i="4" s="1"/>
  <c r="A679" i="4" s="1"/>
  <c r="A680" i="4" s="1"/>
  <c r="A681" i="4" s="1"/>
  <c r="A682" i="4" s="1"/>
  <c r="A683" i="4" s="1"/>
  <c r="A684" i="4" s="1"/>
  <c r="A685" i="4" s="1"/>
  <c r="A686" i="4" s="1"/>
  <c r="A687" i="4" s="1"/>
  <c r="A688" i="4" s="1"/>
  <c r="A689" i="4" s="1"/>
  <c r="A690" i="4" s="1"/>
  <c r="A691" i="4" s="1"/>
  <c r="A692" i="4" s="1"/>
  <c r="A693" i="4" s="1"/>
  <c r="A694" i="4" s="1"/>
  <c r="A695" i="4" s="1"/>
  <c r="A696" i="4" s="1"/>
  <c r="A697" i="4" s="1"/>
  <c r="A698" i="4" s="1"/>
  <c r="A699" i="4" s="1"/>
  <c r="A700" i="4" s="1"/>
  <c r="A701" i="4" s="1"/>
  <c r="A702" i="4" s="1"/>
  <c r="A703" i="4" s="1"/>
  <c r="A704" i="4" s="1"/>
  <c r="A705" i="4" s="1"/>
  <c r="A706" i="4" s="1"/>
  <c r="A707" i="4" s="1"/>
  <c r="A708" i="4" s="1"/>
  <c r="A709" i="4" s="1"/>
  <c r="A710" i="4" s="1"/>
  <c r="A711" i="4" s="1"/>
  <c r="A712" i="4" s="1"/>
  <c r="G12" i="4"/>
  <c r="H12" i="4" s="1"/>
  <c r="F12" i="4"/>
  <c r="A9" i="4"/>
  <c r="L212" i="3"/>
  <c r="L211" i="3"/>
  <c r="L210" i="3"/>
  <c r="L209" i="3"/>
  <c r="L208" i="3"/>
  <c r="L207" i="3"/>
  <c r="L206" i="3"/>
  <c r="L205" i="3"/>
  <c r="L204" i="3"/>
  <c r="L203" i="3"/>
  <c r="L202" i="3"/>
  <c r="L201" i="3"/>
  <c r="L200" i="3"/>
  <c r="L199" i="3"/>
  <c r="L198" i="3"/>
  <c r="L197" i="3"/>
  <c r="L196" i="3"/>
  <c r="L195" i="3"/>
  <c r="L194"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31" i="3"/>
  <c r="L30" i="3"/>
  <c r="L29" i="3"/>
  <c r="L28" i="3"/>
  <c r="L27" i="3"/>
  <c r="L26" i="3"/>
  <c r="L25" i="3"/>
  <c r="L24" i="3"/>
  <c r="L23" i="3"/>
  <c r="L22" i="3"/>
  <c r="L21" i="3"/>
  <c r="L20" i="3"/>
  <c r="L19" i="3"/>
  <c r="L18" i="3"/>
  <c r="L17" i="3"/>
  <c r="L16" i="3"/>
  <c r="L15" i="3"/>
  <c r="L14" i="3"/>
  <c r="L13" i="3"/>
  <c r="A9" i="3"/>
  <c r="D10" i="1"/>
  <c r="C10" i="1"/>
  <c r="C9" i="1"/>
  <c r="A713" i="4" l="1"/>
  <c r="G712" i="4"/>
  <c r="H712" i="4" s="1"/>
  <c r="B218" i="3"/>
  <c r="C27" i="1" s="1"/>
  <c r="D216" i="3"/>
  <c r="B216" i="3"/>
  <c r="D217" i="3"/>
  <c r="E26" i="1" s="1"/>
  <c r="C216" i="3"/>
  <c r="C217" i="3"/>
  <c r="D26" i="1" s="1"/>
  <c r="D218" i="3"/>
  <c r="E27" i="1" s="1"/>
  <c r="B217" i="3"/>
  <c r="C26" i="1" s="1"/>
  <c r="C218" i="3"/>
  <c r="D27" i="1" s="1"/>
  <c r="J12" i="4"/>
  <c r="K12" i="4"/>
  <c r="L12" i="4" s="1"/>
  <c r="A714" i="4" l="1"/>
  <c r="G713" i="4"/>
  <c r="H713" i="4" s="1"/>
  <c r="C219" i="3"/>
  <c r="D25" i="1"/>
  <c r="E25" i="1"/>
  <c r="D219" i="3"/>
  <c r="N13" i="3"/>
  <c r="M12" i="4"/>
  <c r="G13" i="4"/>
  <c r="H13" i="4" s="1"/>
  <c r="B219" i="3"/>
  <c r="C25" i="1"/>
  <c r="A715" i="4" l="1"/>
  <c r="G714" i="4"/>
  <c r="H714" i="4" s="1"/>
  <c r="G14" i="4"/>
  <c r="H14" i="4" s="1"/>
  <c r="A716" i="4" l="1"/>
  <c r="G715" i="4"/>
  <c r="H715" i="4" s="1"/>
  <c r="G15" i="4"/>
  <c r="H15" i="4" s="1"/>
  <c r="A717" i="4" l="1"/>
  <c r="G716" i="4"/>
  <c r="H716" i="4" s="1"/>
  <c r="G16" i="4"/>
  <c r="H16" i="4" s="1"/>
  <c r="A718" i="4" l="1"/>
  <c r="G717" i="4"/>
  <c r="H717" i="4" s="1"/>
  <c r="G17" i="4"/>
  <c r="H17" i="4" s="1"/>
  <c r="A719" i="4" l="1"/>
  <c r="G718" i="4"/>
  <c r="H718" i="4" s="1"/>
  <c r="G18" i="4"/>
  <c r="H18" i="4" s="1"/>
  <c r="A720" i="4" l="1"/>
  <c r="G719" i="4"/>
  <c r="H719" i="4" s="1"/>
  <c r="G19" i="4"/>
  <c r="H19" i="4" s="1"/>
  <c r="A721" i="4" l="1"/>
  <c r="G720" i="4"/>
  <c r="H720" i="4" s="1"/>
  <c r="G20" i="4"/>
  <c r="H20" i="4" s="1"/>
  <c r="A722" i="4" l="1"/>
  <c r="G721" i="4"/>
  <c r="H721" i="4" s="1"/>
  <c r="G21" i="4"/>
  <c r="H21" i="4" s="1"/>
  <c r="A723" i="4" l="1"/>
  <c r="G722" i="4"/>
  <c r="H722" i="4" s="1"/>
  <c r="G22" i="4"/>
  <c r="H22" i="4" s="1"/>
  <c r="A724" i="4" l="1"/>
  <c r="G723" i="4"/>
  <c r="H723" i="4" s="1"/>
  <c r="G23" i="4"/>
  <c r="H23" i="4" s="1"/>
  <c r="A725" i="4" l="1"/>
  <c r="G724" i="4"/>
  <c r="H724" i="4" s="1"/>
  <c r="G24" i="4"/>
  <c r="H24" i="4" s="1"/>
  <c r="A726" i="4" l="1"/>
  <c r="G725" i="4"/>
  <c r="H725" i="4" s="1"/>
  <c r="G25" i="4"/>
  <c r="H25" i="4" s="1"/>
  <c r="A727" i="4" l="1"/>
  <c r="G726" i="4"/>
  <c r="H726" i="4" s="1"/>
  <c r="G26" i="4"/>
  <c r="H26" i="4" s="1"/>
  <c r="A728" i="4" l="1"/>
  <c r="G727" i="4"/>
  <c r="H727" i="4" s="1"/>
  <c r="G27" i="4"/>
  <c r="H27" i="4" s="1"/>
  <c r="A729" i="4" l="1"/>
  <c r="G728" i="4"/>
  <c r="H728" i="4" s="1"/>
  <c r="G28" i="4"/>
  <c r="H28" i="4" s="1"/>
  <c r="A730" i="4" l="1"/>
  <c r="G729" i="4"/>
  <c r="H729" i="4" s="1"/>
  <c r="G29" i="4"/>
  <c r="H29" i="4" s="1"/>
  <c r="A731" i="4" l="1"/>
  <c r="G730" i="4"/>
  <c r="H730" i="4" s="1"/>
  <c r="G30" i="4"/>
  <c r="H30" i="4" s="1"/>
  <c r="A732" i="4" l="1"/>
  <c r="G731" i="4"/>
  <c r="H731" i="4" s="1"/>
  <c r="G31" i="4"/>
  <c r="H31" i="4" s="1"/>
  <c r="A733" i="4" l="1"/>
  <c r="G732" i="4"/>
  <c r="H732" i="4" s="1"/>
  <c r="G32" i="4"/>
  <c r="H32" i="4" s="1"/>
  <c r="A734" i="4" l="1"/>
  <c r="G733" i="4"/>
  <c r="H733" i="4" s="1"/>
  <c r="G33" i="4"/>
  <c r="H33" i="4" s="1"/>
  <c r="A735" i="4" l="1"/>
  <c r="G734" i="4"/>
  <c r="H734" i="4" s="1"/>
  <c r="G34" i="4"/>
  <c r="H34" i="4" s="1"/>
  <c r="A736" i="4" l="1"/>
  <c r="G735" i="4"/>
  <c r="H735" i="4" s="1"/>
  <c r="G35" i="4"/>
  <c r="H35" i="4" s="1"/>
  <c r="A737" i="4" l="1"/>
  <c r="G736" i="4"/>
  <c r="H736" i="4" s="1"/>
  <c r="G36" i="4"/>
  <c r="H36" i="4" s="1"/>
  <c r="A738" i="4" l="1"/>
  <c r="G737" i="4"/>
  <c r="H737" i="4" s="1"/>
  <c r="G37" i="4"/>
  <c r="H37" i="4" s="1"/>
  <c r="A739" i="4" l="1"/>
  <c r="G738" i="4"/>
  <c r="H738" i="4" s="1"/>
  <c r="G38" i="4"/>
  <c r="H38" i="4" s="1"/>
  <c r="A740" i="4" l="1"/>
  <c r="G739" i="4"/>
  <c r="H739" i="4" s="1"/>
  <c r="G39" i="4"/>
  <c r="H39" i="4" s="1"/>
  <c r="A741" i="4" l="1"/>
  <c r="G740" i="4"/>
  <c r="H740" i="4" s="1"/>
  <c r="G40" i="4"/>
  <c r="H40" i="4" s="1"/>
  <c r="A742" i="4" l="1"/>
  <c r="G741" i="4"/>
  <c r="H741" i="4" s="1"/>
  <c r="G41" i="4"/>
  <c r="H41" i="4" s="1"/>
  <c r="A743" i="4" l="1"/>
  <c r="G742" i="4"/>
  <c r="H742" i="4" s="1"/>
  <c r="G42" i="4"/>
  <c r="H42" i="4" s="1"/>
  <c r="A744" i="4" l="1"/>
  <c r="G743" i="4"/>
  <c r="H743" i="4" s="1"/>
  <c r="G43" i="4"/>
  <c r="H43" i="4" s="1"/>
  <c r="A745" i="4" l="1"/>
  <c r="G744" i="4"/>
  <c r="H744" i="4" s="1"/>
  <c r="G44" i="4"/>
  <c r="H44" i="4" s="1"/>
  <c r="A746" i="4" l="1"/>
  <c r="G745" i="4"/>
  <c r="H745" i="4" s="1"/>
  <c r="G45" i="4"/>
  <c r="H45" i="4" s="1"/>
  <c r="A747" i="4" l="1"/>
  <c r="G746" i="4"/>
  <c r="H746" i="4" s="1"/>
  <c r="G46" i="4"/>
  <c r="H46" i="4" s="1"/>
  <c r="A748" i="4" l="1"/>
  <c r="G747" i="4"/>
  <c r="H747" i="4" s="1"/>
  <c r="G47" i="4"/>
  <c r="H47" i="4" s="1"/>
  <c r="A749" i="4" l="1"/>
  <c r="G748" i="4"/>
  <c r="H748" i="4" s="1"/>
  <c r="G48" i="4"/>
  <c r="H48" i="4" s="1"/>
  <c r="A750" i="4" l="1"/>
  <c r="G749" i="4"/>
  <c r="H749" i="4" s="1"/>
  <c r="G49" i="4"/>
  <c r="H49" i="4" s="1"/>
  <c r="A751" i="4" l="1"/>
  <c r="G750" i="4"/>
  <c r="H750" i="4" s="1"/>
  <c r="G50" i="4"/>
  <c r="H50" i="4" s="1"/>
  <c r="A752" i="4" l="1"/>
  <c r="G751" i="4"/>
  <c r="H751" i="4" s="1"/>
  <c r="G51" i="4"/>
  <c r="H51" i="4" s="1"/>
  <c r="A753" i="4" l="1"/>
  <c r="G752" i="4"/>
  <c r="H752" i="4" s="1"/>
  <c r="G52" i="4"/>
  <c r="H52" i="4" s="1"/>
  <c r="A754" i="4" l="1"/>
  <c r="G753" i="4"/>
  <c r="H753" i="4" s="1"/>
  <c r="G53" i="4"/>
  <c r="H53" i="4" s="1"/>
  <c r="A755" i="4" l="1"/>
  <c r="G754" i="4"/>
  <c r="H754" i="4" s="1"/>
  <c r="G54" i="4"/>
  <c r="H54" i="4" s="1"/>
  <c r="A756" i="4" l="1"/>
  <c r="G755" i="4"/>
  <c r="H755" i="4" s="1"/>
  <c r="G55" i="4"/>
  <c r="H55" i="4" s="1"/>
  <c r="A757" i="4" l="1"/>
  <c r="G756" i="4"/>
  <c r="H756" i="4" s="1"/>
  <c r="G56" i="4"/>
  <c r="H56" i="4" s="1"/>
  <c r="A758" i="4" l="1"/>
  <c r="G757" i="4"/>
  <c r="H757" i="4" s="1"/>
  <c r="G57" i="4"/>
  <c r="H57" i="4" s="1"/>
  <c r="A759" i="4" l="1"/>
  <c r="G758" i="4"/>
  <c r="H758" i="4" s="1"/>
  <c r="G58" i="4"/>
  <c r="H58" i="4" s="1"/>
  <c r="A760" i="4" l="1"/>
  <c r="G759" i="4"/>
  <c r="H759" i="4" s="1"/>
  <c r="G59" i="4"/>
  <c r="H59" i="4" s="1"/>
  <c r="A761" i="4" l="1"/>
  <c r="G760" i="4"/>
  <c r="H760" i="4" s="1"/>
  <c r="G60" i="4"/>
  <c r="H60" i="4" s="1"/>
  <c r="A762" i="4" l="1"/>
  <c r="G761" i="4"/>
  <c r="H761" i="4" s="1"/>
  <c r="G61" i="4"/>
  <c r="H61" i="4" s="1"/>
  <c r="A763" i="4" l="1"/>
  <c r="G762" i="4"/>
  <c r="H762" i="4" s="1"/>
  <c r="G62" i="4"/>
  <c r="H62" i="4" s="1"/>
  <c r="A764" i="4" l="1"/>
  <c r="G763" i="4"/>
  <c r="H763" i="4" s="1"/>
  <c r="G63" i="4"/>
  <c r="H63" i="4" s="1"/>
  <c r="A765" i="4" l="1"/>
  <c r="G764" i="4"/>
  <c r="H764" i="4" s="1"/>
  <c r="G64" i="4"/>
  <c r="H64" i="4" s="1"/>
  <c r="A766" i="4" l="1"/>
  <c r="G765" i="4"/>
  <c r="H765" i="4" s="1"/>
  <c r="G65" i="4"/>
  <c r="H65" i="4" s="1"/>
  <c r="A767" i="4" l="1"/>
  <c r="G766" i="4"/>
  <c r="H766" i="4" s="1"/>
  <c r="G66" i="4"/>
  <c r="H66" i="4" s="1"/>
  <c r="A768" i="4" l="1"/>
  <c r="G767" i="4"/>
  <c r="H767" i="4" s="1"/>
  <c r="G67" i="4"/>
  <c r="H67" i="4" s="1"/>
  <c r="A769" i="4" l="1"/>
  <c r="G768" i="4"/>
  <c r="H768" i="4" s="1"/>
  <c r="G68" i="4"/>
  <c r="H68" i="4" s="1"/>
  <c r="A770" i="4" l="1"/>
  <c r="G769" i="4"/>
  <c r="H769" i="4" s="1"/>
  <c r="G69" i="4"/>
  <c r="H69" i="4" s="1"/>
  <c r="A771" i="4" l="1"/>
  <c r="G770" i="4"/>
  <c r="H770" i="4" s="1"/>
  <c r="G70" i="4"/>
  <c r="H70" i="4" s="1"/>
  <c r="A772" i="4" l="1"/>
  <c r="G771" i="4"/>
  <c r="H771" i="4" s="1"/>
  <c r="G71" i="4"/>
  <c r="H71" i="4" s="1"/>
  <c r="A773" i="4" l="1"/>
  <c r="G772" i="4"/>
  <c r="H772" i="4" s="1"/>
  <c r="G72" i="4"/>
  <c r="H72" i="4" s="1"/>
  <c r="A774" i="4" l="1"/>
  <c r="G773" i="4"/>
  <c r="H773" i="4" s="1"/>
  <c r="G73" i="4"/>
  <c r="H73" i="4" s="1"/>
  <c r="A775" i="4" l="1"/>
  <c r="G774" i="4"/>
  <c r="H774" i="4" s="1"/>
  <c r="G74" i="4"/>
  <c r="H74" i="4" s="1"/>
  <c r="A776" i="4" l="1"/>
  <c r="G775" i="4"/>
  <c r="H775" i="4" s="1"/>
  <c r="G75" i="4"/>
  <c r="H75" i="4" s="1"/>
  <c r="A777" i="4" l="1"/>
  <c r="G776" i="4"/>
  <c r="H776" i="4" s="1"/>
  <c r="G76" i="4"/>
  <c r="H76" i="4" s="1"/>
  <c r="A778" i="4" l="1"/>
  <c r="G777" i="4"/>
  <c r="H777" i="4" s="1"/>
  <c r="G77" i="4"/>
  <c r="H77" i="4" s="1"/>
  <c r="A779" i="4" l="1"/>
  <c r="G778" i="4"/>
  <c r="H778" i="4" s="1"/>
  <c r="G78" i="4"/>
  <c r="H78" i="4" s="1"/>
  <c r="A780" i="4" l="1"/>
  <c r="G779" i="4"/>
  <c r="H779" i="4" s="1"/>
  <c r="G79" i="4"/>
  <c r="H79" i="4" s="1"/>
  <c r="A781" i="4" l="1"/>
  <c r="G780" i="4"/>
  <c r="H780" i="4" s="1"/>
  <c r="G80" i="4"/>
  <c r="H80" i="4" s="1"/>
  <c r="A782" i="4" l="1"/>
  <c r="G781" i="4"/>
  <c r="H781" i="4" s="1"/>
  <c r="G81" i="4"/>
  <c r="H81" i="4" s="1"/>
  <c r="A783" i="4" l="1"/>
  <c r="G782" i="4"/>
  <c r="H782" i="4" s="1"/>
  <c r="G82" i="4"/>
  <c r="H82" i="4" s="1"/>
  <c r="A784" i="4" l="1"/>
  <c r="G783" i="4"/>
  <c r="H783" i="4" s="1"/>
  <c r="G83" i="4"/>
  <c r="H83" i="4" s="1"/>
  <c r="A785" i="4" l="1"/>
  <c r="G784" i="4"/>
  <c r="H784" i="4" s="1"/>
  <c r="G84" i="4"/>
  <c r="H84" i="4" s="1"/>
  <c r="A786" i="4" l="1"/>
  <c r="G785" i="4"/>
  <c r="H785" i="4" s="1"/>
  <c r="G85" i="4"/>
  <c r="H85" i="4" s="1"/>
  <c r="A787" i="4" l="1"/>
  <c r="G786" i="4"/>
  <c r="H786" i="4" s="1"/>
  <c r="G86" i="4"/>
  <c r="H86" i="4" s="1"/>
  <c r="A788" i="4" l="1"/>
  <c r="G787" i="4"/>
  <c r="H787" i="4" s="1"/>
  <c r="G87" i="4"/>
  <c r="H87" i="4" s="1"/>
  <c r="A789" i="4" l="1"/>
  <c r="G788" i="4"/>
  <c r="H788" i="4" s="1"/>
  <c r="G88" i="4"/>
  <c r="H88" i="4" s="1"/>
  <c r="A790" i="4" l="1"/>
  <c r="G789" i="4"/>
  <c r="H789" i="4" s="1"/>
  <c r="G89" i="4"/>
  <c r="H89" i="4" s="1"/>
  <c r="A791" i="4" l="1"/>
  <c r="G790" i="4"/>
  <c r="H790" i="4" s="1"/>
  <c r="G90" i="4"/>
  <c r="H90" i="4" s="1"/>
  <c r="A792" i="4" l="1"/>
  <c r="G791" i="4"/>
  <c r="H791" i="4" s="1"/>
  <c r="G91" i="4"/>
  <c r="H91" i="4" s="1"/>
  <c r="A793" i="4" l="1"/>
  <c r="G792" i="4"/>
  <c r="H792" i="4" s="1"/>
  <c r="G92" i="4"/>
  <c r="H92" i="4" s="1"/>
  <c r="A794" i="4" l="1"/>
  <c r="G793" i="4"/>
  <c r="H793" i="4" s="1"/>
  <c r="G93" i="4"/>
  <c r="H93" i="4" s="1"/>
  <c r="A795" i="4" l="1"/>
  <c r="G794" i="4"/>
  <c r="H794" i="4" s="1"/>
  <c r="G94" i="4"/>
  <c r="H94" i="4" s="1"/>
  <c r="A796" i="4" l="1"/>
  <c r="G795" i="4"/>
  <c r="H795" i="4" s="1"/>
  <c r="G95" i="4"/>
  <c r="H95" i="4" s="1"/>
  <c r="A797" i="4" l="1"/>
  <c r="G796" i="4"/>
  <c r="H796" i="4" s="1"/>
  <c r="G96" i="4"/>
  <c r="H96" i="4" s="1"/>
  <c r="A798" i="4" l="1"/>
  <c r="G797" i="4"/>
  <c r="H797" i="4" s="1"/>
  <c r="G97" i="4"/>
  <c r="H97" i="4" s="1"/>
  <c r="A799" i="4" l="1"/>
  <c r="G798" i="4"/>
  <c r="H798" i="4" s="1"/>
  <c r="G98" i="4"/>
  <c r="H98" i="4" s="1"/>
  <c r="A800" i="4" l="1"/>
  <c r="G799" i="4"/>
  <c r="H799" i="4" s="1"/>
  <c r="G99" i="4"/>
  <c r="H99" i="4" s="1"/>
  <c r="A801" i="4" l="1"/>
  <c r="G800" i="4"/>
  <c r="H800" i="4" s="1"/>
  <c r="G100" i="4"/>
  <c r="H100" i="4" s="1"/>
  <c r="A802" i="4" l="1"/>
  <c r="G801" i="4"/>
  <c r="H801" i="4" s="1"/>
  <c r="G101" i="4"/>
  <c r="H101" i="4" s="1"/>
  <c r="A803" i="4" l="1"/>
  <c r="G802" i="4"/>
  <c r="H802" i="4" s="1"/>
  <c r="G102" i="4"/>
  <c r="H102" i="4" s="1"/>
  <c r="A804" i="4" l="1"/>
  <c r="G803" i="4"/>
  <c r="H803" i="4" s="1"/>
  <c r="G103" i="4"/>
  <c r="H103" i="4" s="1"/>
  <c r="A805" i="4" l="1"/>
  <c r="G804" i="4"/>
  <c r="H804" i="4" s="1"/>
  <c r="G104" i="4"/>
  <c r="H104" i="4" s="1"/>
  <c r="A806" i="4" l="1"/>
  <c r="G805" i="4"/>
  <c r="H805" i="4" s="1"/>
  <c r="G105" i="4"/>
  <c r="H105" i="4" s="1"/>
  <c r="A807" i="4" l="1"/>
  <c r="G806" i="4"/>
  <c r="H806" i="4" s="1"/>
  <c r="G106" i="4"/>
  <c r="H106" i="4" s="1"/>
  <c r="A808" i="4" l="1"/>
  <c r="G807" i="4"/>
  <c r="H807" i="4" s="1"/>
  <c r="G107" i="4"/>
  <c r="H107" i="4" s="1"/>
  <c r="A809" i="4" l="1"/>
  <c r="G808" i="4"/>
  <c r="H808" i="4" s="1"/>
  <c r="G108" i="4"/>
  <c r="H108" i="4" s="1"/>
  <c r="A810" i="4" l="1"/>
  <c r="G809" i="4"/>
  <c r="H809" i="4" s="1"/>
  <c r="G109" i="4"/>
  <c r="H109" i="4" s="1"/>
  <c r="A811" i="4" l="1"/>
  <c r="G810" i="4"/>
  <c r="H810" i="4" s="1"/>
  <c r="G110" i="4"/>
  <c r="H110" i="4" s="1"/>
  <c r="A812" i="4" l="1"/>
  <c r="G811" i="4"/>
  <c r="H811" i="4" s="1"/>
  <c r="G111" i="4"/>
  <c r="H111" i="4" s="1"/>
  <c r="A813" i="4" l="1"/>
  <c r="G812" i="4"/>
  <c r="H812" i="4" s="1"/>
  <c r="G112" i="4"/>
  <c r="H112" i="4" s="1"/>
  <c r="A814" i="4" l="1"/>
  <c r="G813" i="4"/>
  <c r="H813" i="4" s="1"/>
  <c r="G113" i="4"/>
  <c r="H113" i="4" s="1"/>
  <c r="A815" i="4" l="1"/>
  <c r="G814" i="4"/>
  <c r="H814" i="4" s="1"/>
  <c r="G114" i="4"/>
  <c r="H114" i="4" s="1"/>
  <c r="A816" i="4" l="1"/>
  <c r="G815" i="4"/>
  <c r="H815" i="4" s="1"/>
  <c r="G115" i="4"/>
  <c r="H115" i="4" s="1"/>
  <c r="A817" i="4" l="1"/>
  <c r="G816" i="4"/>
  <c r="H816" i="4" s="1"/>
  <c r="G116" i="4"/>
  <c r="H116" i="4" s="1"/>
  <c r="A818" i="4" l="1"/>
  <c r="G817" i="4"/>
  <c r="H817" i="4" s="1"/>
  <c r="G117" i="4"/>
  <c r="H117" i="4" s="1"/>
  <c r="A819" i="4" l="1"/>
  <c r="G818" i="4"/>
  <c r="H818" i="4" s="1"/>
  <c r="G118" i="4"/>
  <c r="H118" i="4" s="1"/>
  <c r="A820" i="4" l="1"/>
  <c r="G819" i="4"/>
  <c r="H819" i="4" s="1"/>
  <c r="G119" i="4"/>
  <c r="H119" i="4" s="1"/>
  <c r="A821" i="4" l="1"/>
  <c r="G820" i="4"/>
  <c r="H820" i="4" s="1"/>
  <c r="G120" i="4"/>
  <c r="H120" i="4" s="1"/>
  <c r="A822" i="4" l="1"/>
  <c r="G821" i="4"/>
  <c r="H821" i="4" s="1"/>
  <c r="G121" i="4"/>
  <c r="H121" i="4" s="1"/>
  <c r="A823" i="4" l="1"/>
  <c r="G822" i="4"/>
  <c r="H822" i="4" s="1"/>
  <c r="G122" i="4"/>
  <c r="H122" i="4" s="1"/>
  <c r="A824" i="4" l="1"/>
  <c r="G823" i="4"/>
  <c r="H823" i="4" s="1"/>
  <c r="G123" i="4"/>
  <c r="H123" i="4" s="1"/>
  <c r="A825" i="4" l="1"/>
  <c r="G824" i="4"/>
  <c r="H824" i="4" s="1"/>
  <c r="G124" i="4"/>
  <c r="H124" i="4" s="1"/>
  <c r="A826" i="4" l="1"/>
  <c r="G825" i="4"/>
  <c r="H825" i="4" s="1"/>
  <c r="G125" i="4"/>
  <c r="H125" i="4" s="1"/>
  <c r="A827" i="4" l="1"/>
  <c r="G826" i="4"/>
  <c r="H826" i="4" s="1"/>
  <c r="G126" i="4"/>
  <c r="H126" i="4" s="1"/>
  <c r="A828" i="4" l="1"/>
  <c r="G827" i="4"/>
  <c r="H827" i="4" s="1"/>
  <c r="G127" i="4"/>
  <c r="H127" i="4" s="1"/>
  <c r="A829" i="4" l="1"/>
  <c r="G828" i="4"/>
  <c r="H828" i="4" s="1"/>
  <c r="G128" i="4"/>
  <c r="H128" i="4" s="1"/>
  <c r="A830" i="4" l="1"/>
  <c r="G829" i="4"/>
  <c r="H829" i="4" s="1"/>
  <c r="G129" i="4"/>
  <c r="H129" i="4" s="1"/>
  <c r="A831" i="4" l="1"/>
  <c r="G830" i="4"/>
  <c r="H830" i="4" s="1"/>
  <c r="G130" i="4"/>
  <c r="H130" i="4" s="1"/>
  <c r="A832" i="4" l="1"/>
  <c r="G831" i="4"/>
  <c r="H831" i="4" s="1"/>
  <c r="G131" i="4"/>
  <c r="H131" i="4" s="1"/>
  <c r="A833" i="4" l="1"/>
  <c r="G832" i="4"/>
  <c r="H832" i="4" s="1"/>
  <c r="G132" i="4"/>
  <c r="H132" i="4" s="1"/>
  <c r="A834" i="4" l="1"/>
  <c r="G833" i="4"/>
  <c r="H833" i="4" s="1"/>
  <c r="G133" i="4"/>
  <c r="H133" i="4" s="1"/>
  <c r="A835" i="4" l="1"/>
  <c r="G834" i="4"/>
  <c r="H834" i="4" s="1"/>
  <c r="G134" i="4"/>
  <c r="H134" i="4" s="1"/>
  <c r="A836" i="4" l="1"/>
  <c r="G835" i="4"/>
  <c r="H835" i="4" s="1"/>
  <c r="G135" i="4"/>
  <c r="H135" i="4" s="1"/>
  <c r="A837" i="4" l="1"/>
  <c r="G836" i="4"/>
  <c r="H836" i="4" s="1"/>
  <c r="G136" i="4"/>
  <c r="H136" i="4" s="1"/>
  <c r="A838" i="4" l="1"/>
  <c r="G837" i="4"/>
  <c r="H837" i="4" s="1"/>
  <c r="G137" i="4"/>
  <c r="H137" i="4" s="1"/>
  <c r="A839" i="4" l="1"/>
  <c r="G838" i="4"/>
  <c r="H838" i="4" s="1"/>
  <c r="G138" i="4"/>
  <c r="H138" i="4" s="1"/>
  <c r="A840" i="4" l="1"/>
  <c r="G839" i="4"/>
  <c r="H839" i="4" s="1"/>
  <c r="G139" i="4"/>
  <c r="H139" i="4" s="1"/>
  <c r="A841" i="4" l="1"/>
  <c r="G840" i="4"/>
  <c r="H840" i="4" s="1"/>
  <c r="G140" i="4"/>
  <c r="H140" i="4" s="1"/>
  <c r="A842" i="4" l="1"/>
  <c r="G841" i="4"/>
  <c r="H841" i="4" s="1"/>
  <c r="G141" i="4"/>
  <c r="H141" i="4" s="1"/>
  <c r="A843" i="4" l="1"/>
  <c r="G842" i="4"/>
  <c r="H842" i="4" s="1"/>
  <c r="G142" i="4"/>
  <c r="H142" i="4" s="1"/>
  <c r="A844" i="4" l="1"/>
  <c r="G843" i="4"/>
  <c r="H843" i="4" s="1"/>
  <c r="G143" i="4"/>
  <c r="H143" i="4" s="1"/>
  <c r="A845" i="4" l="1"/>
  <c r="G844" i="4"/>
  <c r="H844" i="4" s="1"/>
  <c r="G144" i="4"/>
  <c r="H144" i="4" s="1"/>
  <c r="A846" i="4" l="1"/>
  <c r="G845" i="4"/>
  <c r="H845" i="4" s="1"/>
  <c r="G145" i="4"/>
  <c r="H145" i="4" s="1"/>
  <c r="A847" i="4" l="1"/>
  <c r="G846" i="4"/>
  <c r="H846" i="4" s="1"/>
  <c r="G146" i="4"/>
  <c r="H146" i="4" s="1"/>
  <c r="A848" i="4" l="1"/>
  <c r="G847" i="4"/>
  <c r="H847" i="4" s="1"/>
  <c r="G147" i="4"/>
  <c r="H147" i="4" s="1"/>
  <c r="A849" i="4" l="1"/>
  <c r="G848" i="4"/>
  <c r="H848" i="4" s="1"/>
  <c r="G148" i="4"/>
  <c r="H148" i="4" s="1"/>
  <c r="A850" i="4" l="1"/>
  <c r="G849" i="4"/>
  <c r="H849" i="4" s="1"/>
  <c r="G149" i="4"/>
  <c r="H149" i="4" s="1"/>
  <c r="A851" i="4" l="1"/>
  <c r="G850" i="4"/>
  <c r="H850" i="4" s="1"/>
  <c r="G150" i="4"/>
  <c r="H150" i="4" s="1"/>
  <c r="A852" i="4" l="1"/>
  <c r="G851" i="4"/>
  <c r="H851" i="4" s="1"/>
  <c r="G151" i="4"/>
  <c r="H151" i="4" s="1"/>
  <c r="A853" i="4" l="1"/>
  <c r="G852" i="4"/>
  <c r="H852" i="4" s="1"/>
  <c r="G152" i="4"/>
  <c r="H152" i="4" s="1"/>
  <c r="A854" i="4" l="1"/>
  <c r="G853" i="4"/>
  <c r="H853" i="4" s="1"/>
  <c r="G153" i="4"/>
  <c r="H153" i="4" s="1"/>
  <c r="A855" i="4" l="1"/>
  <c r="G854" i="4"/>
  <c r="H854" i="4" s="1"/>
  <c r="G154" i="4"/>
  <c r="H154" i="4" s="1"/>
  <c r="A856" i="4" l="1"/>
  <c r="G855" i="4"/>
  <c r="H855" i="4" s="1"/>
  <c r="G155" i="4"/>
  <c r="H155" i="4" s="1"/>
  <c r="A857" i="4" l="1"/>
  <c r="G856" i="4"/>
  <c r="H856" i="4" s="1"/>
  <c r="G156" i="4"/>
  <c r="H156" i="4" s="1"/>
  <c r="A858" i="4" l="1"/>
  <c r="G857" i="4"/>
  <c r="H857" i="4" s="1"/>
  <c r="G157" i="4"/>
  <c r="H157" i="4" s="1"/>
  <c r="A859" i="4" l="1"/>
  <c r="G858" i="4"/>
  <c r="H858" i="4" s="1"/>
  <c r="G158" i="4"/>
  <c r="H158" i="4" s="1"/>
  <c r="A860" i="4" l="1"/>
  <c r="G859" i="4"/>
  <c r="H859" i="4" s="1"/>
  <c r="G159" i="4"/>
  <c r="H159" i="4" s="1"/>
  <c r="A861" i="4" l="1"/>
  <c r="G860" i="4"/>
  <c r="H860" i="4" s="1"/>
  <c r="G160" i="4"/>
  <c r="H160" i="4" s="1"/>
  <c r="A862" i="4" l="1"/>
  <c r="G861" i="4"/>
  <c r="H861" i="4" s="1"/>
  <c r="G161" i="4"/>
  <c r="H161" i="4" s="1"/>
  <c r="A863" i="4" l="1"/>
  <c r="G862" i="4"/>
  <c r="H862" i="4" s="1"/>
  <c r="G162" i="4"/>
  <c r="H162" i="4" s="1"/>
  <c r="A864" i="4" l="1"/>
  <c r="G863" i="4"/>
  <c r="H863" i="4" s="1"/>
  <c r="G163" i="4"/>
  <c r="H163" i="4" s="1"/>
  <c r="A865" i="4" l="1"/>
  <c r="G864" i="4"/>
  <c r="H864" i="4" s="1"/>
  <c r="G164" i="4"/>
  <c r="H164" i="4" s="1"/>
  <c r="A866" i="4" l="1"/>
  <c r="G865" i="4"/>
  <c r="H865" i="4" s="1"/>
  <c r="G165" i="4"/>
  <c r="H165" i="4" s="1"/>
  <c r="A867" i="4" l="1"/>
  <c r="G866" i="4"/>
  <c r="H866" i="4" s="1"/>
  <c r="G166" i="4"/>
  <c r="H166" i="4" s="1"/>
  <c r="A868" i="4" l="1"/>
  <c r="G867" i="4"/>
  <c r="H867" i="4" s="1"/>
  <c r="G167" i="4"/>
  <c r="H167" i="4" s="1"/>
  <c r="A869" i="4" l="1"/>
  <c r="G868" i="4"/>
  <c r="H868" i="4" s="1"/>
  <c r="G168" i="4"/>
  <c r="H168" i="4" s="1"/>
  <c r="A870" i="4" l="1"/>
  <c r="G869" i="4"/>
  <c r="H869" i="4" s="1"/>
  <c r="G169" i="4"/>
  <c r="H169" i="4" s="1"/>
  <c r="A871" i="4" l="1"/>
  <c r="G870" i="4"/>
  <c r="H870" i="4" s="1"/>
  <c r="G170" i="4"/>
  <c r="H170" i="4" s="1"/>
  <c r="A872" i="4" l="1"/>
  <c r="G871" i="4"/>
  <c r="H871" i="4" s="1"/>
  <c r="G171" i="4"/>
  <c r="H171" i="4" s="1"/>
  <c r="A873" i="4" l="1"/>
  <c r="G872" i="4"/>
  <c r="H872" i="4" s="1"/>
  <c r="G172" i="4"/>
  <c r="H172" i="4" s="1"/>
  <c r="A874" i="4" l="1"/>
  <c r="G873" i="4"/>
  <c r="H873" i="4" s="1"/>
  <c r="G173" i="4"/>
  <c r="H173" i="4" s="1"/>
  <c r="A875" i="4" l="1"/>
  <c r="G874" i="4"/>
  <c r="H874" i="4" s="1"/>
  <c r="G174" i="4"/>
  <c r="H174" i="4" s="1"/>
  <c r="A876" i="4" l="1"/>
  <c r="G875" i="4"/>
  <c r="H875" i="4" s="1"/>
  <c r="G175" i="4"/>
  <c r="H175" i="4" s="1"/>
  <c r="A877" i="4" l="1"/>
  <c r="G876" i="4"/>
  <c r="H876" i="4" s="1"/>
  <c r="G176" i="4"/>
  <c r="H176" i="4" s="1"/>
  <c r="A878" i="4" l="1"/>
  <c r="G877" i="4"/>
  <c r="H877" i="4" s="1"/>
  <c r="G177" i="4"/>
  <c r="H177" i="4" s="1"/>
  <c r="A879" i="4" l="1"/>
  <c r="G878" i="4"/>
  <c r="H878" i="4" s="1"/>
  <c r="G178" i="4"/>
  <c r="H178" i="4" s="1"/>
  <c r="A880" i="4" l="1"/>
  <c r="G879" i="4"/>
  <c r="H879" i="4" s="1"/>
  <c r="G179" i="4"/>
  <c r="H179" i="4" s="1"/>
  <c r="A881" i="4" l="1"/>
  <c r="G880" i="4"/>
  <c r="H880" i="4" s="1"/>
  <c r="G180" i="4"/>
  <c r="H180" i="4" s="1"/>
  <c r="A882" i="4" l="1"/>
  <c r="G881" i="4"/>
  <c r="H881" i="4" s="1"/>
  <c r="G181" i="4"/>
  <c r="H181" i="4" s="1"/>
  <c r="A883" i="4" l="1"/>
  <c r="G882" i="4"/>
  <c r="H882" i="4" s="1"/>
  <c r="G182" i="4"/>
  <c r="H182" i="4" s="1"/>
  <c r="A884" i="4" l="1"/>
  <c r="G883" i="4"/>
  <c r="H883" i="4" s="1"/>
  <c r="G183" i="4"/>
  <c r="H183" i="4" s="1"/>
  <c r="A885" i="4" l="1"/>
  <c r="G884" i="4"/>
  <c r="H884" i="4" s="1"/>
  <c r="G184" i="4"/>
  <c r="H184" i="4" s="1"/>
  <c r="A886" i="4" l="1"/>
  <c r="G885" i="4"/>
  <c r="H885" i="4" s="1"/>
  <c r="G185" i="4"/>
  <c r="H185" i="4" s="1"/>
  <c r="A887" i="4" l="1"/>
  <c r="G886" i="4"/>
  <c r="H886" i="4" s="1"/>
  <c r="G186" i="4"/>
  <c r="H186" i="4" s="1"/>
  <c r="A888" i="4" l="1"/>
  <c r="G887" i="4"/>
  <c r="H887" i="4" s="1"/>
  <c r="G187" i="4"/>
  <c r="H187" i="4" s="1"/>
  <c r="A889" i="4" l="1"/>
  <c r="G888" i="4"/>
  <c r="H888" i="4" s="1"/>
  <c r="G188" i="4"/>
  <c r="H188" i="4" s="1"/>
  <c r="A890" i="4" l="1"/>
  <c r="G889" i="4"/>
  <c r="H889" i="4" s="1"/>
  <c r="G189" i="4"/>
  <c r="H189" i="4" s="1"/>
  <c r="A891" i="4" l="1"/>
  <c r="G890" i="4"/>
  <c r="H890" i="4" s="1"/>
  <c r="G190" i="4"/>
  <c r="H190" i="4" s="1"/>
  <c r="A892" i="4" l="1"/>
  <c r="G891" i="4"/>
  <c r="H891" i="4" s="1"/>
  <c r="G191" i="4"/>
  <c r="H191" i="4" s="1"/>
  <c r="A893" i="4" l="1"/>
  <c r="G892" i="4"/>
  <c r="H892" i="4" s="1"/>
  <c r="G192" i="4"/>
  <c r="H192" i="4" s="1"/>
  <c r="A894" i="4" l="1"/>
  <c r="G893" i="4"/>
  <c r="H893" i="4" s="1"/>
  <c r="G193" i="4"/>
  <c r="H193" i="4" s="1"/>
  <c r="A895" i="4" l="1"/>
  <c r="G894" i="4"/>
  <c r="H894" i="4" s="1"/>
  <c r="G194" i="4"/>
  <c r="H194" i="4" s="1"/>
  <c r="A896" i="4" l="1"/>
  <c r="G895" i="4"/>
  <c r="H895" i="4" s="1"/>
  <c r="G195" i="4"/>
  <c r="H195" i="4" s="1"/>
  <c r="A897" i="4" l="1"/>
  <c r="G896" i="4"/>
  <c r="H896" i="4" s="1"/>
  <c r="G196" i="4"/>
  <c r="H196" i="4" s="1"/>
  <c r="A898" i="4" l="1"/>
  <c r="G897" i="4"/>
  <c r="H897" i="4" s="1"/>
  <c r="G197" i="4"/>
  <c r="H197" i="4" s="1"/>
  <c r="A899" i="4" l="1"/>
  <c r="G898" i="4"/>
  <c r="H898" i="4" s="1"/>
  <c r="G198" i="4"/>
  <c r="H198" i="4" s="1"/>
  <c r="A900" i="4" l="1"/>
  <c r="G899" i="4"/>
  <c r="H899" i="4" s="1"/>
  <c r="G199" i="4"/>
  <c r="H199" i="4" s="1"/>
  <c r="A901" i="4" l="1"/>
  <c r="G900" i="4"/>
  <c r="H900" i="4" s="1"/>
  <c r="G200" i="4"/>
  <c r="H200" i="4" s="1"/>
  <c r="A902" i="4" l="1"/>
  <c r="G901" i="4"/>
  <c r="H901" i="4" s="1"/>
  <c r="G201" i="4"/>
  <c r="H201" i="4" s="1"/>
  <c r="A903" i="4" l="1"/>
  <c r="G902" i="4"/>
  <c r="H902" i="4" s="1"/>
  <c r="G202" i="4"/>
  <c r="H202" i="4" s="1"/>
  <c r="A904" i="4" l="1"/>
  <c r="G903" i="4"/>
  <c r="H903" i="4" s="1"/>
  <c r="G203" i="4"/>
  <c r="H203" i="4" s="1"/>
  <c r="A905" i="4" l="1"/>
  <c r="G904" i="4"/>
  <c r="H904" i="4" s="1"/>
  <c r="G204" i="4"/>
  <c r="H204" i="4" s="1"/>
  <c r="A906" i="4" l="1"/>
  <c r="G905" i="4"/>
  <c r="H905" i="4" s="1"/>
  <c r="G205" i="4"/>
  <c r="H205" i="4" s="1"/>
  <c r="A907" i="4" l="1"/>
  <c r="G906" i="4"/>
  <c r="H906" i="4" s="1"/>
  <c r="G206" i="4"/>
  <c r="H206" i="4" s="1"/>
  <c r="A908" i="4" l="1"/>
  <c r="G907" i="4"/>
  <c r="H907" i="4" s="1"/>
  <c r="G207" i="4"/>
  <c r="H207" i="4" s="1"/>
  <c r="A909" i="4" l="1"/>
  <c r="G908" i="4"/>
  <c r="H908" i="4" s="1"/>
  <c r="G208" i="4"/>
  <c r="H208" i="4" s="1"/>
  <c r="A910" i="4" l="1"/>
  <c r="G909" i="4"/>
  <c r="H909" i="4" s="1"/>
  <c r="G209" i="4"/>
  <c r="H209" i="4" s="1"/>
  <c r="A911" i="4" l="1"/>
  <c r="G910" i="4"/>
  <c r="H910" i="4" s="1"/>
  <c r="G210" i="4"/>
  <c r="H210" i="4" s="1"/>
  <c r="A912" i="4" l="1"/>
  <c r="G911" i="4"/>
  <c r="H911" i="4" s="1"/>
  <c r="G211" i="4"/>
  <c r="H211" i="4" s="1"/>
  <c r="A913" i="4" l="1"/>
  <c r="G912" i="4"/>
  <c r="H912" i="4" s="1"/>
  <c r="G212" i="4"/>
  <c r="H212" i="4" s="1"/>
  <c r="A914" i="4" l="1"/>
  <c r="G913" i="4"/>
  <c r="H913" i="4" s="1"/>
  <c r="G213" i="4"/>
  <c r="H213" i="4" s="1"/>
  <c r="A915" i="4" l="1"/>
  <c r="G914" i="4"/>
  <c r="H914" i="4" s="1"/>
  <c r="G214" i="4"/>
  <c r="H214" i="4" s="1"/>
  <c r="A916" i="4" l="1"/>
  <c r="G915" i="4"/>
  <c r="H915" i="4" s="1"/>
  <c r="G215" i="4"/>
  <c r="H215" i="4" s="1"/>
  <c r="A917" i="4" l="1"/>
  <c r="G916" i="4"/>
  <c r="H916" i="4" s="1"/>
  <c r="G216" i="4"/>
  <c r="H216" i="4" s="1"/>
  <c r="A918" i="4" l="1"/>
  <c r="G917" i="4"/>
  <c r="H917" i="4" s="1"/>
  <c r="G217" i="4"/>
  <c r="H217" i="4" s="1"/>
  <c r="A919" i="4" l="1"/>
  <c r="G918" i="4"/>
  <c r="H918" i="4" s="1"/>
  <c r="G218" i="4"/>
  <c r="H218" i="4" s="1"/>
  <c r="A920" i="4" l="1"/>
  <c r="G919" i="4"/>
  <c r="H919" i="4" s="1"/>
  <c r="G219" i="4"/>
  <c r="H219" i="4" s="1"/>
  <c r="A921" i="4" l="1"/>
  <c r="G920" i="4"/>
  <c r="H920" i="4" s="1"/>
  <c r="G220" i="4"/>
  <c r="H220" i="4" s="1"/>
  <c r="A922" i="4" l="1"/>
  <c r="G921" i="4"/>
  <c r="H921" i="4" s="1"/>
  <c r="G221" i="4"/>
  <c r="H221" i="4" s="1"/>
  <c r="A923" i="4" l="1"/>
  <c r="G922" i="4"/>
  <c r="H922" i="4" s="1"/>
  <c r="G222" i="4"/>
  <c r="H222" i="4" s="1"/>
  <c r="A924" i="4" l="1"/>
  <c r="G923" i="4"/>
  <c r="H923" i="4" s="1"/>
  <c r="G223" i="4"/>
  <c r="H223" i="4" s="1"/>
  <c r="A925" i="4" l="1"/>
  <c r="G924" i="4"/>
  <c r="H924" i="4" s="1"/>
  <c r="G224" i="4"/>
  <c r="H224" i="4" s="1"/>
  <c r="A926" i="4" l="1"/>
  <c r="G925" i="4"/>
  <c r="H925" i="4" s="1"/>
  <c r="G225" i="4"/>
  <c r="H225" i="4" s="1"/>
  <c r="A927" i="4" l="1"/>
  <c r="G926" i="4"/>
  <c r="H926" i="4" s="1"/>
  <c r="G226" i="4"/>
  <c r="H226" i="4" s="1"/>
  <c r="A928" i="4" l="1"/>
  <c r="G927" i="4"/>
  <c r="H927" i="4" s="1"/>
  <c r="G227" i="4"/>
  <c r="H227" i="4" s="1"/>
  <c r="A929" i="4" l="1"/>
  <c r="G928" i="4"/>
  <c r="H928" i="4" s="1"/>
  <c r="G228" i="4"/>
  <c r="H228" i="4" s="1"/>
  <c r="A930" i="4" l="1"/>
  <c r="G929" i="4"/>
  <c r="H929" i="4" s="1"/>
  <c r="G229" i="4"/>
  <c r="H229" i="4" s="1"/>
  <c r="A931" i="4" l="1"/>
  <c r="G930" i="4"/>
  <c r="H930" i="4" s="1"/>
  <c r="G230" i="4"/>
  <c r="H230" i="4" s="1"/>
  <c r="A932" i="4" l="1"/>
  <c r="G931" i="4"/>
  <c r="H931" i="4" s="1"/>
  <c r="G231" i="4"/>
  <c r="H231" i="4" s="1"/>
  <c r="A933" i="4" l="1"/>
  <c r="G932" i="4"/>
  <c r="H932" i="4" s="1"/>
  <c r="G232" i="4"/>
  <c r="H232" i="4" s="1"/>
  <c r="A934" i="4" l="1"/>
  <c r="G933" i="4"/>
  <c r="H933" i="4" s="1"/>
  <c r="G233" i="4"/>
  <c r="H233" i="4" s="1"/>
  <c r="A935" i="4" l="1"/>
  <c r="G934" i="4"/>
  <c r="H934" i="4" s="1"/>
  <c r="G234" i="4"/>
  <c r="H234" i="4" s="1"/>
  <c r="A936" i="4" l="1"/>
  <c r="G935" i="4"/>
  <c r="H935" i="4" s="1"/>
  <c r="G235" i="4"/>
  <c r="H235" i="4" s="1"/>
  <c r="A937" i="4" l="1"/>
  <c r="G936" i="4"/>
  <c r="H936" i="4" s="1"/>
  <c r="G236" i="4"/>
  <c r="H236" i="4" s="1"/>
  <c r="A938" i="4" l="1"/>
  <c r="G937" i="4"/>
  <c r="H937" i="4" s="1"/>
  <c r="G237" i="4"/>
  <c r="H237" i="4" s="1"/>
  <c r="A939" i="4" l="1"/>
  <c r="G938" i="4"/>
  <c r="H938" i="4" s="1"/>
  <c r="G238" i="4"/>
  <c r="H238" i="4" s="1"/>
  <c r="A940" i="4" l="1"/>
  <c r="G939" i="4"/>
  <c r="H939" i="4" s="1"/>
  <c r="G239" i="4"/>
  <c r="H239" i="4" s="1"/>
  <c r="A941" i="4" l="1"/>
  <c r="G940" i="4"/>
  <c r="H940" i="4" s="1"/>
  <c r="G240" i="4"/>
  <c r="H240" i="4" s="1"/>
  <c r="A942" i="4" l="1"/>
  <c r="G941" i="4"/>
  <c r="H941" i="4" s="1"/>
  <c r="G241" i="4"/>
  <c r="H241" i="4" s="1"/>
  <c r="A943" i="4" l="1"/>
  <c r="G942" i="4"/>
  <c r="H942" i="4" s="1"/>
  <c r="G242" i="4"/>
  <c r="H242" i="4" s="1"/>
  <c r="A944" i="4" l="1"/>
  <c r="G943" i="4"/>
  <c r="H943" i="4" s="1"/>
  <c r="G243" i="4"/>
  <c r="H243" i="4" s="1"/>
  <c r="A945" i="4" l="1"/>
  <c r="G944" i="4"/>
  <c r="H944" i="4" s="1"/>
  <c r="G244" i="4"/>
  <c r="H244" i="4" s="1"/>
  <c r="A946" i="4" l="1"/>
  <c r="G945" i="4"/>
  <c r="H945" i="4" s="1"/>
  <c r="G245" i="4"/>
  <c r="H245" i="4" s="1"/>
  <c r="A947" i="4" l="1"/>
  <c r="G946" i="4"/>
  <c r="H946" i="4" s="1"/>
  <c r="G246" i="4"/>
  <c r="H246" i="4" s="1"/>
  <c r="A948" i="4" l="1"/>
  <c r="G947" i="4"/>
  <c r="H947" i="4" s="1"/>
  <c r="G247" i="4"/>
  <c r="H247" i="4" s="1"/>
  <c r="A949" i="4" l="1"/>
  <c r="G948" i="4"/>
  <c r="H948" i="4" s="1"/>
  <c r="G248" i="4"/>
  <c r="H248" i="4" s="1"/>
  <c r="A950" i="4" l="1"/>
  <c r="G949" i="4"/>
  <c r="H949" i="4" s="1"/>
  <c r="G249" i="4"/>
  <c r="H249" i="4" s="1"/>
  <c r="A951" i="4" l="1"/>
  <c r="G950" i="4"/>
  <c r="H950" i="4" s="1"/>
  <c r="G250" i="4"/>
  <c r="H250" i="4" s="1"/>
  <c r="A952" i="4" l="1"/>
  <c r="G951" i="4"/>
  <c r="H951" i="4" s="1"/>
  <c r="G251" i="4"/>
  <c r="H251" i="4" s="1"/>
  <c r="A953" i="4" l="1"/>
  <c r="G952" i="4"/>
  <c r="H952" i="4" s="1"/>
  <c r="G252" i="4"/>
  <c r="H252" i="4" s="1"/>
  <c r="A954" i="4" l="1"/>
  <c r="G953" i="4"/>
  <c r="H953" i="4" s="1"/>
  <c r="G253" i="4"/>
  <c r="H253" i="4" s="1"/>
  <c r="A955" i="4" l="1"/>
  <c r="G954" i="4"/>
  <c r="H954" i="4" s="1"/>
  <c r="G254" i="4"/>
  <c r="H254" i="4" s="1"/>
  <c r="A956" i="4" l="1"/>
  <c r="G955" i="4"/>
  <c r="H955" i="4" s="1"/>
  <c r="G255" i="4"/>
  <c r="H255" i="4" s="1"/>
  <c r="A957" i="4" l="1"/>
  <c r="G956" i="4"/>
  <c r="H956" i="4" s="1"/>
  <c r="G256" i="4"/>
  <c r="H256" i="4" s="1"/>
  <c r="A958" i="4" l="1"/>
  <c r="G957" i="4"/>
  <c r="H957" i="4" s="1"/>
  <c r="G257" i="4"/>
  <c r="H257" i="4" s="1"/>
  <c r="A959" i="4" l="1"/>
  <c r="G958" i="4"/>
  <c r="H958" i="4" s="1"/>
  <c r="G258" i="4"/>
  <c r="H258" i="4" s="1"/>
  <c r="A960" i="4" l="1"/>
  <c r="G959" i="4"/>
  <c r="H959" i="4" s="1"/>
  <c r="G259" i="4"/>
  <c r="H259" i="4" s="1"/>
  <c r="A961" i="4" l="1"/>
  <c r="G960" i="4"/>
  <c r="H960" i="4" s="1"/>
  <c r="G260" i="4"/>
  <c r="H260" i="4" s="1"/>
  <c r="A962" i="4" l="1"/>
  <c r="G961" i="4"/>
  <c r="H961" i="4" s="1"/>
  <c r="G261" i="4"/>
  <c r="H261" i="4" s="1"/>
  <c r="A963" i="4" l="1"/>
  <c r="G962" i="4"/>
  <c r="H962" i="4" s="1"/>
  <c r="G262" i="4"/>
  <c r="H262" i="4" s="1"/>
  <c r="A964" i="4" l="1"/>
  <c r="G963" i="4"/>
  <c r="H963" i="4" s="1"/>
  <c r="G263" i="4"/>
  <c r="H263" i="4" s="1"/>
  <c r="A965" i="4" l="1"/>
  <c r="G964" i="4"/>
  <c r="H964" i="4" s="1"/>
  <c r="G264" i="4"/>
  <c r="H264" i="4" s="1"/>
  <c r="A966" i="4" l="1"/>
  <c r="G965" i="4"/>
  <c r="H965" i="4" s="1"/>
  <c r="G265" i="4"/>
  <c r="H265" i="4" s="1"/>
  <c r="A967" i="4" l="1"/>
  <c r="G966" i="4"/>
  <c r="H966" i="4" s="1"/>
  <c r="G266" i="4"/>
  <c r="H266" i="4" s="1"/>
  <c r="A968" i="4" l="1"/>
  <c r="G967" i="4"/>
  <c r="H967" i="4" s="1"/>
  <c r="G267" i="4"/>
  <c r="H267" i="4" s="1"/>
  <c r="A969" i="4" l="1"/>
  <c r="G968" i="4"/>
  <c r="H968" i="4" s="1"/>
  <c r="G268" i="4"/>
  <c r="H268" i="4" s="1"/>
  <c r="A970" i="4" l="1"/>
  <c r="G969" i="4"/>
  <c r="H969" i="4" s="1"/>
  <c r="G269" i="4"/>
  <c r="H269" i="4" s="1"/>
  <c r="A971" i="4" l="1"/>
  <c r="G970" i="4"/>
  <c r="H970" i="4" s="1"/>
  <c r="G270" i="4"/>
  <c r="H270" i="4" s="1"/>
  <c r="A972" i="4" l="1"/>
  <c r="G971" i="4"/>
  <c r="H971" i="4" s="1"/>
  <c r="G271" i="4"/>
  <c r="H271" i="4" s="1"/>
  <c r="A973" i="4" l="1"/>
  <c r="G972" i="4"/>
  <c r="H972" i="4" s="1"/>
  <c r="G272" i="4"/>
  <c r="H272" i="4" s="1"/>
  <c r="A974" i="4" l="1"/>
  <c r="G973" i="4"/>
  <c r="H973" i="4" s="1"/>
  <c r="G273" i="4"/>
  <c r="H273" i="4" s="1"/>
  <c r="A975" i="4" l="1"/>
  <c r="G974" i="4"/>
  <c r="H974" i="4" s="1"/>
  <c r="G274" i="4"/>
  <c r="H274" i="4" s="1"/>
  <c r="A976" i="4" l="1"/>
  <c r="G975" i="4"/>
  <c r="H975" i="4" s="1"/>
  <c r="G275" i="4"/>
  <c r="H275" i="4" s="1"/>
  <c r="A977" i="4" l="1"/>
  <c r="G976" i="4"/>
  <c r="H976" i="4" s="1"/>
  <c r="G276" i="4"/>
  <c r="H276" i="4" s="1"/>
  <c r="A978" i="4" l="1"/>
  <c r="G977" i="4"/>
  <c r="H977" i="4" s="1"/>
  <c r="G277" i="4"/>
  <c r="H277" i="4" s="1"/>
  <c r="A979" i="4" l="1"/>
  <c r="G978" i="4"/>
  <c r="H978" i="4" s="1"/>
  <c r="G278" i="4"/>
  <c r="H278" i="4" s="1"/>
  <c r="A980" i="4" l="1"/>
  <c r="G979" i="4"/>
  <c r="H979" i="4" s="1"/>
  <c r="G279" i="4"/>
  <c r="H279" i="4" s="1"/>
  <c r="A981" i="4" l="1"/>
  <c r="G980" i="4"/>
  <c r="H980" i="4" s="1"/>
  <c r="G280" i="4"/>
  <c r="H280" i="4" s="1"/>
  <c r="A982" i="4" l="1"/>
  <c r="G981" i="4"/>
  <c r="H981" i="4" s="1"/>
  <c r="G281" i="4"/>
  <c r="H281" i="4" s="1"/>
  <c r="A983" i="4" l="1"/>
  <c r="G982" i="4"/>
  <c r="H982" i="4" s="1"/>
  <c r="G282" i="4"/>
  <c r="H282" i="4" s="1"/>
  <c r="A984" i="4" l="1"/>
  <c r="G983" i="4"/>
  <c r="H983" i="4" s="1"/>
  <c r="G283" i="4"/>
  <c r="H283" i="4" s="1"/>
  <c r="A985" i="4" l="1"/>
  <c r="G984" i="4"/>
  <c r="H984" i="4" s="1"/>
  <c r="G284" i="4"/>
  <c r="H284" i="4" s="1"/>
  <c r="A986" i="4" l="1"/>
  <c r="G985" i="4"/>
  <c r="H985" i="4" s="1"/>
  <c r="G285" i="4"/>
  <c r="H285" i="4" s="1"/>
  <c r="A987" i="4" l="1"/>
  <c r="G986" i="4"/>
  <c r="H986" i="4" s="1"/>
  <c r="G286" i="4"/>
  <c r="H286" i="4" s="1"/>
  <c r="A988" i="4" l="1"/>
  <c r="G987" i="4"/>
  <c r="H987" i="4" s="1"/>
  <c r="G287" i="4"/>
  <c r="H287" i="4" s="1"/>
  <c r="A989" i="4" l="1"/>
  <c r="G988" i="4"/>
  <c r="H988" i="4" s="1"/>
  <c r="G288" i="4"/>
  <c r="H288" i="4" s="1"/>
  <c r="A990" i="4" l="1"/>
  <c r="G989" i="4"/>
  <c r="H989" i="4" s="1"/>
  <c r="G289" i="4"/>
  <c r="H289" i="4" s="1"/>
  <c r="A991" i="4" l="1"/>
  <c r="G990" i="4"/>
  <c r="H990" i="4" s="1"/>
  <c r="G290" i="4"/>
  <c r="H290" i="4" s="1"/>
  <c r="A992" i="4" l="1"/>
  <c r="G991" i="4"/>
  <c r="H991" i="4" s="1"/>
  <c r="G291" i="4"/>
  <c r="H291" i="4" s="1"/>
  <c r="A993" i="4" l="1"/>
  <c r="G992" i="4"/>
  <c r="H992" i="4" s="1"/>
  <c r="G292" i="4"/>
  <c r="H292" i="4" s="1"/>
  <c r="A994" i="4" l="1"/>
  <c r="G993" i="4"/>
  <c r="H993" i="4" s="1"/>
  <c r="G293" i="4"/>
  <c r="H293" i="4" s="1"/>
  <c r="A995" i="4" l="1"/>
  <c r="G994" i="4"/>
  <c r="H994" i="4" s="1"/>
  <c r="G294" i="4"/>
  <c r="H294" i="4" s="1"/>
  <c r="A996" i="4" l="1"/>
  <c r="G995" i="4"/>
  <c r="H995" i="4" s="1"/>
  <c r="G295" i="4"/>
  <c r="H295" i="4" s="1"/>
  <c r="A997" i="4" l="1"/>
  <c r="G996" i="4"/>
  <c r="H996" i="4" s="1"/>
  <c r="G296" i="4"/>
  <c r="H296" i="4" s="1"/>
  <c r="A998" i="4" l="1"/>
  <c r="G997" i="4"/>
  <c r="H997" i="4" s="1"/>
  <c r="G297" i="4"/>
  <c r="H297" i="4" s="1"/>
  <c r="A999" i="4" l="1"/>
  <c r="G998" i="4"/>
  <c r="H998" i="4" s="1"/>
  <c r="G298" i="4"/>
  <c r="H298" i="4" s="1"/>
  <c r="A1000" i="4" l="1"/>
  <c r="G999" i="4"/>
  <c r="H999" i="4" s="1"/>
  <c r="G299" i="4"/>
  <c r="H299" i="4" s="1"/>
  <c r="A1001" i="4" l="1"/>
  <c r="G1000" i="4"/>
  <c r="H1000" i="4" s="1"/>
  <c r="G300" i="4"/>
  <c r="H300" i="4" s="1"/>
  <c r="A1002" i="4" l="1"/>
  <c r="G1001" i="4"/>
  <c r="H1001" i="4" s="1"/>
  <c r="G301" i="4"/>
  <c r="H301" i="4" s="1"/>
  <c r="A1003" i="4" l="1"/>
  <c r="G1002" i="4"/>
  <c r="H1002" i="4" s="1"/>
  <c r="G302" i="4"/>
  <c r="H302" i="4" s="1"/>
  <c r="A1004" i="4" l="1"/>
  <c r="G1003" i="4"/>
  <c r="H1003" i="4" s="1"/>
  <c r="G303" i="4"/>
  <c r="H303" i="4" s="1"/>
  <c r="A1005" i="4" l="1"/>
  <c r="G1004" i="4"/>
  <c r="H1004" i="4" s="1"/>
  <c r="G304" i="4"/>
  <c r="H304" i="4" s="1"/>
  <c r="A1006" i="4" l="1"/>
  <c r="G1005" i="4"/>
  <c r="H1005" i="4" s="1"/>
  <c r="G305" i="4"/>
  <c r="H305" i="4" s="1"/>
  <c r="A1007" i="4" l="1"/>
  <c r="G1006" i="4"/>
  <c r="H1006" i="4" s="1"/>
  <c r="G306" i="4"/>
  <c r="H306" i="4" s="1"/>
  <c r="A1008" i="4" l="1"/>
  <c r="G1007" i="4"/>
  <c r="H1007" i="4" s="1"/>
  <c r="G307" i="4"/>
  <c r="H307" i="4" s="1"/>
  <c r="A1009" i="4" l="1"/>
  <c r="G1008" i="4"/>
  <c r="H1008" i="4" s="1"/>
  <c r="G308" i="4"/>
  <c r="H308" i="4" s="1"/>
  <c r="A1010" i="4" l="1"/>
  <c r="G1009" i="4"/>
  <c r="H1009" i="4" s="1"/>
  <c r="G309" i="4"/>
  <c r="H309" i="4" s="1"/>
  <c r="A1011" i="4" l="1"/>
  <c r="G1010" i="4"/>
  <c r="H1010" i="4" s="1"/>
  <c r="G310" i="4"/>
  <c r="H310" i="4" s="1"/>
  <c r="A1012" i="4" l="1"/>
  <c r="G1011" i="4"/>
  <c r="H1011" i="4" s="1"/>
  <c r="G311" i="4"/>
  <c r="H311" i="4" s="1"/>
  <c r="A1013" i="4" l="1"/>
  <c r="G1012" i="4"/>
  <c r="H1012" i="4" s="1"/>
  <c r="G312" i="4"/>
  <c r="H312" i="4" s="1"/>
  <c r="A1014" i="4" l="1"/>
  <c r="G1013" i="4"/>
  <c r="H1013" i="4" s="1"/>
  <c r="G313" i="4"/>
  <c r="H313" i="4" s="1"/>
  <c r="A1015" i="4" l="1"/>
  <c r="G1014" i="4"/>
  <c r="H1014" i="4" s="1"/>
  <c r="G314" i="4"/>
  <c r="H314" i="4" s="1"/>
  <c r="A1016" i="4" l="1"/>
  <c r="G1015" i="4"/>
  <c r="H1015" i="4" s="1"/>
  <c r="G315" i="4"/>
  <c r="H315" i="4" s="1"/>
  <c r="A1017" i="4" l="1"/>
  <c r="G1016" i="4"/>
  <c r="H1016" i="4" s="1"/>
  <c r="G316" i="4"/>
  <c r="H316" i="4" s="1"/>
  <c r="A1018" i="4" l="1"/>
  <c r="G1017" i="4"/>
  <c r="H1017" i="4" s="1"/>
  <c r="G317" i="4"/>
  <c r="H317" i="4" s="1"/>
  <c r="A1019" i="4" l="1"/>
  <c r="G1018" i="4"/>
  <c r="H1018" i="4" s="1"/>
  <c r="G318" i="4"/>
  <c r="H318" i="4" s="1"/>
  <c r="A1020" i="4" l="1"/>
  <c r="G1019" i="4"/>
  <c r="H1019" i="4" s="1"/>
  <c r="G319" i="4"/>
  <c r="H319" i="4" s="1"/>
  <c r="A1021" i="4" l="1"/>
  <c r="G1020" i="4"/>
  <c r="H1020" i="4" s="1"/>
  <c r="G320" i="4"/>
  <c r="H320" i="4" s="1"/>
  <c r="A1022" i="4" l="1"/>
  <c r="G1021" i="4"/>
  <c r="H1021" i="4" s="1"/>
  <c r="G321" i="4"/>
  <c r="H321" i="4" s="1"/>
  <c r="A1023" i="4" l="1"/>
  <c r="G1022" i="4"/>
  <c r="H1022" i="4" s="1"/>
  <c r="G322" i="4"/>
  <c r="H322" i="4" s="1"/>
  <c r="A1024" i="4" l="1"/>
  <c r="G1023" i="4"/>
  <c r="H1023" i="4" s="1"/>
  <c r="G323" i="4"/>
  <c r="H323" i="4" s="1"/>
  <c r="A1025" i="4" l="1"/>
  <c r="G1024" i="4"/>
  <c r="H1024" i="4" s="1"/>
  <c r="G324" i="4"/>
  <c r="H324" i="4" s="1"/>
  <c r="A1026" i="4" l="1"/>
  <c r="G1025" i="4"/>
  <c r="H1025" i="4" s="1"/>
  <c r="G325" i="4"/>
  <c r="H325" i="4" s="1"/>
  <c r="A1027" i="4" l="1"/>
  <c r="G1026" i="4"/>
  <c r="H1026" i="4" s="1"/>
  <c r="G326" i="4"/>
  <c r="H326" i="4" s="1"/>
  <c r="A1028" i="4" l="1"/>
  <c r="G1027" i="4"/>
  <c r="H1027" i="4" s="1"/>
  <c r="G327" i="4"/>
  <c r="H327" i="4" s="1"/>
  <c r="A1029" i="4" l="1"/>
  <c r="G1028" i="4"/>
  <c r="H1028" i="4" s="1"/>
  <c r="G328" i="4"/>
  <c r="H328" i="4" s="1"/>
  <c r="A1030" i="4" l="1"/>
  <c r="G1029" i="4"/>
  <c r="H1029" i="4" s="1"/>
  <c r="G329" i="4"/>
  <c r="H329" i="4" s="1"/>
  <c r="A1031" i="4" l="1"/>
  <c r="G1030" i="4"/>
  <c r="H1030" i="4" s="1"/>
  <c r="G330" i="4"/>
  <c r="H330" i="4" s="1"/>
  <c r="A1032" i="4" l="1"/>
  <c r="G1031" i="4"/>
  <c r="H1031" i="4" s="1"/>
  <c r="G331" i="4"/>
  <c r="H331" i="4" s="1"/>
  <c r="A1033" i="4" l="1"/>
  <c r="G1032" i="4"/>
  <c r="H1032" i="4" s="1"/>
  <c r="G332" i="4"/>
  <c r="H332" i="4" s="1"/>
  <c r="A1034" i="4" l="1"/>
  <c r="G1033" i="4"/>
  <c r="H1033" i="4" s="1"/>
  <c r="G333" i="4"/>
  <c r="H333" i="4" s="1"/>
  <c r="A1035" i="4" l="1"/>
  <c r="G1034" i="4"/>
  <c r="H1034" i="4" s="1"/>
  <c r="G334" i="4"/>
  <c r="H334" i="4" s="1"/>
  <c r="A1036" i="4" l="1"/>
  <c r="G1035" i="4"/>
  <c r="H1035" i="4" s="1"/>
  <c r="G335" i="4"/>
  <c r="H335" i="4" s="1"/>
  <c r="A1037" i="4" l="1"/>
  <c r="G1036" i="4"/>
  <c r="H1036" i="4" s="1"/>
  <c r="G336" i="4"/>
  <c r="H336" i="4" s="1"/>
  <c r="A1038" i="4" l="1"/>
  <c r="G1037" i="4"/>
  <c r="H1037" i="4" s="1"/>
  <c r="G337" i="4"/>
  <c r="H337" i="4" s="1"/>
  <c r="A1039" i="4" l="1"/>
  <c r="G1038" i="4"/>
  <c r="H1038" i="4" s="1"/>
  <c r="G338" i="4"/>
  <c r="H338" i="4" s="1"/>
  <c r="A1040" i="4" l="1"/>
  <c r="G1039" i="4"/>
  <c r="H1039" i="4" s="1"/>
  <c r="G339" i="4"/>
  <c r="H339" i="4" s="1"/>
  <c r="A1041" i="4" l="1"/>
  <c r="G1040" i="4"/>
  <c r="H1040" i="4" s="1"/>
  <c r="G340" i="4"/>
  <c r="H340" i="4" s="1"/>
  <c r="A1042" i="4" l="1"/>
  <c r="G1041" i="4"/>
  <c r="H1041" i="4" s="1"/>
  <c r="G341" i="4"/>
  <c r="H341" i="4" s="1"/>
  <c r="A1043" i="4" l="1"/>
  <c r="G1042" i="4"/>
  <c r="H1042" i="4" s="1"/>
  <c r="G342" i="4"/>
  <c r="H342" i="4" s="1"/>
  <c r="A1044" i="4" l="1"/>
  <c r="G1043" i="4"/>
  <c r="H1043" i="4" s="1"/>
  <c r="G343" i="4"/>
  <c r="H343" i="4" s="1"/>
  <c r="A1045" i="4" l="1"/>
  <c r="G1044" i="4"/>
  <c r="H1044" i="4" s="1"/>
  <c r="G344" i="4"/>
  <c r="H344" i="4" s="1"/>
  <c r="A1046" i="4" l="1"/>
  <c r="G1045" i="4"/>
  <c r="H1045" i="4" s="1"/>
  <c r="G345" i="4"/>
  <c r="H345" i="4" s="1"/>
  <c r="A1047" i="4" l="1"/>
  <c r="G1046" i="4"/>
  <c r="H1046" i="4" s="1"/>
  <c r="G346" i="4"/>
  <c r="H346" i="4" s="1"/>
  <c r="A1048" i="4" l="1"/>
  <c r="G1047" i="4"/>
  <c r="H1047" i="4" s="1"/>
  <c r="G347" i="4"/>
  <c r="H347" i="4" s="1"/>
  <c r="A1049" i="4" l="1"/>
  <c r="G1048" i="4"/>
  <c r="H1048" i="4" s="1"/>
  <c r="G348" i="4"/>
  <c r="H348" i="4" s="1"/>
  <c r="A1050" i="4" l="1"/>
  <c r="G1049" i="4"/>
  <c r="H1049" i="4" s="1"/>
  <c r="G349" i="4"/>
  <c r="H349" i="4" s="1"/>
  <c r="A1051" i="4" l="1"/>
  <c r="G1050" i="4"/>
  <c r="H1050" i="4" s="1"/>
  <c r="G350" i="4"/>
  <c r="H350" i="4" s="1"/>
  <c r="A1052" i="4" l="1"/>
  <c r="G1051" i="4"/>
  <c r="H1051" i="4" s="1"/>
  <c r="G351" i="4"/>
  <c r="H351" i="4" s="1"/>
  <c r="A1053" i="4" l="1"/>
  <c r="G1052" i="4"/>
  <c r="H1052" i="4" s="1"/>
  <c r="G352" i="4"/>
  <c r="H352" i="4" s="1"/>
  <c r="A1054" i="4" l="1"/>
  <c r="G1053" i="4"/>
  <c r="H1053" i="4" s="1"/>
  <c r="G353" i="4"/>
  <c r="H353" i="4" s="1"/>
  <c r="A1055" i="4" l="1"/>
  <c r="G1054" i="4"/>
  <c r="H1054" i="4" s="1"/>
  <c r="G354" i="4"/>
  <c r="H354" i="4" s="1"/>
  <c r="A1056" i="4" l="1"/>
  <c r="G1055" i="4"/>
  <c r="H1055" i="4" s="1"/>
  <c r="G355" i="4"/>
  <c r="H355" i="4" s="1"/>
  <c r="A1057" i="4" l="1"/>
  <c r="G1056" i="4"/>
  <c r="H1056" i="4" s="1"/>
  <c r="G356" i="4"/>
  <c r="H356" i="4" s="1"/>
  <c r="A1058" i="4" l="1"/>
  <c r="G1057" i="4"/>
  <c r="H1057" i="4" s="1"/>
  <c r="G357" i="4"/>
  <c r="H357" i="4" s="1"/>
  <c r="A1059" i="4" l="1"/>
  <c r="G1058" i="4"/>
  <c r="H1058" i="4" s="1"/>
  <c r="G358" i="4"/>
  <c r="H358" i="4" s="1"/>
  <c r="A1060" i="4" l="1"/>
  <c r="G1059" i="4"/>
  <c r="H1059" i="4" s="1"/>
  <c r="G359" i="4"/>
  <c r="H359" i="4" s="1"/>
  <c r="A1061" i="4" l="1"/>
  <c r="G1060" i="4"/>
  <c r="H1060" i="4" s="1"/>
  <c r="G360" i="4"/>
  <c r="H360" i="4" s="1"/>
  <c r="A1062" i="4" l="1"/>
  <c r="G1061" i="4"/>
  <c r="H1061" i="4" s="1"/>
  <c r="G361" i="4"/>
  <c r="H361" i="4" s="1"/>
  <c r="A1063" i="4" l="1"/>
  <c r="G1062" i="4"/>
  <c r="H1062" i="4" s="1"/>
  <c r="G362" i="4"/>
  <c r="H362" i="4" s="1"/>
  <c r="A1064" i="4" l="1"/>
  <c r="G1063" i="4"/>
  <c r="H1063" i="4" s="1"/>
  <c r="G363" i="4"/>
  <c r="H363" i="4" s="1"/>
  <c r="A1065" i="4" l="1"/>
  <c r="G1064" i="4"/>
  <c r="H1064" i="4" s="1"/>
  <c r="G364" i="4"/>
  <c r="H364" i="4" s="1"/>
  <c r="A1066" i="4" l="1"/>
  <c r="G1065" i="4"/>
  <c r="H1065" i="4" s="1"/>
  <c r="G365" i="4"/>
  <c r="H365" i="4" s="1"/>
  <c r="A1067" i="4" l="1"/>
  <c r="G1066" i="4"/>
  <c r="H1066" i="4" s="1"/>
  <c r="G366" i="4"/>
  <c r="H366" i="4" s="1"/>
  <c r="A1068" i="4" l="1"/>
  <c r="G1067" i="4"/>
  <c r="H1067" i="4" s="1"/>
  <c r="G367" i="4"/>
  <c r="H367" i="4" s="1"/>
  <c r="A1069" i="4" l="1"/>
  <c r="G1068" i="4"/>
  <c r="H1068" i="4" s="1"/>
  <c r="G368" i="4"/>
  <c r="H368" i="4" s="1"/>
  <c r="A1070" i="4" l="1"/>
  <c r="G1069" i="4"/>
  <c r="H1069" i="4" s="1"/>
  <c r="G369" i="4"/>
  <c r="H369" i="4" s="1"/>
  <c r="A1071" i="4" l="1"/>
  <c r="G1070" i="4"/>
  <c r="H1070" i="4" s="1"/>
  <c r="G370" i="4"/>
  <c r="H370" i="4" s="1"/>
  <c r="A1072" i="4" l="1"/>
  <c r="G1071" i="4"/>
  <c r="H1071" i="4" s="1"/>
  <c r="G371" i="4"/>
  <c r="H371" i="4" s="1"/>
  <c r="A1073" i="4" l="1"/>
  <c r="G1072" i="4"/>
  <c r="H1072" i="4" s="1"/>
  <c r="G372" i="4"/>
  <c r="H372" i="4" s="1"/>
  <c r="A1074" i="4" l="1"/>
  <c r="G1073" i="4"/>
  <c r="H1073" i="4" s="1"/>
  <c r="G373" i="4"/>
  <c r="H373" i="4" s="1"/>
  <c r="A1075" i="4" l="1"/>
  <c r="G1074" i="4"/>
  <c r="H1074" i="4" s="1"/>
  <c r="G374" i="4"/>
  <c r="H374" i="4" s="1"/>
  <c r="A1076" i="4" l="1"/>
  <c r="G1075" i="4"/>
  <c r="H1075" i="4" s="1"/>
  <c r="G375" i="4"/>
  <c r="H375" i="4" s="1"/>
  <c r="A1077" i="4" l="1"/>
  <c r="G1076" i="4"/>
  <c r="H1076" i="4" s="1"/>
  <c r="G376" i="4"/>
  <c r="H376" i="4" s="1"/>
  <c r="A1078" i="4" l="1"/>
  <c r="G1077" i="4"/>
  <c r="H1077" i="4" s="1"/>
  <c r="G377" i="4"/>
  <c r="H377" i="4" s="1"/>
  <c r="A1079" i="4" l="1"/>
  <c r="G1078" i="4"/>
  <c r="H1078" i="4" s="1"/>
  <c r="G378" i="4"/>
  <c r="H378" i="4" s="1"/>
  <c r="A1080" i="4" l="1"/>
  <c r="G1079" i="4"/>
  <c r="H1079" i="4" s="1"/>
  <c r="G379" i="4"/>
  <c r="H379" i="4" s="1"/>
  <c r="A1081" i="4" l="1"/>
  <c r="G1080" i="4"/>
  <c r="H1080" i="4" s="1"/>
  <c r="G380" i="4"/>
  <c r="H380" i="4" s="1"/>
  <c r="A1082" i="4" l="1"/>
  <c r="G1081" i="4"/>
  <c r="H1081" i="4" s="1"/>
  <c r="G381" i="4"/>
  <c r="H381" i="4" s="1"/>
  <c r="A1083" i="4" l="1"/>
  <c r="G1082" i="4"/>
  <c r="H1082" i="4" s="1"/>
  <c r="G382" i="4"/>
  <c r="H382" i="4" s="1"/>
  <c r="A1084" i="4" l="1"/>
  <c r="G1083" i="4"/>
  <c r="H1083" i="4" s="1"/>
  <c r="G383" i="4"/>
  <c r="H383" i="4" s="1"/>
  <c r="A1085" i="4" l="1"/>
  <c r="G1084" i="4"/>
  <c r="H1084" i="4" s="1"/>
  <c r="G384" i="4"/>
  <c r="H384" i="4" s="1"/>
  <c r="A1086" i="4" l="1"/>
  <c r="G1085" i="4"/>
  <c r="H1085" i="4" s="1"/>
  <c r="G385" i="4"/>
  <c r="H385" i="4" s="1"/>
  <c r="A1087" i="4" l="1"/>
  <c r="G1086" i="4"/>
  <c r="H1086" i="4" s="1"/>
  <c r="G386" i="4"/>
  <c r="H386" i="4" s="1"/>
  <c r="A1088" i="4" l="1"/>
  <c r="G1087" i="4"/>
  <c r="H1087" i="4" s="1"/>
  <c r="G387" i="4"/>
  <c r="H387" i="4" s="1"/>
  <c r="A1089" i="4" l="1"/>
  <c r="G1088" i="4"/>
  <c r="H1088" i="4" s="1"/>
  <c r="G388" i="4"/>
  <c r="H388" i="4" s="1"/>
  <c r="A1090" i="4" l="1"/>
  <c r="G1089" i="4"/>
  <c r="H1089" i="4" s="1"/>
  <c r="G389" i="4"/>
  <c r="H389" i="4" s="1"/>
  <c r="A1091" i="4" l="1"/>
  <c r="G1090" i="4"/>
  <c r="H1090" i="4" s="1"/>
  <c r="G390" i="4"/>
  <c r="H390" i="4" s="1"/>
  <c r="A1092" i="4" l="1"/>
  <c r="G1091" i="4"/>
  <c r="H1091" i="4" s="1"/>
  <c r="G391" i="4"/>
  <c r="H391" i="4" s="1"/>
  <c r="A1093" i="4" l="1"/>
  <c r="G1092" i="4"/>
  <c r="H1092" i="4" s="1"/>
  <c r="G392" i="4"/>
  <c r="H392" i="4" s="1"/>
  <c r="A1094" i="4" l="1"/>
  <c r="G1093" i="4"/>
  <c r="H1093" i="4" s="1"/>
  <c r="G393" i="4"/>
  <c r="H393" i="4" s="1"/>
  <c r="A1095" i="4" l="1"/>
  <c r="G1094" i="4"/>
  <c r="H1094" i="4" s="1"/>
  <c r="G394" i="4"/>
  <c r="H394" i="4" s="1"/>
  <c r="A1096" i="4" l="1"/>
  <c r="G1095" i="4"/>
  <c r="H1095" i="4" s="1"/>
  <c r="G395" i="4"/>
  <c r="H395" i="4" s="1"/>
  <c r="A1097" i="4" l="1"/>
  <c r="G1096" i="4"/>
  <c r="H1096" i="4" s="1"/>
  <c r="G396" i="4"/>
  <c r="H396" i="4" s="1"/>
  <c r="A1098" i="4" l="1"/>
  <c r="G1097" i="4"/>
  <c r="H1097" i="4" s="1"/>
  <c r="G397" i="4"/>
  <c r="H397" i="4" s="1"/>
  <c r="A1099" i="4" l="1"/>
  <c r="G1098" i="4"/>
  <c r="H1098" i="4" s="1"/>
  <c r="G398" i="4"/>
  <c r="H398" i="4" s="1"/>
  <c r="A1100" i="4" l="1"/>
  <c r="G1099" i="4"/>
  <c r="H1099" i="4" s="1"/>
  <c r="G399" i="4"/>
  <c r="H399" i="4" s="1"/>
  <c r="A1101" i="4" l="1"/>
  <c r="G1100" i="4"/>
  <c r="H1100" i="4" s="1"/>
  <c r="G400" i="4"/>
  <c r="H400" i="4" s="1"/>
  <c r="A1102" i="4" l="1"/>
  <c r="G1101" i="4"/>
  <c r="H1101" i="4" s="1"/>
  <c r="G401" i="4"/>
  <c r="H401" i="4" s="1"/>
  <c r="A1103" i="4" l="1"/>
  <c r="G1102" i="4"/>
  <c r="H1102" i="4" s="1"/>
  <c r="G402" i="4"/>
  <c r="H402" i="4" s="1"/>
  <c r="A1104" i="4" l="1"/>
  <c r="G1103" i="4"/>
  <c r="H1103" i="4" s="1"/>
  <c r="G403" i="4"/>
  <c r="H403" i="4" s="1"/>
  <c r="A1105" i="4" l="1"/>
  <c r="G1104" i="4"/>
  <c r="H1104" i="4" s="1"/>
  <c r="G404" i="4"/>
  <c r="H404" i="4" s="1"/>
  <c r="A1106" i="4" l="1"/>
  <c r="G1105" i="4"/>
  <c r="H1105" i="4" s="1"/>
  <c r="G405" i="4"/>
  <c r="H405" i="4" s="1"/>
  <c r="A1107" i="4" l="1"/>
  <c r="G1106" i="4"/>
  <c r="H1106" i="4" s="1"/>
  <c r="G406" i="4"/>
  <c r="H406" i="4" s="1"/>
  <c r="A1108" i="4" l="1"/>
  <c r="G1107" i="4"/>
  <c r="H1107" i="4" s="1"/>
  <c r="G407" i="4"/>
  <c r="H407" i="4" s="1"/>
  <c r="A1109" i="4" l="1"/>
  <c r="G1108" i="4"/>
  <c r="H1108" i="4" s="1"/>
  <c r="G408" i="4"/>
  <c r="H408" i="4" s="1"/>
  <c r="A1110" i="4" l="1"/>
  <c r="G1109" i="4"/>
  <c r="H1109" i="4" s="1"/>
  <c r="G409" i="4"/>
  <c r="H409" i="4" s="1"/>
  <c r="A1111" i="4" l="1"/>
  <c r="G1110" i="4"/>
  <c r="H1110" i="4" s="1"/>
  <c r="G410" i="4"/>
  <c r="H410" i="4" s="1"/>
  <c r="A1112" i="4" l="1"/>
  <c r="G1111" i="4"/>
  <c r="H1111" i="4" s="1"/>
  <c r="G411" i="4"/>
  <c r="H411" i="4" s="1"/>
  <c r="A1113" i="4" l="1"/>
  <c r="G1112" i="4"/>
  <c r="H1112" i="4" s="1"/>
  <c r="G412" i="4"/>
  <c r="H412" i="4" s="1"/>
  <c r="A1114" i="4" l="1"/>
  <c r="G1113" i="4"/>
  <c r="H1113" i="4" s="1"/>
  <c r="G413" i="4"/>
  <c r="H413" i="4" s="1"/>
  <c r="A1115" i="4" l="1"/>
  <c r="G1114" i="4"/>
  <c r="H1114" i="4" s="1"/>
  <c r="G414" i="4"/>
  <c r="H414" i="4" s="1"/>
  <c r="A1116" i="4" l="1"/>
  <c r="G1115" i="4"/>
  <c r="H1115" i="4" s="1"/>
  <c r="G415" i="4"/>
  <c r="H415" i="4" s="1"/>
  <c r="A1117" i="4" l="1"/>
  <c r="G1116" i="4"/>
  <c r="H1116" i="4" s="1"/>
  <c r="G416" i="4"/>
  <c r="H416" i="4" s="1"/>
  <c r="A1118" i="4" l="1"/>
  <c r="G1117" i="4"/>
  <c r="H1117" i="4" s="1"/>
  <c r="G417" i="4"/>
  <c r="H417" i="4" s="1"/>
  <c r="A1119" i="4" l="1"/>
  <c r="G1118" i="4"/>
  <c r="H1118" i="4" s="1"/>
  <c r="G418" i="4"/>
  <c r="H418" i="4" s="1"/>
  <c r="A1120" i="4" l="1"/>
  <c r="G1119" i="4"/>
  <c r="H1119" i="4" s="1"/>
  <c r="G419" i="4"/>
  <c r="H419" i="4" s="1"/>
  <c r="A1121" i="4" l="1"/>
  <c r="G1120" i="4"/>
  <c r="H1120" i="4" s="1"/>
  <c r="G420" i="4"/>
  <c r="H420" i="4" s="1"/>
  <c r="A1122" i="4" l="1"/>
  <c r="G1121" i="4"/>
  <c r="H1121" i="4" s="1"/>
  <c r="G421" i="4"/>
  <c r="H421" i="4" s="1"/>
  <c r="A1123" i="4" l="1"/>
  <c r="G1122" i="4"/>
  <c r="H1122" i="4" s="1"/>
  <c r="G422" i="4"/>
  <c r="H422" i="4" s="1"/>
  <c r="A1124" i="4" l="1"/>
  <c r="G1123" i="4"/>
  <c r="H1123" i="4" s="1"/>
  <c r="G423" i="4"/>
  <c r="H423" i="4" s="1"/>
  <c r="A1125" i="4" l="1"/>
  <c r="G1124" i="4"/>
  <c r="H1124" i="4" s="1"/>
  <c r="G424" i="4"/>
  <c r="H424" i="4" s="1"/>
  <c r="A1126" i="4" l="1"/>
  <c r="G1125" i="4"/>
  <c r="H1125" i="4" s="1"/>
  <c r="G425" i="4"/>
  <c r="H425" i="4" s="1"/>
  <c r="A1127" i="4" l="1"/>
  <c r="G1126" i="4"/>
  <c r="H1126" i="4" s="1"/>
  <c r="G426" i="4"/>
  <c r="H426" i="4" s="1"/>
  <c r="A1128" i="4" l="1"/>
  <c r="G1127" i="4"/>
  <c r="H1127" i="4" s="1"/>
  <c r="G427" i="4"/>
  <c r="H427" i="4" s="1"/>
  <c r="A1129" i="4" l="1"/>
  <c r="G1128" i="4"/>
  <c r="H1128" i="4" s="1"/>
  <c r="G428" i="4"/>
  <c r="H428" i="4" s="1"/>
  <c r="A1130" i="4" l="1"/>
  <c r="G1129" i="4"/>
  <c r="H1129" i="4" s="1"/>
  <c r="G429" i="4"/>
  <c r="H429" i="4" s="1"/>
  <c r="A1131" i="4" l="1"/>
  <c r="G1130" i="4"/>
  <c r="H1130" i="4" s="1"/>
  <c r="G430" i="4"/>
  <c r="H430" i="4" s="1"/>
  <c r="A1132" i="4" l="1"/>
  <c r="G1131" i="4"/>
  <c r="H1131" i="4" s="1"/>
  <c r="G431" i="4"/>
  <c r="H431" i="4" s="1"/>
  <c r="A1133" i="4" l="1"/>
  <c r="G1132" i="4"/>
  <c r="H1132" i="4" s="1"/>
  <c r="G432" i="4"/>
  <c r="H432" i="4" s="1"/>
  <c r="A1134" i="4" l="1"/>
  <c r="G1133" i="4"/>
  <c r="H1133" i="4" s="1"/>
  <c r="G433" i="4"/>
  <c r="H433" i="4" s="1"/>
  <c r="A1135" i="4" l="1"/>
  <c r="G1134" i="4"/>
  <c r="H1134" i="4" s="1"/>
  <c r="G434" i="4"/>
  <c r="H434" i="4" s="1"/>
  <c r="A1136" i="4" l="1"/>
  <c r="G1135" i="4"/>
  <c r="H1135" i="4" s="1"/>
  <c r="G435" i="4"/>
  <c r="H435" i="4" s="1"/>
  <c r="A1137" i="4" l="1"/>
  <c r="G1136" i="4"/>
  <c r="H1136" i="4" s="1"/>
  <c r="G436" i="4"/>
  <c r="H436" i="4" s="1"/>
  <c r="A1138" i="4" l="1"/>
  <c r="G1137" i="4"/>
  <c r="H1137" i="4" s="1"/>
  <c r="G437" i="4"/>
  <c r="H437" i="4" s="1"/>
  <c r="A1139" i="4" l="1"/>
  <c r="G1138" i="4"/>
  <c r="H1138" i="4" s="1"/>
  <c r="G438" i="4"/>
  <c r="H438" i="4" s="1"/>
  <c r="A1140" i="4" l="1"/>
  <c r="G1139" i="4"/>
  <c r="H1139" i="4" s="1"/>
  <c r="G439" i="4"/>
  <c r="H439" i="4" s="1"/>
  <c r="A1141" i="4" l="1"/>
  <c r="G1140" i="4"/>
  <c r="H1140" i="4" s="1"/>
  <c r="G440" i="4"/>
  <c r="H440" i="4" s="1"/>
  <c r="A1142" i="4" l="1"/>
  <c r="G1141" i="4"/>
  <c r="H1141" i="4" s="1"/>
  <c r="G441" i="4"/>
  <c r="H441" i="4" s="1"/>
  <c r="A1143" i="4" l="1"/>
  <c r="G1142" i="4"/>
  <c r="H1142" i="4" s="1"/>
  <c r="G442" i="4"/>
  <c r="H442" i="4" s="1"/>
  <c r="A1144" i="4" l="1"/>
  <c r="G1143" i="4"/>
  <c r="H1143" i="4" s="1"/>
  <c r="G443" i="4"/>
  <c r="H443" i="4" s="1"/>
  <c r="A1145" i="4" l="1"/>
  <c r="G1144" i="4"/>
  <c r="H1144" i="4" s="1"/>
  <c r="G444" i="4"/>
  <c r="H444" i="4" s="1"/>
  <c r="A1146" i="4" l="1"/>
  <c r="G1145" i="4"/>
  <c r="H1145" i="4" s="1"/>
  <c r="G445" i="4"/>
  <c r="H445" i="4" s="1"/>
  <c r="A1147" i="4" l="1"/>
  <c r="G1146" i="4"/>
  <c r="H1146" i="4" s="1"/>
  <c r="G446" i="4"/>
  <c r="H446" i="4" s="1"/>
  <c r="A1148" i="4" l="1"/>
  <c r="G1147" i="4"/>
  <c r="H1147" i="4" s="1"/>
  <c r="G447" i="4"/>
  <c r="H447" i="4" s="1"/>
  <c r="A1149" i="4" l="1"/>
  <c r="G1148" i="4"/>
  <c r="H1148" i="4" s="1"/>
  <c r="G448" i="4"/>
  <c r="H448" i="4" s="1"/>
  <c r="A1150" i="4" l="1"/>
  <c r="G1149" i="4"/>
  <c r="H1149" i="4" s="1"/>
  <c r="G449" i="4"/>
  <c r="H449" i="4" s="1"/>
  <c r="A1151" i="4" l="1"/>
  <c r="G1150" i="4"/>
  <c r="H1150" i="4" s="1"/>
  <c r="G450" i="4"/>
  <c r="H450" i="4" s="1"/>
  <c r="A1152" i="4" l="1"/>
  <c r="G1151" i="4"/>
  <c r="H1151" i="4" s="1"/>
  <c r="G451" i="4"/>
  <c r="H451" i="4" s="1"/>
  <c r="A1153" i="4" l="1"/>
  <c r="G1152" i="4"/>
  <c r="H1152" i="4" s="1"/>
  <c r="G452" i="4"/>
  <c r="H452" i="4" s="1"/>
  <c r="A1154" i="4" l="1"/>
  <c r="G1153" i="4"/>
  <c r="H1153" i="4" s="1"/>
  <c r="G453" i="4"/>
  <c r="H453" i="4" s="1"/>
  <c r="A1155" i="4" l="1"/>
  <c r="G1154" i="4"/>
  <c r="H1154" i="4" s="1"/>
  <c r="G454" i="4"/>
  <c r="H454" i="4" s="1"/>
  <c r="A1156" i="4" l="1"/>
  <c r="G1155" i="4"/>
  <c r="H1155" i="4" s="1"/>
  <c r="G455" i="4"/>
  <c r="H455" i="4" s="1"/>
  <c r="A1157" i="4" l="1"/>
  <c r="G1156" i="4"/>
  <c r="H1156" i="4" s="1"/>
  <c r="G456" i="4"/>
  <c r="H456" i="4" s="1"/>
  <c r="A1158" i="4" l="1"/>
  <c r="G1157" i="4"/>
  <c r="H1157" i="4" s="1"/>
  <c r="G457" i="4"/>
  <c r="H457" i="4" s="1"/>
  <c r="A1159" i="4" l="1"/>
  <c r="G1158" i="4"/>
  <c r="H1158" i="4" s="1"/>
  <c r="G458" i="4"/>
  <c r="H458" i="4" s="1"/>
  <c r="A1160" i="4" l="1"/>
  <c r="G1159" i="4"/>
  <c r="H1159" i="4" s="1"/>
  <c r="G459" i="4"/>
  <c r="H459" i="4" s="1"/>
  <c r="A1161" i="4" l="1"/>
  <c r="G1160" i="4"/>
  <c r="H1160" i="4" s="1"/>
  <c r="G460" i="4"/>
  <c r="H460" i="4" s="1"/>
  <c r="A1162" i="4" l="1"/>
  <c r="G1161" i="4"/>
  <c r="H1161" i="4" s="1"/>
  <c r="G461" i="4"/>
  <c r="H461" i="4" s="1"/>
  <c r="A1163" i="4" l="1"/>
  <c r="G1162" i="4"/>
  <c r="H1162" i="4" s="1"/>
  <c r="G462" i="4"/>
  <c r="H462" i="4" s="1"/>
  <c r="A1164" i="4" l="1"/>
  <c r="G1163" i="4"/>
  <c r="H1163" i="4" s="1"/>
  <c r="G463" i="4"/>
  <c r="H463" i="4" s="1"/>
  <c r="A1165" i="4" l="1"/>
  <c r="G1164" i="4"/>
  <c r="H1164" i="4" s="1"/>
  <c r="G464" i="4"/>
  <c r="H464" i="4" s="1"/>
  <c r="A1166" i="4" l="1"/>
  <c r="G1165" i="4"/>
  <c r="H1165" i="4" s="1"/>
  <c r="G465" i="4"/>
  <c r="H465" i="4" s="1"/>
  <c r="A1167" i="4" l="1"/>
  <c r="G1166" i="4"/>
  <c r="H1166" i="4" s="1"/>
  <c r="G466" i="4"/>
  <c r="H466" i="4" s="1"/>
  <c r="A1168" i="4" l="1"/>
  <c r="G1167" i="4"/>
  <c r="H1167" i="4" s="1"/>
  <c r="G467" i="4"/>
  <c r="H467" i="4" s="1"/>
  <c r="A1169" i="4" l="1"/>
  <c r="G1168" i="4"/>
  <c r="H1168" i="4" s="1"/>
  <c r="G468" i="4"/>
  <c r="H468" i="4" s="1"/>
  <c r="A1170" i="4" l="1"/>
  <c r="G1169" i="4"/>
  <c r="H1169" i="4" s="1"/>
  <c r="G469" i="4"/>
  <c r="H469" i="4" s="1"/>
  <c r="A1171" i="4" l="1"/>
  <c r="G1170" i="4"/>
  <c r="H1170" i="4" s="1"/>
  <c r="G470" i="4"/>
  <c r="H470" i="4" s="1"/>
  <c r="A1172" i="4" l="1"/>
  <c r="G1171" i="4"/>
  <c r="H1171" i="4" s="1"/>
  <c r="G471" i="4"/>
  <c r="H471" i="4" s="1"/>
  <c r="A1173" i="4" l="1"/>
  <c r="G1172" i="4"/>
  <c r="H1172" i="4" s="1"/>
  <c r="G472" i="4"/>
  <c r="H472" i="4" s="1"/>
  <c r="A1174" i="4" l="1"/>
  <c r="G1173" i="4"/>
  <c r="H1173" i="4" s="1"/>
  <c r="G473" i="4"/>
  <c r="H473" i="4" s="1"/>
  <c r="A1175" i="4" l="1"/>
  <c r="G1174" i="4"/>
  <c r="H1174" i="4" s="1"/>
  <c r="G474" i="4"/>
  <c r="H474" i="4" s="1"/>
  <c r="A1176" i="4" l="1"/>
  <c r="G1175" i="4"/>
  <c r="H1175" i="4" s="1"/>
  <c r="G475" i="4"/>
  <c r="H475" i="4" s="1"/>
  <c r="A1177" i="4" l="1"/>
  <c r="G1176" i="4"/>
  <c r="H1176" i="4" s="1"/>
  <c r="G476" i="4"/>
  <c r="H476" i="4" s="1"/>
  <c r="A1178" i="4" l="1"/>
  <c r="G1177" i="4"/>
  <c r="H1177" i="4" s="1"/>
  <c r="G477" i="4"/>
  <c r="H477" i="4" s="1"/>
  <c r="A1179" i="4" l="1"/>
  <c r="G1178" i="4"/>
  <c r="H1178" i="4" s="1"/>
  <c r="G478" i="4"/>
  <c r="H478" i="4" s="1"/>
  <c r="A1180" i="4" l="1"/>
  <c r="G1179" i="4"/>
  <c r="H1179" i="4" s="1"/>
  <c r="G479" i="4"/>
  <c r="H479" i="4" s="1"/>
  <c r="A1181" i="4" l="1"/>
  <c r="G1180" i="4"/>
  <c r="H1180" i="4" s="1"/>
  <c r="G480" i="4"/>
  <c r="H480" i="4" s="1"/>
  <c r="A1182" i="4" l="1"/>
  <c r="G1181" i="4"/>
  <c r="H1181" i="4" s="1"/>
  <c r="G481" i="4"/>
  <c r="H481" i="4" s="1"/>
  <c r="A1183" i="4" l="1"/>
  <c r="G1182" i="4"/>
  <c r="H1182" i="4" s="1"/>
  <c r="G482" i="4"/>
  <c r="H482" i="4" s="1"/>
  <c r="A1184" i="4" l="1"/>
  <c r="G1183" i="4"/>
  <c r="H1183" i="4" s="1"/>
  <c r="G483" i="4"/>
  <c r="H483" i="4" s="1"/>
  <c r="A1185" i="4" l="1"/>
  <c r="G1184" i="4"/>
  <c r="H1184" i="4" s="1"/>
  <c r="G484" i="4"/>
  <c r="H484" i="4" s="1"/>
  <c r="A1186" i="4" l="1"/>
  <c r="G1185" i="4"/>
  <c r="H1185" i="4" s="1"/>
  <c r="G485" i="4"/>
  <c r="H485" i="4" s="1"/>
  <c r="A1187" i="4" l="1"/>
  <c r="G1186" i="4"/>
  <c r="H1186" i="4" s="1"/>
  <c r="G486" i="4"/>
  <c r="H486" i="4" s="1"/>
  <c r="A1188" i="4" l="1"/>
  <c r="G1187" i="4"/>
  <c r="H1187" i="4" s="1"/>
  <c r="G487" i="4"/>
  <c r="H487" i="4" s="1"/>
  <c r="A1189" i="4" l="1"/>
  <c r="G1188" i="4"/>
  <c r="H1188" i="4" s="1"/>
  <c r="G488" i="4"/>
  <c r="H488" i="4" s="1"/>
  <c r="A1190" i="4" l="1"/>
  <c r="G1189" i="4"/>
  <c r="H1189" i="4" s="1"/>
  <c r="G489" i="4"/>
  <c r="H489" i="4" s="1"/>
  <c r="A1191" i="4" l="1"/>
  <c r="G1190" i="4"/>
  <c r="H1190" i="4" s="1"/>
  <c r="G490" i="4"/>
  <c r="H490" i="4" s="1"/>
  <c r="A1192" i="4" l="1"/>
  <c r="G1191" i="4"/>
  <c r="H1191" i="4" s="1"/>
  <c r="G491" i="4"/>
  <c r="H491" i="4" s="1"/>
  <c r="A1193" i="4" l="1"/>
  <c r="G1192" i="4"/>
  <c r="H1192" i="4" s="1"/>
  <c r="G492" i="4"/>
  <c r="H492" i="4" s="1"/>
  <c r="A1194" i="4" l="1"/>
  <c r="G1193" i="4"/>
  <c r="H1193" i="4" s="1"/>
  <c r="G493" i="4"/>
  <c r="H493" i="4" s="1"/>
  <c r="A1195" i="4" l="1"/>
  <c r="G1194" i="4"/>
  <c r="H1194" i="4" s="1"/>
  <c r="G494" i="4"/>
  <c r="H494" i="4" s="1"/>
  <c r="A1196" i="4" l="1"/>
  <c r="G1195" i="4"/>
  <c r="H1195" i="4" s="1"/>
  <c r="G495" i="4"/>
  <c r="H495" i="4" s="1"/>
  <c r="A1197" i="4" l="1"/>
  <c r="G1196" i="4"/>
  <c r="H1196" i="4" s="1"/>
  <c r="G496" i="4"/>
  <c r="H496" i="4" s="1"/>
  <c r="A1198" i="4" l="1"/>
  <c r="G1197" i="4"/>
  <c r="H1197" i="4" s="1"/>
  <c r="G497" i="4"/>
  <c r="H497" i="4" s="1"/>
  <c r="A1199" i="4" l="1"/>
  <c r="G1198" i="4"/>
  <c r="H1198" i="4" s="1"/>
  <c r="G498" i="4"/>
  <c r="H498" i="4" s="1"/>
  <c r="A1200" i="4" l="1"/>
  <c r="G1199" i="4"/>
  <c r="H1199" i="4" s="1"/>
  <c r="G499" i="4"/>
  <c r="H499" i="4" s="1"/>
  <c r="A1201" i="4" l="1"/>
  <c r="G1200" i="4"/>
  <c r="H1200" i="4" s="1"/>
  <c r="G500" i="4"/>
  <c r="H500" i="4" s="1"/>
  <c r="A1202" i="4" l="1"/>
  <c r="G1201" i="4"/>
  <c r="H1201" i="4" s="1"/>
  <c r="G501" i="4"/>
  <c r="H501" i="4" s="1"/>
  <c r="A1203" i="4" l="1"/>
  <c r="G1202" i="4"/>
  <c r="H1202" i="4" s="1"/>
  <c r="G502" i="4"/>
  <c r="H502" i="4" s="1"/>
  <c r="A1204" i="4" l="1"/>
  <c r="G1203" i="4"/>
  <c r="H1203" i="4" s="1"/>
  <c r="G503" i="4"/>
  <c r="H503" i="4" s="1"/>
  <c r="A1205" i="4" l="1"/>
  <c r="G1204" i="4"/>
  <c r="H1204" i="4" s="1"/>
  <c r="G504" i="4"/>
  <c r="H504" i="4" s="1"/>
  <c r="A1206" i="4" l="1"/>
  <c r="G1205" i="4"/>
  <c r="H1205" i="4" s="1"/>
  <c r="G505" i="4"/>
  <c r="H505" i="4" s="1"/>
  <c r="A1207" i="4" l="1"/>
  <c r="G1206" i="4"/>
  <c r="H1206" i="4" s="1"/>
  <c r="G506" i="4"/>
  <c r="H506" i="4" s="1"/>
  <c r="A1208" i="4" l="1"/>
  <c r="G1207" i="4"/>
  <c r="H1207" i="4" s="1"/>
  <c r="G507" i="4"/>
  <c r="H507" i="4" s="1"/>
  <c r="A1209" i="4" l="1"/>
  <c r="G1208" i="4"/>
  <c r="H1208" i="4" s="1"/>
  <c r="G508" i="4"/>
  <c r="H508" i="4" s="1"/>
  <c r="A1210" i="4" l="1"/>
  <c r="G1209" i="4"/>
  <c r="H1209" i="4" s="1"/>
  <c r="G509" i="4"/>
  <c r="H509" i="4" s="1"/>
  <c r="A1211" i="4" l="1"/>
  <c r="G1210" i="4"/>
  <c r="H1210" i="4" s="1"/>
  <c r="G510" i="4"/>
  <c r="H510" i="4" s="1"/>
  <c r="A1212" i="4" l="1"/>
  <c r="G1211" i="4"/>
  <c r="H1211" i="4" s="1"/>
  <c r="G511" i="4"/>
  <c r="H511" i="4" s="1"/>
  <c r="A1213" i="4" l="1"/>
  <c r="G1212" i="4"/>
  <c r="H1212" i="4" s="1"/>
  <c r="G512" i="4"/>
  <c r="H512" i="4" s="1"/>
  <c r="A1214" i="4" l="1"/>
  <c r="G1213" i="4"/>
  <c r="H1213" i="4" s="1"/>
  <c r="G513" i="4"/>
  <c r="H513" i="4" s="1"/>
  <c r="A1215" i="4" l="1"/>
  <c r="G1214" i="4"/>
  <c r="H1214" i="4" s="1"/>
  <c r="G514" i="4"/>
  <c r="H514" i="4" s="1"/>
  <c r="A1216" i="4" l="1"/>
  <c r="G1215" i="4"/>
  <c r="H1215" i="4" s="1"/>
  <c r="G515" i="4"/>
  <c r="H515" i="4" s="1"/>
  <c r="A1217" i="4" l="1"/>
  <c r="G1216" i="4"/>
  <c r="H1216" i="4" s="1"/>
  <c r="G516" i="4"/>
  <c r="H516" i="4" s="1"/>
  <c r="A1218" i="4" l="1"/>
  <c r="G1217" i="4"/>
  <c r="H1217" i="4" s="1"/>
  <c r="G517" i="4"/>
  <c r="H517" i="4" s="1"/>
  <c r="A1219" i="4" l="1"/>
  <c r="G1218" i="4"/>
  <c r="H1218" i="4" s="1"/>
  <c r="G518" i="4"/>
  <c r="H518" i="4" s="1"/>
  <c r="A1220" i="4" l="1"/>
  <c r="G1219" i="4"/>
  <c r="H1219" i="4" s="1"/>
  <c r="G519" i="4"/>
  <c r="H519" i="4" s="1"/>
  <c r="A1221" i="4" l="1"/>
  <c r="G1220" i="4"/>
  <c r="H1220" i="4" s="1"/>
  <c r="G520" i="4"/>
  <c r="H520" i="4" s="1"/>
  <c r="A1222" i="4" l="1"/>
  <c r="G1221" i="4"/>
  <c r="H1221" i="4" s="1"/>
  <c r="G521" i="4"/>
  <c r="H521" i="4" s="1"/>
  <c r="A1223" i="4" l="1"/>
  <c r="G1222" i="4"/>
  <c r="H1222" i="4" s="1"/>
  <c r="G522" i="4"/>
  <c r="H522" i="4" s="1"/>
  <c r="A1224" i="4" l="1"/>
  <c r="G1223" i="4"/>
  <c r="H1223" i="4" s="1"/>
  <c r="G523" i="4"/>
  <c r="H523" i="4" s="1"/>
  <c r="A1225" i="4" l="1"/>
  <c r="G1224" i="4"/>
  <c r="H1224" i="4" s="1"/>
  <c r="G524" i="4"/>
  <c r="H524" i="4" s="1"/>
  <c r="A1226" i="4" l="1"/>
  <c r="G1225" i="4"/>
  <c r="H1225" i="4" s="1"/>
  <c r="G525" i="4"/>
  <c r="H525" i="4" s="1"/>
  <c r="A1227" i="4" l="1"/>
  <c r="G1226" i="4"/>
  <c r="H1226" i="4" s="1"/>
  <c r="G526" i="4"/>
  <c r="H526" i="4" s="1"/>
  <c r="A1228" i="4" l="1"/>
  <c r="G1227" i="4"/>
  <c r="H1227" i="4" s="1"/>
  <c r="G527" i="4"/>
  <c r="H527" i="4" s="1"/>
  <c r="A1229" i="4" l="1"/>
  <c r="G1228" i="4"/>
  <c r="H1228" i="4" s="1"/>
  <c r="G528" i="4"/>
  <c r="H528" i="4" s="1"/>
  <c r="A1230" i="4" l="1"/>
  <c r="G1229" i="4"/>
  <c r="H1229" i="4" s="1"/>
  <c r="G529" i="4"/>
  <c r="H529" i="4" s="1"/>
  <c r="A1231" i="4" l="1"/>
  <c r="G1230" i="4"/>
  <c r="H1230" i="4" s="1"/>
  <c r="G530" i="4"/>
  <c r="H530" i="4" s="1"/>
  <c r="A1232" i="4" l="1"/>
  <c r="G1231" i="4"/>
  <c r="H1231" i="4" s="1"/>
  <c r="G531" i="4"/>
  <c r="H531" i="4" s="1"/>
  <c r="A1233" i="4" l="1"/>
  <c r="G1232" i="4"/>
  <c r="H1232" i="4" s="1"/>
  <c r="G532" i="4"/>
  <c r="H532" i="4" s="1"/>
  <c r="A1234" i="4" l="1"/>
  <c r="G1233" i="4"/>
  <c r="H1233" i="4" s="1"/>
  <c r="G533" i="4"/>
  <c r="H533" i="4" s="1"/>
  <c r="A1235" i="4" l="1"/>
  <c r="G1234" i="4"/>
  <c r="H1234" i="4" s="1"/>
  <c r="G534" i="4"/>
  <c r="H534" i="4" s="1"/>
  <c r="A1236" i="4" l="1"/>
  <c r="G1235" i="4"/>
  <c r="H1235" i="4" s="1"/>
  <c r="G535" i="4"/>
  <c r="H535" i="4" s="1"/>
  <c r="A1237" i="4" l="1"/>
  <c r="G1236" i="4"/>
  <c r="H1236" i="4" s="1"/>
  <c r="G536" i="4"/>
  <c r="H536" i="4" s="1"/>
  <c r="A1238" i="4" l="1"/>
  <c r="G1237" i="4"/>
  <c r="H1237" i="4" s="1"/>
  <c r="G537" i="4"/>
  <c r="H537" i="4" s="1"/>
  <c r="A1239" i="4" l="1"/>
  <c r="G1238" i="4"/>
  <c r="H1238" i="4" s="1"/>
  <c r="G538" i="4"/>
  <c r="H538" i="4" s="1"/>
  <c r="A1240" i="4" l="1"/>
  <c r="G1239" i="4"/>
  <c r="H1239" i="4" s="1"/>
  <c r="G539" i="4"/>
  <c r="H539" i="4" s="1"/>
  <c r="A1241" i="4" l="1"/>
  <c r="G1240" i="4"/>
  <c r="H1240" i="4" s="1"/>
  <c r="G540" i="4"/>
  <c r="H540" i="4" s="1"/>
  <c r="A1242" i="4" l="1"/>
  <c r="G1241" i="4"/>
  <c r="H1241" i="4" s="1"/>
  <c r="G541" i="4"/>
  <c r="H541" i="4" s="1"/>
  <c r="A1243" i="4" l="1"/>
  <c r="G1242" i="4"/>
  <c r="H1242" i="4" s="1"/>
  <c r="G542" i="4"/>
  <c r="H542" i="4" s="1"/>
  <c r="A1244" i="4" l="1"/>
  <c r="G1243" i="4"/>
  <c r="H1243" i="4" s="1"/>
  <c r="G543" i="4"/>
  <c r="H543" i="4" s="1"/>
  <c r="A1245" i="4" l="1"/>
  <c r="G1244" i="4"/>
  <c r="H1244" i="4" s="1"/>
  <c r="G544" i="4"/>
  <c r="H544" i="4" s="1"/>
  <c r="A1246" i="4" l="1"/>
  <c r="G1245" i="4"/>
  <c r="H1245" i="4" s="1"/>
  <c r="G545" i="4"/>
  <c r="H545" i="4" s="1"/>
  <c r="A1247" i="4" l="1"/>
  <c r="G1246" i="4"/>
  <c r="H1246" i="4" s="1"/>
  <c r="G546" i="4"/>
  <c r="H546" i="4" s="1"/>
  <c r="A1248" i="4" l="1"/>
  <c r="G1247" i="4"/>
  <c r="H1247" i="4" s="1"/>
  <c r="G547" i="4"/>
  <c r="H547" i="4" s="1"/>
  <c r="A1249" i="4" l="1"/>
  <c r="G1248" i="4"/>
  <c r="H1248" i="4" s="1"/>
  <c r="G548" i="4"/>
  <c r="H548" i="4" s="1"/>
  <c r="A1250" i="4" l="1"/>
  <c r="G1249" i="4"/>
  <c r="H1249" i="4" s="1"/>
  <c r="G549" i="4"/>
  <c r="H549" i="4" s="1"/>
  <c r="A1251" i="4" l="1"/>
  <c r="G1250" i="4"/>
  <c r="H1250" i="4" s="1"/>
  <c r="G550" i="4"/>
  <c r="H550" i="4" s="1"/>
  <c r="A1252" i="4" l="1"/>
  <c r="G1251" i="4"/>
  <c r="H1251" i="4" s="1"/>
  <c r="G551" i="4"/>
  <c r="H551" i="4" s="1"/>
  <c r="A1253" i="4" l="1"/>
  <c r="G1252" i="4"/>
  <c r="H1252" i="4" s="1"/>
  <c r="G552" i="4"/>
  <c r="H552" i="4" s="1"/>
  <c r="A1254" i="4" l="1"/>
  <c r="G1253" i="4"/>
  <c r="H1253" i="4" s="1"/>
  <c r="G553" i="4"/>
  <c r="H553" i="4" s="1"/>
  <c r="A1255" i="4" l="1"/>
  <c r="G1254" i="4"/>
  <c r="H1254" i="4" s="1"/>
  <c r="G554" i="4"/>
  <c r="H554" i="4" s="1"/>
  <c r="A1256" i="4" l="1"/>
  <c r="G1255" i="4"/>
  <c r="H1255" i="4" s="1"/>
  <c r="G555" i="4"/>
  <c r="H555" i="4" s="1"/>
  <c r="A1257" i="4" l="1"/>
  <c r="G1256" i="4"/>
  <c r="H1256" i="4" s="1"/>
  <c r="G556" i="4"/>
  <c r="H556" i="4" s="1"/>
  <c r="A1258" i="4" l="1"/>
  <c r="G1257" i="4"/>
  <c r="H1257" i="4" s="1"/>
  <c r="G557" i="4"/>
  <c r="H557" i="4" s="1"/>
  <c r="A1259" i="4" l="1"/>
  <c r="G1258" i="4"/>
  <c r="H1258" i="4" s="1"/>
  <c r="G558" i="4"/>
  <c r="H558" i="4" s="1"/>
  <c r="A1260" i="4" l="1"/>
  <c r="G1259" i="4"/>
  <c r="H1259" i="4" s="1"/>
  <c r="G559" i="4"/>
  <c r="H559" i="4" s="1"/>
  <c r="A1261" i="4" l="1"/>
  <c r="G1260" i="4"/>
  <c r="H1260" i="4" s="1"/>
  <c r="G560" i="4"/>
  <c r="H560" i="4" s="1"/>
  <c r="A1262" i="4" l="1"/>
  <c r="G1261" i="4"/>
  <c r="H1261" i="4" s="1"/>
  <c r="G561" i="4"/>
  <c r="H561" i="4" s="1"/>
  <c r="A1263" i="4" l="1"/>
  <c r="G1262" i="4"/>
  <c r="H1262" i="4" s="1"/>
  <c r="G562" i="4"/>
  <c r="H562" i="4" s="1"/>
  <c r="A1264" i="4" l="1"/>
  <c r="G1263" i="4"/>
  <c r="H1263" i="4" s="1"/>
  <c r="G563" i="4"/>
  <c r="H563" i="4" s="1"/>
  <c r="A1265" i="4" l="1"/>
  <c r="G1264" i="4"/>
  <c r="H1264" i="4" s="1"/>
  <c r="G564" i="4"/>
  <c r="H564" i="4" s="1"/>
  <c r="A1266" i="4" l="1"/>
  <c r="G1265" i="4"/>
  <c r="H1265" i="4" s="1"/>
  <c r="G565" i="4"/>
  <c r="H565" i="4" s="1"/>
  <c r="A1267" i="4" l="1"/>
  <c r="G1266" i="4"/>
  <c r="H1266" i="4" s="1"/>
  <c r="G566" i="4"/>
  <c r="H566" i="4" s="1"/>
  <c r="A1268" i="4" l="1"/>
  <c r="G1267" i="4"/>
  <c r="H1267" i="4" s="1"/>
  <c r="G567" i="4"/>
  <c r="H567" i="4" s="1"/>
  <c r="A1269" i="4" l="1"/>
  <c r="G1268" i="4"/>
  <c r="H1268" i="4" s="1"/>
  <c r="G568" i="4"/>
  <c r="H568" i="4" s="1"/>
  <c r="A1270" i="4" l="1"/>
  <c r="G1269" i="4"/>
  <c r="H1269" i="4" s="1"/>
  <c r="G569" i="4"/>
  <c r="H569" i="4" s="1"/>
  <c r="A1271" i="4" l="1"/>
  <c r="G1270" i="4"/>
  <c r="H1270" i="4" s="1"/>
  <c r="G570" i="4"/>
  <c r="H570" i="4" s="1"/>
  <c r="A1272" i="4" l="1"/>
  <c r="G1271" i="4"/>
  <c r="H1271" i="4" s="1"/>
  <c r="G571" i="4"/>
  <c r="H571" i="4" s="1"/>
  <c r="A1273" i="4" l="1"/>
  <c r="G1272" i="4"/>
  <c r="H1272" i="4" s="1"/>
  <c r="G572" i="4"/>
  <c r="H572" i="4" s="1"/>
  <c r="A1274" i="4" l="1"/>
  <c r="G1273" i="4"/>
  <c r="H1273" i="4" s="1"/>
  <c r="G573" i="4"/>
  <c r="H573" i="4" s="1"/>
  <c r="A1275" i="4" l="1"/>
  <c r="G1274" i="4"/>
  <c r="H1274" i="4" s="1"/>
  <c r="G574" i="4"/>
  <c r="H574" i="4" s="1"/>
  <c r="A1276" i="4" l="1"/>
  <c r="G1275" i="4"/>
  <c r="H1275" i="4" s="1"/>
  <c r="G575" i="4"/>
  <c r="H575" i="4" s="1"/>
  <c r="A1277" i="4" l="1"/>
  <c r="G1276" i="4"/>
  <c r="H1276" i="4" s="1"/>
  <c r="G576" i="4"/>
  <c r="H576" i="4" s="1"/>
  <c r="A1278" i="4" l="1"/>
  <c r="G1277" i="4"/>
  <c r="H1277" i="4" s="1"/>
  <c r="G577" i="4"/>
  <c r="H577" i="4" s="1"/>
  <c r="A1279" i="4" l="1"/>
  <c r="G1278" i="4"/>
  <c r="H1278" i="4" s="1"/>
  <c r="G578" i="4"/>
  <c r="H578" i="4" s="1"/>
  <c r="A1280" i="4" l="1"/>
  <c r="G1279" i="4"/>
  <c r="H1279" i="4" s="1"/>
  <c r="G579" i="4"/>
  <c r="H579" i="4" s="1"/>
  <c r="A1281" i="4" l="1"/>
  <c r="G1280" i="4"/>
  <c r="H1280" i="4" s="1"/>
  <c r="G580" i="4"/>
  <c r="H580" i="4" s="1"/>
  <c r="A1282" i="4" l="1"/>
  <c r="G1281" i="4"/>
  <c r="H1281" i="4" s="1"/>
  <c r="G581" i="4"/>
  <c r="H581" i="4" s="1"/>
  <c r="A1283" i="4" l="1"/>
  <c r="G1282" i="4"/>
  <c r="H1282" i="4" s="1"/>
  <c r="G582" i="4"/>
  <c r="H582" i="4" s="1"/>
  <c r="A1284" i="4" l="1"/>
  <c r="G1283" i="4"/>
  <c r="H1283" i="4" s="1"/>
  <c r="G583" i="4"/>
  <c r="H583" i="4" s="1"/>
  <c r="A1285" i="4" l="1"/>
  <c r="G1284" i="4"/>
  <c r="H1284" i="4" s="1"/>
  <c r="G584" i="4"/>
  <c r="H584" i="4" s="1"/>
  <c r="A1286" i="4" l="1"/>
  <c r="G1285" i="4"/>
  <c r="H1285" i="4" s="1"/>
  <c r="G585" i="4"/>
  <c r="H585" i="4" s="1"/>
  <c r="A1287" i="4" l="1"/>
  <c r="G1286" i="4"/>
  <c r="H1286" i="4" s="1"/>
  <c r="G586" i="4"/>
  <c r="H586" i="4" s="1"/>
  <c r="A1288" i="4" l="1"/>
  <c r="G1287" i="4"/>
  <c r="H1287" i="4" s="1"/>
  <c r="G587" i="4"/>
  <c r="H587" i="4" s="1"/>
  <c r="A1289" i="4" l="1"/>
  <c r="G1288" i="4"/>
  <c r="H1288" i="4" s="1"/>
  <c r="G588" i="4"/>
  <c r="H588" i="4" s="1"/>
  <c r="A1290" i="4" l="1"/>
  <c r="G1289" i="4"/>
  <c r="H1289" i="4" s="1"/>
  <c r="G589" i="4"/>
  <c r="H589" i="4" s="1"/>
  <c r="A1291" i="4" l="1"/>
  <c r="G1290" i="4"/>
  <c r="H1290" i="4" s="1"/>
  <c r="G590" i="4"/>
  <c r="H590" i="4" s="1"/>
  <c r="A1292" i="4" l="1"/>
  <c r="G1291" i="4"/>
  <c r="H1291" i="4" s="1"/>
  <c r="G591" i="4"/>
  <c r="H591" i="4" s="1"/>
  <c r="A1293" i="4" l="1"/>
  <c r="G1292" i="4"/>
  <c r="H1292" i="4" s="1"/>
  <c r="G592" i="4"/>
  <c r="H592" i="4" s="1"/>
  <c r="A1294" i="4" l="1"/>
  <c r="G1293" i="4"/>
  <c r="H1293" i="4" s="1"/>
  <c r="G593" i="4"/>
  <c r="H593" i="4" s="1"/>
  <c r="A1295" i="4" l="1"/>
  <c r="G1294" i="4"/>
  <c r="H1294" i="4" s="1"/>
  <c r="G594" i="4"/>
  <c r="H594" i="4" s="1"/>
  <c r="A1296" i="4" l="1"/>
  <c r="G1295" i="4"/>
  <c r="H1295" i="4" s="1"/>
  <c r="G595" i="4"/>
  <c r="H595" i="4" s="1"/>
  <c r="A1297" i="4" l="1"/>
  <c r="G1296" i="4"/>
  <c r="H1296" i="4" s="1"/>
  <c r="G596" i="4"/>
  <c r="H596" i="4" s="1"/>
  <c r="A1298" i="4" l="1"/>
  <c r="G1297" i="4"/>
  <c r="H1297" i="4" s="1"/>
  <c r="G597" i="4"/>
  <c r="H597" i="4" s="1"/>
  <c r="A1299" i="4" l="1"/>
  <c r="G1298" i="4"/>
  <c r="H1298" i="4" s="1"/>
  <c r="G598" i="4"/>
  <c r="H598" i="4" s="1"/>
  <c r="A1300" i="4" l="1"/>
  <c r="G1299" i="4"/>
  <c r="H1299" i="4" s="1"/>
  <c r="G599" i="4"/>
  <c r="H599" i="4" s="1"/>
  <c r="A1301" i="4" l="1"/>
  <c r="G1300" i="4"/>
  <c r="H1300" i="4" s="1"/>
  <c r="G600" i="4"/>
  <c r="H600" i="4" s="1"/>
  <c r="A1302" i="4" l="1"/>
  <c r="G1301" i="4"/>
  <c r="H1301" i="4" s="1"/>
  <c r="G601" i="4"/>
  <c r="H601" i="4" s="1"/>
  <c r="A1303" i="4" l="1"/>
  <c r="G1302" i="4"/>
  <c r="H1302" i="4" s="1"/>
  <c r="G602" i="4"/>
  <c r="H602" i="4" s="1"/>
  <c r="A1304" i="4" l="1"/>
  <c r="G1303" i="4"/>
  <c r="H1303" i="4" s="1"/>
  <c r="G603" i="4"/>
  <c r="H603" i="4" s="1"/>
  <c r="A1305" i="4" l="1"/>
  <c r="G1304" i="4"/>
  <c r="H1304" i="4" s="1"/>
  <c r="G604" i="4"/>
  <c r="H604" i="4" s="1"/>
  <c r="A1306" i="4" l="1"/>
  <c r="G1305" i="4"/>
  <c r="H1305" i="4" s="1"/>
  <c r="G605" i="4"/>
  <c r="H605" i="4" s="1"/>
  <c r="A1307" i="4" l="1"/>
  <c r="G1306" i="4"/>
  <c r="H1306" i="4" s="1"/>
  <c r="G606" i="4"/>
  <c r="H606" i="4" s="1"/>
  <c r="A1308" i="4" l="1"/>
  <c r="G1307" i="4"/>
  <c r="H1307" i="4" s="1"/>
  <c r="G607" i="4"/>
  <c r="H607" i="4" s="1"/>
  <c r="A1309" i="4" l="1"/>
  <c r="G1308" i="4"/>
  <c r="H1308" i="4" s="1"/>
  <c r="G608" i="4"/>
  <c r="H608" i="4" s="1"/>
  <c r="A1310" i="4" l="1"/>
  <c r="G1309" i="4"/>
  <c r="H1309" i="4" s="1"/>
  <c r="G609" i="4"/>
  <c r="H609" i="4" s="1"/>
  <c r="A1311" i="4" l="1"/>
  <c r="G1310" i="4"/>
  <c r="H1310" i="4" s="1"/>
  <c r="G610" i="4"/>
  <c r="H610" i="4" s="1"/>
  <c r="A1312" i="4" l="1"/>
  <c r="G1311" i="4"/>
  <c r="H1311" i="4" s="1"/>
  <c r="G611" i="4"/>
  <c r="H611" i="4" s="1"/>
  <c r="A1313" i="4" l="1"/>
  <c r="G1312" i="4"/>
  <c r="H1312" i="4" s="1"/>
  <c r="G612" i="4"/>
  <c r="H612" i="4" s="1"/>
  <c r="A1314" i="4" l="1"/>
  <c r="G1313" i="4"/>
  <c r="H1313" i="4" s="1"/>
  <c r="G613" i="4"/>
  <c r="H613" i="4" s="1"/>
  <c r="A1315" i="4" l="1"/>
  <c r="G1314" i="4"/>
  <c r="H1314" i="4" s="1"/>
  <c r="G614" i="4"/>
  <c r="H614" i="4" s="1"/>
  <c r="A1316" i="4" l="1"/>
  <c r="G1315" i="4"/>
  <c r="H1315" i="4" s="1"/>
  <c r="G615" i="4"/>
  <c r="H615" i="4" s="1"/>
  <c r="A1317" i="4" l="1"/>
  <c r="G1316" i="4"/>
  <c r="H1316" i="4" s="1"/>
  <c r="G616" i="4"/>
  <c r="H616" i="4" s="1"/>
  <c r="A1318" i="4" l="1"/>
  <c r="G1317" i="4"/>
  <c r="H1317" i="4" s="1"/>
  <c r="G617" i="4"/>
  <c r="H617" i="4" s="1"/>
  <c r="A1319" i="4" l="1"/>
  <c r="G1318" i="4"/>
  <c r="H1318" i="4" s="1"/>
  <c r="G618" i="4"/>
  <c r="H618" i="4" s="1"/>
  <c r="A1320" i="4" l="1"/>
  <c r="G1319" i="4"/>
  <c r="H1319" i="4" s="1"/>
  <c r="G619" i="4"/>
  <c r="H619" i="4" s="1"/>
  <c r="A1321" i="4" l="1"/>
  <c r="G1320" i="4"/>
  <c r="H1320" i="4" s="1"/>
  <c r="G620" i="4"/>
  <c r="H620" i="4" s="1"/>
  <c r="A1322" i="4" l="1"/>
  <c r="G1321" i="4"/>
  <c r="H1321" i="4" s="1"/>
  <c r="G621" i="4"/>
  <c r="H621" i="4" s="1"/>
  <c r="A1323" i="4" l="1"/>
  <c r="G1322" i="4"/>
  <c r="H1322" i="4" s="1"/>
  <c r="G622" i="4"/>
  <c r="H622" i="4" s="1"/>
  <c r="A1324" i="4" l="1"/>
  <c r="G1323" i="4"/>
  <c r="H1323" i="4" s="1"/>
  <c r="G623" i="4"/>
  <c r="H623" i="4" s="1"/>
  <c r="A1325" i="4" l="1"/>
  <c r="G1324" i="4"/>
  <c r="H1324" i="4" s="1"/>
  <c r="G624" i="4"/>
  <c r="H624" i="4" s="1"/>
  <c r="A1326" i="4" l="1"/>
  <c r="G1325" i="4"/>
  <c r="H1325" i="4" s="1"/>
  <c r="G625" i="4"/>
  <c r="H625" i="4" s="1"/>
  <c r="A1327" i="4" l="1"/>
  <c r="G1326" i="4"/>
  <c r="H1326" i="4" s="1"/>
  <c r="G626" i="4"/>
  <c r="H626" i="4" s="1"/>
  <c r="A1328" i="4" l="1"/>
  <c r="G1327" i="4"/>
  <c r="H1327" i="4" s="1"/>
  <c r="G627" i="4"/>
  <c r="H627" i="4" s="1"/>
  <c r="A1329" i="4" l="1"/>
  <c r="G1328" i="4"/>
  <c r="H1328" i="4" s="1"/>
  <c r="G628" i="4"/>
  <c r="H628" i="4" s="1"/>
  <c r="A1330" i="4" l="1"/>
  <c r="G1329" i="4"/>
  <c r="H1329" i="4" s="1"/>
  <c r="G629" i="4"/>
  <c r="H629" i="4" s="1"/>
  <c r="A1331" i="4" l="1"/>
  <c r="G1330" i="4"/>
  <c r="H1330" i="4" s="1"/>
  <c r="G630" i="4"/>
  <c r="H630" i="4" s="1"/>
  <c r="A1332" i="4" l="1"/>
  <c r="G1331" i="4"/>
  <c r="H1331" i="4" s="1"/>
  <c r="G631" i="4"/>
  <c r="H631" i="4" s="1"/>
  <c r="A1333" i="4" l="1"/>
  <c r="G1332" i="4"/>
  <c r="H1332" i="4" s="1"/>
  <c r="G632" i="4"/>
  <c r="H632" i="4" s="1"/>
  <c r="A1334" i="4" l="1"/>
  <c r="G1333" i="4"/>
  <c r="H1333" i="4" s="1"/>
  <c r="G633" i="4"/>
  <c r="H633" i="4" s="1"/>
  <c r="A1335" i="4" l="1"/>
  <c r="G1334" i="4"/>
  <c r="H1334" i="4" s="1"/>
  <c r="G634" i="4"/>
  <c r="H634" i="4" s="1"/>
  <c r="A1336" i="4" l="1"/>
  <c r="G1335" i="4"/>
  <c r="H1335" i="4" s="1"/>
  <c r="G635" i="4"/>
  <c r="H635" i="4" s="1"/>
  <c r="A1337" i="4" l="1"/>
  <c r="G1336" i="4"/>
  <c r="H1336" i="4" s="1"/>
  <c r="G636" i="4"/>
  <c r="H636" i="4" s="1"/>
  <c r="A1338" i="4" l="1"/>
  <c r="G1337" i="4"/>
  <c r="H1337" i="4" s="1"/>
  <c r="G637" i="4"/>
  <c r="H637" i="4" s="1"/>
  <c r="A1339" i="4" l="1"/>
  <c r="G1338" i="4"/>
  <c r="H1338" i="4" s="1"/>
  <c r="G638" i="4"/>
  <c r="H638" i="4" s="1"/>
  <c r="A1340" i="4" l="1"/>
  <c r="G1339" i="4"/>
  <c r="H1339" i="4" s="1"/>
  <c r="G639" i="4"/>
  <c r="H639" i="4" s="1"/>
  <c r="A1341" i="4" l="1"/>
  <c r="G1340" i="4"/>
  <c r="H1340" i="4" s="1"/>
  <c r="G640" i="4"/>
  <c r="H640" i="4" s="1"/>
  <c r="A1342" i="4" l="1"/>
  <c r="G1341" i="4"/>
  <c r="H1341" i="4" s="1"/>
  <c r="G641" i="4"/>
  <c r="H641" i="4" s="1"/>
  <c r="A1343" i="4" l="1"/>
  <c r="G1342" i="4"/>
  <c r="H1342" i="4" s="1"/>
  <c r="G642" i="4"/>
  <c r="H642" i="4" s="1"/>
  <c r="A1344" i="4" l="1"/>
  <c r="G1343" i="4"/>
  <c r="H1343" i="4" s="1"/>
  <c r="G643" i="4"/>
  <c r="H643" i="4" s="1"/>
  <c r="A1345" i="4" l="1"/>
  <c r="G1344" i="4"/>
  <c r="H1344" i="4" s="1"/>
  <c r="G644" i="4"/>
  <c r="H644" i="4" s="1"/>
  <c r="A1346" i="4" l="1"/>
  <c r="G1345" i="4"/>
  <c r="H1345" i="4" s="1"/>
  <c r="G645" i="4"/>
  <c r="H645" i="4" s="1"/>
  <c r="A1347" i="4" l="1"/>
  <c r="G1346" i="4"/>
  <c r="H1346" i="4" s="1"/>
  <c r="G646" i="4"/>
  <c r="H646" i="4" s="1"/>
  <c r="A1348" i="4" l="1"/>
  <c r="G1347" i="4"/>
  <c r="H1347" i="4" s="1"/>
  <c r="G647" i="4"/>
  <c r="H647" i="4" s="1"/>
  <c r="A1349" i="4" l="1"/>
  <c r="G1348" i="4"/>
  <c r="H1348" i="4" s="1"/>
  <c r="G648" i="4"/>
  <c r="H648" i="4" s="1"/>
  <c r="A1350" i="4" l="1"/>
  <c r="G1349" i="4"/>
  <c r="H1349" i="4" s="1"/>
  <c r="G649" i="4"/>
  <c r="H649" i="4" s="1"/>
  <c r="A1351" i="4" l="1"/>
  <c r="G1350" i="4"/>
  <c r="H1350" i="4" s="1"/>
  <c r="G650" i="4"/>
  <c r="H650" i="4" s="1"/>
  <c r="A1352" i="4" l="1"/>
  <c r="G1351" i="4"/>
  <c r="H1351" i="4" s="1"/>
  <c r="G651" i="4"/>
  <c r="H651" i="4" s="1"/>
  <c r="A1353" i="4" l="1"/>
  <c r="G1352" i="4"/>
  <c r="H1352" i="4" s="1"/>
  <c r="G652" i="4"/>
  <c r="H652" i="4" s="1"/>
  <c r="A1354" i="4" l="1"/>
  <c r="G1353" i="4"/>
  <c r="H1353" i="4" s="1"/>
  <c r="G653" i="4"/>
  <c r="H653" i="4" s="1"/>
  <c r="A1355" i="4" l="1"/>
  <c r="G1354" i="4"/>
  <c r="H1354" i="4" s="1"/>
  <c r="G654" i="4"/>
  <c r="H654" i="4" s="1"/>
  <c r="A1356" i="4" l="1"/>
  <c r="G1355" i="4"/>
  <c r="H1355" i="4" s="1"/>
  <c r="G655" i="4"/>
  <c r="H655" i="4" s="1"/>
  <c r="A1357" i="4" l="1"/>
  <c r="G1356" i="4"/>
  <c r="H1356" i="4" s="1"/>
  <c r="G656" i="4"/>
  <c r="H656" i="4" s="1"/>
  <c r="A1358" i="4" l="1"/>
  <c r="G1357" i="4"/>
  <c r="H1357" i="4" s="1"/>
  <c r="G657" i="4"/>
  <c r="H657" i="4" s="1"/>
  <c r="A1359" i="4" l="1"/>
  <c r="G1358" i="4"/>
  <c r="H1358" i="4" s="1"/>
  <c r="G658" i="4"/>
  <c r="H658" i="4" s="1"/>
  <c r="A1360" i="4" l="1"/>
  <c r="G1359" i="4"/>
  <c r="H1359" i="4" s="1"/>
  <c r="G659" i="4"/>
  <c r="H659" i="4" s="1"/>
  <c r="A1361" i="4" l="1"/>
  <c r="G1360" i="4"/>
  <c r="H1360" i="4" s="1"/>
  <c r="G660" i="4"/>
  <c r="H660" i="4" s="1"/>
  <c r="A1362" i="4" l="1"/>
  <c r="G1361" i="4"/>
  <c r="H1361" i="4" s="1"/>
  <c r="G661" i="4"/>
  <c r="H661" i="4" s="1"/>
  <c r="A1363" i="4" l="1"/>
  <c r="G1362" i="4"/>
  <c r="H1362" i="4" s="1"/>
  <c r="G662" i="4"/>
  <c r="H662" i="4" s="1"/>
  <c r="A1364" i="4" l="1"/>
  <c r="G1363" i="4"/>
  <c r="H1363" i="4" s="1"/>
  <c r="G663" i="4"/>
  <c r="H663" i="4" s="1"/>
  <c r="A1365" i="4" l="1"/>
  <c r="G1364" i="4"/>
  <c r="H1364" i="4" s="1"/>
  <c r="G664" i="4"/>
  <c r="H664" i="4" s="1"/>
  <c r="A1366" i="4" l="1"/>
  <c r="G1365" i="4"/>
  <c r="H1365" i="4" s="1"/>
  <c r="G665" i="4"/>
  <c r="H665" i="4" s="1"/>
  <c r="A1367" i="4" l="1"/>
  <c r="G1366" i="4"/>
  <c r="H1366" i="4" s="1"/>
  <c r="G666" i="4"/>
  <c r="H666" i="4" s="1"/>
  <c r="A1368" i="4" l="1"/>
  <c r="G1367" i="4"/>
  <c r="H1367" i="4" s="1"/>
  <c r="G667" i="4"/>
  <c r="H667" i="4" s="1"/>
  <c r="A1369" i="4" l="1"/>
  <c r="G1368" i="4"/>
  <c r="H1368" i="4" s="1"/>
  <c r="G668" i="4"/>
  <c r="H668" i="4" s="1"/>
  <c r="A1370" i="4" l="1"/>
  <c r="G1369" i="4"/>
  <c r="H1369" i="4" s="1"/>
  <c r="G669" i="4"/>
  <c r="H669" i="4" s="1"/>
  <c r="A1371" i="4" l="1"/>
  <c r="G1370" i="4"/>
  <c r="H1370" i="4" s="1"/>
  <c r="G670" i="4"/>
  <c r="H670" i="4" s="1"/>
  <c r="A1372" i="4" l="1"/>
  <c r="G1371" i="4"/>
  <c r="H1371" i="4" s="1"/>
  <c r="G671" i="4"/>
  <c r="H671" i="4" s="1"/>
  <c r="A1373" i="4" l="1"/>
  <c r="G1372" i="4"/>
  <c r="H1372" i="4" s="1"/>
  <c r="G672" i="4"/>
  <c r="H672" i="4" s="1"/>
  <c r="A1374" i="4" l="1"/>
  <c r="G1373" i="4"/>
  <c r="H1373" i="4" s="1"/>
  <c r="G673" i="4"/>
  <c r="H673" i="4" s="1"/>
  <c r="A1375" i="4" l="1"/>
  <c r="G1374" i="4"/>
  <c r="H1374" i="4" s="1"/>
  <c r="G674" i="4"/>
  <c r="H674" i="4" s="1"/>
  <c r="A1376" i="4" l="1"/>
  <c r="G1375" i="4"/>
  <c r="H1375" i="4" s="1"/>
  <c r="G675" i="4"/>
  <c r="H675" i="4" s="1"/>
  <c r="A1377" i="4" l="1"/>
  <c r="G1376" i="4"/>
  <c r="H1376" i="4" s="1"/>
  <c r="G676" i="4"/>
  <c r="H676" i="4" s="1"/>
  <c r="A1378" i="4" l="1"/>
  <c r="G1377" i="4"/>
  <c r="H1377" i="4" s="1"/>
  <c r="G677" i="4"/>
  <c r="H677" i="4" s="1"/>
  <c r="A1379" i="4" l="1"/>
  <c r="G1378" i="4"/>
  <c r="H1378" i="4" s="1"/>
  <c r="G678" i="4"/>
  <c r="H678" i="4" s="1"/>
  <c r="A1380" i="4" l="1"/>
  <c r="G1379" i="4"/>
  <c r="H1379" i="4" s="1"/>
  <c r="G679" i="4"/>
  <c r="H679" i="4" s="1"/>
  <c r="A1381" i="4" l="1"/>
  <c r="G1380" i="4"/>
  <c r="H1380" i="4" s="1"/>
  <c r="G680" i="4"/>
  <c r="H680" i="4" s="1"/>
  <c r="A1382" i="4" l="1"/>
  <c r="G1381" i="4"/>
  <c r="H1381" i="4" s="1"/>
  <c r="G681" i="4"/>
  <c r="H681" i="4" s="1"/>
  <c r="A1383" i="4" l="1"/>
  <c r="G1382" i="4"/>
  <c r="H1382" i="4" s="1"/>
  <c r="G682" i="4"/>
  <c r="H682" i="4" s="1"/>
  <c r="A1384" i="4" l="1"/>
  <c r="G1383" i="4"/>
  <c r="H1383" i="4" s="1"/>
  <c r="G683" i="4"/>
  <c r="H683" i="4" s="1"/>
  <c r="A1385" i="4" l="1"/>
  <c r="G1384" i="4"/>
  <c r="H1384" i="4" s="1"/>
  <c r="G684" i="4"/>
  <c r="H684" i="4" s="1"/>
  <c r="A1386" i="4" l="1"/>
  <c r="G1385" i="4"/>
  <c r="H1385" i="4" s="1"/>
  <c r="G685" i="4"/>
  <c r="H685" i="4" s="1"/>
  <c r="A1387" i="4" l="1"/>
  <c r="G1386" i="4"/>
  <c r="H1386" i="4" s="1"/>
  <c r="G686" i="4"/>
  <c r="H686" i="4" s="1"/>
  <c r="A1388" i="4" l="1"/>
  <c r="G1387" i="4"/>
  <c r="H1387" i="4" s="1"/>
  <c r="G687" i="4"/>
  <c r="H687" i="4" s="1"/>
  <c r="A1389" i="4" l="1"/>
  <c r="G1388" i="4"/>
  <c r="H1388" i="4" s="1"/>
  <c r="G688" i="4"/>
  <c r="H688" i="4" s="1"/>
  <c r="A1390" i="4" l="1"/>
  <c r="G1389" i="4"/>
  <c r="H1389" i="4" s="1"/>
  <c r="G689" i="4"/>
  <c r="H689" i="4" s="1"/>
  <c r="A1391" i="4" l="1"/>
  <c r="G1390" i="4"/>
  <c r="H1390" i="4" s="1"/>
  <c r="G690" i="4"/>
  <c r="H690" i="4" s="1"/>
  <c r="A1392" i="4" l="1"/>
  <c r="G1391" i="4"/>
  <c r="H1391" i="4" s="1"/>
  <c r="G691" i="4"/>
  <c r="H691" i="4" s="1"/>
  <c r="A1393" i="4" l="1"/>
  <c r="G1392" i="4"/>
  <c r="H1392" i="4" s="1"/>
  <c r="G692" i="4"/>
  <c r="H692" i="4" s="1"/>
  <c r="A1394" i="4" l="1"/>
  <c r="G1393" i="4"/>
  <c r="H1393" i="4" s="1"/>
  <c r="G693" i="4"/>
  <c r="H693" i="4" s="1"/>
  <c r="A1395" i="4" l="1"/>
  <c r="G1394" i="4"/>
  <c r="H1394" i="4" s="1"/>
  <c r="G694" i="4"/>
  <c r="H694" i="4" s="1"/>
  <c r="A1396" i="4" l="1"/>
  <c r="G1395" i="4"/>
  <c r="H1395" i="4" s="1"/>
  <c r="G695" i="4"/>
  <c r="H695" i="4" s="1"/>
  <c r="A1397" i="4" l="1"/>
  <c r="G1396" i="4"/>
  <c r="H1396" i="4" s="1"/>
  <c r="G696" i="4"/>
  <c r="H696" i="4" s="1"/>
  <c r="A1398" i="4" l="1"/>
  <c r="G1397" i="4"/>
  <c r="H1397" i="4" s="1"/>
  <c r="G697" i="4"/>
  <c r="H697" i="4" s="1"/>
  <c r="A1399" i="4" l="1"/>
  <c r="G1398" i="4"/>
  <c r="H1398" i="4" s="1"/>
  <c r="G698" i="4"/>
  <c r="H698" i="4" s="1"/>
  <c r="A1400" i="4" l="1"/>
  <c r="G1399" i="4"/>
  <c r="H1399" i="4" s="1"/>
  <c r="G699" i="4"/>
  <c r="H699" i="4" s="1"/>
  <c r="A1401" i="4" l="1"/>
  <c r="G1400" i="4"/>
  <c r="H1400" i="4" s="1"/>
  <c r="G700" i="4"/>
  <c r="H700" i="4" s="1"/>
  <c r="A1402" i="4" l="1"/>
  <c r="G1401" i="4"/>
  <c r="H1401" i="4" s="1"/>
  <c r="G701" i="4"/>
  <c r="H701" i="4" s="1"/>
  <c r="A1403" i="4" l="1"/>
  <c r="G1402" i="4"/>
  <c r="H1402" i="4" s="1"/>
  <c r="G702" i="4"/>
  <c r="H702" i="4" s="1"/>
  <c r="A1404" i="4" l="1"/>
  <c r="G1403" i="4"/>
  <c r="H1403" i="4" s="1"/>
  <c r="G703" i="4"/>
  <c r="H703" i="4" s="1"/>
  <c r="A1405" i="4" l="1"/>
  <c r="G1404" i="4"/>
  <c r="H1404" i="4" s="1"/>
  <c r="G704" i="4"/>
  <c r="H704" i="4" s="1"/>
  <c r="A1406" i="4" l="1"/>
  <c r="G1405" i="4"/>
  <c r="H1405" i="4" s="1"/>
  <c r="G705" i="4"/>
  <c r="H705" i="4" s="1"/>
  <c r="A1407" i="4" l="1"/>
  <c r="G1406" i="4"/>
  <c r="H1406" i="4" s="1"/>
  <c r="G706" i="4"/>
  <c r="H706" i="4" s="1"/>
  <c r="A1408" i="4" l="1"/>
  <c r="G1407" i="4"/>
  <c r="H1407" i="4" s="1"/>
  <c r="G707" i="4"/>
  <c r="H707" i="4" s="1"/>
  <c r="A1409" i="4" l="1"/>
  <c r="G1408" i="4"/>
  <c r="H1408" i="4" s="1"/>
  <c r="G708" i="4"/>
  <c r="H708" i="4" s="1"/>
  <c r="A1410" i="4" l="1"/>
  <c r="G1409" i="4"/>
  <c r="H1409" i="4" s="1"/>
  <c r="G709" i="4"/>
  <c r="H709" i="4" s="1"/>
  <c r="A1411" i="4" l="1"/>
  <c r="G1411" i="4" s="1"/>
  <c r="G1410" i="4"/>
  <c r="H1410" i="4" s="1"/>
  <c r="G710" i="4"/>
  <c r="H710" i="4" s="1"/>
  <c r="G711" i="4"/>
  <c r="H1411" i="4" l="1"/>
  <c r="J210" i="4"/>
  <c r="N211" i="3" s="1"/>
  <c r="J211" i="4"/>
  <c r="N212" i="3" s="1"/>
  <c r="J97" i="4"/>
  <c r="N98" i="3" s="1"/>
  <c r="J52" i="4"/>
  <c r="N53" i="3" s="1"/>
  <c r="J86" i="4"/>
  <c r="N87" i="3" s="1"/>
  <c r="J48" i="4"/>
  <c r="N49" i="3" s="1"/>
  <c r="J98" i="4"/>
  <c r="N99" i="3" s="1"/>
  <c r="J80" i="4"/>
  <c r="N81" i="3" s="1"/>
  <c r="J103" i="4"/>
  <c r="N104" i="3" s="1"/>
  <c r="J100" i="4"/>
  <c r="N101" i="3" s="1"/>
  <c r="J99" i="4"/>
  <c r="N100" i="3" s="1"/>
  <c r="J21" i="4"/>
  <c r="N22" i="3" s="1"/>
  <c r="J54" i="4"/>
  <c r="N55" i="3" s="1"/>
  <c r="J58" i="4"/>
  <c r="N59" i="3" s="1"/>
  <c r="J75" i="4"/>
  <c r="N76" i="3" s="1"/>
  <c r="J85" i="4"/>
  <c r="N86" i="3" s="1"/>
  <c r="J74" i="4"/>
  <c r="N75" i="3" s="1"/>
  <c r="J96" i="4"/>
  <c r="N97" i="3" s="1"/>
  <c r="J69" i="4"/>
  <c r="N70" i="3" s="1"/>
  <c r="J55" i="4"/>
  <c r="N56" i="3" s="1"/>
  <c r="J46" i="4"/>
  <c r="N47" i="3" s="1"/>
  <c r="J43" i="4"/>
  <c r="N44" i="3" s="1"/>
  <c r="J41" i="4"/>
  <c r="N42" i="3" s="1"/>
  <c r="J89" i="4"/>
  <c r="N90" i="3" s="1"/>
  <c r="J65" i="4"/>
  <c r="N66" i="3" s="1"/>
  <c r="J39" i="4"/>
  <c r="N40" i="3" s="1"/>
  <c r="J13" i="4"/>
  <c r="N14" i="3" s="1"/>
  <c r="J51" i="4"/>
  <c r="N52" i="3" s="1"/>
  <c r="J77" i="4"/>
  <c r="N78" i="3" s="1"/>
  <c r="J57" i="4"/>
  <c r="N58" i="3" s="1"/>
  <c r="J40" i="4"/>
  <c r="N41" i="3" s="1"/>
  <c r="J20" i="4"/>
  <c r="N21" i="3" s="1"/>
  <c r="J31" i="4"/>
  <c r="N32" i="3" s="1"/>
  <c r="J87" i="4"/>
  <c r="N88" i="3" s="1"/>
  <c r="J83" i="4"/>
  <c r="N84" i="3" s="1"/>
  <c r="J76" i="4"/>
  <c r="N77" i="3" s="1"/>
  <c r="J44" i="4"/>
  <c r="N45" i="3" s="1"/>
  <c r="J24" i="4"/>
  <c r="N25" i="3" s="1"/>
  <c r="J95" i="4"/>
  <c r="N96" i="3" s="1"/>
  <c r="J61" i="4"/>
  <c r="N62" i="3" s="1"/>
  <c r="J19" i="4"/>
  <c r="N20" i="3" s="1"/>
  <c r="J73" i="4"/>
  <c r="N74" i="3" s="1"/>
  <c r="J63" i="4"/>
  <c r="N64" i="3" s="1"/>
  <c r="J34" i="4"/>
  <c r="N35" i="3" s="1"/>
  <c r="J38" i="4"/>
  <c r="N39" i="3" s="1"/>
  <c r="J27" i="4"/>
  <c r="N28" i="3" s="1"/>
  <c r="J49" i="4"/>
  <c r="N50" i="3" s="1"/>
  <c r="J36" i="4"/>
  <c r="N37" i="3" s="1"/>
  <c r="J33" i="4"/>
  <c r="N34" i="3" s="1"/>
  <c r="J66" i="4"/>
  <c r="N67" i="3" s="1"/>
  <c r="J14" i="4"/>
  <c r="N15" i="3" s="1"/>
  <c r="J60" i="4"/>
  <c r="N61" i="3" s="1"/>
  <c r="J93" i="4"/>
  <c r="N94" i="3" s="1"/>
  <c r="J50" i="4"/>
  <c r="N51" i="3" s="1"/>
  <c r="J102" i="4"/>
  <c r="N103" i="3" s="1"/>
  <c r="J78" i="4"/>
  <c r="N79" i="3" s="1"/>
  <c r="J45" i="4"/>
  <c r="N46" i="3" s="1"/>
  <c r="J56" i="4"/>
  <c r="N57" i="3" s="1"/>
  <c r="J26" i="4"/>
  <c r="N27" i="3" s="1"/>
  <c r="J81" i="4"/>
  <c r="N82" i="3" s="1"/>
  <c r="J35" i="4"/>
  <c r="N36" i="3" s="1"/>
  <c r="J53" i="4"/>
  <c r="N54" i="3" s="1"/>
  <c r="J71" i="4"/>
  <c r="N72" i="3" s="1"/>
  <c r="J106" i="4"/>
  <c r="N107" i="3" s="1"/>
  <c r="J104" i="4"/>
  <c r="N105" i="3" s="1"/>
  <c r="J15" i="4"/>
  <c r="N16" i="3" s="1"/>
  <c r="J92" i="4"/>
  <c r="N93" i="3" s="1"/>
  <c r="J109" i="4"/>
  <c r="N110" i="3" s="1"/>
  <c r="J88" i="4"/>
  <c r="N89" i="3" s="1"/>
  <c r="J32" i="4"/>
  <c r="N33" i="3" s="1"/>
  <c r="J37" i="4"/>
  <c r="N38" i="3" s="1"/>
  <c r="J67" i="4"/>
  <c r="N68" i="3" s="1"/>
  <c r="J17" i="4"/>
  <c r="N18" i="3" s="1"/>
  <c r="J68" i="4"/>
  <c r="N69" i="3" s="1"/>
  <c r="J84" i="4"/>
  <c r="N85" i="3" s="1"/>
  <c r="J108" i="4"/>
  <c r="N109" i="3" s="1"/>
  <c r="J101" i="4"/>
  <c r="N102" i="3" s="1"/>
  <c r="J25" i="4"/>
  <c r="N26" i="3" s="1"/>
  <c r="J112" i="4"/>
  <c r="N113" i="3" s="1"/>
  <c r="J111" i="4"/>
  <c r="N112" i="3" s="1"/>
  <c r="J22" i="4"/>
  <c r="N23" i="3" s="1"/>
  <c r="J23" i="4"/>
  <c r="N24" i="3" s="1"/>
  <c r="J105" i="4"/>
  <c r="N106" i="3" s="1"/>
  <c r="J107" i="4"/>
  <c r="N108" i="3" s="1"/>
  <c r="J29" i="4"/>
  <c r="N30" i="3" s="1"/>
  <c r="J62" i="4"/>
  <c r="N63" i="3" s="1"/>
  <c r="J16" i="4"/>
  <c r="N17" i="3" s="1"/>
  <c r="J72" i="4"/>
  <c r="N73" i="3" s="1"/>
  <c r="J30" i="4"/>
  <c r="N31" i="3" s="1"/>
  <c r="J110" i="4"/>
  <c r="N111" i="3" s="1"/>
  <c r="J28" i="4"/>
  <c r="N29" i="3" s="1"/>
  <c r="J91" i="4"/>
  <c r="N92" i="3" s="1"/>
  <c r="J90" i="4"/>
  <c r="N91" i="3" s="1"/>
  <c r="J79" i="4"/>
  <c r="N80" i="3" s="1"/>
  <c r="J82" i="4"/>
  <c r="N83" i="3" s="1"/>
  <c r="J70" i="4"/>
  <c r="N71" i="3" s="1"/>
  <c r="J18" i="4"/>
  <c r="N19" i="3" s="1"/>
  <c r="J64" i="4"/>
  <c r="N65" i="3" s="1"/>
  <c r="J47" i="4"/>
  <c r="N48" i="3" s="1"/>
  <c r="J59" i="4"/>
  <c r="N60" i="3" s="1"/>
  <c r="J94" i="4"/>
  <c r="N95" i="3" s="1"/>
  <c r="J42" i="4"/>
  <c r="N43" i="3" s="1"/>
  <c r="H711" i="4"/>
  <c r="J204" i="4"/>
  <c r="N205" i="3" s="1"/>
  <c r="J183" i="4"/>
  <c r="N184" i="3" s="1"/>
  <c r="J151" i="4"/>
  <c r="N152" i="3" s="1"/>
  <c r="J159" i="4"/>
  <c r="N160" i="3" s="1"/>
  <c r="J128" i="4"/>
  <c r="N129" i="3" s="1"/>
  <c r="J132" i="4"/>
  <c r="N133" i="3" s="1"/>
  <c r="J191" i="4"/>
  <c r="N192" i="3" s="1"/>
  <c r="J116" i="4"/>
  <c r="N117" i="3" s="1"/>
  <c r="J167" i="4"/>
  <c r="N168" i="3" s="1"/>
  <c r="J165" i="4"/>
  <c r="N166" i="3" s="1"/>
  <c r="J137" i="4"/>
  <c r="N138" i="3" s="1"/>
  <c r="J163" i="4"/>
  <c r="N164" i="3" s="1"/>
  <c r="J182" i="4"/>
  <c r="N183" i="3" s="1"/>
  <c r="J173" i="4"/>
  <c r="N174" i="3" s="1"/>
  <c r="J136" i="4"/>
  <c r="N137" i="3" s="1"/>
  <c r="J185" i="4"/>
  <c r="N186" i="3" s="1"/>
  <c r="J134" i="4"/>
  <c r="N135" i="3" s="1"/>
  <c r="J193" i="4"/>
  <c r="N194" i="3" s="1"/>
  <c r="J179" i="4"/>
  <c r="N180" i="3" s="1"/>
  <c r="J196" i="4"/>
  <c r="N197" i="3" s="1"/>
  <c r="J195" i="4"/>
  <c r="N196" i="3" s="1"/>
  <c r="J119" i="4"/>
  <c r="N120" i="3" s="1"/>
  <c r="J155" i="4"/>
  <c r="N156" i="3" s="1"/>
  <c r="J127" i="4"/>
  <c r="N128" i="3" s="1"/>
  <c r="J133" i="4"/>
  <c r="N134" i="3" s="1"/>
  <c r="J175" i="4"/>
  <c r="N176" i="3" s="1"/>
  <c r="J143" i="4"/>
  <c r="N144" i="3" s="1"/>
  <c r="J135" i="4"/>
  <c r="N136" i="3" s="1"/>
  <c r="J200" i="4"/>
  <c r="N201" i="3" s="1"/>
  <c r="J120" i="4"/>
  <c r="N121" i="3" s="1"/>
  <c r="J124" i="4"/>
  <c r="N125" i="3" s="1"/>
  <c r="J126" i="4"/>
  <c r="N127" i="3" s="1"/>
  <c r="J208" i="4"/>
  <c r="N209" i="3" s="1"/>
  <c r="J149" i="4"/>
  <c r="N150" i="3" s="1"/>
  <c r="J207" i="4"/>
  <c r="N208" i="3" s="1"/>
  <c r="J157" i="4"/>
  <c r="N158" i="3" s="1"/>
  <c r="J169" i="4"/>
  <c r="N170" i="3" s="1"/>
  <c r="J123" i="4"/>
  <c r="N124" i="3" s="1"/>
  <c r="J115" i="4"/>
  <c r="N116" i="3" s="1"/>
  <c r="J189" i="4"/>
  <c r="N190" i="3" s="1"/>
  <c r="J129" i="4"/>
  <c r="N130" i="3" s="1"/>
  <c r="J125" i="4"/>
  <c r="N126" i="3" s="1"/>
  <c r="J171" i="4"/>
  <c r="N172" i="3" s="1"/>
  <c r="J203" i="4"/>
  <c r="N204" i="3" s="1"/>
  <c r="J181" i="4"/>
  <c r="N182" i="3" s="1"/>
  <c r="J206" i="4"/>
  <c r="N207" i="3" s="1"/>
  <c r="J194" i="4"/>
  <c r="N195" i="3" s="1"/>
  <c r="J198" i="4"/>
  <c r="N199" i="3" s="1"/>
  <c r="J118" i="4"/>
  <c r="N119" i="3" s="1"/>
  <c r="J147" i="4"/>
  <c r="N148" i="3" s="1"/>
  <c r="J130" i="4"/>
  <c r="N131" i="3" s="1"/>
  <c r="J205" i="4"/>
  <c r="N206" i="3" s="1"/>
  <c r="J114" i="4"/>
  <c r="N115" i="3" s="1"/>
  <c r="J177" i="4"/>
  <c r="N178" i="3" s="1"/>
  <c r="J121" i="4"/>
  <c r="N122" i="3" s="1"/>
  <c r="J122" i="4"/>
  <c r="N123" i="3" s="1"/>
  <c r="J113" i="4"/>
  <c r="N114" i="3" s="1"/>
  <c r="J199" i="4"/>
  <c r="N200" i="3" s="1"/>
  <c r="J153" i="4"/>
  <c r="N154" i="3" s="1"/>
  <c r="J131" i="4"/>
  <c r="N132" i="3" s="1"/>
  <c r="J209" i="4"/>
  <c r="N210" i="3" s="1"/>
  <c r="J187" i="4"/>
  <c r="N188" i="3" s="1"/>
  <c r="J161" i="4"/>
  <c r="N162" i="3" s="1"/>
  <c r="J139" i="4"/>
  <c r="N140" i="3" s="1"/>
  <c r="J117" i="4"/>
  <c r="N118" i="3" s="1"/>
  <c r="J201" i="4"/>
  <c r="N202" i="3" s="1"/>
  <c r="J141" i="4"/>
  <c r="N142" i="3" s="1"/>
  <c r="J197" i="4"/>
  <c r="N198" i="3" s="1"/>
  <c r="J202" i="4"/>
  <c r="N203" i="3" s="1"/>
  <c r="J145" i="4"/>
  <c r="N146" i="3" s="1"/>
  <c r="J168" i="4"/>
  <c r="N169" i="3" s="1"/>
  <c r="J184" i="4"/>
  <c r="N185" i="3" s="1"/>
  <c r="J152" i="4"/>
  <c r="N153" i="3" s="1"/>
  <c r="J166" i="4"/>
  <c r="N167" i="3" s="1"/>
  <c r="J186" i="4"/>
  <c r="N187" i="3" s="1"/>
  <c r="J140" i="4"/>
  <c r="N141" i="3" s="1"/>
  <c r="J138" i="4"/>
  <c r="N139" i="3" s="1"/>
  <c r="J170" i="4"/>
  <c r="N171" i="3" s="1"/>
  <c r="J176" i="4"/>
  <c r="N177" i="3" s="1"/>
  <c r="J144" i="4"/>
  <c r="N145" i="3" s="1"/>
  <c r="J158" i="4"/>
  <c r="N159" i="3" s="1"/>
  <c r="J172" i="4"/>
  <c r="N173" i="3" s="1"/>
  <c r="J188" i="4"/>
  <c r="N189" i="3" s="1"/>
  <c r="J156" i="4"/>
  <c r="N157" i="3" s="1"/>
  <c r="J164" i="4"/>
  <c r="N165" i="3" s="1"/>
  <c r="J174" i="4"/>
  <c r="N175" i="3" s="1"/>
  <c r="J154" i="4"/>
  <c r="N155" i="3" s="1"/>
  <c r="J150" i="4"/>
  <c r="N151" i="3" s="1"/>
  <c r="J148" i="4"/>
  <c r="N149" i="3" s="1"/>
  <c r="J162" i="4"/>
  <c r="N163" i="3" s="1"/>
  <c r="J192" i="4"/>
  <c r="N193" i="3" s="1"/>
  <c r="J160" i="4"/>
  <c r="N161" i="3" s="1"/>
  <c r="J142" i="4"/>
  <c r="N143" i="3" s="1"/>
  <c r="J178" i="4"/>
  <c r="N179" i="3" s="1"/>
  <c r="J190" i="4"/>
  <c r="N191" i="3" s="1"/>
  <c r="J146" i="4"/>
  <c r="N147" i="3" s="1"/>
  <c r="J180" i="4"/>
  <c r="N181" i="3" s="1"/>
  <c r="K211" i="4" l="1"/>
  <c r="L211" i="4" s="1"/>
  <c r="M211" i="4" s="1"/>
  <c r="K210" i="4"/>
  <c r="L210" i="4" s="1"/>
  <c r="M210" i="4" s="1"/>
  <c r="K35" i="4"/>
  <c r="L35" i="4" s="1"/>
  <c r="M35" i="4" s="1"/>
  <c r="K20" i="4"/>
  <c r="L20" i="4" s="1"/>
  <c r="M20" i="4" s="1"/>
  <c r="K43" i="4"/>
  <c r="L43" i="4" s="1"/>
  <c r="M43" i="4" s="1"/>
  <c r="K34" i="4"/>
  <c r="L34" i="4" s="1"/>
  <c r="M34" i="4" s="1"/>
  <c r="K73" i="4"/>
  <c r="L73" i="4" s="1"/>
  <c r="M73" i="4" s="1"/>
  <c r="K52" i="4"/>
  <c r="L52" i="4" s="1"/>
  <c r="M52" i="4" s="1"/>
  <c r="K95" i="4"/>
  <c r="L95" i="4" s="1"/>
  <c r="M95" i="4" s="1"/>
  <c r="K93" i="4"/>
  <c r="L93" i="4" s="1"/>
  <c r="M93" i="4" s="1"/>
  <c r="K14" i="4"/>
  <c r="L14" i="4" s="1"/>
  <c r="M14" i="4" s="1"/>
  <c r="K88" i="4"/>
  <c r="L88" i="4" s="1"/>
  <c r="M88" i="4" s="1"/>
  <c r="K108" i="4"/>
  <c r="L108" i="4" s="1"/>
  <c r="M108" i="4" s="1"/>
  <c r="K106" i="4"/>
  <c r="L106" i="4" s="1"/>
  <c r="M106" i="4" s="1"/>
  <c r="K101" i="4"/>
  <c r="L101" i="4" s="1"/>
  <c r="M101" i="4" s="1"/>
  <c r="K26" i="4"/>
  <c r="L26" i="4" s="1"/>
  <c r="M26" i="4" s="1"/>
  <c r="K45" i="4"/>
  <c r="L45" i="4" s="1"/>
  <c r="M45" i="4" s="1"/>
  <c r="K104" i="4"/>
  <c r="L104" i="4" s="1"/>
  <c r="M104" i="4" s="1"/>
  <c r="K19" i="4"/>
  <c r="L19" i="4" s="1"/>
  <c r="M19" i="4" s="1"/>
  <c r="K62" i="4"/>
  <c r="L62" i="4" s="1"/>
  <c r="M62" i="4" s="1"/>
  <c r="K81" i="4"/>
  <c r="L81" i="4" s="1"/>
  <c r="M81" i="4" s="1"/>
  <c r="K18" i="4"/>
  <c r="L18" i="4" s="1"/>
  <c r="M18" i="4" s="1"/>
  <c r="K60" i="4"/>
  <c r="L60" i="4" s="1"/>
  <c r="M60" i="4" s="1"/>
  <c r="K103" i="4"/>
  <c r="L103" i="4" s="1"/>
  <c r="M103" i="4" s="1"/>
  <c r="K13" i="4"/>
  <c r="L13" i="4" s="1"/>
  <c r="M13" i="4" s="1"/>
  <c r="K40" i="4"/>
  <c r="L40" i="4" s="1"/>
  <c r="M40" i="4" s="1"/>
  <c r="K31" i="4"/>
  <c r="L31" i="4" s="1"/>
  <c r="M31" i="4" s="1"/>
  <c r="K51" i="4"/>
  <c r="L51" i="4" s="1"/>
  <c r="M51" i="4" s="1"/>
  <c r="K55" i="4"/>
  <c r="L55" i="4" s="1"/>
  <c r="M55" i="4" s="1"/>
  <c r="K46" i="4"/>
  <c r="L46" i="4" s="1"/>
  <c r="M46" i="4" s="1"/>
  <c r="K72" i="4"/>
  <c r="L72" i="4" s="1"/>
  <c r="M72" i="4" s="1"/>
  <c r="K56" i="4"/>
  <c r="L56" i="4" s="1"/>
  <c r="M56" i="4" s="1"/>
  <c r="K59" i="4"/>
  <c r="L59" i="4" s="1"/>
  <c r="M59" i="4" s="1"/>
  <c r="K61" i="4"/>
  <c r="L61" i="4" s="1"/>
  <c r="M61" i="4" s="1"/>
  <c r="K96" i="4"/>
  <c r="L96" i="4" s="1"/>
  <c r="M96" i="4" s="1"/>
  <c r="K97" i="4"/>
  <c r="L97" i="4" s="1"/>
  <c r="M97" i="4" s="1"/>
  <c r="K30" i="4"/>
  <c r="L30" i="4" s="1"/>
  <c r="M30" i="4" s="1"/>
  <c r="K87" i="4"/>
  <c r="L87" i="4" s="1"/>
  <c r="M87" i="4" s="1"/>
  <c r="K50" i="4"/>
  <c r="L50" i="4" s="1"/>
  <c r="M50" i="4" s="1"/>
  <c r="K25" i="4"/>
  <c r="L25" i="4" s="1"/>
  <c r="M25" i="4" s="1"/>
  <c r="K91" i="4"/>
  <c r="L91" i="4" s="1"/>
  <c r="M91" i="4" s="1"/>
  <c r="K100" i="4"/>
  <c r="L100" i="4" s="1"/>
  <c r="M100" i="4" s="1"/>
  <c r="K53" i="4"/>
  <c r="L53" i="4" s="1"/>
  <c r="M53" i="4" s="1"/>
  <c r="K42" i="4"/>
  <c r="L42" i="4" s="1"/>
  <c r="M42" i="4" s="1"/>
  <c r="K44" i="4"/>
  <c r="L44" i="4" s="1"/>
  <c r="M44" i="4" s="1"/>
  <c r="K65" i="4"/>
  <c r="L65" i="4" s="1"/>
  <c r="M65" i="4" s="1"/>
  <c r="K111" i="4"/>
  <c r="L111" i="4" s="1"/>
  <c r="M111" i="4" s="1"/>
  <c r="K85" i="4"/>
  <c r="L85" i="4" s="1"/>
  <c r="M85" i="4" s="1"/>
  <c r="K27" i="4"/>
  <c r="L27" i="4" s="1"/>
  <c r="M27" i="4" s="1"/>
  <c r="K48" i="4"/>
  <c r="L48" i="4" s="1"/>
  <c r="M48" i="4" s="1"/>
  <c r="K74" i="4"/>
  <c r="L74" i="4" s="1"/>
  <c r="M74" i="4" s="1"/>
  <c r="K22" i="4"/>
  <c r="L22" i="4" s="1"/>
  <c r="M22" i="4" s="1"/>
  <c r="K68" i="4"/>
  <c r="L68" i="4" s="1"/>
  <c r="M68" i="4" s="1"/>
  <c r="K90" i="4"/>
  <c r="L90" i="4" s="1"/>
  <c r="M90" i="4" s="1"/>
  <c r="K70" i="4"/>
  <c r="L70" i="4" s="1"/>
  <c r="M70" i="4" s="1"/>
  <c r="K89" i="4"/>
  <c r="L89" i="4" s="1"/>
  <c r="M89" i="4" s="1"/>
  <c r="K16" i="4"/>
  <c r="L16" i="4" s="1"/>
  <c r="M16" i="4" s="1"/>
  <c r="K38" i="4"/>
  <c r="L38" i="4" s="1"/>
  <c r="M38" i="4" s="1"/>
  <c r="K37" i="4"/>
  <c r="L37" i="4" s="1"/>
  <c r="M37" i="4" s="1"/>
  <c r="K105" i="4"/>
  <c r="L105" i="4" s="1"/>
  <c r="M105" i="4" s="1"/>
  <c r="K21" i="4"/>
  <c r="L21" i="4" s="1"/>
  <c r="M21" i="4" s="1"/>
  <c r="K58" i="4"/>
  <c r="L58" i="4" s="1"/>
  <c r="M58" i="4" s="1"/>
  <c r="K86" i="4"/>
  <c r="L86" i="4" s="1"/>
  <c r="M86" i="4" s="1"/>
  <c r="K32" i="4"/>
  <c r="L32" i="4" s="1"/>
  <c r="M32" i="4" s="1"/>
  <c r="K102" i="4"/>
  <c r="L102" i="4" s="1"/>
  <c r="M102" i="4" s="1"/>
  <c r="K66" i="4"/>
  <c r="L66" i="4" s="1"/>
  <c r="M66" i="4" s="1"/>
  <c r="K15" i="4"/>
  <c r="L15" i="4" s="1"/>
  <c r="M15" i="4" s="1"/>
  <c r="K41" i="4"/>
  <c r="L41" i="4" s="1"/>
  <c r="M41" i="4" s="1"/>
  <c r="K78" i="4"/>
  <c r="L78" i="4" s="1"/>
  <c r="M78" i="4" s="1"/>
  <c r="K77" i="4"/>
  <c r="L77" i="4" s="1"/>
  <c r="M77" i="4" s="1"/>
  <c r="K109" i="4"/>
  <c r="L109" i="4" s="1"/>
  <c r="M109" i="4" s="1"/>
  <c r="K76" i="4"/>
  <c r="L76" i="4" s="1"/>
  <c r="M76" i="4" s="1"/>
  <c r="K110" i="4"/>
  <c r="L110" i="4" s="1"/>
  <c r="M110" i="4" s="1"/>
  <c r="K47" i="4"/>
  <c r="L47" i="4" s="1"/>
  <c r="M47" i="4" s="1"/>
  <c r="K79" i="4"/>
  <c r="L79" i="4" s="1"/>
  <c r="M79" i="4" s="1"/>
  <c r="K69" i="4"/>
  <c r="L69" i="4" s="1"/>
  <c r="M69" i="4" s="1"/>
  <c r="K57" i="4"/>
  <c r="L57" i="4" s="1"/>
  <c r="M57" i="4" s="1"/>
  <c r="K107" i="4"/>
  <c r="L107" i="4" s="1"/>
  <c r="M107" i="4" s="1"/>
  <c r="K64" i="4"/>
  <c r="L64" i="4" s="1"/>
  <c r="M64" i="4" s="1"/>
  <c r="K92" i="4"/>
  <c r="L92" i="4" s="1"/>
  <c r="M92" i="4" s="1"/>
  <c r="K112" i="4"/>
  <c r="L112" i="4" s="1"/>
  <c r="M112" i="4" s="1"/>
  <c r="K49" i="4"/>
  <c r="L49" i="4" s="1"/>
  <c r="M49" i="4" s="1"/>
  <c r="K24" i="4"/>
  <c r="L24" i="4" s="1"/>
  <c r="M24" i="4" s="1"/>
  <c r="K83" i="4"/>
  <c r="L83" i="4" s="1"/>
  <c r="M83" i="4" s="1"/>
  <c r="K39" i="4"/>
  <c r="L39" i="4" s="1"/>
  <c r="M39" i="4" s="1"/>
  <c r="K63" i="4"/>
  <c r="L63" i="4" s="1"/>
  <c r="M63" i="4" s="1"/>
  <c r="K28" i="4"/>
  <c r="L28" i="4" s="1"/>
  <c r="M28" i="4" s="1"/>
  <c r="K82" i="4"/>
  <c r="L82" i="4" s="1"/>
  <c r="M82" i="4" s="1"/>
  <c r="K33" i="4"/>
  <c r="L33" i="4" s="1"/>
  <c r="M33" i="4" s="1"/>
  <c r="K17" i="4"/>
  <c r="L17" i="4" s="1"/>
  <c r="M17" i="4" s="1"/>
  <c r="K29" i="4"/>
  <c r="L29" i="4" s="1"/>
  <c r="M29" i="4" s="1"/>
  <c r="K84" i="4"/>
  <c r="L84" i="4" s="1"/>
  <c r="M84" i="4" s="1"/>
  <c r="K80" i="4"/>
  <c r="L80" i="4" s="1"/>
  <c r="M80" i="4" s="1"/>
  <c r="K71" i="4"/>
  <c r="L71" i="4" s="1"/>
  <c r="M71" i="4" s="1"/>
  <c r="K67" i="4"/>
  <c r="L67" i="4" s="1"/>
  <c r="M67" i="4" s="1"/>
  <c r="K94" i="4"/>
  <c r="L94" i="4" s="1"/>
  <c r="M94" i="4" s="1"/>
  <c r="K36" i="4"/>
  <c r="L36" i="4" s="1"/>
  <c r="M36" i="4" s="1"/>
  <c r="K54" i="4"/>
  <c r="L54" i="4" s="1"/>
  <c r="M54" i="4" s="1"/>
  <c r="K98" i="4"/>
  <c r="L98" i="4" s="1"/>
  <c r="M98" i="4" s="1"/>
  <c r="K99" i="4"/>
  <c r="L99" i="4" s="1"/>
  <c r="M99" i="4" s="1"/>
  <c r="K75" i="4"/>
  <c r="L75" i="4" s="1"/>
  <c r="M75" i="4" s="1"/>
  <c r="K23" i="4"/>
  <c r="L23" i="4" s="1"/>
  <c r="M23" i="4" s="1"/>
  <c r="K186" i="4"/>
  <c r="L186" i="4" s="1"/>
  <c r="K131" i="4"/>
  <c r="L131" i="4" s="1"/>
  <c r="K115" i="4"/>
  <c r="L115" i="4" s="1"/>
  <c r="K193" i="4"/>
  <c r="L193" i="4" s="1"/>
  <c r="K147" i="4"/>
  <c r="L147" i="4" s="1"/>
  <c r="K163" i="4"/>
  <c r="L163" i="4" s="1"/>
  <c r="K134" i="4"/>
  <c r="L134" i="4" s="1"/>
  <c r="K183" i="4"/>
  <c r="L183" i="4" s="1"/>
  <c r="K125" i="4"/>
  <c r="L125" i="4" s="1"/>
  <c r="K151" i="4"/>
  <c r="L151" i="4" s="1"/>
  <c r="K113" i="4"/>
  <c r="L113" i="4" s="1"/>
  <c r="K145" i="4"/>
  <c r="L145" i="4" s="1"/>
  <c r="K189" i="4"/>
  <c r="L189" i="4" s="1"/>
  <c r="K149" i="4"/>
  <c r="L149" i="4" s="1"/>
  <c r="K157" i="4"/>
  <c r="L157" i="4" s="1"/>
  <c r="K136" i="4"/>
  <c r="L136" i="4" s="1"/>
  <c r="K143" i="4"/>
  <c r="L143" i="4" s="1"/>
  <c r="K208" i="4"/>
  <c r="L208" i="4" s="1"/>
  <c r="K191" i="4"/>
  <c r="L191" i="4" s="1"/>
  <c r="K200" i="4"/>
  <c r="L200" i="4" s="1"/>
  <c r="K130" i="4"/>
  <c r="L130" i="4" s="1"/>
  <c r="K119" i="4"/>
  <c r="L119" i="4" s="1"/>
  <c r="K116" i="4"/>
  <c r="L116" i="4" s="1"/>
  <c r="K197" i="4"/>
  <c r="L197" i="4" s="1"/>
  <c r="K122" i="4"/>
  <c r="L122" i="4" s="1"/>
  <c r="K123" i="4"/>
  <c r="L123" i="4" s="1"/>
  <c r="K133" i="4"/>
  <c r="L133" i="4" s="1"/>
  <c r="K209" i="4"/>
  <c r="L209" i="4" s="1"/>
  <c r="K205" i="4"/>
  <c r="L205" i="4" s="1"/>
  <c r="K132" i="4"/>
  <c r="L132" i="4" s="1"/>
  <c r="K162" i="4"/>
  <c r="L162" i="4" s="1"/>
  <c r="K154" i="4"/>
  <c r="L154" i="4" s="1"/>
  <c r="K173" i="4"/>
  <c r="L173" i="4" s="1"/>
  <c r="K153" i="4"/>
  <c r="L153" i="4" s="1"/>
  <c r="K198" i="4"/>
  <c r="L198" i="4" s="1"/>
  <c r="K127" i="4"/>
  <c r="L127" i="4" s="1"/>
  <c r="K169" i="4"/>
  <c r="L169" i="4" s="1"/>
  <c r="K195" i="4"/>
  <c r="L195" i="4" s="1"/>
  <c r="K172" i="4"/>
  <c r="L172" i="4" s="1"/>
  <c r="K177" i="4"/>
  <c r="L177" i="4" s="1"/>
  <c r="K196" i="4"/>
  <c r="L196" i="4" s="1"/>
  <c r="K114" i="4"/>
  <c r="L114" i="4" s="1"/>
  <c r="K128" i="4"/>
  <c r="L128" i="4" s="1"/>
  <c r="K121" i="4"/>
  <c r="L121" i="4" s="1"/>
  <c r="K135" i="4"/>
  <c r="L135" i="4" s="1"/>
  <c r="K185" i="4"/>
  <c r="L185" i="4" s="1"/>
  <c r="K129" i="4"/>
  <c r="L129" i="4" s="1"/>
  <c r="K194" i="4"/>
  <c r="L194" i="4" s="1"/>
  <c r="K203" i="4"/>
  <c r="L203" i="4" s="1"/>
  <c r="K117" i="4"/>
  <c r="L117" i="4" s="1"/>
  <c r="K190" i="4"/>
  <c r="L190" i="4" s="1"/>
  <c r="K175" i="4"/>
  <c r="L175" i="4" s="1"/>
  <c r="K161" i="4"/>
  <c r="L161" i="4" s="1"/>
  <c r="K167" i="4"/>
  <c r="L167" i="4" s="1"/>
  <c r="K179" i="4"/>
  <c r="L179" i="4" s="1"/>
  <c r="K187" i="4"/>
  <c r="L187" i="4" s="1"/>
  <c r="K206" i="4"/>
  <c r="L206" i="4" s="1"/>
  <c r="K204" i="4"/>
  <c r="L204" i="4" s="1"/>
  <c r="K137" i="4"/>
  <c r="L137" i="4" s="1"/>
  <c r="K165" i="4"/>
  <c r="L165" i="4" s="1"/>
  <c r="K201" i="4"/>
  <c r="L201" i="4" s="1"/>
  <c r="K124" i="4"/>
  <c r="L124" i="4" s="1"/>
  <c r="K159" i="4"/>
  <c r="L159" i="4" s="1"/>
  <c r="K181" i="4"/>
  <c r="L181" i="4" s="1"/>
  <c r="K126" i="4"/>
  <c r="L126" i="4" s="1"/>
  <c r="K202" i="4"/>
  <c r="L202" i="4" s="1"/>
  <c r="K155" i="4"/>
  <c r="L155" i="4" s="1"/>
  <c r="K120" i="4"/>
  <c r="L120" i="4" s="1"/>
  <c r="K207" i="4"/>
  <c r="L207" i="4" s="1"/>
  <c r="K171" i="4"/>
  <c r="L171" i="4" s="1"/>
  <c r="K118" i="4"/>
  <c r="L118" i="4" s="1"/>
  <c r="K139" i="4"/>
  <c r="L139" i="4" s="1"/>
  <c r="K199" i="4"/>
  <c r="L199" i="4" s="1"/>
  <c r="K141" i="4"/>
  <c r="L141" i="4" s="1"/>
  <c r="K158" i="4"/>
  <c r="L158" i="4" s="1"/>
  <c r="K156" i="4"/>
  <c r="L156" i="4" s="1"/>
  <c r="K168" i="4"/>
  <c r="L168" i="4" s="1"/>
  <c r="K164" i="4"/>
  <c r="L164" i="4" s="1"/>
  <c r="K138" i="4"/>
  <c r="L138" i="4" s="1"/>
  <c r="K144" i="4"/>
  <c r="L144" i="4" s="1"/>
  <c r="K148" i="4"/>
  <c r="L148" i="4" s="1"/>
  <c r="K178" i="4"/>
  <c r="L178" i="4" s="1"/>
  <c r="K146" i="4"/>
  <c r="L146" i="4" s="1"/>
  <c r="K182" i="4"/>
  <c r="L182" i="4" s="1"/>
  <c r="K166" i="4"/>
  <c r="L166" i="4" s="1"/>
  <c r="K180" i="4"/>
  <c r="L180" i="4" s="1"/>
  <c r="K188" i="4"/>
  <c r="L188" i="4" s="1"/>
  <c r="K142" i="4"/>
  <c r="L142" i="4" s="1"/>
  <c r="K140" i="4"/>
  <c r="L140" i="4" s="1"/>
  <c r="K150" i="4"/>
  <c r="L150" i="4" s="1"/>
  <c r="K192" i="4"/>
  <c r="L192" i="4" s="1"/>
  <c r="K174" i="4"/>
  <c r="L174" i="4" s="1"/>
  <c r="K160" i="4"/>
  <c r="L160" i="4" s="1"/>
  <c r="K152" i="4"/>
  <c r="L152" i="4" s="1"/>
  <c r="K184" i="4"/>
  <c r="L184" i="4" s="1"/>
  <c r="K176" i="4"/>
  <c r="L176" i="4" s="1"/>
  <c r="K170" i="4"/>
  <c r="L170" i="4" s="1"/>
  <c r="M170" i="4" l="1"/>
  <c r="M174" i="4"/>
  <c r="M142" i="4"/>
  <c r="M182" i="4"/>
  <c r="M144" i="4"/>
  <c r="M156" i="4"/>
  <c r="M139" i="4"/>
  <c r="M120" i="4"/>
  <c r="M181" i="4"/>
  <c r="M165" i="4"/>
  <c r="M187" i="4"/>
  <c r="M175" i="4"/>
  <c r="M194" i="4"/>
  <c r="M121" i="4"/>
  <c r="M177" i="4"/>
  <c r="M127" i="4"/>
  <c r="M154" i="4"/>
  <c r="M209" i="4"/>
  <c r="M197" i="4"/>
  <c r="M200" i="4"/>
  <c r="M136" i="4"/>
  <c r="M145" i="4"/>
  <c r="M183" i="4"/>
  <c r="M193" i="4"/>
  <c r="B224" i="3"/>
  <c r="C31" i="1" s="1"/>
  <c r="B222" i="3"/>
  <c r="B223" i="3"/>
  <c r="C30" i="1" s="1"/>
  <c r="M176" i="4"/>
  <c r="M184" i="4"/>
  <c r="M192" i="4"/>
  <c r="M188" i="4"/>
  <c r="M146" i="4"/>
  <c r="M138" i="4"/>
  <c r="M158" i="4"/>
  <c r="M118" i="4"/>
  <c r="M155" i="4"/>
  <c r="M159" i="4"/>
  <c r="M137" i="4"/>
  <c r="M179" i="4"/>
  <c r="M190" i="4"/>
  <c r="M129" i="4"/>
  <c r="M128" i="4"/>
  <c r="M172" i="4"/>
  <c r="M198" i="4"/>
  <c r="M162" i="4"/>
  <c r="M133" i="4"/>
  <c r="M116" i="4"/>
  <c r="M191" i="4"/>
  <c r="M157" i="4"/>
  <c r="M113" i="4"/>
  <c r="J214" i="4"/>
  <c r="J215" i="4"/>
  <c r="C17" i="1" s="1"/>
  <c r="M134" i="4"/>
  <c r="M115" i="4"/>
  <c r="M152" i="4"/>
  <c r="M150" i="4"/>
  <c r="M180" i="4"/>
  <c r="M178" i="4"/>
  <c r="M164" i="4"/>
  <c r="M141" i="4"/>
  <c r="M171" i="4"/>
  <c r="M202" i="4"/>
  <c r="M124" i="4"/>
  <c r="M204" i="4"/>
  <c r="M167" i="4"/>
  <c r="M117" i="4"/>
  <c r="M185" i="4"/>
  <c r="M114" i="4"/>
  <c r="M195" i="4"/>
  <c r="M153" i="4"/>
  <c r="M132" i="4"/>
  <c r="M123" i="4"/>
  <c r="M119" i="4"/>
  <c r="M208" i="4"/>
  <c r="M149" i="4"/>
  <c r="M151" i="4"/>
  <c r="M163" i="4"/>
  <c r="M131" i="4"/>
  <c r="M160" i="4"/>
  <c r="M140" i="4"/>
  <c r="M166" i="4"/>
  <c r="M148" i="4"/>
  <c r="M168" i="4"/>
  <c r="M199" i="4"/>
  <c r="M207" i="4"/>
  <c r="M126" i="4"/>
  <c r="M201" i="4"/>
  <c r="M206" i="4"/>
  <c r="M161" i="4"/>
  <c r="M203" i="4"/>
  <c r="M135" i="4"/>
  <c r="M196" i="4"/>
  <c r="M169" i="4"/>
  <c r="M173" i="4"/>
  <c r="M205" i="4"/>
  <c r="M122" i="4"/>
  <c r="M130" i="4"/>
  <c r="M143" i="4"/>
  <c r="M189" i="4"/>
  <c r="M125" i="4"/>
  <c r="M147" i="4"/>
  <c r="M186" i="4"/>
  <c r="J219" i="4" l="1"/>
  <c r="C19" i="1" s="1"/>
  <c r="J220" i="4"/>
  <c r="C20" i="1" s="1"/>
  <c r="J221" i="4"/>
  <c r="C21" i="1" s="1"/>
  <c r="J216" i="4"/>
  <c r="C16" i="1"/>
  <c r="C29" i="1"/>
  <c r="B225" i="3"/>
  <c r="C8" i="1" s="1"/>
  <c r="J222" i="4" l="1"/>
</calcChain>
</file>

<file path=xl/sharedStrings.xml><?xml version="1.0" encoding="utf-8"?>
<sst xmlns="http://schemas.openxmlformats.org/spreadsheetml/2006/main" count="191" uniqueCount="143">
  <si>
    <t>Petunjuk:</t>
  </si>
  <si>
    <t>Gantilah data pada sel yang diberi warna kuning sesuai dengan kondisi</t>
  </si>
  <si>
    <r>
      <rPr>
        <sz val="11"/>
        <color rgb="FF000000"/>
        <rFont val="Arial Narrow"/>
        <family val="2"/>
        <charset val="1"/>
      </rPr>
      <t xml:space="preserve">Isilah sheet </t>
    </r>
    <r>
      <rPr>
        <b/>
        <sz val="11"/>
        <color rgb="FF000000"/>
        <rFont val="Arial Narrow"/>
        <family val="2"/>
        <charset val="1"/>
      </rPr>
      <t>Data 1</t>
    </r>
    <r>
      <rPr>
        <sz val="11"/>
        <color rgb="FF000000"/>
        <rFont val="Arial Narrow"/>
        <family val="2"/>
        <charset val="1"/>
      </rPr>
      <t xml:space="preserve"> dengan data dari UKOM</t>
    </r>
  </si>
  <si>
    <t>Hilangkan warna kuning setelah data disesuaikan</t>
  </si>
  <si>
    <t>RINGKASAN LAPORAN ANALISA BUTIR SOAL</t>
  </si>
  <si>
    <t>Nama</t>
  </si>
  <si>
    <t>Jumlah soal</t>
  </si>
  <si>
    <t>Nilai rata-rata</t>
  </si>
  <si>
    <t>Reliabilitas Tes</t>
  </si>
  <si>
    <t>Hasil Analisa Soal</t>
  </si>
  <si>
    <t>No</t>
  </si>
  <si>
    <t>Komponen</t>
  </si>
  <si>
    <t>Hasil</t>
  </si>
  <si>
    <t>Tindak Lanjut</t>
  </si>
  <si>
    <t>PJ</t>
  </si>
  <si>
    <t>SIMPEL</t>
  </si>
  <si>
    <t>Soal Baik</t>
  </si>
  <si>
    <t>Soal Tidak Baik</t>
  </si>
  <si>
    <t>Bank Soal</t>
  </si>
  <si>
    <t>Masuk ke administrasi bank soal</t>
  </si>
  <si>
    <t>Revisi Distraktor</t>
  </si>
  <si>
    <t>Perbaikan distraktor</t>
  </si>
  <si>
    <t>Penyusun soal</t>
  </si>
  <si>
    <t>Revisi Soal</t>
  </si>
  <si>
    <t>Review dan perbaikan soal</t>
  </si>
  <si>
    <t>TINGKAT LANJUT</t>
  </si>
  <si>
    <t>Kesukaran – Daya Pembeda</t>
  </si>
  <si>
    <t>Jelek</t>
  </si>
  <si>
    <t>Cukup</t>
  </si>
  <si>
    <t>Baik</t>
  </si>
  <si>
    <t>Sukar</t>
  </si>
  <si>
    <t>Sedang</t>
  </si>
  <si>
    <t>Mudah</t>
  </si>
  <si>
    <t>Mengetahui,</t>
  </si>
  <si>
    <t>Keterangan:</t>
  </si>
  <si>
    <t>Pada analisis butir soal ini digunakan dua buah metode untuk menentukan apakah soal tersebut masuk ke dalam Bank Soal atau perlu dilakukan perbaikan, baik hanya perbaikan distraktor atau perbaikan soal secara keseluruhan, yaitu</t>
  </si>
  <si>
    <t>Isilah data dari CBT pada tempat yang telah disediakan (Paste Unformatted)</t>
  </si>
  <si>
    <t>Quiz name</t>
  </si>
  <si>
    <t>Course name</t>
  </si>
  <si>
    <t>Quiz Start</t>
  </si>
  <si>
    <t>Quiz End</t>
  </si>
  <si>
    <t>Duration</t>
  </si>
  <si>
    <t>Number of complete graded first attempts</t>
  </si>
  <si>
    <t>Total number of complete graded attempts</t>
  </si>
  <si>
    <t>Average grade of first attempts</t>
  </si>
  <si>
    <t>Average grade of all attempts</t>
  </si>
  <si>
    <t>Average grade of last attempts</t>
  </si>
  <si>
    <t>Average grade of highest graded attempts</t>
  </si>
  <si>
    <t>Median grade (for highest graded attempt)</t>
  </si>
  <si>
    <t>Standard deviation (for highest graded attempt)</t>
  </si>
  <si>
    <t>Score distribution skewness (for highest graded attempt)</t>
  </si>
  <si>
    <t>Score distribution kurtosis (for highest graded attempt)</t>
  </si>
  <si>
    <t>Coefficient of internal consistency (for highest graded attempt)</t>
  </si>
  <si>
    <t>Error ratio (for highest graded attempt)</t>
  </si>
  <si>
    <t>Standard error (for highest graded attempt)</t>
  </si>
  <si>
    <r>
      <rPr>
        <b/>
        <sz val="11"/>
        <color rgb="FFFF0000"/>
        <rFont val="Arial Narrow"/>
        <family val="2"/>
        <charset val="1"/>
      </rPr>
      <t>Jangan</t>
    </r>
    <r>
      <rPr>
        <sz val="11"/>
        <color rgb="FF000000"/>
        <rFont val="Arial Narrow"/>
        <family val="2"/>
        <charset val="1"/>
      </rPr>
      <t xml:space="preserve"> merubah isi sel yang berwarna merah muda (tapi boleh dikopi) dan jangan mengurangi baris petunjuk</t>
    </r>
  </si>
  <si>
    <t>Apabila soal lebih dari 100, maka sisipkan baris sebanyak nomor yang kurang kemudian kopi salah satu baris sampai nomor yang diinginkan</t>
  </si>
  <si>
    <t>Kesimpulan harus berjarak satu baris dari nomor terakhir</t>
  </si>
  <si>
    <t>DATA ANALISA BUTIR SOAL</t>
  </si>
  <si>
    <t>Versi Tingkat Lanjut</t>
  </si>
  <si>
    <t xml:space="preserve">Nama </t>
  </si>
  <si>
    <t>Setting Indeks Kesukaran</t>
  </si>
  <si>
    <t>Sukar &lt;=</t>
  </si>
  <si>
    <t>Sedang &lt;=</t>
  </si>
  <si>
    <t>Q#</t>
  </si>
  <si>
    <t>Question type</t>
  </si>
  <si>
    <t>Question name</t>
  </si>
  <si>
    <t>Attempts</t>
  </si>
  <si>
    <t>Facility index</t>
  </si>
  <si>
    <t>Standard deviation</t>
  </si>
  <si>
    <t>Random guess score</t>
  </si>
  <si>
    <t>Intended weight</t>
  </si>
  <si>
    <t>Effective weight</t>
  </si>
  <si>
    <t>Discrimination index</t>
  </si>
  <si>
    <t>Discriminative efficiency</t>
  </si>
  <si>
    <t>Interpretasi</t>
  </si>
  <si>
    <t>Indeks Kesukaran</t>
  </si>
  <si>
    <t>Daya Pembeda</t>
  </si>
  <si>
    <t>Fungsi Distraktor</t>
  </si>
  <si>
    <t>SOAL MUDAH DAN PEMBEDA BAIK</t>
  </si>
  <si>
    <t xml:space="preserve">F </t>
  </si>
  <si>
    <t>Interpretation</t>
  </si>
  <si>
    <t xml:space="preserve">Index </t>
  </si>
  <si>
    <t xml:space="preserve">5 or less </t>
  </si>
  <si>
    <t>Extremely difficult or something wrong with the question.</t>
  </si>
  <si>
    <t xml:space="preserve">50 and above </t>
  </si>
  <si>
    <t>Very good discrimination</t>
  </si>
  <si>
    <t xml:space="preserve">6-10 </t>
  </si>
  <si>
    <t>Very difficult.</t>
  </si>
  <si>
    <t xml:space="preserve">30 – 50 </t>
  </si>
  <si>
    <t>Adequate discrimination</t>
  </si>
  <si>
    <t xml:space="preserve">11-20 </t>
  </si>
  <si>
    <t>Difficult.</t>
  </si>
  <si>
    <t xml:space="preserve">20 - 29 </t>
  </si>
  <si>
    <t>Weak discrimination</t>
  </si>
  <si>
    <t xml:space="preserve">21-34 </t>
  </si>
  <si>
    <t>Moderately difficult.</t>
  </si>
  <si>
    <t xml:space="preserve">0 - 19 </t>
  </si>
  <si>
    <t>Very weak discrimination</t>
  </si>
  <si>
    <t>JUMLAH</t>
  </si>
  <si>
    <t xml:space="preserve">35-65 </t>
  </si>
  <si>
    <t>About right for the average student.</t>
  </si>
  <si>
    <t xml:space="preserve">-ve </t>
  </si>
  <si>
    <t>Question probably invalid</t>
  </si>
  <si>
    <t xml:space="preserve">66-80 </t>
  </si>
  <si>
    <t>Fairly easy.</t>
  </si>
  <si>
    <t>This is the correlation between the weighted scores on the question and those on the rest of the test. It indicates how effective the question is at sorting out able students from those who are less able. The results should be interpreted as follows</t>
  </si>
  <si>
    <t>TINDAK LANJUT</t>
  </si>
  <si>
    <t xml:space="preserve">81-89 </t>
  </si>
  <si>
    <t>Easy.</t>
  </si>
  <si>
    <t xml:space="preserve">90-94 </t>
  </si>
  <si>
    <t>Very easy.</t>
  </si>
  <si>
    <t xml:space="preserve">95-100 </t>
  </si>
  <si>
    <t xml:space="preserve">Extremely easy. </t>
  </si>
  <si>
    <t>Facility index (F): The mean score of students on the item.</t>
  </si>
  <si>
    <t>Petunjuk</t>
  </si>
  <si>
    <r>
      <rPr>
        <b/>
        <sz val="11"/>
        <color rgb="FFFF0000"/>
        <rFont val="Arial Narrow"/>
        <family val="2"/>
        <charset val="1"/>
      </rPr>
      <t>Jangan</t>
    </r>
    <r>
      <rPr>
        <sz val="11"/>
        <color rgb="FF000000"/>
        <rFont val="Arial Narrow"/>
        <family val="2"/>
        <charset val="1"/>
      </rPr>
      <t xml:space="preserve"> menambah tulisan apapun di bawah tabel</t>
    </r>
  </si>
  <si>
    <t>Apabila soal lebih dari 100, maka kopi salah satu baris sampai nomor yang diinginkan</t>
  </si>
  <si>
    <t>LAPORAN ANALISA BUTIR SOAL</t>
  </si>
  <si>
    <t>Analisis Fungsi Distraktor</t>
  </si>
  <si>
    <t>Versi Simpel</t>
  </si>
  <si>
    <t>Setting Distraktor</t>
  </si>
  <si>
    <t>Setting Soal Baik</t>
  </si>
  <si>
    <t>Toleransi Cek</t>
  </si>
  <si>
    <t>Batas Bawah</t>
  </si>
  <si>
    <t>Batas Cek</t>
  </si>
  <si>
    <t>Batas Atas</t>
  </si>
  <si>
    <t>Model response</t>
  </si>
  <si>
    <t>Partial credit</t>
  </si>
  <si>
    <t>Count</t>
  </si>
  <si>
    <t>Frequency</t>
  </si>
  <si>
    <t>Jumlah Cek</t>
  </si>
  <si>
    <t>% Benar</t>
  </si>
  <si>
    <t>No Soal</t>
  </si>
  <si>
    <t>SOAL BAIK</t>
  </si>
  <si>
    <t>Tidak Baik</t>
  </si>
  <si>
    <t>NAMA MATA KULIAH</t>
  </si>
  <si>
    <t>Koordinator MK</t>
  </si>
  <si>
    <t>Yogyakarta, Tanggal</t>
  </si>
  <si>
    <t>Nama Koordinator Matakuliah</t>
  </si>
  <si>
    <t>Ketua Program Studi XXXX</t>
  </si>
  <si>
    <t>Nama Kaprodi</t>
  </si>
  <si>
    <t>Setting Daya Pembeda</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</si>
</sst>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rgb="FF000000"/>
      <name val="Calibri"/>
      <family val="2"/>
      <charset val="1"/>
    </font>
    <font>
      <sz val="11"/>
      <color rgb="FF000000"/>
      <name val="Arial Narrow"/>
      <family val="2"/>
      <charset val="1"/>
    </font>
    <font>
      <b/>
      <u/>
      <sz val="11"/>
      <color rgb="FF000000"/>
      <name val="Arial Narrow"/>
      <family val="2"/>
      <charset val="1"/>
    </font>
    <font>
      <b/>
      <sz val="11"/>
      <color rgb="FF000000"/>
      <name val="Arial Narrow"/>
      <family val="2"/>
      <charset val="1"/>
    </font>
    <font>
      <u/>
      <sz val="11"/>
      <color rgb="FF000000"/>
      <name val="Arial Narrow"/>
      <family val="2"/>
      <charset val="1"/>
    </font>
    <font>
      <sz val="10.5"/>
      <color rgb="FF000000"/>
      <name val="Arial Narrow"/>
      <family val="2"/>
      <charset val="1"/>
    </font>
    <font>
      <b/>
      <sz val="10.5"/>
      <color rgb="FF000000"/>
      <name val="Arial Narrow"/>
      <family val="2"/>
      <charset val="1"/>
    </font>
    <font>
      <b/>
      <sz val="11"/>
      <color rgb="FFFF0000"/>
      <name val="Arial Narrow"/>
      <family val="2"/>
      <charset val="1"/>
    </font>
    <font>
      <sz val="11"/>
      <name val="Arial Narrow"/>
      <family val="2"/>
      <charset val="1"/>
    </font>
    <font>
      <b/>
      <sz val="11"/>
      <color rgb="FF000000"/>
      <name val="Arial Narrow"/>
      <family val="2"/>
    </font>
  </fonts>
  <fills count="11">
    <fill>
      <patternFill patternType="none"/>
    </fill>
    <fill>
      <patternFill patternType="gray125"/>
    </fill>
    <fill>
      <patternFill patternType="solid">
        <fgColor rgb="FFFFFF00"/>
        <bgColor rgb="FFCCFF00"/>
      </patternFill>
    </fill>
    <fill>
      <patternFill patternType="solid">
        <fgColor rgb="FFFF99FF"/>
        <bgColor rgb="FFCC99FF"/>
      </patternFill>
    </fill>
    <fill>
      <patternFill patternType="solid">
        <fgColor rgb="FFFF9900"/>
        <bgColor rgb="FFFFCC00"/>
      </patternFill>
    </fill>
    <fill>
      <patternFill patternType="solid">
        <fgColor rgb="FFB7DEE8"/>
        <bgColor rgb="FF99CCFF"/>
      </patternFill>
    </fill>
    <fill>
      <patternFill patternType="solid">
        <fgColor rgb="FFCCFF00"/>
        <bgColor rgb="FFFFFF00"/>
      </patternFill>
    </fill>
    <fill>
      <patternFill patternType="solid">
        <fgColor rgb="FF9999FF"/>
        <bgColor rgb="FFCC99FF"/>
      </patternFill>
    </fill>
    <fill>
      <patternFill patternType="solid">
        <fgColor rgb="FFE6B9B8"/>
        <bgColor rgb="FFFFCC99"/>
      </patternFill>
    </fill>
    <fill>
      <patternFill patternType="solid">
        <fgColor rgb="FFFF33FF"/>
        <bgColor rgb="FFFF00FF"/>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hair">
        <color auto="1"/>
      </left>
      <right style="hair">
        <color auto="1"/>
      </right>
      <top style="hair">
        <color auto="1"/>
      </top>
      <bottom style="hair">
        <color auto="1"/>
      </bottom>
      <diagonal/>
    </border>
    <border>
      <left style="hair">
        <color auto="1"/>
      </left>
      <right/>
      <top/>
      <bottom/>
      <diagonal/>
    </border>
  </borders>
  <cellStyleXfs count="1">
    <xf numFmtId="0" fontId="0" fillId="0" borderId="0"/>
  </cellStyleXfs>
  <cellXfs count="119">
    <xf numFmtId="0" fontId="0" fillId="0" borderId="0" xfId="0"/>
    <xf numFmtId="0" fontId="1" fillId="0" borderId="0" xfId="0" applyFont="1" applyAlignment="1">
      <alignment horizontal="left"/>
    </xf>
    <xf numFmtId="0" fontId="1" fillId="0" borderId="0" xfId="0" applyFont="1"/>
    <xf numFmtId="0" fontId="2" fillId="0" borderId="0" xfId="0" applyFont="1" applyBorder="1" applyAlignment="1">
      <alignment horizontal="center" vertical="center" wrapText="1"/>
    </xf>
    <xf numFmtId="0" fontId="1" fillId="0" borderId="0" xfId="0" applyFont="1" applyAlignment="1">
      <alignment horizontal="center" vertical="center" wrapText="1"/>
    </xf>
    <xf numFmtId="10" fontId="1" fillId="0" borderId="0" xfId="0" applyNumberFormat="1" applyFont="1" applyAlignment="1">
      <alignment horizontal="center" vertical="center" wrapText="1"/>
    </xf>
    <xf numFmtId="0" fontId="1" fillId="0" borderId="0" xfId="0" applyFont="1" applyAlignment="1">
      <alignment horizontal="left" wrapText="1"/>
    </xf>
    <xf numFmtId="0" fontId="1" fillId="0" borderId="0" xfId="0" applyFont="1" applyAlignment="1">
      <alignment horizontal="center" wrapText="1"/>
    </xf>
    <xf numFmtId="0" fontId="3" fillId="0" borderId="0" xfId="0" applyFont="1" applyAlignment="1">
      <alignment horizontal="left" wrapText="1"/>
    </xf>
    <xf numFmtId="0" fontId="3" fillId="0" borderId="1" xfId="0" applyFont="1" applyBorder="1" applyAlignment="1">
      <alignment horizontal="center"/>
    </xf>
    <xf numFmtId="0" fontId="3" fillId="0" borderId="1" xfId="0" applyFont="1" applyBorder="1" applyAlignment="1">
      <alignment horizontal="center" wrapText="1"/>
    </xf>
    <xf numFmtId="0" fontId="1"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left" vertical="center"/>
    </xf>
    <xf numFmtId="0" fontId="1" fillId="0" borderId="1" xfId="0" applyFont="1" applyBorder="1" applyAlignment="1">
      <alignment horizontal="center" vertical="center"/>
    </xf>
    <xf numFmtId="0" fontId="1" fillId="0" borderId="1" xfId="0" applyFont="1" applyBorder="1" applyAlignment="1">
      <alignment horizontal="left" vertical="center" wrapText="1"/>
    </xf>
    <xf numFmtId="0" fontId="1" fillId="0" borderId="2" xfId="0" applyFont="1" applyBorder="1" applyAlignment="1">
      <alignment horizontal="center" vertical="center"/>
    </xf>
    <xf numFmtId="0" fontId="1" fillId="0" borderId="2" xfId="0" applyFont="1" applyBorder="1" applyAlignment="1">
      <alignment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0" fontId="4" fillId="0" borderId="0" xfId="0" applyFont="1"/>
    <xf numFmtId="0" fontId="4" fillId="0" borderId="0" xfId="0" applyFont="1" applyAlignment="1">
      <alignment horizontal="center"/>
    </xf>
    <xf numFmtId="0" fontId="1" fillId="0" borderId="0" xfId="0" applyFont="1" applyAlignment="1">
      <alignment horizontal="right"/>
    </xf>
    <xf numFmtId="0" fontId="1" fillId="0" borderId="0" xfId="0" applyFont="1" applyBorder="1" applyAlignment="1">
      <alignment horizontal="center"/>
    </xf>
    <xf numFmtId="0" fontId="1" fillId="0" borderId="0" xfId="0" applyFont="1" applyAlignment="1">
      <alignment horizontal="left" vertical="top"/>
    </xf>
    <xf numFmtId="0" fontId="5" fillId="0" borderId="0" xfId="0" applyFont="1"/>
    <xf numFmtId="0" fontId="6" fillId="0" borderId="0" xfId="0" applyFont="1" applyAlignment="1">
      <alignment horizontal="left"/>
    </xf>
    <xf numFmtId="0" fontId="5" fillId="0" borderId="0" xfId="0" applyFont="1" applyBorder="1" applyAlignment="1">
      <alignment horizontal="center" vertical="center" wrapText="1"/>
    </xf>
    <xf numFmtId="0" fontId="5" fillId="0" borderId="0" xfId="0" applyFont="1" applyBorder="1" applyAlignment="1">
      <alignment horizontal="left" vertical="center"/>
    </xf>
    <xf numFmtId="0" fontId="5" fillId="0" borderId="2" xfId="0" applyFont="1" applyBorder="1" applyAlignment="1">
      <alignment horizontal="center" vertical="center" wrapText="1"/>
    </xf>
    <xf numFmtId="0" fontId="5" fillId="2" borderId="2" xfId="0" applyFont="1" applyFill="1" applyBorder="1" applyAlignment="1">
      <alignment horizontal="center" vertical="center" wrapText="1"/>
    </xf>
    <xf numFmtId="0" fontId="5" fillId="0" borderId="2" xfId="0" applyFont="1" applyBorder="1" applyAlignment="1">
      <alignment wrapText="1"/>
    </xf>
    <xf numFmtId="0" fontId="5" fillId="2" borderId="2" xfId="0" applyFont="1" applyFill="1" applyBorder="1" applyAlignment="1">
      <alignment wrapText="1"/>
    </xf>
    <xf numFmtId="10" fontId="5" fillId="0" borderId="2" xfId="0" applyNumberFormat="1" applyFont="1" applyBorder="1" applyAlignment="1">
      <alignment wrapText="1"/>
    </xf>
    <xf numFmtId="0" fontId="5" fillId="0" borderId="0" xfId="0" applyFont="1" applyAlignment="1">
      <alignment wrapText="1"/>
    </xf>
    <xf numFmtId="0" fontId="3" fillId="0" borderId="0" xfId="0" applyFont="1" applyAlignment="1">
      <alignment horizontal="left"/>
    </xf>
    <xf numFmtId="0" fontId="3" fillId="4" borderId="2" xfId="0" applyFont="1" applyFill="1" applyBorder="1"/>
    <xf numFmtId="10" fontId="1" fillId="4" borderId="2" xfId="0" applyNumberFormat="1" applyFont="1" applyFill="1" applyBorder="1"/>
    <xf numFmtId="0" fontId="1" fillId="8" borderId="2" xfId="0" applyFont="1" applyFill="1" applyBorder="1" applyAlignment="1">
      <alignment horizontal="center" vertical="center" wrapText="1"/>
    </xf>
    <xf numFmtId="0" fontId="3" fillId="0" borderId="2" xfId="0" applyFont="1" applyBorder="1" applyAlignment="1">
      <alignment horizontal="center" vertical="center"/>
    </xf>
    <xf numFmtId="0" fontId="1" fillId="4" borderId="2" xfId="0" applyFont="1" applyFill="1" applyBorder="1" applyAlignment="1">
      <alignment horizontal="center" vertical="center" wrapText="1"/>
    </xf>
    <xf numFmtId="0" fontId="1" fillId="0" borderId="2" xfId="0" applyFont="1" applyBorder="1" applyAlignment="1">
      <alignment horizontal="left"/>
    </xf>
    <xf numFmtId="0" fontId="1" fillId="0" borderId="2" xfId="0" applyFont="1" applyBorder="1"/>
    <xf numFmtId="10" fontId="1" fillId="6" borderId="2" xfId="0" applyNumberFormat="1" applyFont="1" applyFill="1" applyBorder="1"/>
    <xf numFmtId="10" fontId="1" fillId="0" borderId="2" xfId="0" applyNumberFormat="1" applyFont="1" applyBorder="1"/>
    <xf numFmtId="10" fontId="1" fillId="7" borderId="2" xfId="0" applyNumberFormat="1" applyFont="1" applyFill="1" applyBorder="1"/>
    <xf numFmtId="4"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xf>
    <xf numFmtId="0" fontId="8" fillId="8" borderId="2" xfId="0" applyFont="1" applyFill="1" applyBorder="1" applyAlignment="1">
      <alignment horizontal="center"/>
    </xf>
    <xf numFmtId="0" fontId="1" fillId="0" borderId="0" xfId="0" applyFont="1" applyBorder="1" applyAlignment="1">
      <alignment horizontal="left"/>
    </xf>
    <xf numFmtId="0" fontId="1" fillId="0" borderId="0" xfId="0" applyFont="1" applyBorder="1"/>
    <xf numFmtId="10" fontId="1" fillId="0" borderId="0" xfId="0" applyNumberFormat="1" applyFont="1" applyBorder="1" applyAlignment="1">
      <alignment horizontal="center"/>
    </xf>
    <xf numFmtId="10" fontId="1" fillId="0" borderId="0" xfId="0" applyNumberFormat="1" applyFont="1" applyBorder="1" applyAlignment="1">
      <alignment horizontal="center" vertical="center" wrapText="1"/>
    </xf>
    <xf numFmtId="0" fontId="1" fillId="0" borderId="0" xfId="0" applyFont="1" applyBorder="1" applyAlignment="1">
      <alignment horizontal="center" vertical="center" wrapText="1"/>
    </xf>
    <xf numFmtId="0" fontId="1" fillId="0" borderId="0" xfId="0" applyFont="1" applyBorder="1" applyAlignment="1">
      <alignment vertical="center" wrapText="1"/>
    </xf>
    <xf numFmtId="0" fontId="1" fillId="0" borderId="0" xfId="0" applyFont="1" applyAlignment="1">
      <alignment vertical="center" wrapText="1"/>
    </xf>
    <xf numFmtId="0" fontId="3" fillId="6" borderId="2" xfId="0" applyFont="1" applyFill="1" applyBorder="1" applyAlignment="1">
      <alignment horizontal="center"/>
    </xf>
    <xf numFmtId="0" fontId="3" fillId="0" borderId="0" xfId="0" applyFont="1" applyBorder="1" applyAlignment="1">
      <alignment horizontal="center"/>
    </xf>
    <xf numFmtId="0" fontId="3" fillId="7" borderId="2" xfId="0" applyFont="1" applyFill="1" applyBorder="1" applyAlignment="1">
      <alignment horizontal="center" vertical="center"/>
    </xf>
    <xf numFmtId="0" fontId="1" fillId="0" borderId="2" xfId="0" applyFont="1" applyBorder="1" applyAlignment="1">
      <alignment vertical="top"/>
    </xf>
    <xf numFmtId="0" fontId="1" fillId="0" borderId="2" xfId="0" applyFont="1" applyBorder="1" applyAlignment="1">
      <alignment wrapText="1"/>
    </xf>
    <xf numFmtId="0" fontId="1" fillId="0" borderId="2" xfId="0" applyFont="1" applyBorder="1" applyAlignment="1">
      <alignment horizontal="center"/>
    </xf>
    <xf numFmtId="0" fontId="4" fillId="0" borderId="2" xfId="0" applyFont="1" applyBorder="1"/>
    <xf numFmtId="0" fontId="4" fillId="0" borderId="2" xfId="0" applyFont="1" applyBorder="1" applyAlignment="1">
      <alignment horizontal="center"/>
    </xf>
    <xf numFmtId="0" fontId="4" fillId="0" borderId="0" xfId="0" applyFont="1" applyBorder="1"/>
    <xf numFmtId="0" fontId="1" fillId="0" borderId="1" xfId="0" applyFont="1" applyBorder="1"/>
    <xf numFmtId="0" fontId="1" fillId="0" borderId="1" xfId="0" applyFont="1" applyBorder="1" applyAlignment="1">
      <alignment horizont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0" xfId="0" applyFont="1" applyBorder="1" applyAlignment="1"/>
    <xf numFmtId="0" fontId="3" fillId="9" borderId="2" xfId="0" applyFont="1" applyFill="1" applyBorder="1"/>
    <xf numFmtId="0" fontId="1" fillId="9" borderId="2" xfId="0" applyFont="1" applyFill="1" applyBorder="1"/>
    <xf numFmtId="0" fontId="1" fillId="4" borderId="2" xfId="0" applyFont="1" applyFill="1" applyBorder="1"/>
    <xf numFmtId="10" fontId="1" fillId="9" borderId="2" xfId="0" applyNumberFormat="1" applyFont="1" applyFill="1" applyBorder="1"/>
    <xf numFmtId="0" fontId="3" fillId="0" borderId="2" xfId="0" applyFont="1" applyBorder="1" applyAlignment="1">
      <alignment horizontal="center"/>
    </xf>
    <xf numFmtId="0" fontId="3" fillId="9" borderId="2" xfId="0" applyFont="1" applyFill="1" applyBorder="1" applyAlignment="1">
      <alignment horizontal="center"/>
    </xf>
    <xf numFmtId="0" fontId="3" fillId="4" borderId="0" xfId="0" applyFont="1" applyFill="1" applyAlignment="1">
      <alignment horizontal="center"/>
    </xf>
    <xf numFmtId="0" fontId="8" fillId="8" borderId="1" xfId="0" applyFont="1" applyFill="1" applyBorder="1" applyAlignment="1">
      <alignment horizontal="center"/>
    </xf>
    <xf numFmtId="10" fontId="8" fillId="8" borderId="1" xfId="0" applyNumberFormat="1" applyFont="1" applyFill="1" applyBorder="1" applyAlignment="1">
      <alignment horizontal="center"/>
    </xf>
    <xf numFmtId="0" fontId="1" fillId="0" borderId="1" xfId="0" applyFont="1" applyBorder="1" applyAlignment="1">
      <alignment horizontal="center"/>
    </xf>
    <xf numFmtId="0" fontId="3" fillId="0" borderId="0" xfId="0" applyFont="1" applyAlignment="1">
      <alignment horizontal="center"/>
    </xf>
    <xf numFmtId="0" fontId="1" fillId="8" borderId="2" xfId="0" applyFont="1" applyFill="1" applyBorder="1" applyAlignment="1">
      <alignment horizontal="center" vertical="center" wrapText="1"/>
    </xf>
    <xf numFmtId="0" fontId="1" fillId="0" borderId="0" xfId="0" applyFont="1" applyBorder="1" applyAlignment="1">
      <alignment horizontal="left" vertical="center" wrapText="1"/>
    </xf>
    <xf numFmtId="0" fontId="1" fillId="2" borderId="0" xfId="0" applyFont="1" applyFill="1" applyBorder="1" applyAlignment="1">
      <alignment horizontal="center"/>
    </xf>
    <xf numFmtId="0" fontId="1" fillId="0" borderId="1" xfId="0" applyFont="1" applyBorder="1" applyAlignment="1">
      <alignment horizontal="center" vertical="center"/>
    </xf>
    <xf numFmtId="0" fontId="1" fillId="2" borderId="0" xfId="0" applyFont="1" applyFill="1" applyBorder="1" applyAlignment="1">
      <alignment horizontal="right" vertical="center"/>
    </xf>
    <xf numFmtId="0" fontId="1" fillId="0" borderId="0" xfId="0" applyFont="1" applyBorder="1" applyAlignment="1">
      <alignment horizontal="right" vertical="center"/>
    </xf>
    <xf numFmtId="0" fontId="1" fillId="0" borderId="0" xfId="0" applyFont="1" applyBorder="1" applyAlignment="1">
      <alignment horizontal="center"/>
    </xf>
    <xf numFmtId="0" fontId="1" fillId="0" borderId="1" xfId="0" applyFont="1" applyBorder="1" applyAlignment="1">
      <alignment horizontal="center" vertical="center" wrapText="1"/>
    </xf>
    <xf numFmtId="0" fontId="3" fillId="0" borderId="1" xfId="0" applyFont="1" applyBorder="1" applyAlignment="1">
      <alignment horizontal="center" vertical="center"/>
    </xf>
    <xf numFmtId="0" fontId="1" fillId="0" borderId="0" xfId="0" applyFont="1" applyBorder="1" applyAlignment="1">
      <alignment horizontal="left" wrapText="1"/>
    </xf>
    <xf numFmtId="0" fontId="1" fillId="0" borderId="0" xfId="0" applyFont="1" applyBorder="1" applyAlignment="1">
      <alignment horizontal="left" vertical="center"/>
    </xf>
    <xf numFmtId="0" fontId="2" fillId="0" borderId="0" xfId="0" applyFont="1" applyBorder="1" applyAlignment="1">
      <alignment horizontal="center" vertical="center" wrapText="1"/>
    </xf>
    <xf numFmtId="0" fontId="1" fillId="2" borderId="0" xfId="0" applyFont="1" applyFill="1" applyBorder="1" applyAlignment="1">
      <alignment horizontal="left" wrapText="1"/>
    </xf>
    <xf numFmtId="0" fontId="5" fillId="0" borderId="0" xfId="0" applyFont="1" applyBorder="1" applyAlignment="1">
      <alignment horizontal="left" vertical="center"/>
    </xf>
    <xf numFmtId="0" fontId="1" fillId="0" borderId="2" xfId="0" applyFont="1" applyBorder="1" applyAlignment="1">
      <alignment horizontal="left" vertical="center" wrapText="1"/>
    </xf>
    <xf numFmtId="0" fontId="1" fillId="0" borderId="2" xfId="0" applyFont="1" applyBorder="1" applyAlignment="1">
      <alignment horizontal="left" vertical="center"/>
    </xf>
    <xf numFmtId="0" fontId="3" fillId="0" borderId="0" xfId="0" applyFont="1" applyBorder="1" applyAlignment="1">
      <alignment horizontal="center" vertical="center"/>
    </xf>
    <xf numFmtId="0" fontId="3" fillId="6" borderId="2" xfId="0" applyFont="1" applyFill="1" applyBorder="1" applyAlignment="1">
      <alignment horizontal="center" vertical="center"/>
    </xf>
    <xf numFmtId="0" fontId="3" fillId="7" borderId="2" xfId="0" applyFont="1" applyFill="1" applyBorder="1" applyAlignment="1">
      <alignment horizontal="center" vertical="center"/>
    </xf>
    <xf numFmtId="0" fontId="1" fillId="0" borderId="2" xfId="0" applyFont="1" applyBorder="1" applyAlignment="1">
      <alignment horizontal="center" vertical="center" wrapText="1"/>
    </xf>
    <xf numFmtId="10" fontId="1" fillId="8" borderId="2" xfId="0" applyNumberFormat="1" applyFont="1" applyFill="1" applyBorder="1" applyAlignment="1">
      <alignment horizontal="center" vertical="center" wrapText="1"/>
    </xf>
    <xf numFmtId="0" fontId="1" fillId="8" borderId="2" xfId="0" applyFont="1" applyFill="1" applyBorder="1" applyAlignment="1">
      <alignment horizontal="center" vertical="center" wrapText="1"/>
    </xf>
    <xf numFmtId="0" fontId="1" fillId="7"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3" fillId="0" borderId="0" xfId="0" applyFont="1" applyBorder="1" applyAlignment="1">
      <alignment horizontal="center" vertical="center" wrapText="1"/>
    </xf>
    <xf numFmtId="0" fontId="3" fillId="0" borderId="0" xfId="0" applyFont="1" applyBorder="1" applyAlignment="1">
      <alignment horizontal="left" vertical="center" wrapText="1"/>
    </xf>
    <xf numFmtId="0" fontId="3" fillId="4" borderId="2" xfId="0" applyFont="1" applyFill="1" applyBorder="1" applyAlignment="1">
      <alignment horizontal="center" vertical="center"/>
    </xf>
    <xf numFmtId="0" fontId="7" fillId="0" borderId="0" xfId="0" applyFont="1" applyBorder="1" applyAlignment="1">
      <alignment horizontal="left" vertical="center"/>
    </xf>
    <xf numFmtId="0" fontId="3" fillId="0" borderId="0" xfId="0" applyFont="1" applyBorder="1" applyAlignment="1">
      <alignment horizontal="left" vertical="center"/>
    </xf>
    <xf numFmtId="0" fontId="3" fillId="9" borderId="2" xfId="0" applyFont="1" applyFill="1" applyBorder="1" applyAlignment="1">
      <alignment horizontal="center" vertical="center"/>
    </xf>
    <xf numFmtId="0" fontId="8" fillId="0" borderId="0" xfId="0" applyFont="1" applyBorder="1" applyAlignment="1">
      <alignment horizontal="left" vertical="center"/>
    </xf>
    <xf numFmtId="0" fontId="9" fillId="10" borderId="3" xfId="0" applyFont="1" applyFill="1" applyBorder="1" applyAlignment="1">
      <alignment horizontal="center"/>
    </xf>
    <xf numFmtId="0" fontId="9" fillId="10" borderId="0" xfId="0" applyFont="1" applyFill="1" applyAlignment="1">
      <alignment horizontal="center"/>
    </xf>
    <xf numFmtId="0" fontId="9" fillId="10" borderId="0" xfId="0" applyFont="1" applyFill="1" applyAlignment="1">
      <alignment horizontal="left"/>
    </xf>
    <xf numFmtId="9" fontId="1" fillId="10" borderId="0" xfId="0" applyNumberFormat="1" applyFont="1" applyFill="1" applyAlignment="1">
      <alignment horizontal="right"/>
    </xf>
    <xf numFmtId="10" fontId="9" fillId="10" borderId="0" xfId="0" applyNumberFormat="1" applyFont="1" applyFill="1" applyAlignment="1">
      <alignment horizontal="left" vertical="center" wrapText="1"/>
    </xf>
    <xf numFmtId="9" fontId="1" fillId="10" borderId="0" xfId="0" applyNumberFormat="1" applyFont="1" applyFill="1" applyAlignment="1">
      <alignment horizontal="right"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33FF"/>
      <rgbColor rgb="FF00FFFF"/>
      <rgbColor rgb="FF800000"/>
      <rgbColor rgb="FF008000"/>
      <rgbColor rgb="FF000080"/>
      <rgbColor rgb="FF808000"/>
      <rgbColor rgb="FF800080"/>
      <rgbColor rgb="FF008080"/>
      <rgbColor rgb="FFE6B9B8"/>
      <rgbColor rgb="FF808080"/>
      <rgbColor rgb="FF9999FF"/>
      <rgbColor rgb="FF993366"/>
      <rgbColor rgb="FFFFFFCC"/>
      <rgbColor rgb="FFCCFFFF"/>
      <rgbColor rgb="FF660066"/>
      <rgbColor rgb="FFFF8080"/>
      <rgbColor rgb="FF0066CC"/>
      <rgbColor rgb="FFB7DEE8"/>
      <rgbColor rgb="FF000080"/>
      <rgbColor rgb="FFFF00FF"/>
      <rgbColor rgb="FFCCFF00"/>
      <rgbColor rgb="FF00FFFF"/>
      <rgbColor rgb="FF800080"/>
      <rgbColor rgb="FF800000"/>
      <rgbColor rgb="FF008080"/>
      <rgbColor rgb="FF0000FF"/>
      <rgbColor rgb="FF00CCFF"/>
      <rgbColor rgb="FFCCFFFF"/>
      <rgbColor rgb="FFCCFFCC"/>
      <rgbColor rgb="FFFFFF99"/>
      <rgbColor rgb="FF99CCFF"/>
      <rgbColor rgb="FFFF99FF"/>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49"/>
  <sheetViews>
    <sheetView tabSelected="1" view="pageBreakPreview" topLeftCell="A2" zoomScaleNormal="100" workbookViewId="0">
      <selection activeCell="C7" sqref="C7:E7"/>
    </sheetView>
  </sheetViews>
  <sheetFormatPr defaultColWidth="9.109375" defaultRowHeight="14.4" x14ac:dyDescent="0.3"/>
  <cols>
    <col min="1" max="1" width="3.88671875" style="1" customWidth="1"/>
    <col min="2" max="2" width="18.77734375" style="2" customWidth="1"/>
    <col min="3" max="3" width="8.5546875" style="2" customWidth="1"/>
    <col min="4" max="4" width="29.6640625" style="2" customWidth="1"/>
    <col min="5" max="5" width="23.77734375" style="2" customWidth="1"/>
    <col min="6" max="7" width="8.88671875" style="2" customWidth="1"/>
    <col min="8" max="8" width="7.21875" style="2" customWidth="1"/>
    <col min="9" max="9" width="8.109375" style="2" customWidth="1"/>
    <col min="10" max="11" width="10.88671875" style="2" customWidth="1"/>
    <col min="12" max="12" width="8.77734375" style="2" customWidth="1"/>
    <col min="13" max="13" width="11.6640625" style="2" customWidth="1"/>
    <col min="14" max="14" width="12.109375" style="2" customWidth="1"/>
    <col min="15" max="15" width="11.109375" style="2" customWidth="1"/>
    <col min="16" max="257" width="9.109375" style="2"/>
  </cols>
  <sheetData>
    <row r="1" spans="1:15" ht="12.75" customHeight="1" x14ac:dyDescent="0.3">
      <c r="A1" s="1" t="s">
        <v>0</v>
      </c>
      <c r="D1" s="3"/>
      <c r="E1" s="3"/>
      <c r="F1" s="4"/>
      <c r="G1" s="4"/>
      <c r="H1" s="5"/>
      <c r="I1" s="5"/>
      <c r="J1" s="5"/>
      <c r="K1" s="5"/>
      <c r="L1" s="5"/>
      <c r="M1" s="5"/>
      <c r="N1" s="5"/>
      <c r="O1" s="4"/>
    </row>
    <row r="2" spans="1:15" ht="12.75" customHeight="1" x14ac:dyDescent="0.3">
      <c r="A2" s="1">
        <v>1</v>
      </c>
      <c r="B2" s="91" t="s">
        <v>1</v>
      </c>
      <c r="C2" s="91"/>
      <c r="D2" s="91"/>
      <c r="E2" s="91"/>
      <c r="F2" s="4"/>
      <c r="G2" s="4"/>
      <c r="H2" s="5"/>
      <c r="I2" s="5"/>
      <c r="J2" s="5"/>
      <c r="K2" s="5"/>
      <c r="L2" s="5"/>
      <c r="M2" s="5"/>
      <c r="N2" s="5"/>
      <c r="O2" s="4"/>
    </row>
    <row r="3" spans="1:15" ht="12.75" customHeight="1" x14ac:dyDescent="0.3">
      <c r="A3" s="1">
        <v>2</v>
      </c>
      <c r="B3" s="91" t="s">
        <v>2</v>
      </c>
      <c r="C3" s="91"/>
      <c r="D3" s="91"/>
      <c r="E3" s="91"/>
      <c r="F3" s="4"/>
      <c r="G3" s="4"/>
      <c r="H3" s="5"/>
      <c r="I3" s="5"/>
      <c r="J3" s="5"/>
      <c r="K3" s="5"/>
      <c r="L3" s="5"/>
      <c r="M3" s="5"/>
      <c r="N3" s="5"/>
      <c r="O3" s="4"/>
    </row>
    <row r="4" spans="1:15" ht="12.75" customHeight="1" x14ac:dyDescent="0.3">
      <c r="A4" s="1">
        <v>3</v>
      </c>
      <c r="B4" s="91" t="s">
        <v>3</v>
      </c>
      <c r="C4" s="91"/>
      <c r="D4" s="91"/>
      <c r="E4" s="91"/>
      <c r="F4" s="4"/>
      <c r="G4" s="4"/>
      <c r="H4" s="5"/>
      <c r="I4" s="5"/>
      <c r="J4" s="5"/>
      <c r="K4" s="5"/>
      <c r="L4" s="5"/>
      <c r="M4" s="5"/>
      <c r="N4" s="5"/>
      <c r="O4" s="4"/>
    </row>
    <row r="5" spans="1:15" ht="16.5" customHeight="1" x14ac:dyDescent="0.3">
      <c r="A5" s="92" t="s">
        <v>4</v>
      </c>
      <c r="B5" s="92"/>
      <c r="C5" s="92"/>
      <c r="D5" s="92"/>
      <c r="E5" s="92"/>
      <c r="F5" s="4"/>
      <c r="G5" s="4"/>
      <c r="H5" s="5"/>
      <c r="I5" s="5"/>
      <c r="J5" s="5"/>
      <c r="K5" s="5"/>
      <c r="L5" s="5"/>
      <c r="M5" s="5"/>
      <c r="N5" s="5"/>
      <c r="O5" s="4"/>
    </row>
    <row r="6" spans="1:15" x14ac:dyDescent="0.3">
      <c r="A6" s="6"/>
      <c r="B6" s="7"/>
      <c r="C6" s="7"/>
      <c r="D6" s="7"/>
      <c r="E6" s="7"/>
      <c r="F6" s="4"/>
      <c r="G6" s="4"/>
      <c r="H6" s="5"/>
      <c r="I6" s="5"/>
      <c r="J6" s="5"/>
      <c r="K6" s="5"/>
      <c r="L6" s="5"/>
      <c r="M6" s="5"/>
      <c r="N6" s="5"/>
      <c r="O6" s="4"/>
    </row>
    <row r="7" spans="1:15" ht="16.5" customHeight="1" x14ac:dyDescent="0.3">
      <c r="A7" s="90" t="s">
        <v>5</v>
      </c>
      <c r="B7" s="90"/>
      <c r="C7" s="93" t="s">
        <v>136</v>
      </c>
      <c r="D7" s="93"/>
      <c r="E7" s="93"/>
      <c r="F7" s="4"/>
      <c r="G7" s="4"/>
      <c r="H7" s="5"/>
      <c r="I7" s="5"/>
      <c r="J7" s="5"/>
      <c r="K7" s="5"/>
      <c r="L7" s="5"/>
      <c r="M7" s="5"/>
      <c r="N7" s="5"/>
      <c r="O7" s="4"/>
    </row>
    <row r="8" spans="1:15" ht="16.5" customHeight="1" x14ac:dyDescent="0.3">
      <c r="A8" s="90" t="s">
        <v>6</v>
      </c>
      <c r="B8" s="90"/>
      <c r="C8" s="6" t="str">
        <f>CONCATENATE('Tingkat Lanjut - IK-DP'!B225," butir")</f>
        <v>0 butir</v>
      </c>
      <c r="D8" s="6"/>
      <c r="E8" s="7"/>
      <c r="F8" s="4"/>
      <c r="G8" s="4"/>
      <c r="H8" s="5"/>
      <c r="I8" s="5"/>
      <c r="J8" s="5"/>
      <c r="K8" s="5"/>
      <c r="L8" s="5"/>
      <c r="M8" s="5"/>
      <c r="N8" s="5"/>
      <c r="O8" s="4"/>
    </row>
    <row r="9" spans="1:15" ht="14.1" customHeight="1" x14ac:dyDescent="0.3">
      <c r="A9" s="90" t="s">
        <v>7</v>
      </c>
      <c r="B9" s="90"/>
      <c r="C9" s="6">
        <f>'Data 1'!K4*100</f>
        <v>0</v>
      </c>
      <c r="D9" s="6"/>
      <c r="E9" s="7"/>
      <c r="F9" s="4"/>
      <c r="G9" s="4"/>
      <c r="H9" s="5"/>
      <c r="I9" s="5"/>
      <c r="J9" s="5"/>
      <c r="K9" s="5"/>
      <c r="L9" s="5"/>
      <c r="M9" s="5"/>
      <c r="N9" s="5"/>
      <c r="O9" s="4"/>
    </row>
    <row r="10" spans="1:15" ht="14.25" customHeight="1" x14ac:dyDescent="0.3">
      <c r="A10" s="90" t="s">
        <v>8</v>
      </c>
      <c r="B10" s="90"/>
      <c r="C10" s="6">
        <f>'Data 1'!P4*100</f>
        <v>0</v>
      </c>
      <c r="D10" s="6" t="str">
        <f>IF('Data 1'!P4&gt;=0.8,"Sangat Tinggi",IF('Data 1'!P4&gt;=0.6,"Tinggi",IF('Data 1'!P4&gt;=0.4,"Sedang",IF('Data 1'!P4&gt;=0.2,"Rendah","Sangat Rendah"))))</f>
        <v>Sangat Rendah</v>
      </c>
      <c r="E10" s="7"/>
      <c r="F10" s="4"/>
      <c r="G10" s="4"/>
      <c r="H10" s="5"/>
      <c r="I10" s="5"/>
      <c r="J10" s="5"/>
      <c r="K10" s="5"/>
      <c r="L10" s="5"/>
      <c r="M10" s="5"/>
      <c r="N10" s="5"/>
      <c r="O10" s="4"/>
    </row>
    <row r="11" spans="1:15" x14ac:dyDescent="0.3">
      <c r="A11" s="8"/>
      <c r="B11" s="8"/>
      <c r="C11" s="6"/>
      <c r="D11" s="6"/>
      <c r="E11" s="7"/>
      <c r="F11" s="4"/>
      <c r="G11" s="4"/>
      <c r="H11" s="5"/>
      <c r="I11" s="5"/>
      <c r="J11" s="5"/>
      <c r="K11" s="5"/>
      <c r="L11" s="5"/>
      <c r="M11" s="5"/>
      <c r="N11" s="5"/>
      <c r="O11" s="4"/>
    </row>
    <row r="12" spans="1:15" ht="13.8" customHeight="1" x14ac:dyDescent="0.3">
      <c r="A12" s="90" t="s">
        <v>9</v>
      </c>
      <c r="B12" s="90"/>
      <c r="C12" s="90"/>
      <c r="D12" s="90"/>
      <c r="E12" s="90"/>
      <c r="F12" s="4"/>
      <c r="G12" s="4"/>
      <c r="H12" s="5"/>
      <c r="I12" s="5"/>
      <c r="J12" s="5"/>
      <c r="K12" s="5"/>
      <c r="L12" s="5"/>
      <c r="M12" s="5"/>
      <c r="N12" s="5"/>
      <c r="O12" s="4"/>
    </row>
    <row r="13" spans="1:15" s="11" customFormat="1" ht="13.8" x14ac:dyDescent="0.25">
      <c r="A13" s="9" t="s">
        <v>10</v>
      </c>
      <c r="B13" s="9" t="s">
        <v>11</v>
      </c>
      <c r="C13" s="9" t="s">
        <v>12</v>
      </c>
      <c r="D13" s="10" t="s">
        <v>13</v>
      </c>
      <c r="E13" s="10" t="s">
        <v>14</v>
      </c>
      <c r="F13" s="4"/>
      <c r="G13" s="4"/>
      <c r="H13" s="5"/>
      <c r="I13" s="5"/>
      <c r="J13" s="5"/>
      <c r="K13" s="5"/>
      <c r="L13" s="5"/>
      <c r="M13" s="5"/>
      <c r="N13" s="5"/>
      <c r="O13" s="4"/>
    </row>
    <row r="14" spans="1:15" s="11" customFormat="1" ht="13.8" x14ac:dyDescent="0.25">
      <c r="A14" s="89" t="s">
        <v>15</v>
      </c>
      <c r="B14" s="89"/>
      <c r="C14" s="89"/>
      <c r="D14" s="89"/>
      <c r="E14" s="89"/>
      <c r="F14" s="4"/>
      <c r="G14" s="4"/>
      <c r="H14" s="5"/>
      <c r="I14" s="5"/>
      <c r="J14" s="5"/>
      <c r="K14" s="5"/>
      <c r="L14" s="5"/>
      <c r="M14" s="5"/>
      <c r="N14" s="5"/>
      <c r="O14" s="4"/>
    </row>
    <row r="15" spans="1:15" s="11" customFormat="1" ht="13.8" x14ac:dyDescent="0.25">
      <c r="A15" s="84" t="s">
        <v>16</v>
      </c>
      <c r="B15" s="84"/>
      <c r="C15" s="84"/>
      <c r="D15" s="84"/>
      <c r="E15" s="84"/>
      <c r="F15" s="4"/>
      <c r="G15" s="4"/>
      <c r="H15" s="5"/>
      <c r="I15" s="5"/>
      <c r="J15" s="5"/>
      <c r="K15" s="5"/>
      <c r="L15" s="5"/>
      <c r="M15" s="5"/>
      <c r="N15" s="5"/>
      <c r="O15" s="4"/>
    </row>
    <row r="16" spans="1:15" s="11" customFormat="1" ht="13.8" x14ac:dyDescent="0.25">
      <c r="A16" s="13">
        <v>1</v>
      </c>
      <c r="B16" s="13" t="s">
        <v>16</v>
      </c>
      <c r="C16" s="14">
        <f>'Simpel - Fungsi Distraktor'!J214</f>
        <v>0</v>
      </c>
      <c r="D16" s="88"/>
      <c r="E16" s="88"/>
      <c r="F16" s="4"/>
      <c r="G16" s="4"/>
      <c r="H16" s="5"/>
      <c r="I16" s="5"/>
      <c r="J16" s="5"/>
      <c r="K16" s="5"/>
      <c r="L16" s="5"/>
      <c r="M16" s="5"/>
      <c r="N16" s="5"/>
      <c r="O16" s="4"/>
    </row>
    <row r="17" spans="1:15" s="11" customFormat="1" ht="13.8" x14ac:dyDescent="0.25">
      <c r="A17" s="13">
        <v>2</v>
      </c>
      <c r="B17" s="13" t="s">
        <v>17</v>
      </c>
      <c r="C17" s="14">
        <f>'Simpel - Fungsi Distraktor'!J215</f>
        <v>1</v>
      </c>
      <c r="D17" s="88"/>
      <c r="E17" s="88"/>
      <c r="F17" s="4"/>
      <c r="G17" s="4"/>
      <c r="H17" s="5"/>
      <c r="I17" s="5"/>
      <c r="J17" s="5"/>
      <c r="K17" s="5"/>
      <c r="L17" s="5"/>
      <c r="M17" s="5"/>
      <c r="N17" s="5"/>
      <c r="O17" s="4"/>
    </row>
    <row r="18" spans="1:15" s="11" customFormat="1" ht="13.8" x14ac:dyDescent="0.25">
      <c r="A18" s="84" t="s">
        <v>18</v>
      </c>
      <c r="B18" s="84"/>
      <c r="C18" s="84"/>
      <c r="D18" s="84"/>
      <c r="E18" s="84"/>
      <c r="F18" s="4"/>
      <c r="G18" s="4"/>
      <c r="H18" s="5"/>
      <c r="I18" s="5"/>
      <c r="J18" s="5"/>
      <c r="K18" s="5"/>
      <c r="L18" s="5"/>
      <c r="M18" s="5"/>
      <c r="N18" s="5"/>
      <c r="O18" s="4"/>
    </row>
    <row r="19" spans="1:15" s="11" customFormat="1" ht="13.8" x14ac:dyDescent="0.25">
      <c r="A19" s="13">
        <v>1</v>
      </c>
      <c r="B19" s="13" t="s">
        <v>18</v>
      </c>
      <c r="C19" s="14">
        <f>'Simpel - Fungsi Distraktor'!J219</f>
        <v>0</v>
      </c>
      <c r="D19" s="15" t="s">
        <v>19</v>
      </c>
      <c r="E19" s="15" t="s">
        <v>137</v>
      </c>
      <c r="F19" s="4"/>
      <c r="G19" s="4"/>
      <c r="H19" s="5"/>
      <c r="I19" s="5"/>
      <c r="J19" s="5"/>
      <c r="K19" s="5"/>
      <c r="L19" s="5"/>
      <c r="M19" s="5"/>
      <c r="N19" s="5"/>
      <c r="O19" s="4"/>
    </row>
    <row r="20" spans="1:15" s="11" customFormat="1" ht="13.8" x14ac:dyDescent="0.25">
      <c r="A20" s="13">
        <v>2</v>
      </c>
      <c r="B20" s="13" t="s">
        <v>20</v>
      </c>
      <c r="C20" s="14">
        <f>'Simpel - Fungsi Distraktor'!J220</f>
        <v>0</v>
      </c>
      <c r="D20" s="15" t="s">
        <v>21</v>
      </c>
      <c r="E20" s="15" t="s">
        <v>22</v>
      </c>
      <c r="F20" s="4"/>
      <c r="G20" s="4"/>
      <c r="H20" s="5"/>
      <c r="I20" s="5"/>
      <c r="J20" s="5"/>
      <c r="K20" s="5"/>
      <c r="L20" s="5"/>
      <c r="M20" s="5"/>
      <c r="N20" s="5"/>
      <c r="O20" s="4"/>
    </row>
    <row r="21" spans="1:15" s="11" customFormat="1" ht="13.8" x14ac:dyDescent="0.25">
      <c r="A21" s="13">
        <v>3</v>
      </c>
      <c r="B21" s="13" t="s">
        <v>23</v>
      </c>
      <c r="C21" s="14">
        <f>'Simpel - Fungsi Distraktor'!J221</f>
        <v>1</v>
      </c>
      <c r="D21" s="15" t="s">
        <v>24</v>
      </c>
      <c r="E21" s="15" t="s">
        <v>22</v>
      </c>
      <c r="F21" s="4"/>
      <c r="G21" s="4"/>
      <c r="H21" s="5"/>
      <c r="I21" s="5"/>
      <c r="J21" s="5"/>
      <c r="K21" s="5"/>
      <c r="L21" s="5"/>
      <c r="M21" s="5"/>
      <c r="N21" s="5"/>
      <c r="O21" s="4"/>
    </row>
    <row r="22" spans="1:15" s="11" customFormat="1" ht="13.8" x14ac:dyDescent="0.25">
      <c r="A22" s="89" t="s">
        <v>25</v>
      </c>
      <c r="B22" s="89"/>
      <c r="C22" s="89"/>
      <c r="D22" s="89"/>
      <c r="E22" s="89"/>
      <c r="F22" s="4"/>
      <c r="G22" s="4"/>
      <c r="H22" s="5"/>
      <c r="I22" s="5"/>
      <c r="J22" s="5"/>
      <c r="K22" s="5"/>
      <c r="L22" s="5"/>
      <c r="M22" s="5"/>
      <c r="N22" s="5"/>
      <c r="O22" s="4"/>
    </row>
    <row r="23" spans="1:15" s="11" customFormat="1" ht="13.8" x14ac:dyDescent="0.25">
      <c r="A23" s="84" t="s">
        <v>26</v>
      </c>
      <c r="B23" s="84"/>
      <c r="C23" s="84"/>
      <c r="D23" s="84"/>
      <c r="E23" s="84"/>
      <c r="F23" s="4"/>
      <c r="G23" s="4"/>
      <c r="H23" s="5"/>
      <c r="I23" s="5"/>
      <c r="J23" s="5"/>
      <c r="K23" s="5"/>
      <c r="L23" s="5"/>
      <c r="M23" s="5"/>
      <c r="N23" s="5"/>
      <c r="O23" s="4"/>
    </row>
    <row r="24" spans="1:15" s="11" customFormat="1" ht="13.8" x14ac:dyDescent="0.25">
      <c r="A24" s="12"/>
      <c r="B24" s="12"/>
      <c r="C24" s="16" t="s">
        <v>27</v>
      </c>
      <c r="D24" s="17" t="s">
        <v>28</v>
      </c>
      <c r="E24" s="17" t="s">
        <v>29</v>
      </c>
      <c r="F24" s="4"/>
      <c r="G24" s="4"/>
      <c r="H24" s="5"/>
      <c r="I24" s="5"/>
      <c r="J24" s="5"/>
      <c r="K24" s="5"/>
      <c r="L24" s="5"/>
      <c r="M24" s="5"/>
      <c r="N24" s="5"/>
      <c r="O24" s="4"/>
    </row>
    <row r="25" spans="1:15" s="11" customFormat="1" ht="13.8" x14ac:dyDescent="0.25">
      <c r="A25" s="13">
        <v>1</v>
      </c>
      <c r="B25" s="13" t="s">
        <v>30</v>
      </c>
      <c r="C25" s="18">
        <f>'Tingkat Lanjut - IK-DP'!B216</f>
        <v>200</v>
      </c>
      <c r="D25" s="18">
        <f>'Tingkat Lanjut - IK-DP'!C216</f>
        <v>0</v>
      </c>
      <c r="E25" s="18">
        <f>'Tingkat Lanjut - IK-DP'!D216</f>
        <v>0</v>
      </c>
      <c r="F25" s="4"/>
      <c r="G25" s="4"/>
      <c r="H25" s="5"/>
      <c r="I25" s="5"/>
      <c r="J25" s="5"/>
      <c r="K25" s="5"/>
      <c r="L25" s="5"/>
      <c r="M25" s="5"/>
      <c r="N25" s="5"/>
      <c r="O25" s="4"/>
    </row>
    <row r="26" spans="1:15" s="11" customFormat="1" ht="13.8" x14ac:dyDescent="0.25">
      <c r="A26" s="13">
        <v>2</v>
      </c>
      <c r="B26" s="13" t="s">
        <v>31</v>
      </c>
      <c r="C26" s="18">
        <f>'Tingkat Lanjut - IK-DP'!B217</f>
        <v>0</v>
      </c>
      <c r="D26" s="14">
        <f>'Tingkat Lanjut - IK-DP'!C217</f>
        <v>0</v>
      </c>
      <c r="E26" s="14">
        <f>'Tingkat Lanjut - IK-DP'!D217</f>
        <v>0</v>
      </c>
      <c r="F26" s="4"/>
      <c r="G26" s="4"/>
      <c r="H26" s="5"/>
      <c r="I26" s="5"/>
      <c r="J26" s="5"/>
      <c r="K26" s="5"/>
      <c r="L26" s="5"/>
      <c r="M26" s="5"/>
      <c r="N26" s="5"/>
      <c r="O26" s="4"/>
    </row>
    <row r="27" spans="1:15" s="11" customFormat="1" ht="13.8" x14ac:dyDescent="0.25">
      <c r="A27" s="13">
        <v>3</v>
      </c>
      <c r="B27" s="13" t="s">
        <v>32</v>
      </c>
      <c r="C27" s="18">
        <f>'Tingkat Lanjut - IK-DP'!B218</f>
        <v>0</v>
      </c>
      <c r="D27" s="14">
        <f>'Tingkat Lanjut - IK-DP'!C218</f>
        <v>0</v>
      </c>
      <c r="E27" s="14">
        <f>'Tingkat Lanjut - IK-DP'!D218</f>
        <v>0</v>
      </c>
      <c r="F27" s="4"/>
      <c r="G27" s="4"/>
      <c r="H27" s="5"/>
      <c r="I27" s="5"/>
      <c r="J27" s="5"/>
      <c r="K27" s="5"/>
      <c r="L27" s="5"/>
      <c r="M27" s="5"/>
      <c r="N27" s="5"/>
      <c r="O27" s="4"/>
    </row>
    <row r="28" spans="1:15" s="11" customFormat="1" ht="13.8" x14ac:dyDescent="0.25">
      <c r="A28" s="84" t="s">
        <v>18</v>
      </c>
      <c r="B28" s="84"/>
      <c r="C28" s="84"/>
      <c r="D28" s="84"/>
      <c r="E28" s="84"/>
      <c r="F28" s="4"/>
      <c r="G28" s="4"/>
      <c r="H28" s="5"/>
      <c r="I28" s="5"/>
      <c r="J28" s="5"/>
      <c r="K28" s="5"/>
      <c r="L28" s="5"/>
      <c r="M28" s="5"/>
      <c r="N28" s="5"/>
      <c r="O28" s="4"/>
    </row>
    <row r="29" spans="1:15" s="11" customFormat="1" ht="13.8" x14ac:dyDescent="0.25">
      <c r="A29" s="13">
        <v>1</v>
      </c>
      <c r="B29" s="13" t="s">
        <v>18</v>
      </c>
      <c r="C29" s="14">
        <f>'Tingkat Lanjut - IK-DP'!B222</f>
        <v>0</v>
      </c>
      <c r="D29" s="15" t="s">
        <v>19</v>
      </c>
      <c r="E29" s="15" t="s">
        <v>137</v>
      </c>
      <c r="F29" s="4"/>
      <c r="G29" s="4"/>
      <c r="H29" s="5"/>
      <c r="I29" s="5"/>
      <c r="J29" s="5"/>
      <c r="K29" s="5"/>
      <c r="L29" s="5"/>
      <c r="M29" s="5"/>
      <c r="N29" s="5"/>
      <c r="O29" s="4"/>
    </row>
    <row r="30" spans="1:15" s="11" customFormat="1" ht="13.8" x14ac:dyDescent="0.25">
      <c r="A30" s="15">
        <v>2</v>
      </c>
      <c r="B30" s="15" t="s">
        <v>20</v>
      </c>
      <c r="C30" s="19">
        <f>'Tingkat Lanjut - IK-DP'!B223</f>
        <v>0</v>
      </c>
      <c r="D30" s="15" t="s">
        <v>21</v>
      </c>
      <c r="E30" s="15" t="s">
        <v>22</v>
      </c>
      <c r="F30" s="4"/>
      <c r="G30" s="4"/>
      <c r="H30" s="5"/>
      <c r="I30" s="5"/>
      <c r="J30" s="5"/>
      <c r="K30" s="5"/>
      <c r="L30" s="5"/>
      <c r="M30" s="5"/>
      <c r="N30" s="5"/>
      <c r="O30" s="4"/>
    </row>
    <row r="31" spans="1:15" x14ac:dyDescent="0.3">
      <c r="A31" s="15">
        <v>3</v>
      </c>
      <c r="B31" s="15" t="s">
        <v>23</v>
      </c>
      <c r="C31" s="19">
        <f>'Tingkat Lanjut - IK-DP'!B224</f>
        <v>0</v>
      </c>
      <c r="D31" s="15" t="s">
        <v>24</v>
      </c>
      <c r="E31" s="15" t="s">
        <v>22</v>
      </c>
      <c r="F31" s="4"/>
      <c r="G31" s="4"/>
      <c r="H31" s="5"/>
      <c r="I31" s="5"/>
      <c r="J31" s="5"/>
      <c r="K31" s="5"/>
      <c r="L31" s="5"/>
      <c r="M31" s="5"/>
      <c r="N31" s="5"/>
      <c r="O31" s="4"/>
    </row>
    <row r="32" spans="1:15" x14ac:dyDescent="0.3">
      <c r="A32"/>
      <c r="B32"/>
      <c r="C32"/>
      <c r="D32"/>
      <c r="E32"/>
      <c r="F32" s="4"/>
      <c r="G32" s="4"/>
      <c r="H32" s="5"/>
      <c r="I32" s="5"/>
      <c r="J32" s="5"/>
      <c r="K32" s="5"/>
      <c r="L32" s="5"/>
      <c r="M32" s="5"/>
      <c r="N32" s="5"/>
      <c r="O32" s="4"/>
    </row>
    <row r="33" spans="1:5" x14ac:dyDescent="0.3">
      <c r="B33" s="1"/>
    </row>
    <row r="34" spans="1:5" x14ac:dyDescent="0.3">
      <c r="B34" s="20"/>
      <c r="C34" s="21"/>
      <c r="D34" s="85" t="s">
        <v>138</v>
      </c>
      <c r="E34" s="85"/>
    </row>
    <row r="35" spans="1:5" x14ac:dyDescent="0.3">
      <c r="D35" s="86" t="s">
        <v>137</v>
      </c>
      <c r="E35" s="86"/>
    </row>
    <row r="36" spans="1:5" x14ac:dyDescent="0.3">
      <c r="E36" s="22"/>
    </row>
    <row r="37" spans="1:5" x14ac:dyDescent="0.3">
      <c r="E37" s="22"/>
    </row>
    <row r="38" spans="1:5" x14ac:dyDescent="0.3">
      <c r="D38" s="85" t="s">
        <v>139</v>
      </c>
      <c r="E38" s="85"/>
    </row>
    <row r="39" spans="1:5" x14ac:dyDescent="0.3">
      <c r="C39" s="87" t="s">
        <v>33</v>
      </c>
      <c r="D39" s="87"/>
    </row>
    <row r="40" spans="1:5" x14ac:dyDescent="0.3">
      <c r="C40" s="83" t="s">
        <v>140</v>
      </c>
      <c r="D40" s="83"/>
    </row>
    <row r="41" spans="1:5" x14ac:dyDescent="0.3">
      <c r="D41" s="11"/>
    </row>
    <row r="42" spans="1:5" x14ac:dyDescent="0.3">
      <c r="D42" s="11"/>
    </row>
    <row r="43" spans="1:5" x14ac:dyDescent="0.3">
      <c r="C43" s="83" t="s">
        <v>141</v>
      </c>
      <c r="D43" s="83"/>
    </row>
    <row r="44" spans="1:5" s="2" customFormat="1" ht="20.100000000000001" customHeight="1" x14ac:dyDescent="0.25"/>
    <row r="45" spans="1:5" ht="13.8" customHeight="1" x14ac:dyDescent="0.3">
      <c r="A45" s="82" t="s">
        <v>34</v>
      </c>
      <c r="B45" s="82"/>
      <c r="C45" s="82"/>
      <c r="D45" s="82"/>
      <c r="E45" s="82"/>
    </row>
    <row r="46" spans="1:5" ht="41.55" customHeight="1" x14ac:dyDescent="0.3">
      <c r="A46" s="82" t="str">
        <f>CONCATENATE("Distraktor adalah opsi jawaban pengecoh. Harapannya adalah di dalam 1 soal, semua opsi jawaban adalah pengecoh. Opsi jawaban dikatakan berhasil sebagai pengecoh apabila ",TEXT('Simpel - Fungsi Distraktor'!G10,"0.0%")," peserta menjawab dengan opsi tersebut. ",IF('Simpel - Fungsi Distraktor'!G9&gt;0,CONCATENATE("Di dalam analisis butir soal ini ditoleransi ",'Simpel - Fungsi Distraktor'!G9," opsi jawaban yang gagal sebagai pengecoh."),""))</f>
        <v>Distraktor adalah opsi jawaban pengecoh. Harapannya adalah di dalam 1 soal, semua opsi jawaban adalah pengecoh. Opsi jawaban dikatakan berhasil sebagai pengecoh apabila 5.0% peserta menjawab dengan opsi tersebut. Di dalam analisis butir soal ini ditoleransi 1 opsi jawaban yang gagal sebagai pengecoh.</v>
      </c>
      <c r="B46" s="82"/>
      <c r="C46" s="82"/>
      <c r="D46" s="82"/>
      <c r="E46" s="82"/>
    </row>
    <row r="47" spans="1:5" ht="41.55" customHeight="1" x14ac:dyDescent="0.3">
      <c r="A47" s="82" t="s">
        <v>35</v>
      </c>
      <c r="B47" s="82"/>
      <c r="C47" s="82"/>
      <c r="D47" s="82"/>
      <c r="E47" s="82"/>
    </row>
    <row r="48" spans="1:5" ht="108.6" customHeight="1" x14ac:dyDescent="0.3">
      <c r="A48" s="24">
        <v>1</v>
      </c>
      <c r="B48" s="82" t="str">
        <f>CONCATENATE("Metode Simpel",CHAR(10),"Soal masuk ke dalam BANK SOAL apabila soal tersebut BAIK dan distraktor berjalan.",CHAR(10),"Soal masuk ke dalam BANK SOAL setelah dilakukan revisi pada distraktor apabila soal tersebut BAIK dan distraktor tidak berjalan.",CHAR(10),"Soal tidak dapat masuk ke dalam BANK SOAL apabila soal tersebut TIDAK BAIK.",CHAR(10),CHAR(10),"Pada analisis butir soal ini, soal dikatakan BAIK apabila terdapat ",TEXT('Simpel - Fungsi Distraktor'!L9,"0.0%")," sampai ",TEXT('Simpel - Fungsi Distraktor'!L10,"0.0%")," peserta yang menjawab dengan benar.")</f>
        <v>Metode Simpel
Soal masuk ke dalam BANK SOAL apabila soal tersebut BAIK dan distraktor berjalan.
Soal masuk ke dalam BANK SOAL setelah dilakukan revisi pada distraktor apabila soal tersebut BAIK dan distraktor tidak berjalan.
Soal tidak dapat masuk ke dalam BANK SOAL apabila soal tersebut TIDAK BAIK.
Pada analisis butir soal ini, soal dikatakan BAIK apabila terdapat 30.0% sampai 80.0% peserta yang menjawab dengan benar.</v>
      </c>
      <c r="C48" s="82"/>
      <c r="D48" s="82"/>
      <c r="E48" s="82"/>
    </row>
    <row r="49" spans="1:5" ht="143.4" customHeight="1" x14ac:dyDescent="0.3">
      <c r="A49" s="24">
        <v>2</v>
      </c>
      <c r="B49" s="82" t="str">
        <f>CONCATENATE("Metode Tingkat Lanjut",CHAR(10),"Soal masuk ke dalam BANK SOAL apabila soal tersebut TIDAK SUKAR atau TIDAK JELEK dan distraktor berjalan.",CHAR(10),"Soal masuk ke dalam BANK SOAL setelah dilakukan revisi pada distraktor apabila soal tersebut TIDAK SUKAR, TIDAK JELEK dan distraktor tidak berjalan.",CHAR(10),"Soal tidak dapat masuk ke dalam BANK SOAL apabila soal tersebut SUKAR dan JELEK.",CHAR(10),CHAR(10),"Pada analisis butir soal ini , soal dikatakan memiliki Tingkat Kesukaran SUKAR jika nilai Facility Index tidak lebih dari ",TEXT('Tingkat Lanjut - IK-DP'!M9,"0.0%")," dan soal dikatakan memiliki Daya Pembeda JELEK apabila nilai Discrimination Index tidak lebih dari 20%")</f>
        <v>Metode Tingkat Lanjut
Soal masuk ke dalam BANK SOAL apabila soal tersebut TIDAK SUKAR atau TIDAK JELEK dan distraktor berjalan.
Soal masuk ke dalam BANK SOAL setelah dilakukan revisi pada distraktor apabila soal tersebut TIDAK SUKAR, TIDAK JELEK dan distraktor tidak berjalan.
Soal tidak dapat masuk ke dalam BANK SOAL apabila soal tersebut SUKAR dan JELEK.
Pada analisis butir soal ini , soal dikatakan memiliki Tingkat Kesukaran SUKAR jika nilai Facility Index tidak lebih dari 25.0% dan soal dikatakan memiliki Daya Pembeda JELEK apabila nilai Discrimination Index tidak lebih dari 20%</v>
      </c>
      <c r="C49" s="82"/>
      <c r="D49" s="82"/>
      <c r="E49" s="82"/>
    </row>
  </sheetData>
  <mergeCells count="28">
    <mergeCell ref="B2:E2"/>
    <mergeCell ref="B3:E3"/>
    <mergeCell ref="B4:E4"/>
    <mergeCell ref="A5:E5"/>
    <mergeCell ref="A7:B7"/>
    <mergeCell ref="C7:E7"/>
    <mergeCell ref="A8:B8"/>
    <mergeCell ref="A9:B9"/>
    <mergeCell ref="A10:B10"/>
    <mergeCell ref="A12:E12"/>
    <mergeCell ref="A14:E14"/>
    <mergeCell ref="A15:E15"/>
    <mergeCell ref="D16:E17"/>
    <mergeCell ref="A18:E18"/>
    <mergeCell ref="A22:E22"/>
    <mergeCell ref="A23:E23"/>
    <mergeCell ref="A28:E28"/>
    <mergeCell ref="D34:E34"/>
    <mergeCell ref="D35:E35"/>
    <mergeCell ref="D38:E38"/>
    <mergeCell ref="C39:D39"/>
    <mergeCell ref="B48:E48"/>
    <mergeCell ref="B49:E49"/>
    <mergeCell ref="C40:D40"/>
    <mergeCell ref="C43:D43"/>
    <mergeCell ref="A45:E45"/>
    <mergeCell ref="A46:E46"/>
    <mergeCell ref="A47:E47"/>
  </mergeCells>
  <pageMargins left="0.7" right="0.7" top="0.42708333333333298" bottom="0.500694444444444" header="0.51180555555555496" footer="0.33402777777777798"/>
  <pageSetup paperSize="9" scale="84" firstPageNumber="0" orientation="portrait" horizontalDpi="300" verticalDpi="300" r:id="rId1"/>
  <headerFooter>
    <oddFooter>&amp;L&amp;"Times New Roman,Regular"&amp;12Laporan Analisa Butir Soal&amp;R&amp;"Times New Roman,Regular"&amp;12Ikatan Fisioterapi Indonesia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5"/>
  <sheetViews>
    <sheetView view="pageBreakPreview" zoomScaleNormal="100" workbookViewId="0">
      <selection activeCell="A4" sqref="A4"/>
    </sheetView>
  </sheetViews>
  <sheetFormatPr defaultColWidth="8.6640625" defaultRowHeight="14.4" x14ac:dyDescent="0.3"/>
  <cols>
    <col min="1" max="1" width="21" style="25" customWidth="1"/>
    <col min="2" max="2" width="33.21875" style="25" customWidth="1"/>
    <col min="3" max="18" width="14.21875" style="25" customWidth="1"/>
    <col min="19" max="257" width="8.6640625" style="25"/>
  </cols>
  <sheetData>
    <row r="1" spans="1:18" x14ac:dyDescent="0.3">
      <c r="A1" s="26" t="s">
        <v>0</v>
      </c>
      <c r="B1" s="27"/>
      <c r="C1" s="27"/>
      <c r="D1" s="27"/>
      <c r="E1" s="27"/>
      <c r="F1" s="27"/>
      <c r="G1" s="27"/>
      <c r="H1" s="27"/>
      <c r="I1" s="27"/>
      <c r="J1" s="27"/>
      <c r="K1" s="27"/>
      <c r="L1" s="27"/>
      <c r="M1" s="27"/>
      <c r="N1" s="27"/>
      <c r="O1" s="27"/>
      <c r="P1" s="27"/>
      <c r="Q1" s="27"/>
      <c r="R1" s="27"/>
    </row>
    <row r="2" spans="1:18" x14ac:dyDescent="0.3">
      <c r="A2" s="94" t="s">
        <v>36</v>
      </c>
      <c r="B2" s="94"/>
      <c r="C2" s="28"/>
      <c r="D2" s="28"/>
      <c r="E2" s="28"/>
      <c r="F2" s="27"/>
      <c r="G2" s="27"/>
      <c r="H2" s="27"/>
      <c r="I2" s="27"/>
      <c r="J2" s="27"/>
      <c r="K2" s="27"/>
      <c r="L2" s="27"/>
      <c r="M2" s="27"/>
      <c r="N2" s="27"/>
      <c r="O2" s="27"/>
      <c r="P2" s="27"/>
      <c r="Q2" s="27"/>
      <c r="R2" s="27"/>
    </row>
    <row r="3" spans="1:18" ht="69" x14ac:dyDescent="0.3">
      <c r="A3" s="29" t="s">
        <v>37</v>
      </c>
      <c r="B3" s="29" t="s">
        <v>38</v>
      </c>
      <c r="C3" s="30" t="s">
        <v>39</v>
      </c>
      <c r="D3" s="30" t="s">
        <v>40</v>
      </c>
      <c r="E3" s="30" t="s">
        <v>41</v>
      </c>
      <c r="F3" s="29" t="s">
        <v>42</v>
      </c>
      <c r="G3" s="29" t="s">
        <v>43</v>
      </c>
      <c r="H3" s="29" t="s">
        <v>44</v>
      </c>
      <c r="I3" s="29" t="s">
        <v>45</v>
      </c>
      <c r="J3" s="29" t="s">
        <v>46</v>
      </c>
      <c r="K3" s="29" t="s">
        <v>47</v>
      </c>
      <c r="L3" s="29" t="s">
        <v>48</v>
      </c>
      <c r="M3" s="29" t="s">
        <v>49</v>
      </c>
      <c r="N3" s="29" t="s">
        <v>50</v>
      </c>
      <c r="O3" s="29" t="s">
        <v>51</v>
      </c>
      <c r="P3" s="29" t="s">
        <v>52</v>
      </c>
      <c r="Q3" s="29" t="s">
        <v>53</v>
      </c>
      <c r="R3" s="29" t="s">
        <v>54</v>
      </c>
    </row>
    <row r="4" spans="1:18" s="34" customFormat="1" ht="58.35" customHeight="1" x14ac:dyDescent="0.25">
      <c r="A4" s="31"/>
      <c r="B4" s="31"/>
      <c r="C4" s="32"/>
      <c r="D4" s="32"/>
      <c r="E4" s="32"/>
      <c r="F4" s="31"/>
      <c r="G4" s="31"/>
      <c r="H4" s="33"/>
      <c r="I4" s="33"/>
      <c r="J4" s="33"/>
      <c r="K4" s="33"/>
      <c r="L4" s="33"/>
      <c r="M4" s="33"/>
      <c r="N4" s="31"/>
      <c r="O4" s="31"/>
      <c r="P4" s="33"/>
      <c r="Q4" s="33"/>
      <c r="R4" s="33"/>
    </row>
    <row r="5" spans="1:18" ht="15.75" customHeight="1" x14ac:dyDescent="0.3"/>
  </sheetData>
  <mergeCells count="1">
    <mergeCell ref="A2:B2"/>
  </mergeCells>
  <pageMargins left="0.7" right="0.7" top="0.75" bottom="0.91666666666666696" header="0.51180555555555496" footer="0.75"/>
  <pageSetup paperSize="9" scale="69" firstPageNumber="0" orientation="portrait" horizontalDpi="300" verticalDpi="300" r:id="rId1"/>
  <headerFooter>
    <oddFooter>&amp;C&amp;"Times New Roman,Regular"&amp;12Page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R226"/>
  <sheetViews>
    <sheetView view="pageBreakPreview" zoomScaleNormal="100" workbookViewId="0"/>
  </sheetViews>
  <sheetFormatPr defaultColWidth="9.109375" defaultRowHeight="14.4" x14ac:dyDescent="0.3"/>
  <cols>
    <col min="1" max="1" width="14.6640625" style="1" customWidth="1"/>
    <col min="2" max="2" width="23.109375" style="2" customWidth="1"/>
    <col min="3" max="3" width="12.21875" style="2" customWidth="1"/>
    <col min="4" max="4" width="5.33203125" style="2" customWidth="1"/>
    <col min="5" max="5" width="9.33203125" style="2" customWidth="1"/>
    <col min="6" max="7" width="8.88671875" style="2" customWidth="1"/>
    <col min="8" max="8" width="7.21875" style="2" customWidth="1"/>
    <col min="9" max="9" width="8.109375" style="2" customWidth="1"/>
    <col min="10" max="11" width="10.88671875" style="2" customWidth="1"/>
    <col min="12" max="13" width="11.44140625" style="2" customWidth="1"/>
    <col min="14" max="14" width="14.109375" style="2" customWidth="1"/>
    <col min="15" max="15" width="14.6640625" style="2" customWidth="1"/>
    <col min="16" max="252" width="9.109375" style="2"/>
  </cols>
  <sheetData>
    <row r="1" spans="1:15" ht="12.75" customHeight="1" x14ac:dyDescent="0.3">
      <c r="A1" s="35" t="s">
        <v>0</v>
      </c>
      <c r="C1" s="3"/>
      <c r="D1" s="3"/>
      <c r="E1" s="3"/>
      <c r="F1" s="3"/>
      <c r="G1" s="3"/>
      <c r="H1" s="3"/>
      <c r="I1" s="3"/>
      <c r="J1" s="3"/>
      <c r="K1" s="3"/>
      <c r="L1" s="3"/>
      <c r="M1" s="3"/>
      <c r="N1" s="3"/>
      <c r="O1" s="3"/>
    </row>
    <row r="2" spans="1:15" ht="12.75" customHeight="1" x14ac:dyDescent="0.3">
      <c r="A2" s="1">
        <v>1</v>
      </c>
      <c r="B2" s="109" t="s">
        <v>55</v>
      </c>
      <c r="C2" s="109"/>
      <c r="D2" s="109"/>
      <c r="E2" s="109"/>
      <c r="F2" s="109"/>
      <c r="G2" s="109"/>
      <c r="H2" s="109"/>
      <c r="I2" s="109"/>
      <c r="J2" s="109"/>
      <c r="K2" s="109"/>
      <c r="L2" s="109"/>
      <c r="M2" s="109"/>
      <c r="N2" s="109"/>
      <c r="O2" s="109"/>
    </row>
    <row r="3" spans="1:15" ht="12.75" customHeight="1" x14ac:dyDescent="0.3">
      <c r="A3" s="1">
        <v>2</v>
      </c>
      <c r="B3" s="91" t="s">
        <v>36</v>
      </c>
      <c r="C3" s="91"/>
      <c r="D3" s="91"/>
      <c r="E3" s="91"/>
      <c r="F3" s="91"/>
      <c r="G3" s="91"/>
      <c r="H3" s="91"/>
      <c r="I3" s="91"/>
      <c r="J3" s="91"/>
      <c r="K3" s="91"/>
      <c r="L3" s="91"/>
      <c r="M3" s="91"/>
      <c r="N3" s="91"/>
      <c r="O3" s="91"/>
    </row>
    <row r="4" spans="1:15" ht="12.75" customHeight="1" x14ac:dyDescent="0.3">
      <c r="A4" s="1">
        <v>3</v>
      </c>
      <c r="B4" s="91" t="s">
        <v>56</v>
      </c>
      <c r="C4" s="91"/>
      <c r="D4" s="91"/>
      <c r="E4" s="91"/>
      <c r="F4" s="91"/>
      <c r="G4" s="91"/>
      <c r="H4" s="91"/>
      <c r="I4" s="91"/>
      <c r="J4" s="91"/>
      <c r="K4" s="91"/>
      <c r="L4" s="91"/>
      <c r="M4" s="91"/>
      <c r="N4" s="91"/>
      <c r="O4" s="91"/>
    </row>
    <row r="5" spans="1:15" ht="12.75" customHeight="1" x14ac:dyDescent="0.3">
      <c r="A5" s="1">
        <v>4</v>
      </c>
      <c r="B5" s="91" t="s">
        <v>57</v>
      </c>
      <c r="C5" s="91"/>
      <c r="D5" s="91"/>
      <c r="E5" s="91"/>
      <c r="F5" s="91"/>
      <c r="G5" s="91"/>
      <c r="H5" s="91"/>
      <c r="I5" s="91"/>
      <c r="J5" s="91"/>
      <c r="K5" s="91"/>
      <c r="L5" s="91"/>
      <c r="M5" s="91"/>
      <c r="N5" s="91"/>
      <c r="O5" s="91"/>
    </row>
    <row r="6" spans="1:15" ht="13.8" customHeight="1" x14ac:dyDescent="0.3">
      <c r="A6" s="92" t="s">
        <v>58</v>
      </c>
      <c r="B6" s="92"/>
      <c r="C6" s="92"/>
      <c r="D6" s="92"/>
      <c r="E6" s="92"/>
      <c r="F6" s="92"/>
      <c r="G6" s="92"/>
      <c r="H6" s="92"/>
      <c r="I6" s="92"/>
      <c r="J6" s="92"/>
      <c r="K6" s="92"/>
      <c r="L6" s="92"/>
      <c r="M6" s="92"/>
      <c r="N6" s="92"/>
      <c r="O6" s="92"/>
    </row>
    <row r="7" spans="1:15" ht="13.8" customHeight="1" x14ac:dyDescent="0.3">
      <c r="A7" s="106" t="s">
        <v>59</v>
      </c>
      <c r="B7" s="106"/>
      <c r="C7" s="106"/>
      <c r="D7" s="106"/>
      <c r="E7" s="106"/>
      <c r="F7" s="106"/>
      <c r="G7" s="106"/>
      <c r="H7" s="106"/>
      <c r="I7" s="106"/>
      <c r="J7" s="106"/>
      <c r="K7" s="106"/>
      <c r="L7" s="106"/>
      <c r="M7" s="106"/>
      <c r="N7" s="106"/>
      <c r="O7" s="106"/>
    </row>
    <row r="8" spans="1:15" ht="13.8" customHeight="1" x14ac:dyDescent="0.3">
      <c r="A8" s="107" t="s">
        <v>60</v>
      </c>
      <c r="B8" s="107"/>
      <c r="C8"/>
      <c r="D8"/>
      <c r="E8"/>
      <c r="F8"/>
      <c r="G8"/>
      <c r="H8"/>
      <c r="I8"/>
      <c r="J8"/>
      <c r="K8"/>
      <c r="L8" s="108" t="s">
        <v>61</v>
      </c>
      <c r="M8" s="108"/>
      <c r="N8" s="113" t="s">
        <v>142</v>
      </c>
      <c r="O8" s="114"/>
    </row>
    <row r="9" spans="1:15" ht="13.8" customHeight="1" x14ac:dyDescent="0.3">
      <c r="A9" s="107" t="str">
        <f>'LAPORAN ANALISA'!C7</f>
        <v>NAMA MATA KULIAH</v>
      </c>
      <c r="B9" s="107"/>
      <c r="C9" s="107"/>
      <c r="D9" s="107"/>
      <c r="E9" s="107"/>
      <c r="F9" s="107"/>
      <c r="G9" s="107"/>
      <c r="H9" s="107"/>
      <c r="I9" s="107"/>
      <c r="J9" s="107"/>
      <c r="K9" s="107"/>
      <c r="L9" s="36" t="s">
        <v>62</v>
      </c>
      <c r="M9" s="37">
        <v>0.25</v>
      </c>
      <c r="N9" s="115" t="s">
        <v>27</v>
      </c>
      <c r="O9" s="116">
        <v>0.2</v>
      </c>
    </row>
    <row r="10" spans="1:15" x14ac:dyDescent="0.3">
      <c r="A10"/>
      <c r="B10"/>
      <c r="C10" s="8"/>
      <c r="D10" s="8"/>
      <c r="E10" s="7"/>
      <c r="F10" s="4"/>
      <c r="G10" s="4"/>
      <c r="H10" s="5"/>
      <c r="I10" s="5"/>
      <c r="J10" s="5"/>
      <c r="K10" s="5"/>
      <c r="L10" s="36" t="s">
        <v>63</v>
      </c>
      <c r="M10" s="37">
        <v>0.75</v>
      </c>
      <c r="N10" s="117" t="s">
        <v>28</v>
      </c>
      <c r="O10" s="118">
        <v>0.4</v>
      </c>
    </row>
    <row r="11" spans="1:15" ht="20.100000000000001" customHeight="1" x14ac:dyDescent="0.3">
      <c r="A11" s="95" t="s">
        <v>64</v>
      </c>
      <c r="B11" s="100" t="s">
        <v>65</v>
      </c>
      <c r="C11" s="104" t="s">
        <v>66</v>
      </c>
      <c r="D11" s="100" t="s">
        <v>67</v>
      </c>
      <c r="E11" s="105" t="s">
        <v>68</v>
      </c>
      <c r="F11" s="100" t="s">
        <v>69</v>
      </c>
      <c r="G11" s="100" t="s">
        <v>70</v>
      </c>
      <c r="H11" s="100" t="s">
        <v>71</v>
      </c>
      <c r="I11" s="100" t="s">
        <v>72</v>
      </c>
      <c r="J11" s="103" t="s">
        <v>73</v>
      </c>
      <c r="K11" s="100" t="s">
        <v>74</v>
      </c>
      <c r="L11" s="101" t="s">
        <v>75</v>
      </c>
      <c r="M11" s="101"/>
      <c r="N11" s="101"/>
      <c r="O11" s="102" t="s">
        <v>13</v>
      </c>
    </row>
    <row r="12" spans="1:15" ht="32.25" customHeight="1" x14ac:dyDescent="0.3">
      <c r="A12" s="95"/>
      <c r="B12" s="100"/>
      <c r="C12" s="104"/>
      <c r="D12" s="100"/>
      <c r="E12" s="105"/>
      <c r="F12" s="100"/>
      <c r="G12" s="100"/>
      <c r="H12" s="100"/>
      <c r="I12" s="100"/>
      <c r="J12" s="103"/>
      <c r="K12" s="100"/>
      <c r="L12" s="40" t="s">
        <v>76</v>
      </c>
      <c r="M12" s="38" t="s">
        <v>77</v>
      </c>
      <c r="N12" s="38" t="s">
        <v>78</v>
      </c>
      <c r="O12" s="102"/>
    </row>
    <row r="13" spans="1:15" ht="20.100000000000001" customHeight="1" x14ac:dyDescent="0.3">
      <c r="A13" s="41">
        <v>1</v>
      </c>
      <c r="B13" s="42"/>
      <c r="C13" s="42"/>
      <c r="D13" s="42"/>
      <c r="E13" s="43"/>
      <c r="F13" s="44"/>
      <c r="G13" s="44"/>
      <c r="H13" s="44"/>
      <c r="I13" s="44"/>
      <c r="J13" s="45"/>
      <c r="K13" s="44"/>
      <c r="L13" s="38" t="str">
        <f t="shared" ref="L13:L124" si="0">IF(E13&lt;=$M$9,"Sukar",IF(E13&lt;=$M$10,"Sedang",IF(E13&lt;=1,"Mudah","?")))</f>
        <v>Sukar</v>
      </c>
      <c r="M13" s="46" t="str">
        <f>IF(J13&lt;$O$9,"Jelek",IF(J13&lt;=$O$10,"Cukup",IF(J13&lt;=1,"Baik","?")))</f>
        <v>Jelek</v>
      </c>
      <c r="N13" s="47" t="str">
        <f>'Simpel - Fungsi Distraktor'!J12</f>
        <v>Cek distraktor</v>
      </c>
      <c r="O13" s="48" t="str">
        <f>IF(ISBLANK(B13),"",IF(OR(L13="sukar",M13="jelek"),"Revisi Soal",IF(N13="cek distraktor","Revisi Distraktor","Bank Soal")))</f>
        <v/>
      </c>
    </row>
    <row r="14" spans="1:15" ht="20.100000000000001" customHeight="1" x14ac:dyDescent="0.3">
      <c r="A14" s="41">
        <v>2</v>
      </c>
      <c r="B14" s="42"/>
      <c r="C14" s="42"/>
      <c r="D14" s="42"/>
      <c r="E14" s="43"/>
      <c r="F14" s="44"/>
      <c r="G14" s="44"/>
      <c r="H14" s="44"/>
      <c r="I14" s="44"/>
      <c r="J14" s="45"/>
      <c r="K14" s="44"/>
      <c r="L14" s="38" t="str">
        <f t="shared" si="0"/>
        <v>Sukar</v>
      </c>
      <c r="M14" s="46" t="str">
        <f t="shared" ref="M14:M77" si="1">IF(J14&lt;$O$9,"Jelek",IF(J14&lt;=$O$10,"Cukup",IF(J14&lt;=1,"Baik","?")))</f>
        <v>Jelek</v>
      </c>
      <c r="N14" s="47" t="e">
        <f>'Simpel - Fungsi Distraktor'!J13</f>
        <v>#N/A</v>
      </c>
      <c r="O14" s="48" t="str">
        <f t="shared" ref="O14:O77" si="2">IF(ISBLANK(B14),"",IF(OR(L14="sukar",M14="jelek"),"Revisi Soal",IF(N14="cek distraktor","Revisi Distraktor","Bank Soal")))</f>
        <v/>
      </c>
    </row>
    <row r="15" spans="1:15" ht="20.100000000000001" customHeight="1" x14ac:dyDescent="0.3">
      <c r="A15" s="41">
        <v>3</v>
      </c>
      <c r="B15" s="42"/>
      <c r="C15" s="42"/>
      <c r="D15" s="42"/>
      <c r="E15" s="43"/>
      <c r="F15" s="44"/>
      <c r="G15" s="44"/>
      <c r="H15" s="44"/>
      <c r="I15" s="44"/>
      <c r="J15" s="45"/>
      <c r="K15" s="44"/>
      <c r="L15" s="38" t="str">
        <f t="shared" si="0"/>
        <v>Sukar</v>
      </c>
      <c r="M15" s="46" t="str">
        <f t="shared" si="1"/>
        <v>Jelek</v>
      </c>
      <c r="N15" s="47" t="e">
        <f>'Simpel - Fungsi Distraktor'!J14</f>
        <v>#N/A</v>
      </c>
      <c r="O15" s="48" t="str">
        <f t="shared" si="2"/>
        <v/>
      </c>
    </row>
    <row r="16" spans="1:15" ht="20.100000000000001" customHeight="1" x14ac:dyDescent="0.3">
      <c r="A16" s="41">
        <v>4</v>
      </c>
      <c r="B16" s="42"/>
      <c r="C16" s="42"/>
      <c r="D16" s="42"/>
      <c r="E16" s="43"/>
      <c r="F16" s="44"/>
      <c r="G16" s="44"/>
      <c r="H16" s="44"/>
      <c r="I16" s="44"/>
      <c r="J16" s="45"/>
      <c r="K16" s="44"/>
      <c r="L16" s="38" t="str">
        <f t="shared" si="0"/>
        <v>Sukar</v>
      </c>
      <c r="M16" s="46" t="str">
        <f t="shared" si="1"/>
        <v>Jelek</v>
      </c>
      <c r="N16" s="47" t="e">
        <f>'Simpel - Fungsi Distraktor'!J15</f>
        <v>#N/A</v>
      </c>
      <c r="O16" s="48" t="str">
        <f t="shared" si="2"/>
        <v/>
      </c>
    </row>
    <row r="17" spans="1:15" ht="20.100000000000001" customHeight="1" x14ac:dyDescent="0.3">
      <c r="A17" s="41">
        <v>5</v>
      </c>
      <c r="B17" s="42"/>
      <c r="C17" s="42"/>
      <c r="D17" s="42"/>
      <c r="E17" s="43"/>
      <c r="F17" s="44"/>
      <c r="G17" s="44"/>
      <c r="H17" s="44"/>
      <c r="I17" s="44"/>
      <c r="J17" s="45"/>
      <c r="K17" s="44"/>
      <c r="L17" s="38" t="str">
        <f t="shared" si="0"/>
        <v>Sukar</v>
      </c>
      <c r="M17" s="46" t="str">
        <f t="shared" si="1"/>
        <v>Jelek</v>
      </c>
      <c r="N17" s="47" t="e">
        <f>'Simpel - Fungsi Distraktor'!J16</f>
        <v>#N/A</v>
      </c>
      <c r="O17" s="48" t="str">
        <f t="shared" si="2"/>
        <v/>
      </c>
    </row>
    <row r="18" spans="1:15" ht="20.100000000000001" customHeight="1" x14ac:dyDescent="0.3">
      <c r="A18" s="41">
        <v>6</v>
      </c>
      <c r="B18" s="42"/>
      <c r="C18" s="42"/>
      <c r="D18" s="42"/>
      <c r="E18" s="43"/>
      <c r="F18" s="44"/>
      <c r="G18" s="44"/>
      <c r="H18" s="44"/>
      <c r="I18" s="44"/>
      <c r="J18" s="45"/>
      <c r="K18" s="44"/>
      <c r="L18" s="38" t="str">
        <f t="shared" si="0"/>
        <v>Sukar</v>
      </c>
      <c r="M18" s="46" t="str">
        <f t="shared" si="1"/>
        <v>Jelek</v>
      </c>
      <c r="N18" s="47" t="e">
        <f>'Simpel - Fungsi Distraktor'!J17</f>
        <v>#N/A</v>
      </c>
      <c r="O18" s="48" t="str">
        <f t="shared" si="2"/>
        <v/>
      </c>
    </row>
    <row r="19" spans="1:15" ht="20.100000000000001" customHeight="1" x14ac:dyDescent="0.3">
      <c r="A19" s="41">
        <v>7</v>
      </c>
      <c r="B19" s="42"/>
      <c r="C19" s="42"/>
      <c r="D19" s="42"/>
      <c r="E19" s="43"/>
      <c r="F19" s="44"/>
      <c r="G19" s="44"/>
      <c r="H19" s="44"/>
      <c r="I19" s="44"/>
      <c r="J19" s="45"/>
      <c r="K19" s="44"/>
      <c r="L19" s="38" t="str">
        <f t="shared" si="0"/>
        <v>Sukar</v>
      </c>
      <c r="M19" s="46" t="str">
        <f t="shared" si="1"/>
        <v>Jelek</v>
      </c>
      <c r="N19" s="47" t="e">
        <f>'Simpel - Fungsi Distraktor'!J18</f>
        <v>#N/A</v>
      </c>
      <c r="O19" s="48" t="str">
        <f t="shared" si="2"/>
        <v/>
      </c>
    </row>
    <row r="20" spans="1:15" ht="20.100000000000001" customHeight="1" x14ac:dyDescent="0.3">
      <c r="A20" s="41">
        <v>8</v>
      </c>
      <c r="B20" s="42"/>
      <c r="C20" s="42"/>
      <c r="D20" s="42"/>
      <c r="E20" s="43"/>
      <c r="F20" s="44"/>
      <c r="G20" s="44"/>
      <c r="H20" s="44"/>
      <c r="I20" s="44"/>
      <c r="J20" s="45"/>
      <c r="K20" s="44"/>
      <c r="L20" s="38" t="str">
        <f t="shared" si="0"/>
        <v>Sukar</v>
      </c>
      <c r="M20" s="46" t="str">
        <f t="shared" si="1"/>
        <v>Jelek</v>
      </c>
      <c r="N20" s="47" t="e">
        <f>'Simpel - Fungsi Distraktor'!J19</f>
        <v>#N/A</v>
      </c>
      <c r="O20" s="48" t="str">
        <f t="shared" si="2"/>
        <v/>
      </c>
    </row>
    <row r="21" spans="1:15" ht="20.100000000000001" customHeight="1" x14ac:dyDescent="0.3">
      <c r="A21" s="41">
        <v>9</v>
      </c>
      <c r="B21" s="42"/>
      <c r="C21" s="42"/>
      <c r="D21" s="42"/>
      <c r="E21" s="43"/>
      <c r="F21" s="44"/>
      <c r="G21" s="44"/>
      <c r="H21" s="44"/>
      <c r="I21" s="44"/>
      <c r="J21" s="45"/>
      <c r="K21" s="44"/>
      <c r="L21" s="38" t="str">
        <f t="shared" si="0"/>
        <v>Sukar</v>
      </c>
      <c r="M21" s="46" t="str">
        <f t="shared" si="1"/>
        <v>Jelek</v>
      </c>
      <c r="N21" s="47" t="e">
        <f>'Simpel - Fungsi Distraktor'!J20</f>
        <v>#N/A</v>
      </c>
      <c r="O21" s="48" t="str">
        <f t="shared" si="2"/>
        <v/>
      </c>
    </row>
    <row r="22" spans="1:15" ht="20.100000000000001" customHeight="1" x14ac:dyDescent="0.3">
      <c r="A22" s="41">
        <v>10</v>
      </c>
      <c r="B22" s="42"/>
      <c r="C22" s="42"/>
      <c r="D22" s="42"/>
      <c r="E22" s="43"/>
      <c r="F22" s="44"/>
      <c r="G22" s="44"/>
      <c r="H22" s="44"/>
      <c r="I22" s="44"/>
      <c r="J22" s="45"/>
      <c r="K22" s="44"/>
      <c r="L22" s="38" t="str">
        <f t="shared" si="0"/>
        <v>Sukar</v>
      </c>
      <c r="M22" s="46" t="str">
        <f t="shared" si="1"/>
        <v>Jelek</v>
      </c>
      <c r="N22" s="47" t="e">
        <f>'Simpel - Fungsi Distraktor'!J21</f>
        <v>#N/A</v>
      </c>
      <c r="O22" s="48" t="str">
        <f t="shared" si="2"/>
        <v/>
      </c>
    </row>
    <row r="23" spans="1:15" ht="20.100000000000001" customHeight="1" x14ac:dyDescent="0.3">
      <c r="A23" s="41">
        <v>11</v>
      </c>
      <c r="B23" s="42"/>
      <c r="C23" s="42"/>
      <c r="D23" s="42"/>
      <c r="E23" s="43"/>
      <c r="F23" s="44"/>
      <c r="G23" s="44"/>
      <c r="H23" s="44"/>
      <c r="I23" s="44"/>
      <c r="J23" s="45"/>
      <c r="K23" s="44"/>
      <c r="L23" s="38" t="str">
        <f t="shared" si="0"/>
        <v>Sukar</v>
      </c>
      <c r="M23" s="46" t="str">
        <f t="shared" si="1"/>
        <v>Jelek</v>
      </c>
      <c r="N23" s="47" t="e">
        <f>'Simpel - Fungsi Distraktor'!J22</f>
        <v>#N/A</v>
      </c>
      <c r="O23" s="48" t="str">
        <f t="shared" si="2"/>
        <v/>
      </c>
    </row>
    <row r="24" spans="1:15" ht="20.100000000000001" customHeight="1" x14ac:dyDescent="0.3">
      <c r="A24" s="41">
        <v>12</v>
      </c>
      <c r="B24" s="42"/>
      <c r="C24" s="42"/>
      <c r="D24" s="42"/>
      <c r="E24" s="43"/>
      <c r="F24" s="44"/>
      <c r="G24" s="44"/>
      <c r="H24" s="44"/>
      <c r="I24" s="44"/>
      <c r="J24" s="45"/>
      <c r="K24" s="44"/>
      <c r="L24" s="38" t="str">
        <f t="shared" si="0"/>
        <v>Sukar</v>
      </c>
      <c r="M24" s="46" t="str">
        <f t="shared" si="1"/>
        <v>Jelek</v>
      </c>
      <c r="N24" s="47" t="e">
        <f>'Simpel - Fungsi Distraktor'!J23</f>
        <v>#N/A</v>
      </c>
      <c r="O24" s="48" t="str">
        <f t="shared" si="2"/>
        <v/>
      </c>
    </row>
    <row r="25" spans="1:15" ht="20.100000000000001" customHeight="1" x14ac:dyDescent="0.3">
      <c r="A25" s="41">
        <v>13</v>
      </c>
      <c r="B25" s="42"/>
      <c r="C25" s="42"/>
      <c r="D25" s="42"/>
      <c r="E25" s="43"/>
      <c r="F25" s="44"/>
      <c r="G25" s="44"/>
      <c r="H25" s="44"/>
      <c r="I25" s="44"/>
      <c r="J25" s="45"/>
      <c r="K25" s="44"/>
      <c r="L25" s="38" t="str">
        <f t="shared" si="0"/>
        <v>Sukar</v>
      </c>
      <c r="M25" s="46" t="str">
        <f t="shared" si="1"/>
        <v>Jelek</v>
      </c>
      <c r="N25" s="47" t="e">
        <f>'Simpel - Fungsi Distraktor'!J24</f>
        <v>#N/A</v>
      </c>
      <c r="O25" s="48" t="str">
        <f t="shared" si="2"/>
        <v/>
      </c>
    </row>
    <row r="26" spans="1:15" ht="20.100000000000001" customHeight="1" x14ac:dyDescent="0.3">
      <c r="A26" s="41">
        <v>14</v>
      </c>
      <c r="B26" s="42"/>
      <c r="C26" s="42"/>
      <c r="D26" s="42"/>
      <c r="E26" s="43"/>
      <c r="F26" s="44"/>
      <c r="G26" s="44"/>
      <c r="H26" s="44"/>
      <c r="I26" s="44"/>
      <c r="J26" s="45"/>
      <c r="K26" s="44"/>
      <c r="L26" s="38" t="str">
        <f t="shared" si="0"/>
        <v>Sukar</v>
      </c>
      <c r="M26" s="46" t="str">
        <f t="shared" si="1"/>
        <v>Jelek</v>
      </c>
      <c r="N26" s="47" t="e">
        <f>'Simpel - Fungsi Distraktor'!J25</f>
        <v>#N/A</v>
      </c>
      <c r="O26" s="48" t="str">
        <f t="shared" si="2"/>
        <v/>
      </c>
    </row>
    <row r="27" spans="1:15" ht="20.100000000000001" customHeight="1" x14ac:dyDescent="0.3">
      <c r="A27" s="41">
        <v>15</v>
      </c>
      <c r="B27" s="42"/>
      <c r="C27" s="42"/>
      <c r="D27" s="42"/>
      <c r="E27" s="43"/>
      <c r="F27" s="44"/>
      <c r="G27" s="44"/>
      <c r="H27" s="44"/>
      <c r="I27" s="44"/>
      <c r="J27" s="45"/>
      <c r="K27" s="44"/>
      <c r="L27" s="38" t="str">
        <f t="shared" si="0"/>
        <v>Sukar</v>
      </c>
      <c r="M27" s="46" t="str">
        <f t="shared" si="1"/>
        <v>Jelek</v>
      </c>
      <c r="N27" s="47" t="e">
        <f>'Simpel - Fungsi Distraktor'!J26</f>
        <v>#N/A</v>
      </c>
      <c r="O27" s="48" t="str">
        <f t="shared" si="2"/>
        <v/>
      </c>
    </row>
    <row r="28" spans="1:15" ht="20.100000000000001" customHeight="1" x14ac:dyDescent="0.3">
      <c r="A28" s="41">
        <v>16</v>
      </c>
      <c r="B28" s="42"/>
      <c r="C28" s="42"/>
      <c r="D28" s="42"/>
      <c r="E28" s="43"/>
      <c r="F28" s="44"/>
      <c r="G28" s="44"/>
      <c r="H28" s="44"/>
      <c r="I28" s="42"/>
      <c r="J28" s="45"/>
      <c r="K28" s="44"/>
      <c r="L28" s="38" t="str">
        <f t="shared" si="0"/>
        <v>Sukar</v>
      </c>
      <c r="M28" s="46" t="str">
        <f t="shared" si="1"/>
        <v>Jelek</v>
      </c>
      <c r="N28" s="47" t="e">
        <f>'Simpel - Fungsi Distraktor'!J27</f>
        <v>#N/A</v>
      </c>
      <c r="O28" s="48" t="str">
        <f t="shared" si="2"/>
        <v/>
      </c>
    </row>
    <row r="29" spans="1:15" ht="20.25" customHeight="1" x14ac:dyDescent="0.3">
      <c r="A29" s="41">
        <v>17</v>
      </c>
      <c r="B29" s="42"/>
      <c r="C29" s="42"/>
      <c r="D29" s="42"/>
      <c r="E29" s="43"/>
      <c r="F29" s="44"/>
      <c r="G29" s="44"/>
      <c r="H29" s="44"/>
      <c r="I29" s="44"/>
      <c r="J29" s="45"/>
      <c r="K29" s="44"/>
      <c r="L29" s="38" t="str">
        <f t="shared" si="0"/>
        <v>Sukar</v>
      </c>
      <c r="M29" s="46" t="str">
        <f t="shared" si="1"/>
        <v>Jelek</v>
      </c>
      <c r="N29" s="47" t="e">
        <f>'Simpel - Fungsi Distraktor'!J28</f>
        <v>#N/A</v>
      </c>
      <c r="O29" s="48" t="str">
        <f t="shared" si="2"/>
        <v/>
      </c>
    </row>
    <row r="30" spans="1:15" ht="20.100000000000001" customHeight="1" x14ac:dyDescent="0.3">
      <c r="A30" s="41">
        <v>18</v>
      </c>
      <c r="B30" s="42"/>
      <c r="C30" s="42"/>
      <c r="D30" s="42"/>
      <c r="E30" s="43"/>
      <c r="F30" s="44"/>
      <c r="G30" s="44"/>
      <c r="H30" s="44"/>
      <c r="I30" s="44"/>
      <c r="J30" s="45"/>
      <c r="K30" s="44"/>
      <c r="L30" s="38" t="str">
        <f t="shared" si="0"/>
        <v>Sukar</v>
      </c>
      <c r="M30" s="46" t="str">
        <f t="shared" si="1"/>
        <v>Jelek</v>
      </c>
      <c r="N30" s="47" t="e">
        <f>'Simpel - Fungsi Distraktor'!J29</f>
        <v>#N/A</v>
      </c>
      <c r="O30" s="48" t="str">
        <f t="shared" si="2"/>
        <v/>
      </c>
    </row>
    <row r="31" spans="1:15" ht="20.100000000000001" customHeight="1" x14ac:dyDescent="0.3">
      <c r="A31" s="41">
        <v>19</v>
      </c>
      <c r="B31" s="42"/>
      <c r="C31" s="42"/>
      <c r="D31" s="42"/>
      <c r="E31" s="43"/>
      <c r="F31" s="44"/>
      <c r="G31" s="44"/>
      <c r="H31" s="44"/>
      <c r="I31" s="44"/>
      <c r="J31" s="45"/>
      <c r="K31" s="44"/>
      <c r="L31" s="38" t="str">
        <f t="shared" si="0"/>
        <v>Sukar</v>
      </c>
      <c r="M31" s="46" t="str">
        <f t="shared" si="1"/>
        <v>Jelek</v>
      </c>
      <c r="N31" s="47" t="e">
        <f>'Simpel - Fungsi Distraktor'!J30</f>
        <v>#N/A</v>
      </c>
      <c r="O31" s="48" t="str">
        <f t="shared" si="2"/>
        <v/>
      </c>
    </row>
    <row r="32" spans="1:15" ht="20.100000000000001" customHeight="1" x14ac:dyDescent="0.3">
      <c r="A32" s="41">
        <v>20</v>
      </c>
      <c r="B32" s="42"/>
      <c r="C32" s="42"/>
      <c r="D32" s="42"/>
      <c r="E32" s="43"/>
      <c r="F32" s="44"/>
      <c r="G32" s="44"/>
      <c r="H32" s="44"/>
      <c r="I32" s="44"/>
      <c r="J32" s="45"/>
      <c r="K32" s="44"/>
      <c r="L32" s="81" t="str">
        <f t="shared" ref="L32:L95" si="3">IF(E32&lt;=$M$9,"Sukar",IF(E32&lt;=$M$10,"Sedang",IF(E32&lt;=1,"Mudah","?")))</f>
        <v>Sukar</v>
      </c>
      <c r="M32" s="46" t="str">
        <f t="shared" si="1"/>
        <v>Jelek</v>
      </c>
      <c r="N32" s="47" t="e">
        <f>'Simpel - Fungsi Distraktor'!J31</f>
        <v>#N/A</v>
      </c>
      <c r="O32" s="48" t="str">
        <f t="shared" si="2"/>
        <v/>
      </c>
    </row>
    <row r="33" spans="1:15" ht="20.100000000000001" customHeight="1" x14ac:dyDescent="0.3">
      <c r="A33" s="41">
        <v>21</v>
      </c>
      <c r="B33" s="42"/>
      <c r="C33" s="42"/>
      <c r="D33" s="42"/>
      <c r="E33" s="43"/>
      <c r="F33" s="44"/>
      <c r="G33" s="44"/>
      <c r="H33" s="44"/>
      <c r="I33" s="44"/>
      <c r="J33" s="45"/>
      <c r="K33" s="44"/>
      <c r="L33" s="81" t="str">
        <f t="shared" si="3"/>
        <v>Sukar</v>
      </c>
      <c r="M33" s="46" t="str">
        <f t="shared" si="1"/>
        <v>Jelek</v>
      </c>
      <c r="N33" s="47" t="e">
        <f>'Simpel - Fungsi Distraktor'!J32</f>
        <v>#N/A</v>
      </c>
      <c r="O33" s="48" t="str">
        <f t="shared" si="2"/>
        <v/>
      </c>
    </row>
    <row r="34" spans="1:15" ht="20.100000000000001" customHeight="1" x14ac:dyDescent="0.3">
      <c r="A34" s="41">
        <v>22</v>
      </c>
      <c r="B34" s="42"/>
      <c r="C34" s="42"/>
      <c r="D34" s="42"/>
      <c r="E34" s="43"/>
      <c r="F34" s="44"/>
      <c r="G34" s="44"/>
      <c r="H34" s="44"/>
      <c r="I34" s="44"/>
      <c r="J34" s="45"/>
      <c r="K34" s="44"/>
      <c r="L34" s="81" t="str">
        <f t="shared" si="3"/>
        <v>Sukar</v>
      </c>
      <c r="M34" s="46" t="str">
        <f t="shared" si="1"/>
        <v>Jelek</v>
      </c>
      <c r="N34" s="47" t="e">
        <f>'Simpel - Fungsi Distraktor'!J33</f>
        <v>#N/A</v>
      </c>
      <c r="O34" s="48" t="str">
        <f t="shared" si="2"/>
        <v/>
      </c>
    </row>
    <row r="35" spans="1:15" ht="20.100000000000001" customHeight="1" x14ac:dyDescent="0.3">
      <c r="A35" s="41">
        <v>23</v>
      </c>
      <c r="B35" s="42"/>
      <c r="C35" s="42"/>
      <c r="D35" s="42"/>
      <c r="E35" s="43"/>
      <c r="F35" s="44"/>
      <c r="G35" s="44"/>
      <c r="H35" s="44"/>
      <c r="I35" s="44"/>
      <c r="J35" s="45"/>
      <c r="K35" s="44"/>
      <c r="L35" s="81" t="str">
        <f t="shared" si="3"/>
        <v>Sukar</v>
      </c>
      <c r="M35" s="46" t="str">
        <f t="shared" si="1"/>
        <v>Jelek</v>
      </c>
      <c r="N35" s="47" t="e">
        <f>'Simpel - Fungsi Distraktor'!J34</f>
        <v>#N/A</v>
      </c>
      <c r="O35" s="48" t="str">
        <f t="shared" si="2"/>
        <v/>
      </c>
    </row>
    <row r="36" spans="1:15" ht="20.100000000000001" customHeight="1" x14ac:dyDescent="0.3">
      <c r="A36" s="41">
        <v>24</v>
      </c>
      <c r="B36" s="42"/>
      <c r="C36" s="42"/>
      <c r="D36" s="42"/>
      <c r="E36" s="43"/>
      <c r="F36" s="44"/>
      <c r="G36" s="44"/>
      <c r="H36" s="44"/>
      <c r="I36" s="44"/>
      <c r="J36" s="45"/>
      <c r="K36" s="44"/>
      <c r="L36" s="81" t="str">
        <f t="shared" si="3"/>
        <v>Sukar</v>
      </c>
      <c r="M36" s="46" t="str">
        <f t="shared" si="1"/>
        <v>Jelek</v>
      </c>
      <c r="N36" s="47" t="e">
        <f>'Simpel - Fungsi Distraktor'!J35</f>
        <v>#N/A</v>
      </c>
      <c r="O36" s="48" t="str">
        <f t="shared" si="2"/>
        <v/>
      </c>
    </row>
    <row r="37" spans="1:15" ht="20.100000000000001" customHeight="1" x14ac:dyDescent="0.3">
      <c r="A37" s="41">
        <v>25</v>
      </c>
      <c r="B37" s="42"/>
      <c r="C37" s="42"/>
      <c r="D37" s="42"/>
      <c r="E37" s="43"/>
      <c r="F37" s="44"/>
      <c r="G37" s="44"/>
      <c r="H37" s="44"/>
      <c r="I37" s="44"/>
      <c r="J37" s="45"/>
      <c r="K37" s="44"/>
      <c r="L37" s="81" t="str">
        <f t="shared" si="3"/>
        <v>Sukar</v>
      </c>
      <c r="M37" s="46" t="str">
        <f t="shared" si="1"/>
        <v>Jelek</v>
      </c>
      <c r="N37" s="47" t="e">
        <f>'Simpel - Fungsi Distraktor'!J36</f>
        <v>#N/A</v>
      </c>
      <c r="O37" s="48" t="str">
        <f t="shared" si="2"/>
        <v/>
      </c>
    </row>
    <row r="38" spans="1:15" ht="20.100000000000001" customHeight="1" x14ac:dyDescent="0.3">
      <c r="A38" s="41">
        <v>26</v>
      </c>
      <c r="B38" s="42"/>
      <c r="C38" s="42"/>
      <c r="D38" s="42"/>
      <c r="E38" s="43"/>
      <c r="F38" s="44"/>
      <c r="G38" s="44"/>
      <c r="H38" s="44"/>
      <c r="I38" s="44"/>
      <c r="J38" s="45"/>
      <c r="K38" s="44"/>
      <c r="L38" s="81" t="str">
        <f t="shared" si="3"/>
        <v>Sukar</v>
      </c>
      <c r="M38" s="46" t="str">
        <f t="shared" si="1"/>
        <v>Jelek</v>
      </c>
      <c r="N38" s="47" t="e">
        <f>'Simpel - Fungsi Distraktor'!J37</f>
        <v>#N/A</v>
      </c>
      <c r="O38" s="48" t="str">
        <f t="shared" si="2"/>
        <v/>
      </c>
    </row>
    <row r="39" spans="1:15" ht="20.100000000000001" customHeight="1" x14ac:dyDescent="0.3">
      <c r="A39" s="41">
        <v>27</v>
      </c>
      <c r="B39" s="42"/>
      <c r="C39" s="42"/>
      <c r="D39" s="42"/>
      <c r="E39" s="43"/>
      <c r="F39" s="44"/>
      <c r="G39" s="44"/>
      <c r="H39" s="44"/>
      <c r="I39" s="44"/>
      <c r="J39" s="45"/>
      <c r="K39" s="44"/>
      <c r="L39" s="81" t="str">
        <f t="shared" si="3"/>
        <v>Sukar</v>
      </c>
      <c r="M39" s="46" t="str">
        <f t="shared" si="1"/>
        <v>Jelek</v>
      </c>
      <c r="N39" s="47" t="e">
        <f>'Simpel - Fungsi Distraktor'!J38</f>
        <v>#N/A</v>
      </c>
      <c r="O39" s="48" t="str">
        <f t="shared" si="2"/>
        <v/>
      </c>
    </row>
    <row r="40" spans="1:15" ht="20.100000000000001" customHeight="1" x14ac:dyDescent="0.3">
      <c r="A40" s="41">
        <v>28</v>
      </c>
      <c r="B40" s="42"/>
      <c r="C40" s="42"/>
      <c r="D40" s="42"/>
      <c r="E40" s="43"/>
      <c r="F40" s="44"/>
      <c r="G40" s="44"/>
      <c r="H40" s="44"/>
      <c r="I40" s="44"/>
      <c r="J40" s="45"/>
      <c r="K40" s="44"/>
      <c r="L40" s="81" t="str">
        <f t="shared" si="3"/>
        <v>Sukar</v>
      </c>
      <c r="M40" s="46" t="str">
        <f t="shared" si="1"/>
        <v>Jelek</v>
      </c>
      <c r="N40" s="47" t="e">
        <f>'Simpel - Fungsi Distraktor'!J39</f>
        <v>#N/A</v>
      </c>
      <c r="O40" s="48" t="str">
        <f t="shared" si="2"/>
        <v/>
      </c>
    </row>
    <row r="41" spans="1:15" ht="20.100000000000001" customHeight="1" x14ac:dyDescent="0.3">
      <c r="A41" s="41">
        <v>29</v>
      </c>
      <c r="B41" s="42"/>
      <c r="C41" s="42"/>
      <c r="D41" s="42"/>
      <c r="E41" s="43"/>
      <c r="F41" s="44"/>
      <c r="G41" s="44"/>
      <c r="H41" s="44"/>
      <c r="I41" s="44"/>
      <c r="J41" s="45"/>
      <c r="K41" s="44"/>
      <c r="L41" s="81" t="str">
        <f t="shared" si="3"/>
        <v>Sukar</v>
      </c>
      <c r="M41" s="46" t="str">
        <f t="shared" si="1"/>
        <v>Jelek</v>
      </c>
      <c r="N41" s="47" t="e">
        <f>'Simpel - Fungsi Distraktor'!J40</f>
        <v>#N/A</v>
      </c>
      <c r="O41" s="48" t="str">
        <f t="shared" si="2"/>
        <v/>
      </c>
    </row>
    <row r="42" spans="1:15" ht="20.100000000000001" customHeight="1" x14ac:dyDescent="0.3">
      <c r="A42" s="41">
        <v>30</v>
      </c>
      <c r="B42" s="42"/>
      <c r="C42" s="42"/>
      <c r="D42" s="42"/>
      <c r="E42" s="43"/>
      <c r="F42" s="44"/>
      <c r="G42" s="44"/>
      <c r="H42" s="44"/>
      <c r="I42" s="44"/>
      <c r="J42" s="45"/>
      <c r="K42" s="44"/>
      <c r="L42" s="81" t="str">
        <f t="shared" si="3"/>
        <v>Sukar</v>
      </c>
      <c r="M42" s="46" t="str">
        <f t="shared" si="1"/>
        <v>Jelek</v>
      </c>
      <c r="N42" s="47" t="e">
        <f>'Simpel - Fungsi Distraktor'!J41</f>
        <v>#N/A</v>
      </c>
      <c r="O42" s="48" t="str">
        <f t="shared" si="2"/>
        <v/>
      </c>
    </row>
    <row r="43" spans="1:15" ht="20.100000000000001" customHeight="1" x14ac:dyDescent="0.3">
      <c r="A43" s="41">
        <v>31</v>
      </c>
      <c r="B43" s="42"/>
      <c r="C43" s="42"/>
      <c r="D43" s="42"/>
      <c r="E43" s="43"/>
      <c r="F43" s="44"/>
      <c r="G43" s="44"/>
      <c r="H43" s="44"/>
      <c r="I43" s="44"/>
      <c r="J43" s="45"/>
      <c r="K43" s="44"/>
      <c r="L43" s="81" t="str">
        <f t="shared" si="3"/>
        <v>Sukar</v>
      </c>
      <c r="M43" s="46" t="str">
        <f t="shared" si="1"/>
        <v>Jelek</v>
      </c>
      <c r="N43" s="47" t="e">
        <f>'Simpel - Fungsi Distraktor'!J42</f>
        <v>#N/A</v>
      </c>
      <c r="O43" s="48" t="str">
        <f t="shared" si="2"/>
        <v/>
      </c>
    </row>
    <row r="44" spans="1:15" ht="20.100000000000001" customHeight="1" x14ac:dyDescent="0.3">
      <c r="A44" s="41">
        <v>32</v>
      </c>
      <c r="B44" s="42"/>
      <c r="C44" s="42"/>
      <c r="D44" s="42"/>
      <c r="E44" s="43"/>
      <c r="F44" s="44"/>
      <c r="G44" s="44"/>
      <c r="H44" s="44"/>
      <c r="I44" s="44"/>
      <c r="J44" s="45"/>
      <c r="K44" s="44"/>
      <c r="L44" s="81" t="str">
        <f t="shared" si="3"/>
        <v>Sukar</v>
      </c>
      <c r="M44" s="46" t="str">
        <f t="shared" si="1"/>
        <v>Jelek</v>
      </c>
      <c r="N44" s="47" t="e">
        <f>'Simpel - Fungsi Distraktor'!J43</f>
        <v>#N/A</v>
      </c>
      <c r="O44" s="48" t="str">
        <f t="shared" si="2"/>
        <v/>
      </c>
    </row>
    <row r="45" spans="1:15" ht="20.100000000000001" customHeight="1" x14ac:dyDescent="0.3">
      <c r="A45" s="41">
        <v>33</v>
      </c>
      <c r="B45" s="42"/>
      <c r="C45" s="42"/>
      <c r="D45" s="42"/>
      <c r="E45" s="43"/>
      <c r="F45" s="44"/>
      <c r="G45" s="44"/>
      <c r="H45" s="44"/>
      <c r="I45" s="44"/>
      <c r="J45" s="45"/>
      <c r="K45" s="44"/>
      <c r="L45" s="81" t="str">
        <f t="shared" si="3"/>
        <v>Sukar</v>
      </c>
      <c r="M45" s="46" t="str">
        <f t="shared" si="1"/>
        <v>Jelek</v>
      </c>
      <c r="N45" s="47" t="e">
        <f>'Simpel - Fungsi Distraktor'!J44</f>
        <v>#N/A</v>
      </c>
      <c r="O45" s="48" t="str">
        <f t="shared" si="2"/>
        <v/>
      </c>
    </row>
    <row r="46" spans="1:15" ht="20.100000000000001" customHeight="1" x14ac:dyDescent="0.3">
      <c r="A46" s="41">
        <v>34</v>
      </c>
      <c r="B46" s="42"/>
      <c r="C46" s="42"/>
      <c r="D46" s="42"/>
      <c r="E46" s="43"/>
      <c r="F46" s="44"/>
      <c r="G46" s="44"/>
      <c r="H46" s="44"/>
      <c r="I46" s="44"/>
      <c r="J46" s="45"/>
      <c r="K46" s="44"/>
      <c r="L46" s="81" t="str">
        <f t="shared" si="3"/>
        <v>Sukar</v>
      </c>
      <c r="M46" s="46" t="str">
        <f t="shared" si="1"/>
        <v>Jelek</v>
      </c>
      <c r="N46" s="47" t="e">
        <f>'Simpel - Fungsi Distraktor'!J45</f>
        <v>#N/A</v>
      </c>
      <c r="O46" s="48" t="str">
        <f t="shared" si="2"/>
        <v/>
      </c>
    </row>
    <row r="47" spans="1:15" ht="20.100000000000001" customHeight="1" x14ac:dyDescent="0.3">
      <c r="A47" s="41">
        <v>35</v>
      </c>
      <c r="B47" s="42"/>
      <c r="C47" s="42"/>
      <c r="D47" s="42"/>
      <c r="E47" s="43"/>
      <c r="F47" s="44"/>
      <c r="G47" s="44"/>
      <c r="H47" s="44"/>
      <c r="I47" s="44"/>
      <c r="J47" s="45"/>
      <c r="K47" s="44"/>
      <c r="L47" s="81" t="str">
        <f t="shared" si="3"/>
        <v>Sukar</v>
      </c>
      <c r="M47" s="46" t="str">
        <f t="shared" si="1"/>
        <v>Jelek</v>
      </c>
      <c r="N47" s="47" t="e">
        <f>'Simpel - Fungsi Distraktor'!J46</f>
        <v>#N/A</v>
      </c>
      <c r="O47" s="48" t="str">
        <f t="shared" si="2"/>
        <v/>
      </c>
    </row>
    <row r="48" spans="1:15" ht="20.100000000000001" customHeight="1" x14ac:dyDescent="0.3">
      <c r="A48" s="41">
        <v>36</v>
      </c>
      <c r="B48" s="42"/>
      <c r="C48" s="42"/>
      <c r="D48" s="42"/>
      <c r="E48" s="43"/>
      <c r="F48" s="44"/>
      <c r="G48" s="44"/>
      <c r="H48" s="44"/>
      <c r="I48" s="44"/>
      <c r="J48" s="45"/>
      <c r="K48" s="44"/>
      <c r="L48" s="81" t="str">
        <f t="shared" si="3"/>
        <v>Sukar</v>
      </c>
      <c r="M48" s="46" t="str">
        <f t="shared" si="1"/>
        <v>Jelek</v>
      </c>
      <c r="N48" s="47" t="e">
        <f>'Simpel - Fungsi Distraktor'!J47</f>
        <v>#N/A</v>
      </c>
      <c r="O48" s="48" t="str">
        <f t="shared" si="2"/>
        <v/>
      </c>
    </row>
    <row r="49" spans="1:15" ht="20.100000000000001" customHeight="1" x14ac:dyDescent="0.3">
      <c r="A49" s="41">
        <v>37</v>
      </c>
      <c r="B49" s="42"/>
      <c r="C49" s="42"/>
      <c r="D49" s="42"/>
      <c r="E49" s="43"/>
      <c r="F49" s="44"/>
      <c r="G49" s="44"/>
      <c r="H49" s="44"/>
      <c r="I49" s="44"/>
      <c r="J49" s="45"/>
      <c r="K49" s="44"/>
      <c r="L49" s="81" t="str">
        <f t="shared" si="3"/>
        <v>Sukar</v>
      </c>
      <c r="M49" s="46" t="str">
        <f t="shared" si="1"/>
        <v>Jelek</v>
      </c>
      <c r="N49" s="47" t="e">
        <f>'Simpel - Fungsi Distraktor'!J48</f>
        <v>#N/A</v>
      </c>
      <c r="O49" s="48" t="str">
        <f t="shared" si="2"/>
        <v/>
      </c>
    </row>
    <row r="50" spans="1:15" ht="20.100000000000001" customHeight="1" x14ac:dyDescent="0.3">
      <c r="A50" s="41">
        <v>38</v>
      </c>
      <c r="B50" s="42"/>
      <c r="C50" s="42"/>
      <c r="D50" s="42"/>
      <c r="E50" s="43"/>
      <c r="F50" s="44"/>
      <c r="G50" s="44"/>
      <c r="H50" s="44"/>
      <c r="I50" s="44"/>
      <c r="J50" s="45"/>
      <c r="K50" s="44"/>
      <c r="L50" s="81" t="str">
        <f t="shared" si="3"/>
        <v>Sukar</v>
      </c>
      <c r="M50" s="46" t="str">
        <f t="shared" si="1"/>
        <v>Jelek</v>
      </c>
      <c r="N50" s="47" t="e">
        <f>'Simpel - Fungsi Distraktor'!J49</f>
        <v>#N/A</v>
      </c>
      <c r="O50" s="48" t="str">
        <f t="shared" si="2"/>
        <v/>
      </c>
    </row>
    <row r="51" spans="1:15" ht="20.100000000000001" customHeight="1" x14ac:dyDescent="0.3">
      <c r="A51" s="41">
        <v>39</v>
      </c>
      <c r="B51" s="42"/>
      <c r="C51" s="42"/>
      <c r="D51" s="42"/>
      <c r="E51" s="43"/>
      <c r="F51" s="44"/>
      <c r="G51" s="44"/>
      <c r="H51" s="44"/>
      <c r="I51" s="44"/>
      <c r="J51" s="45"/>
      <c r="K51" s="44"/>
      <c r="L51" s="81" t="str">
        <f t="shared" si="3"/>
        <v>Sukar</v>
      </c>
      <c r="M51" s="46" t="str">
        <f t="shared" si="1"/>
        <v>Jelek</v>
      </c>
      <c r="N51" s="47" t="e">
        <f>'Simpel - Fungsi Distraktor'!J50</f>
        <v>#N/A</v>
      </c>
      <c r="O51" s="48" t="str">
        <f t="shared" si="2"/>
        <v/>
      </c>
    </row>
    <row r="52" spans="1:15" ht="20.100000000000001" customHeight="1" x14ac:dyDescent="0.3">
      <c r="A52" s="41">
        <v>40</v>
      </c>
      <c r="B52" s="42"/>
      <c r="C52" s="42"/>
      <c r="D52" s="42"/>
      <c r="E52" s="43"/>
      <c r="F52" s="44"/>
      <c r="G52" s="44"/>
      <c r="H52" s="44"/>
      <c r="I52" s="44"/>
      <c r="J52" s="45"/>
      <c r="K52" s="44"/>
      <c r="L52" s="81" t="str">
        <f t="shared" si="3"/>
        <v>Sukar</v>
      </c>
      <c r="M52" s="46" t="str">
        <f t="shared" si="1"/>
        <v>Jelek</v>
      </c>
      <c r="N52" s="47" t="e">
        <f>'Simpel - Fungsi Distraktor'!J51</f>
        <v>#N/A</v>
      </c>
      <c r="O52" s="48" t="str">
        <f t="shared" si="2"/>
        <v/>
      </c>
    </row>
    <row r="53" spans="1:15" ht="20.100000000000001" customHeight="1" x14ac:dyDescent="0.3">
      <c r="A53" s="41">
        <v>41</v>
      </c>
      <c r="B53" s="42"/>
      <c r="C53" s="42"/>
      <c r="D53" s="42"/>
      <c r="E53" s="43"/>
      <c r="F53" s="44"/>
      <c r="G53" s="44"/>
      <c r="H53" s="44"/>
      <c r="I53" s="44"/>
      <c r="J53" s="45"/>
      <c r="K53" s="44"/>
      <c r="L53" s="81" t="str">
        <f t="shared" si="3"/>
        <v>Sukar</v>
      </c>
      <c r="M53" s="46" t="str">
        <f t="shared" si="1"/>
        <v>Jelek</v>
      </c>
      <c r="N53" s="47" t="e">
        <f>'Simpel - Fungsi Distraktor'!J52</f>
        <v>#N/A</v>
      </c>
      <c r="O53" s="48" t="str">
        <f t="shared" si="2"/>
        <v/>
      </c>
    </row>
    <row r="54" spans="1:15" ht="20.100000000000001" customHeight="1" x14ac:dyDescent="0.3">
      <c r="A54" s="41">
        <v>42</v>
      </c>
      <c r="B54" s="42"/>
      <c r="C54" s="42"/>
      <c r="D54" s="42"/>
      <c r="E54" s="43"/>
      <c r="F54" s="44"/>
      <c r="G54" s="44"/>
      <c r="H54" s="44"/>
      <c r="I54" s="44"/>
      <c r="J54" s="45"/>
      <c r="K54" s="44"/>
      <c r="L54" s="81" t="str">
        <f t="shared" si="3"/>
        <v>Sukar</v>
      </c>
      <c r="M54" s="46" t="str">
        <f t="shared" si="1"/>
        <v>Jelek</v>
      </c>
      <c r="N54" s="47" t="e">
        <f>'Simpel - Fungsi Distraktor'!J53</f>
        <v>#N/A</v>
      </c>
      <c r="O54" s="48" t="str">
        <f t="shared" si="2"/>
        <v/>
      </c>
    </row>
    <row r="55" spans="1:15" ht="20.100000000000001" customHeight="1" x14ac:dyDescent="0.3">
      <c r="A55" s="41">
        <v>43</v>
      </c>
      <c r="B55" s="42"/>
      <c r="C55" s="42"/>
      <c r="D55" s="42"/>
      <c r="E55" s="43"/>
      <c r="F55" s="44"/>
      <c r="G55" s="44"/>
      <c r="H55" s="44"/>
      <c r="I55" s="44"/>
      <c r="J55" s="45"/>
      <c r="K55" s="44"/>
      <c r="L55" s="81" t="str">
        <f t="shared" si="3"/>
        <v>Sukar</v>
      </c>
      <c r="M55" s="46" t="str">
        <f t="shared" si="1"/>
        <v>Jelek</v>
      </c>
      <c r="N55" s="47" t="e">
        <f>'Simpel - Fungsi Distraktor'!J54</f>
        <v>#N/A</v>
      </c>
      <c r="O55" s="48" t="str">
        <f t="shared" si="2"/>
        <v/>
      </c>
    </row>
    <row r="56" spans="1:15" ht="20.100000000000001" customHeight="1" x14ac:dyDescent="0.3">
      <c r="A56" s="41">
        <v>44</v>
      </c>
      <c r="B56" s="42"/>
      <c r="C56" s="42"/>
      <c r="D56" s="42"/>
      <c r="E56" s="43"/>
      <c r="F56" s="44"/>
      <c r="G56" s="44"/>
      <c r="H56" s="44"/>
      <c r="I56" s="44"/>
      <c r="J56" s="45"/>
      <c r="K56" s="44"/>
      <c r="L56" s="81" t="str">
        <f t="shared" si="3"/>
        <v>Sukar</v>
      </c>
      <c r="M56" s="46" t="str">
        <f t="shared" si="1"/>
        <v>Jelek</v>
      </c>
      <c r="N56" s="47" t="e">
        <f>'Simpel - Fungsi Distraktor'!J55</f>
        <v>#N/A</v>
      </c>
      <c r="O56" s="48" t="str">
        <f t="shared" si="2"/>
        <v/>
      </c>
    </row>
    <row r="57" spans="1:15" ht="20.100000000000001" customHeight="1" x14ac:dyDescent="0.3">
      <c r="A57" s="41">
        <v>45</v>
      </c>
      <c r="B57" s="42"/>
      <c r="C57" s="42"/>
      <c r="D57" s="42"/>
      <c r="E57" s="43"/>
      <c r="F57" s="44"/>
      <c r="G57" s="44"/>
      <c r="H57" s="44"/>
      <c r="I57" s="44"/>
      <c r="J57" s="45"/>
      <c r="K57" s="44"/>
      <c r="L57" s="81" t="str">
        <f t="shared" si="3"/>
        <v>Sukar</v>
      </c>
      <c r="M57" s="46" t="str">
        <f t="shared" si="1"/>
        <v>Jelek</v>
      </c>
      <c r="N57" s="47" t="e">
        <f>'Simpel - Fungsi Distraktor'!J56</f>
        <v>#N/A</v>
      </c>
      <c r="O57" s="48" t="str">
        <f t="shared" si="2"/>
        <v/>
      </c>
    </row>
    <row r="58" spans="1:15" ht="20.100000000000001" customHeight="1" x14ac:dyDescent="0.3">
      <c r="A58" s="41">
        <v>46</v>
      </c>
      <c r="B58" s="42"/>
      <c r="C58" s="42"/>
      <c r="D58" s="42"/>
      <c r="E58" s="43"/>
      <c r="F58" s="44"/>
      <c r="G58" s="44"/>
      <c r="H58" s="44"/>
      <c r="I58" s="44"/>
      <c r="J58" s="45"/>
      <c r="K58" s="44"/>
      <c r="L58" s="81" t="str">
        <f t="shared" si="3"/>
        <v>Sukar</v>
      </c>
      <c r="M58" s="46" t="str">
        <f t="shared" si="1"/>
        <v>Jelek</v>
      </c>
      <c r="N58" s="47" t="e">
        <f>'Simpel - Fungsi Distraktor'!J57</f>
        <v>#N/A</v>
      </c>
      <c r="O58" s="48" t="str">
        <f t="shared" si="2"/>
        <v/>
      </c>
    </row>
    <row r="59" spans="1:15" ht="20.100000000000001" customHeight="1" x14ac:dyDescent="0.3">
      <c r="A59" s="41">
        <v>47</v>
      </c>
      <c r="B59" s="42"/>
      <c r="C59" s="42"/>
      <c r="D59" s="42"/>
      <c r="E59" s="43"/>
      <c r="F59" s="44"/>
      <c r="G59" s="44"/>
      <c r="H59" s="44"/>
      <c r="I59" s="44"/>
      <c r="J59" s="45"/>
      <c r="K59" s="44"/>
      <c r="L59" s="81" t="str">
        <f t="shared" si="3"/>
        <v>Sukar</v>
      </c>
      <c r="M59" s="46" t="str">
        <f t="shared" si="1"/>
        <v>Jelek</v>
      </c>
      <c r="N59" s="47" t="e">
        <f>'Simpel - Fungsi Distraktor'!J58</f>
        <v>#N/A</v>
      </c>
      <c r="O59" s="48" t="str">
        <f t="shared" si="2"/>
        <v/>
      </c>
    </row>
    <row r="60" spans="1:15" ht="20.100000000000001" customHeight="1" x14ac:dyDescent="0.3">
      <c r="A60" s="41">
        <v>48</v>
      </c>
      <c r="B60" s="42"/>
      <c r="C60" s="42"/>
      <c r="D60" s="42"/>
      <c r="E60" s="43"/>
      <c r="F60" s="44"/>
      <c r="G60" s="44"/>
      <c r="H60" s="44"/>
      <c r="I60" s="44"/>
      <c r="J60" s="45"/>
      <c r="K60" s="44"/>
      <c r="L60" s="81" t="str">
        <f t="shared" si="3"/>
        <v>Sukar</v>
      </c>
      <c r="M60" s="46" t="str">
        <f t="shared" si="1"/>
        <v>Jelek</v>
      </c>
      <c r="N60" s="47" t="e">
        <f>'Simpel - Fungsi Distraktor'!J59</f>
        <v>#N/A</v>
      </c>
      <c r="O60" s="48" t="str">
        <f t="shared" si="2"/>
        <v/>
      </c>
    </row>
    <row r="61" spans="1:15" ht="20.100000000000001" customHeight="1" x14ac:dyDescent="0.3">
      <c r="A61" s="41">
        <v>49</v>
      </c>
      <c r="B61" s="42"/>
      <c r="C61" s="42"/>
      <c r="D61" s="42"/>
      <c r="E61" s="43"/>
      <c r="F61" s="44"/>
      <c r="G61" s="44"/>
      <c r="H61" s="44"/>
      <c r="I61" s="44"/>
      <c r="J61" s="45"/>
      <c r="K61" s="44"/>
      <c r="L61" s="81" t="str">
        <f t="shared" si="3"/>
        <v>Sukar</v>
      </c>
      <c r="M61" s="46" t="str">
        <f t="shared" si="1"/>
        <v>Jelek</v>
      </c>
      <c r="N61" s="47" t="e">
        <f>'Simpel - Fungsi Distraktor'!J60</f>
        <v>#N/A</v>
      </c>
      <c r="O61" s="48" t="str">
        <f t="shared" si="2"/>
        <v/>
      </c>
    </row>
    <row r="62" spans="1:15" ht="20.100000000000001" customHeight="1" x14ac:dyDescent="0.3">
      <c r="A62" s="41">
        <v>50</v>
      </c>
      <c r="B62" s="42"/>
      <c r="C62" s="42"/>
      <c r="D62" s="42"/>
      <c r="E62" s="43"/>
      <c r="F62" s="44"/>
      <c r="G62" s="44"/>
      <c r="H62" s="44"/>
      <c r="I62" s="44"/>
      <c r="J62" s="45"/>
      <c r="K62" s="44"/>
      <c r="L62" s="81" t="str">
        <f t="shared" si="3"/>
        <v>Sukar</v>
      </c>
      <c r="M62" s="46" t="str">
        <f t="shared" si="1"/>
        <v>Jelek</v>
      </c>
      <c r="N62" s="47" t="e">
        <f>'Simpel - Fungsi Distraktor'!J61</f>
        <v>#N/A</v>
      </c>
      <c r="O62" s="48" t="str">
        <f t="shared" si="2"/>
        <v/>
      </c>
    </row>
    <row r="63" spans="1:15" ht="20.100000000000001" customHeight="1" x14ac:dyDescent="0.3">
      <c r="A63" s="41">
        <v>51</v>
      </c>
      <c r="B63" s="42"/>
      <c r="C63" s="42"/>
      <c r="D63" s="42"/>
      <c r="E63" s="43"/>
      <c r="F63" s="44"/>
      <c r="G63" s="44"/>
      <c r="H63" s="44"/>
      <c r="I63" s="44"/>
      <c r="J63" s="45"/>
      <c r="K63" s="44"/>
      <c r="L63" s="81" t="str">
        <f t="shared" si="3"/>
        <v>Sukar</v>
      </c>
      <c r="M63" s="46" t="str">
        <f t="shared" si="1"/>
        <v>Jelek</v>
      </c>
      <c r="N63" s="47" t="e">
        <f>'Simpel - Fungsi Distraktor'!J62</f>
        <v>#N/A</v>
      </c>
      <c r="O63" s="48" t="str">
        <f t="shared" si="2"/>
        <v/>
      </c>
    </row>
    <row r="64" spans="1:15" ht="20.100000000000001" customHeight="1" x14ac:dyDescent="0.3">
      <c r="A64" s="41">
        <v>52</v>
      </c>
      <c r="B64" s="42"/>
      <c r="C64" s="42"/>
      <c r="D64" s="42"/>
      <c r="E64" s="43"/>
      <c r="F64" s="44"/>
      <c r="G64" s="44"/>
      <c r="H64" s="44"/>
      <c r="I64" s="44"/>
      <c r="J64" s="45"/>
      <c r="K64" s="44"/>
      <c r="L64" s="81" t="str">
        <f t="shared" si="3"/>
        <v>Sukar</v>
      </c>
      <c r="M64" s="46" t="str">
        <f t="shared" si="1"/>
        <v>Jelek</v>
      </c>
      <c r="N64" s="47" t="e">
        <f>'Simpel - Fungsi Distraktor'!J63</f>
        <v>#N/A</v>
      </c>
      <c r="O64" s="48" t="str">
        <f t="shared" si="2"/>
        <v/>
      </c>
    </row>
    <row r="65" spans="1:15" ht="20.100000000000001" customHeight="1" x14ac:dyDescent="0.3">
      <c r="A65" s="41">
        <v>53</v>
      </c>
      <c r="B65" s="42"/>
      <c r="C65" s="42"/>
      <c r="D65" s="42"/>
      <c r="E65" s="43"/>
      <c r="F65" s="44"/>
      <c r="G65" s="44"/>
      <c r="H65" s="44"/>
      <c r="I65" s="44"/>
      <c r="J65" s="45"/>
      <c r="K65" s="44"/>
      <c r="L65" s="81" t="str">
        <f t="shared" si="3"/>
        <v>Sukar</v>
      </c>
      <c r="M65" s="46" t="str">
        <f t="shared" si="1"/>
        <v>Jelek</v>
      </c>
      <c r="N65" s="47" t="e">
        <f>'Simpel - Fungsi Distraktor'!J64</f>
        <v>#N/A</v>
      </c>
      <c r="O65" s="48" t="str">
        <f t="shared" si="2"/>
        <v/>
      </c>
    </row>
    <row r="66" spans="1:15" ht="20.100000000000001" customHeight="1" x14ac:dyDescent="0.3">
      <c r="A66" s="41">
        <v>54</v>
      </c>
      <c r="B66" s="42"/>
      <c r="C66" s="42"/>
      <c r="D66" s="42"/>
      <c r="E66" s="43"/>
      <c r="F66" s="44"/>
      <c r="G66" s="44"/>
      <c r="H66" s="44"/>
      <c r="I66" s="44"/>
      <c r="J66" s="45"/>
      <c r="K66" s="44"/>
      <c r="L66" s="81" t="str">
        <f t="shared" si="3"/>
        <v>Sukar</v>
      </c>
      <c r="M66" s="46" t="str">
        <f t="shared" si="1"/>
        <v>Jelek</v>
      </c>
      <c r="N66" s="47" t="e">
        <f>'Simpel - Fungsi Distraktor'!J65</f>
        <v>#N/A</v>
      </c>
      <c r="O66" s="48" t="str">
        <f t="shared" si="2"/>
        <v/>
      </c>
    </row>
    <row r="67" spans="1:15" ht="20.100000000000001" customHeight="1" x14ac:dyDescent="0.3">
      <c r="A67" s="41">
        <v>55</v>
      </c>
      <c r="B67" s="42"/>
      <c r="C67" s="42"/>
      <c r="D67" s="42"/>
      <c r="E67" s="43"/>
      <c r="F67" s="44"/>
      <c r="G67" s="44"/>
      <c r="H67" s="44"/>
      <c r="I67" s="44"/>
      <c r="J67" s="45"/>
      <c r="K67" s="44"/>
      <c r="L67" s="81" t="str">
        <f t="shared" si="3"/>
        <v>Sukar</v>
      </c>
      <c r="M67" s="46" t="str">
        <f t="shared" si="1"/>
        <v>Jelek</v>
      </c>
      <c r="N67" s="47" t="e">
        <f>'Simpel - Fungsi Distraktor'!J66</f>
        <v>#N/A</v>
      </c>
      <c r="O67" s="48" t="str">
        <f t="shared" si="2"/>
        <v/>
      </c>
    </row>
    <row r="68" spans="1:15" ht="20.100000000000001" customHeight="1" x14ac:dyDescent="0.3">
      <c r="A68" s="41">
        <v>56</v>
      </c>
      <c r="B68" s="42"/>
      <c r="C68" s="42"/>
      <c r="D68" s="42"/>
      <c r="E68" s="43"/>
      <c r="F68" s="44"/>
      <c r="G68" s="44"/>
      <c r="H68" s="44"/>
      <c r="I68" s="44"/>
      <c r="J68" s="45"/>
      <c r="K68" s="44"/>
      <c r="L68" s="81" t="str">
        <f t="shared" si="3"/>
        <v>Sukar</v>
      </c>
      <c r="M68" s="46" t="str">
        <f t="shared" si="1"/>
        <v>Jelek</v>
      </c>
      <c r="N68" s="47" t="e">
        <f>'Simpel - Fungsi Distraktor'!J67</f>
        <v>#N/A</v>
      </c>
      <c r="O68" s="48" t="str">
        <f t="shared" si="2"/>
        <v/>
      </c>
    </row>
    <row r="69" spans="1:15" ht="20.100000000000001" customHeight="1" x14ac:dyDescent="0.3">
      <c r="A69" s="41">
        <v>57</v>
      </c>
      <c r="B69" s="42"/>
      <c r="C69" s="42"/>
      <c r="D69" s="42"/>
      <c r="E69" s="43"/>
      <c r="F69" s="44"/>
      <c r="G69" s="44"/>
      <c r="H69" s="44"/>
      <c r="I69" s="44"/>
      <c r="J69" s="45"/>
      <c r="K69" s="44"/>
      <c r="L69" s="81" t="str">
        <f t="shared" si="3"/>
        <v>Sukar</v>
      </c>
      <c r="M69" s="46" t="str">
        <f t="shared" si="1"/>
        <v>Jelek</v>
      </c>
      <c r="N69" s="47" t="e">
        <f>'Simpel - Fungsi Distraktor'!J68</f>
        <v>#N/A</v>
      </c>
      <c r="O69" s="48" t="str">
        <f t="shared" si="2"/>
        <v/>
      </c>
    </row>
    <row r="70" spans="1:15" ht="20.100000000000001" customHeight="1" x14ac:dyDescent="0.3">
      <c r="A70" s="41">
        <v>58</v>
      </c>
      <c r="B70" s="42"/>
      <c r="C70" s="42"/>
      <c r="D70" s="42"/>
      <c r="E70" s="43"/>
      <c r="F70" s="44"/>
      <c r="G70" s="44"/>
      <c r="H70" s="44"/>
      <c r="I70" s="44"/>
      <c r="J70" s="45"/>
      <c r="K70" s="44"/>
      <c r="L70" s="81" t="str">
        <f t="shared" si="3"/>
        <v>Sukar</v>
      </c>
      <c r="M70" s="46" t="str">
        <f t="shared" si="1"/>
        <v>Jelek</v>
      </c>
      <c r="N70" s="47" t="e">
        <f>'Simpel - Fungsi Distraktor'!J69</f>
        <v>#N/A</v>
      </c>
      <c r="O70" s="48" t="str">
        <f t="shared" si="2"/>
        <v/>
      </c>
    </row>
    <row r="71" spans="1:15" ht="20.100000000000001" customHeight="1" x14ac:dyDescent="0.3">
      <c r="A71" s="41">
        <v>59</v>
      </c>
      <c r="B71" s="42"/>
      <c r="C71" s="42"/>
      <c r="D71" s="42"/>
      <c r="E71" s="43"/>
      <c r="F71" s="44"/>
      <c r="G71" s="44"/>
      <c r="H71" s="44"/>
      <c r="I71" s="44"/>
      <c r="J71" s="45"/>
      <c r="K71" s="44"/>
      <c r="L71" s="81" t="str">
        <f t="shared" si="3"/>
        <v>Sukar</v>
      </c>
      <c r="M71" s="46" t="str">
        <f t="shared" si="1"/>
        <v>Jelek</v>
      </c>
      <c r="N71" s="47" t="e">
        <f>'Simpel - Fungsi Distraktor'!J70</f>
        <v>#N/A</v>
      </c>
      <c r="O71" s="48" t="str">
        <f t="shared" si="2"/>
        <v/>
      </c>
    </row>
    <row r="72" spans="1:15" ht="20.100000000000001" customHeight="1" x14ac:dyDescent="0.3">
      <c r="A72" s="41">
        <v>60</v>
      </c>
      <c r="B72" s="42"/>
      <c r="C72" s="42"/>
      <c r="D72" s="42"/>
      <c r="E72" s="43"/>
      <c r="F72" s="44"/>
      <c r="G72" s="44"/>
      <c r="H72" s="44"/>
      <c r="I72" s="44"/>
      <c r="J72" s="45"/>
      <c r="K72" s="44"/>
      <c r="L72" s="81" t="str">
        <f t="shared" si="3"/>
        <v>Sukar</v>
      </c>
      <c r="M72" s="46" t="str">
        <f t="shared" si="1"/>
        <v>Jelek</v>
      </c>
      <c r="N72" s="47" t="e">
        <f>'Simpel - Fungsi Distraktor'!J71</f>
        <v>#N/A</v>
      </c>
      <c r="O72" s="48" t="str">
        <f t="shared" si="2"/>
        <v/>
      </c>
    </row>
    <row r="73" spans="1:15" ht="20.100000000000001" customHeight="1" x14ac:dyDescent="0.3">
      <c r="A73" s="41">
        <v>61</v>
      </c>
      <c r="B73" s="42"/>
      <c r="C73" s="42"/>
      <c r="D73" s="42"/>
      <c r="E73" s="43"/>
      <c r="F73" s="44"/>
      <c r="G73" s="44"/>
      <c r="H73" s="44"/>
      <c r="I73" s="44"/>
      <c r="J73" s="45"/>
      <c r="K73" s="44"/>
      <c r="L73" s="81" t="str">
        <f t="shared" si="3"/>
        <v>Sukar</v>
      </c>
      <c r="M73" s="46" t="str">
        <f t="shared" si="1"/>
        <v>Jelek</v>
      </c>
      <c r="N73" s="47" t="e">
        <f>'Simpel - Fungsi Distraktor'!J72</f>
        <v>#N/A</v>
      </c>
      <c r="O73" s="48" t="str">
        <f t="shared" si="2"/>
        <v/>
      </c>
    </row>
    <row r="74" spans="1:15" ht="20.100000000000001" customHeight="1" x14ac:dyDescent="0.3">
      <c r="A74" s="41">
        <v>62</v>
      </c>
      <c r="B74" s="42"/>
      <c r="C74" s="42"/>
      <c r="D74" s="42"/>
      <c r="E74" s="43"/>
      <c r="F74" s="44"/>
      <c r="G74" s="44"/>
      <c r="H74" s="44"/>
      <c r="I74" s="44"/>
      <c r="J74" s="45"/>
      <c r="K74" s="44"/>
      <c r="L74" s="81" t="str">
        <f t="shared" si="3"/>
        <v>Sukar</v>
      </c>
      <c r="M74" s="46" t="str">
        <f t="shared" si="1"/>
        <v>Jelek</v>
      </c>
      <c r="N74" s="47" t="e">
        <f>'Simpel - Fungsi Distraktor'!J73</f>
        <v>#N/A</v>
      </c>
      <c r="O74" s="48" t="str">
        <f t="shared" si="2"/>
        <v/>
      </c>
    </row>
    <row r="75" spans="1:15" ht="20.100000000000001" customHeight="1" x14ac:dyDescent="0.3">
      <c r="A75" s="41">
        <v>63</v>
      </c>
      <c r="B75" s="42"/>
      <c r="C75" s="42"/>
      <c r="D75" s="42"/>
      <c r="E75" s="43"/>
      <c r="F75" s="44"/>
      <c r="G75" s="44"/>
      <c r="H75" s="44"/>
      <c r="I75" s="44"/>
      <c r="J75" s="45"/>
      <c r="K75" s="44"/>
      <c r="L75" s="81" t="str">
        <f t="shared" si="3"/>
        <v>Sukar</v>
      </c>
      <c r="M75" s="46" t="str">
        <f t="shared" si="1"/>
        <v>Jelek</v>
      </c>
      <c r="N75" s="47" t="e">
        <f>'Simpel - Fungsi Distraktor'!J74</f>
        <v>#N/A</v>
      </c>
      <c r="O75" s="48" t="str">
        <f t="shared" si="2"/>
        <v/>
      </c>
    </row>
    <row r="76" spans="1:15" ht="20.100000000000001" customHeight="1" x14ac:dyDescent="0.3">
      <c r="A76" s="41">
        <v>64</v>
      </c>
      <c r="B76" s="42"/>
      <c r="C76" s="42"/>
      <c r="D76" s="42"/>
      <c r="E76" s="43"/>
      <c r="F76" s="44"/>
      <c r="G76" s="44"/>
      <c r="H76" s="44"/>
      <c r="I76" s="44"/>
      <c r="J76" s="45"/>
      <c r="K76" s="44"/>
      <c r="L76" s="81" t="str">
        <f t="shared" si="3"/>
        <v>Sukar</v>
      </c>
      <c r="M76" s="46" t="str">
        <f t="shared" si="1"/>
        <v>Jelek</v>
      </c>
      <c r="N76" s="47" t="e">
        <f>'Simpel - Fungsi Distraktor'!J75</f>
        <v>#N/A</v>
      </c>
      <c r="O76" s="48" t="str">
        <f t="shared" si="2"/>
        <v/>
      </c>
    </row>
    <row r="77" spans="1:15" ht="20.100000000000001" customHeight="1" x14ac:dyDescent="0.3">
      <c r="A77" s="41">
        <v>65</v>
      </c>
      <c r="B77" s="42"/>
      <c r="C77" s="42"/>
      <c r="D77" s="42"/>
      <c r="E77" s="43"/>
      <c r="F77" s="44"/>
      <c r="G77" s="44"/>
      <c r="H77" s="44"/>
      <c r="I77" s="44"/>
      <c r="J77" s="45"/>
      <c r="K77" s="44"/>
      <c r="L77" s="81" t="str">
        <f t="shared" si="3"/>
        <v>Sukar</v>
      </c>
      <c r="M77" s="46" t="str">
        <f t="shared" si="1"/>
        <v>Jelek</v>
      </c>
      <c r="N77" s="47" t="e">
        <f>'Simpel - Fungsi Distraktor'!J76</f>
        <v>#N/A</v>
      </c>
      <c r="O77" s="48" t="str">
        <f t="shared" si="2"/>
        <v/>
      </c>
    </row>
    <row r="78" spans="1:15" ht="20.100000000000001" customHeight="1" x14ac:dyDescent="0.3">
      <c r="A78" s="41">
        <v>66</v>
      </c>
      <c r="B78" s="42"/>
      <c r="C78" s="42"/>
      <c r="D78" s="42"/>
      <c r="E78" s="43"/>
      <c r="F78" s="44"/>
      <c r="G78" s="44"/>
      <c r="H78" s="44"/>
      <c r="I78" s="44"/>
      <c r="J78" s="45"/>
      <c r="K78" s="44"/>
      <c r="L78" s="81" t="str">
        <f t="shared" si="3"/>
        <v>Sukar</v>
      </c>
      <c r="M78" s="46" t="str">
        <f t="shared" ref="M78:M141" si="4">IF(J78&lt;$O$9,"Jelek",IF(J78&lt;=$O$10,"Cukup",IF(J78&lt;=1,"Baik","?")))</f>
        <v>Jelek</v>
      </c>
      <c r="N78" s="47" t="e">
        <f>'Simpel - Fungsi Distraktor'!J77</f>
        <v>#N/A</v>
      </c>
      <c r="O78" s="48" t="str">
        <f t="shared" ref="O78:O141" si="5">IF(ISBLANK(B78),"",IF(OR(L78="sukar",M78="jelek"),"Revisi Soal",IF(N78="cek distraktor","Revisi Distraktor","Bank Soal")))</f>
        <v/>
      </c>
    </row>
    <row r="79" spans="1:15" ht="20.100000000000001" customHeight="1" x14ac:dyDescent="0.3">
      <c r="A79" s="41">
        <v>67</v>
      </c>
      <c r="B79" s="42"/>
      <c r="C79" s="42"/>
      <c r="D79" s="42"/>
      <c r="E79" s="43"/>
      <c r="F79" s="44"/>
      <c r="G79" s="44"/>
      <c r="H79" s="44"/>
      <c r="I79" s="44"/>
      <c r="J79" s="45"/>
      <c r="K79" s="44"/>
      <c r="L79" s="81" t="str">
        <f t="shared" si="3"/>
        <v>Sukar</v>
      </c>
      <c r="M79" s="46" t="str">
        <f t="shared" si="4"/>
        <v>Jelek</v>
      </c>
      <c r="N79" s="47" t="e">
        <f>'Simpel - Fungsi Distraktor'!J78</f>
        <v>#N/A</v>
      </c>
      <c r="O79" s="48" t="str">
        <f t="shared" si="5"/>
        <v/>
      </c>
    </row>
    <row r="80" spans="1:15" ht="20.100000000000001" customHeight="1" x14ac:dyDescent="0.3">
      <c r="A80" s="41">
        <v>68</v>
      </c>
      <c r="B80" s="42"/>
      <c r="C80" s="42"/>
      <c r="D80" s="42"/>
      <c r="E80" s="43"/>
      <c r="F80" s="44"/>
      <c r="G80" s="44"/>
      <c r="H80" s="44"/>
      <c r="I80" s="44"/>
      <c r="J80" s="45"/>
      <c r="K80" s="44"/>
      <c r="L80" s="81" t="str">
        <f t="shared" si="3"/>
        <v>Sukar</v>
      </c>
      <c r="M80" s="46" t="str">
        <f t="shared" si="4"/>
        <v>Jelek</v>
      </c>
      <c r="N80" s="47" t="e">
        <f>'Simpel - Fungsi Distraktor'!J79</f>
        <v>#N/A</v>
      </c>
      <c r="O80" s="48" t="str">
        <f t="shared" si="5"/>
        <v/>
      </c>
    </row>
    <row r="81" spans="1:15" ht="20.100000000000001" customHeight="1" x14ac:dyDescent="0.3">
      <c r="A81" s="41">
        <v>69</v>
      </c>
      <c r="B81" s="42"/>
      <c r="C81" s="42"/>
      <c r="D81" s="42"/>
      <c r="E81" s="43"/>
      <c r="F81" s="44"/>
      <c r="G81" s="44"/>
      <c r="H81" s="44"/>
      <c r="I81" s="44"/>
      <c r="J81" s="45"/>
      <c r="K81" s="44"/>
      <c r="L81" s="81" t="str">
        <f t="shared" si="3"/>
        <v>Sukar</v>
      </c>
      <c r="M81" s="46" t="str">
        <f t="shared" si="4"/>
        <v>Jelek</v>
      </c>
      <c r="N81" s="47" t="e">
        <f>'Simpel - Fungsi Distraktor'!J80</f>
        <v>#N/A</v>
      </c>
      <c r="O81" s="48" t="str">
        <f t="shared" si="5"/>
        <v/>
      </c>
    </row>
    <row r="82" spans="1:15" ht="20.100000000000001" customHeight="1" x14ac:dyDescent="0.3">
      <c r="A82" s="41">
        <v>70</v>
      </c>
      <c r="B82" s="42"/>
      <c r="C82" s="42"/>
      <c r="D82" s="42"/>
      <c r="E82" s="43"/>
      <c r="F82" s="44"/>
      <c r="G82" s="44"/>
      <c r="H82" s="44"/>
      <c r="I82" s="44"/>
      <c r="J82" s="45"/>
      <c r="K82" s="44"/>
      <c r="L82" s="81" t="str">
        <f t="shared" si="3"/>
        <v>Sukar</v>
      </c>
      <c r="M82" s="46" t="str">
        <f t="shared" si="4"/>
        <v>Jelek</v>
      </c>
      <c r="N82" s="47" t="e">
        <f>'Simpel - Fungsi Distraktor'!J81</f>
        <v>#N/A</v>
      </c>
      <c r="O82" s="48" t="str">
        <f t="shared" si="5"/>
        <v/>
      </c>
    </row>
    <row r="83" spans="1:15" ht="20.100000000000001" customHeight="1" x14ac:dyDescent="0.3">
      <c r="A83" s="41">
        <v>71</v>
      </c>
      <c r="B83" s="42"/>
      <c r="C83" s="42"/>
      <c r="D83" s="42"/>
      <c r="E83" s="43"/>
      <c r="F83" s="44"/>
      <c r="G83" s="44"/>
      <c r="H83" s="44"/>
      <c r="I83" s="44"/>
      <c r="J83" s="45"/>
      <c r="K83" s="44"/>
      <c r="L83" s="81" t="str">
        <f t="shared" si="3"/>
        <v>Sukar</v>
      </c>
      <c r="M83" s="46" t="str">
        <f t="shared" si="4"/>
        <v>Jelek</v>
      </c>
      <c r="N83" s="47" t="e">
        <f>'Simpel - Fungsi Distraktor'!J82</f>
        <v>#N/A</v>
      </c>
      <c r="O83" s="48" t="str">
        <f t="shared" si="5"/>
        <v/>
      </c>
    </row>
    <row r="84" spans="1:15" ht="20.100000000000001" customHeight="1" x14ac:dyDescent="0.3">
      <c r="A84" s="41">
        <v>72</v>
      </c>
      <c r="B84" s="42"/>
      <c r="C84" s="42"/>
      <c r="D84" s="42"/>
      <c r="E84" s="43"/>
      <c r="F84" s="44"/>
      <c r="G84" s="44"/>
      <c r="H84" s="44"/>
      <c r="I84" s="44"/>
      <c r="J84" s="45"/>
      <c r="K84" s="44"/>
      <c r="L84" s="81" t="str">
        <f t="shared" si="3"/>
        <v>Sukar</v>
      </c>
      <c r="M84" s="46" t="str">
        <f t="shared" si="4"/>
        <v>Jelek</v>
      </c>
      <c r="N84" s="47" t="e">
        <f>'Simpel - Fungsi Distraktor'!J83</f>
        <v>#N/A</v>
      </c>
      <c r="O84" s="48" t="str">
        <f t="shared" si="5"/>
        <v/>
      </c>
    </row>
    <row r="85" spans="1:15" ht="20.100000000000001" customHeight="1" x14ac:dyDescent="0.3">
      <c r="A85" s="41">
        <v>73</v>
      </c>
      <c r="B85" s="42"/>
      <c r="C85" s="42"/>
      <c r="D85" s="42"/>
      <c r="E85" s="43"/>
      <c r="F85" s="44"/>
      <c r="G85" s="44"/>
      <c r="H85" s="44"/>
      <c r="I85" s="44"/>
      <c r="J85" s="45"/>
      <c r="K85" s="44"/>
      <c r="L85" s="81" t="str">
        <f t="shared" si="3"/>
        <v>Sukar</v>
      </c>
      <c r="M85" s="46" t="str">
        <f t="shared" si="4"/>
        <v>Jelek</v>
      </c>
      <c r="N85" s="47" t="e">
        <f>'Simpel - Fungsi Distraktor'!J84</f>
        <v>#N/A</v>
      </c>
      <c r="O85" s="48" t="str">
        <f t="shared" si="5"/>
        <v/>
      </c>
    </row>
    <row r="86" spans="1:15" ht="20.100000000000001" customHeight="1" x14ac:dyDescent="0.3">
      <c r="A86" s="41">
        <v>74</v>
      </c>
      <c r="B86" s="42"/>
      <c r="C86" s="42"/>
      <c r="D86" s="42"/>
      <c r="E86" s="43"/>
      <c r="F86" s="44"/>
      <c r="G86" s="44"/>
      <c r="H86" s="44"/>
      <c r="I86" s="44"/>
      <c r="J86" s="45"/>
      <c r="K86" s="44"/>
      <c r="L86" s="81" t="str">
        <f t="shared" si="3"/>
        <v>Sukar</v>
      </c>
      <c r="M86" s="46" t="str">
        <f t="shared" si="4"/>
        <v>Jelek</v>
      </c>
      <c r="N86" s="47" t="e">
        <f>'Simpel - Fungsi Distraktor'!J85</f>
        <v>#N/A</v>
      </c>
      <c r="O86" s="48" t="str">
        <f t="shared" si="5"/>
        <v/>
      </c>
    </row>
    <row r="87" spans="1:15" ht="20.100000000000001" customHeight="1" x14ac:dyDescent="0.3">
      <c r="A87" s="41">
        <v>75</v>
      </c>
      <c r="B87" s="42"/>
      <c r="C87" s="42"/>
      <c r="D87" s="42"/>
      <c r="E87" s="43"/>
      <c r="F87" s="44"/>
      <c r="G87" s="44"/>
      <c r="H87" s="44"/>
      <c r="I87" s="44"/>
      <c r="J87" s="45"/>
      <c r="K87" s="44"/>
      <c r="L87" s="81" t="str">
        <f t="shared" si="3"/>
        <v>Sukar</v>
      </c>
      <c r="M87" s="46" t="str">
        <f t="shared" si="4"/>
        <v>Jelek</v>
      </c>
      <c r="N87" s="47" t="e">
        <f>'Simpel - Fungsi Distraktor'!J86</f>
        <v>#N/A</v>
      </c>
      <c r="O87" s="48" t="str">
        <f t="shared" si="5"/>
        <v/>
      </c>
    </row>
    <row r="88" spans="1:15" ht="20.100000000000001" customHeight="1" x14ac:dyDescent="0.3">
      <c r="A88" s="41">
        <v>76</v>
      </c>
      <c r="B88" s="42"/>
      <c r="C88" s="42"/>
      <c r="D88" s="42"/>
      <c r="E88" s="43"/>
      <c r="F88" s="44"/>
      <c r="G88" s="44"/>
      <c r="H88" s="44"/>
      <c r="I88" s="44"/>
      <c r="J88" s="45"/>
      <c r="K88" s="44"/>
      <c r="L88" s="81" t="str">
        <f t="shared" si="3"/>
        <v>Sukar</v>
      </c>
      <c r="M88" s="46" t="str">
        <f t="shared" si="4"/>
        <v>Jelek</v>
      </c>
      <c r="N88" s="47" t="e">
        <f>'Simpel - Fungsi Distraktor'!J87</f>
        <v>#N/A</v>
      </c>
      <c r="O88" s="48" t="str">
        <f t="shared" si="5"/>
        <v/>
      </c>
    </row>
    <row r="89" spans="1:15" ht="20.100000000000001" customHeight="1" x14ac:dyDescent="0.3">
      <c r="A89" s="41">
        <v>77</v>
      </c>
      <c r="B89" s="42"/>
      <c r="C89" s="42"/>
      <c r="D89" s="42"/>
      <c r="E89" s="43"/>
      <c r="F89" s="44"/>
      <c r="G89" s="44"/>
      <c r="H89" s="44"/>
      <c r="I89" s="44"/>
      <c r="J89" s="45"/>
      <c r="K89" s="44"/>
      <c r="L89" s="81" t="str">
        <f t="shared" si="3"/>
        <v>Sukar</v>
      </c>
      <c r="M89" s="46" t="str">
        <f t="shared" si="4"/>
        <v>Jelek</v>
      </c>
      <c r="N89" s="47" t="e">
        <f>'Simpel - Fungsi Distraktor'!J88</f>
        <v>#N/A</v>
      </c>
      <c r="O89" s="48" t="str">
        <f t="shared" si="5"/>
        <v/>
      </c>
    </row>
    <row r="90" spans="1:15" ht="20.100000000000001" customHeight="1" x14ac:dyDescent="0.3">
      <c r="A90" s="41">
        <v>78</v>
      </c>
      <c r="B90" s="42"/>
      <c r="C90" s="42"/>
      <c r="D90" s="42"/>
      <c r="E90" s="43"/>
      <c r="F90" s="44"/>
      <c r="G90" s="44"/>
      <c r="H90" s="44"/>
      <c r="I90" s="44"/>
      <c r="J90" s="45"/>
      <c r="K90" s="44"/>
      <c r="L90" s="81" t="str">
        <f t="shared" si="3"/>
        <v>Sukar</v>
      </c>
      <c r="M90" s="46" t="str">
        <f t="shared" si="4"/>
        <v>Jelek</v>
      </c>
      <c r="N90" s="47" t="e">
        <f>'Simpel - Fungsi Distraktor'!J89</f>
        <v>#N/A</v>
      </c>
      <c r="O90" s="48" t="str">
        <f t="shared" si="5"/>
        <v/>
      </c>
    </row>
    <row r="91" spans="1:15" ht="20.100000000000001" customHeight="1" x14ac:dyDescent="0.3">
      <c r="A91" s="41">
        <v>79</v>
      </c>
      <c r="B91" s="42"/>
      <c r="C91" s="42"/>
      <c r="D91" s="42"/>
      <c r="E91" s="43"/>
      <c r="F91" s="44"/>
      <c r="G91" s="44"/>
      <c r="H91" s="44"/>
      <c r="I91" s="44"/>
      <c r="J91" s="45"/>
      <c r="K91" s="44"/>
      <c r="L91" s="81" t="str">
        <f t="shared" si="3"/>
        <v>Sukar</v>
      </c>
      <c r="M91" s="46" t="str">
        <f t="shared" si="4"/>
        <v>Jelek</v>
      </c>
      <c r="N91" s="47" t="e">
        <f>'Simpel - Fungsi Distraktor'!J90</f>
        <v>#N/A</v>
      </c>
      <c r="O91" s="48" t="str">
        <f t="shared" si="5"/>
        <v/>
      </c>
    </row>
    <row r="92" spans="1:15" ht="20.100000000000001" customHeight="1" x14ac:dyDescent="0.3">
      <c r="A92" s="41">
        <v>80</v>
      </c>
      <c r="B92" s="42"/>
      <c r="C92" s="42"/>
      <c r="D92" s="42"/>
      <c r="E92" s="43"/>
      <c r="F92" s="44"/>
      <c r="G92" s="44"/>
      <c r="H92" s="44"/>
      <c r="I92" s="44"/>
      <c r="J92" s="45"/>
      <c r="K92" s="44"/>
      <c r="L92" s="81" t="str">
        <f t="shared" si="3"/>
        <v>Sukar</v>
      </c>
      <c r="M92" s="46" t="str">
        <f t="shared" si="4"/>
        <v>Jelek</v>
      </c>
      <c r="N92" s="47" t="e">
        <f>'Simpel - Fungsi Distraktor'!J91</f>
        <v>#N/A</v>
      </c>
      <c r="O92" s="48" t="str">
        <f t="shared" si="5"/>
        <v/>
      </c>
    </row>
    <row r="93" spans="1:15" ht="20.100000000000001" customHeight="1" x14ac:dyDescent="0.3">
      <c r="A93" s="41">
        <v>81</v>
      </c>
      <c r="B93" s="42"/>
      <c r="C93" s="42"/>
      <c r="D93" s="42"/>
      <c r="E93" s="43"/>
      <c r="F93" s="44"/>
      <c r="G93" s="44"/>
      <c r="H93" s="44"/>
      <c r="I93" s="44"/>
      <c r="J93" s="45"/>
      <c r="K93" s="44"/>
      <c r="L93" s="81" t="str">
        <f t="shared" si="3"/>
        <v>Sukar</v>
      </c>
      <c r="M93" s="46" t="str">
        <f t="shared" si="4"/>
        <v>Jelek</v>
      </c>
      <c r="N93" s="47" t="e">
        <f>'Simpel - Fungsi Distraktor'!J92</f>
        <v>#N/A</v>
      </c>
      <c r="O93" s="48" t="str">
        <f t="shared" si="5"/>
        <v/>
      </c>
    </row>
    <row r="94" spans="1:15" ht="20.100000000000001" customHeight="1" x14ac:dyDescent="0.3">
      <c r="A94" s="41">
        <v>82</v>
      </c>
      <c r="B94" s="42"/>
      <c r="C94" s="42"/>
      <c r="D94" s="42"/>
      <c r="E94" s="43"/>
      <c r="F94" s="44"/>
      <c r="G94" s="44"/>
      <c r="H94" s="44"/>
      <c r="I94" s="44"/>
      <c r="J94" s="45"/>
      <c r="K94" s="44"/>
      <c r="L94" s="81" t="str">
        <f t="shared" si="3"/>
        <v>Sukar</v>
      </c>
      <c r="M94" s="46" t="str">
        <f t="shared" si="4"/>
        <v>Jelek</v>
      </c>
      <c r="N94" s="47" t="e">
        <f>'Simpel - Fungsi Distraktor'!J93</f>
        <v>#N/A</v>
      </c>
      <c r="O94" s="48" t="str">
        <f t="shared" si="5"/>
        <v/>
      </c>
    </row>
    <row r="95" spans="1:15" ht="20.100000000000001" customHeight="1" x14ac:dyDescent="0.3">
      <c r="A95" s="41">
        <v>83</v>
      </c>
      <c r="B95" s="42"/>
      <c r="C95" s="42"/>
      <c r="D95" s="42"/>
      <c r="E95" s="43"/>
      <c r="F95" s="44"/>
      <c r="G95" s="44"/>
      <c r="H95" s="44"/>
      <c r="I95" s="44"/>
      <c r="J95" s="45"/>
      <c r="K95" s="44"/>
      <c r="L95" s="81" t="str">
        <f t="shared" si="3"/>
        <v>Sukar</v>
      </c>
      <c r="M95" s="46" t="str">
        <f t="shared" si="4"/>
        <v>Jelek</v>
      </c>
      <c r="N95" s="47" t="e">
        <f>'Simpel - Fungsi Distraktor'!J94</f>
        <v>#N/A</v>
      </c>
      <c r="O95" s="48" t="str">
        <f t="shared" si="5"/>
        <v/>
      </c>
    </row>
    <row r="96" spans="1:15" ht="20.100000000000001" customHeight="1" x14ac:dyDescent="0.3">
      <c r="A96" s="41">
        <v>84</v>
      </c>
      <c r="B96" s="42"/>
      <c r="C96" s="42"/>
      <c r="D96" s="42"/>
      <c r="E96" s="43"/>
      <c r="F96" s="44"/>
      <c r="G96" s="44"/>
      <c r="H96" s="44"/>
      <c r="I96" s="44"/>
      <c r="J96" s="45"/>
      <c r="K96" s="44"/>
      <c r="L96" s="81" t="str">
        <f t="shared" ref="L96:L112" si="6">IF(E96&lt;=$M$9,"Sukar",IF(E96&lt;=$M$10,"Sedang",IF(E96&lt;=1,"Mudah","?")))</f>
        <v>Sukar</v>
      </c>
      <c r="M96" s="46" t="str">
        <f t="shared" si="4"/>
        <v>Jelek</v>
      </c>
      <c r="N96" s="47" t="e">
        <f>'Simpel - Fungsi Distraktor'!J95</f>
        <v>#N/A</v>
      </c>
      <c r="O96" s="48" t="str">
        <f t="shared" si="5"/>
        <v/>
      </c>
    </row>
    <row r="97" spans="1:15" ht="20.100000000000001" customHeight="1" x14ac:dyDescent="0.3">
      <c r="A97" s="41">
        <v>85</v>
      </c>
      <c r="B97" s="42"/>
      <c r="C97" s="42"/>
      <c r="D97" s="42"/>
      <c r="E97" s="43"/>
      <c r="F97" s="44"/>
      <c r="G97" s="44"/>
      <c r="H97" s="44"/>
      <c r="I97" s="44"/>
      <c r="J97" s="45"/>
      <c r="K97" s="44"/>
      <c r="L97" s="81" t="str">
        <f t="shared" si="6"/>
        <v>Sukar</v>
      </c>
      <c r="M97" s="46" t="str">
        <f t="shared" si="4"/>
        <v>Jelek</v>
      </c>
      <c r="N97" s="47" t="e">
        <f>'Simpel - Fungsi Distraktor'!J96</f>
        <v>#N/A</v>
      </c>
      <c r="O97" s="48" t="str">
        <f t="shared" si="5"/>
        <v/>
      </c>
    </row>
    <row r="98" spans="1:15" ht="20.100000000000001" customHeight="1" x14ac:dyDescent="0.3">
      <c r="A98" s="41">
        <v>86</v>
      </c>
      <c r="B98" s="42"/>
      <c r="C98" s="42"/>
      <c r="D98" s="42"/>
      <c r="E98" s="43"/>
      <c r="F98" s="44"/>
      <c r="G98" s="44"/>
      <c r="H98" s="44"/>
      <c r="I98" s="44"/>
      <c r="J98" s="45"/>
      <c r="K98" s="44"/>
      <c r="L98" s="81" t="str">
        <f t="shared" si="6"/>
        <v>Sukar</v>
      </c>
      <c r="M98" s="46" t="str">
        <f t="shared" si="4"/>
        <v>Jelek</v>
      </c>
      <c r="N98" s="47" t="e">
        <f>'Simpel - Fungsi Distraktor'!J97</f>
        <v>#N/A</v>
      </c>
      <c r="O98" s="48" t="str">
        <f t="shared" si="5"/>
        <v/>
      </c>
    </row>
    <row r="99" spans="1:15" ht="20.100000000000001" customHeight="1" x14ac:dyDescent="0.3">
      <c r="A99" s="41">
        <v>87</v>
      </c>
      <c r="B99" s="42"/>
      <c r="C99" s="42"/>
      <c r="D99" s="42"/>
      <c r="E99" s="43"/>
      <c r="F99" s="44"/>
      <c r="G99" s="44"/>
      <c r="H99" s="44"/>
      <c r="I99" s="44"/>
      <c r="J99" s="45"/>
      <c r="K99" s="44"/>
      <c r="L99" s="81" t="str">
        <f t="shared" si="6"/>
        <v>Sukar</v>
      </c>
      <c r="M99" s="46" t="str">
        <f t="shared" si="4"/>
        <v>Jelek</v>
      </c>
      <c r="N99" s="47" t="e">
        <f>'Simpel - Fungsi Distraktor'!J98</f>
        <v>#N/A</v>
      </c>
      <c r="O99" s="48" t="str">
        <f t="shared" si="5"/>
        <v/>
      </c>
    </row>
    <row r="100" spans="1:15" ht="20.100000000000001" customHeight="1" x14ac:dyDescent="0.3">
      <c r="A100" s="41">
        <v>88</v>
      </c>
      <c r="B100" s="42"/>
      <c r="C100" s="42"/>
      <c r="D100" s="42"/>
      <c r="E100" s="43"/>
      <c r="F100" s="44"/>
      <c r="G100" s="44"/>
      <c r="H100" s="44"/>
      <c r="I100" s="44"/>
      <c r="J100" s="45"/>
      <c r="K100" s="44"/>
      <c r="L100" s="81" t="str">
        <f t="shared" si="6"/>
        <v>Sukar</v>
      </c>
      <c r="M100" s="46" t="str">
        <f t="shared" si="4"/>
        <v>Jelek</v>
      </c>
      <c r="N100" s="47" t="e">
        <f>'Simpel - Fungsi Distraktor'!J99</f>
        <v>#N/A</v>
      </c>
      <c r="O100" s="48" t="str">
        <f t="shared" si="5"/>
        <v/>
      </c>
    </row>
    <row r="101" spans="1:15" ht="20.100000000000001" customHeight="1" x14ac:dyDescent="0.3">
      <c r="A101" s="41">
        <v>89</v>
      </c>
      <c r="B101" s="42"/>
      <c r="C101" s="42"/>
      <c r="D101" s="42"/>
      <c r="E101" s="43"/>
      <c r="F101" s="44"/>
      <c r="G101" s="44"/>
      <c r="H101" s="44"/>
      <c r="I101" s="44"/>
      <c r="J101" s="45"/>
      <c r="K101" s="44"/>
      <c r="L101" s="81" t="str">
        <f t="shared" si="6"/>
        <v>Sukar</v>
      </c>
      <c r="M101" s="46" t="str">
        <f t="shared" si="4"/>
        <v>Jelek</v>
      </c>
      <c r="N101" s="47" t="e">
        <f>'Simpel - Fungsi Distraktor'!J100</f>
        <v>#N/A</v>
      </c>
      <c r="O101" s="48" t="str">
        <f t="shared" si="5"/>
        <v/>
      </c>
    </row>
    <row r="102" spans="1:15" ht="20.100000000000001" customHeight="1" x14ac:dyDescent="0.3">
      <c r="A102" s="41">
        <v>90</v>
      </c>
      <c r="B102" s="42"/>
      <c r="C102" s="42"/>
      <c r="D102" s="42"/>
      <c r="E102" s="43"/>
      <c r="F102" s="44"/>
      <c r="G102" s="44"/>
      <c r="H102" s="44"/>
      <c r="I102" s="44"/>
      <c r="J102" s="45"/>
      <c r="K102" s="44"/>
      <c r="L102" s="81" t="str">
        <f t="shared" si="6"/>
        <v>Sukar</v>
      </c>
      <c r="M102" s="46" t="str">
        <f t="shared" si="4"/>
        <v>Jelek</v>
      </c>
      <c r="N102" s="47" t="e">
        <f>'Simpel - Fungsi Distraktor'!J101</f>
        <v>#N/A</v>
      </c>
      <c r="O102" s="48" t="str">
        <f t="shared" si="5"/>
        <v/>
      </c>
    </row>
    <row r="103" spans="1:15" ht="20.100000000000001" customHeight="1" x14ac:dyDescent="0.3">
      <c r="A103" s="41">
        <v>91</v>
      </c>
      <c r="B103" s="42"/>
      <c r="C103" s="42"/>
      <c r="D103" s="42"/>
      <c r="E103" s="43"/>
      <c r="F103" s="44"/>
      <c r="G103" s="44"/>
      <c r="H103" s="44"/>
      <c r="I103" s="44"/>
      <c r="J103" s="45"/>
      <c r="K103" s="44"/>
      <c r="L103" s="81" t="str">
        <f t="shared" si="6"/>
        <v>Sukar</v>
      </c>
      <c r="M103" s="46" t="str">
        <f t="shared" si="4"/>
        <v>Jelek</v>
      </c>
      <c r="N103" s="47" t="e">
        <f>'Simpel - Fungsi Distraktor'!J102</f>
        <v>#N/A</v>
      </c>
      <c r="O103" s="48" t="str">
        <f t="shared" si="5"/>
        <v/>
      </c>
    </row>
    <row r="104" spans="1:15" ht="20.100000000000001" customHeight="1" x14ac:dyDescent="0.3">
      <c r="A104" s="41">
        <v>92</v>
      </c>
      <c r="B104" s="42"/>
      <c r="C104" s="42"/>
      <c r="D104" s="42"/>
      <c r="E104" s="43"/>
      <c r="F104" s="44"/>
      <c r="G104" s="44"/>
      <c r="H104" s="44"/>
      <c r="I104" s="44"/>
      <c r="J104" s="45"/>
      <c r="K104" s="44"/>
      <c r="L104" s="81" t="str">
        <f t="shared" si="6"/>
        <v>Sukar</v>
      </c>
      <c r="M104" s="46" t="str">
        <f t="shared" si="4"/>
        <v>Jelek</v>
      </c>
      <c r="N104" s="47" t="e">
        <f>'Simpel - Fungsi Distraktor'!J103</f>
        <v>#N/A</v>
      </c>
      <c r="O104" s="48" t="str">
        <f t="shared" si="5"/>
        <v/>
      </c>
    </row>
    <row r="105" spans="1:15" ht="20.100000000000001" customHeight="1" x14ac:dyDescent="0.3">
      <c r="A105" s="41">
        <v>93</v>
      </c>
      <c r="B105" s="42"/>
      <c r="C105" s="42"/>
      <c r="D105" s="42"/>
      <c r="E105" s="43"/>
      <c r="F105" s="44"/>
      <c r="G105" s="44"/>
      <c r="H105" s="44"/>
      <c r="I105" s="44"/>
      <c r="J105" s="45"/>
      <c r="K105" s="44"/>
      <c r="L105" s="81" t="str">
        <f t="shared" si="6"/>
        <v>Sukar</v>
      </c>
      <c r="M105" s="46" t="str">
        <f t="shared" si="4"/>
        <v>Jelek</v>
      </c>
      <c r="N105" s="47" t="e">
        <f>'Simpel - Fungsi Distraktor'!J104</f>
        <v>#N/A</v>
      </c>
      <c r="O105" s="48" t="str">
        <f t="shared" si="5"/>
        <v/>
      </c>
    </row>
    <row r="106" spans="1:15" ht="20.100000000000001" customHeight="1" x14ac:dyDescent="0.3">
      <c r="A106" s="41">
        <v>94</v>
      </c>
      <c r="B106" s="42"/>
      <c r="C106" s="42"/>
      <c r="D106" s="42"/>
      <c r="E106" s="43"/>
      <c r="F106" s="44"/>
      <c r="G106" s="44"/>
      <c r="H106" s="44"/>
      <c r="I106" s="44"/>
      <c r="J106" s="45"/>
      <c r="K106" s="44"/>
      <c r="L106" s="81" t="str">
        <f t="shared" si="6"/>
        <v>Sukar</v>
      </c>
      <c r="M106" s="46" t="str">
        <f t="shared" si="4"/>
        <v>Jelek</v>
      </c>
      <c r="N106" s="47" t="e">
        <f>'Simpel - Fungsi Distraktor'!J105</f>
        <v>#N/A</v>
      </c>
      <c r="O106" s="48" t="str">
        <f t="shared" si="5"/>
        <v/>
      </c>
    </row>
    <row r="107" spans="1:15" ht="20.100000000000001" customHeight="1" x14ac:dyDescent="0.3">
      <c r="A107" s="41">
        <v>95</v>
      </c>
      <c r="B107" s="42"/>
      <c r="C107" s="42"/>
      <c r="D107" s="42"/>
      <c r="E107" s="43"/>
      <c r="F107" s="44"/>
      <c r="G107" s="44"/>
      <c r="H107" s="44"/>
      <c r="I107" s="44"/>
      <c r="J107" s="45"/>
      <c r="K107" s="44"/>
      <c r="L107" s="81" t="str">
        <f t="shared" si="6"/>
        <v>Sukar</v>
      </c>
      <c r="M107" s="46" t="str">
        <f t="shared" si="4"/>
        <v>Jelek</v>
      </c>
      <c r="N107" s="47" t="e">
        <f>'Simpel - Fungsi Distraktor'!J106</f>
        <v>#N/A</v>
      </c>
      <c r="O107" s="48" t="str">
        <f t="shared" si="5"/>
        <v/>
      </c>
    </row>
    <row r="108" spans="1:15" ht="20.100000000000001" customHeight="1" x14ac:dyDescent="0.3">
      <c r="A108" s="41">
        <v>96</v>
      </c>
      <c r="B108" s="42"/>
      <c r="C108" s="42"/>
      <c r="D108" s="42"/>
      <c r="E108" s="43"/>
      <c r="F108" s="44"/>
      <c r="G108" s="44"/>
      <c r="H108" s="44"/>
      <c r="I108" s="44"/>
      <c r="J108" s="45"/>
      <c r="K108" s="44"/>
      <c r="L108" s="81" t="str">
        <f t="shared" si="6"/>
        <v>Sukar</v>
      </c>
      <c r="M108" s="46" t="str">
        <f t="shared" si="4"/>
        <v>Jelek</v>
      </c>
      <c r="N108" s="47" t="e">
        <f>'Simpel - Fungsi Distraktor'!J107</f>
        <v>#N/A</v>
      </c>
      <c r="O108" s="48" t="str">
        <f t="shared" si="5"/>
        <v/>
      </c>
    </row>
    <row r="109" spans="1:15" ht="20.100000000000001" customHeight="1" x14ac:dyDescent="0.3">
      <c r="A109" s="41">
        <v>97</v>
      </c>
      <c r="B109" s="42"/>
      <c r="C109" s="42"/>
      <c r="D109" s="42"/>
      <c r="E109" s="43"/>
      <c r="F109" s="44"/>
      <c r="G109" s="44"/>
      <c r="H109" s="44"/>
      <c r="I109" s="44"/>
      <c r="J109" s="45"/>
      <c r="K109" s="44"/>
      <c r="L109" s="81" t="str">
        <f t="shared" si="6"/>
        <v>Sukar</v>
      </c>
      <c r="M109" s="46" t="str">
        <f t="shared" si="4"/>
        <v>Jelek</v>
      </c>
      <c r="N109" s="47" t="e">
        <f>'Simpel - Fungsi Distraktor'!J108</f>
        <v>#N/A</v>
      </c>
      <c r="O109" s="48" t="str">
        <f t="shared" si="5"/>
        <v/>
      </c>
    </row>
    <row r="110" spans="1:15" ht="20.100000000000001" customHeight="1" x14ac:dyDescent="0.3">
      <c r="A110" s="41">
        <v>98</v>
      </c>
      <c r="B110" s="42"/>
      <c r="C110" s="42"/>
      <c r="D110" s="42"/>
      <c r="E110" s="43"/>
      <c r="F110" s="44"/>
      <c r="G110" s="44"/>
      <c r="H110" s="44"/>
      <c r="I110" s="44"/>
      <c r="J110" s="45"/>
      <c r="K110" s="44"/>
      <c r="L110" s="81" t="str">
        <f t="shared" si="6"/>
        <v>Sukar</v>
      </c>
      <c r="M110" s="46" t="str">
        <f t="shared" si="4"/>
        <v>Jelek</v>
      </c>
      <c r="N110" s="47" t="e">
        <f>'Simpel - Fungsi Distraktor'!J109</f>
        <v>#N/A</v>
      </c>
      <c r="O110" s="48" t="str">
        <f t="shared" si="5"/>
        <v/>
      </c>
    </row>
    <row r="111" spans="1:15" ht="20.100000000000001" customHeight="1" x14ac:dyDescent="0.3">
      <c r="A111" s="41">
        <v>99</v>
      </c>
      <c r="B111" s="42"/>
      <c r="C111" s="42"/>
      <c r="D111" s="42"/>
      <c r="E111" s="43"/>
      <c r="F111" s="44"/>
      <c r="G111" s="44"/>
      <c r="H111" s="44"/>
      <c r="I111" s="44"/>
      <c r="J111" s="45"/>
      <c r="K111" s="44"/>
      <c r="L111" s="81" t="str">
        <f t="shared" si="6"/>
        <v>Sukar</v>
      </c>
      <c r="M111" s="46" t="str">
        <f t="shared" si="4"/>
        <v>Jelek</v>
      </c>
      <c r="N111" s="47" t="e">
        <f>'Simpel - Fungsi Distraktor'!J110</f>
        <v>#N/A</v>
      </c>
      <c r="O111" s="48" t="str">
        <f t="shared" si="5"/>
        <v/>
      </c>
    </row>
    <row r="112" spans="1:15" ht="20.100000000000001" customHeight="1" x14ac:dyDescent="0.3">
      <c r="A112" s="41">
        <v>100</v>
      </c>
      <c r="B112" s="42"/>
      <c r="C112" s="42"/>
      <c r="D112" s="42"/>
      <c r="E112" s="43"/>
      <c r="F112" s="44"/>
      <c r="G112" s="44"/>
      <c r="H112" s="44"/>
      <c r="I112" s="44"/>
      <c r="J112" s="45"/>
      <c r="K112" s="44"/>
      <c r="L112" s="81" t="str">
        <f t="shared" si="6"/>
        <v>Sukar</v>
      </c>
      <c r="M112" s="46" t="str">
        <f t="shared" si="4"/>
        <v>Jelek</v>
      </c>
      <c r="N112" s="47" t="e">
        <f>'Simpel - Fungsi Distraktor'!J111</f>
        <v>#N/A</v>
      </c>
      <c r="O112" s="48" t="str">
        <f t="shared" si="5"/>
        <v/>
      </c>
    </row>
    <row r="113" spans="1:15" ht="20.100000000000001" customHeight="1" x14ac:dyDescent="0.3">
      <c r="A113" s="41">
        <v>101</v>
      </c>
      <c r="B113" s="42"/>
      <c r="C113" s="42"/>
      <c r="D113" s="42"/>
      <c r="E113" s="43"/>
      <c r="F113" s="44"/>
      <c r="G113" s="44"/>
      <c r="H113" s="44"/>
      <c r="I113" s="44"/>
      <c r="J113" s="45"/>
      <c r="K113" s="44"/>
      <c r="L113" s="38" t="str">
        <f t="shared" si="0"/>
        <v>Sukar</v>
      </c>
      <c r="M113" s="46" t="str">
        <f t="shared" si="4"/>
        <v>Jelek</v>
      </c>
      <c r="N113" s="47" t="e">
        <f>'Simpel - Fungsi Distraktor'!J112</f>
        <v>#N/A</v>
      </c>
      <c r="O113" s="48" t="str">
        <f t="shared" si="5"/>
        <v/>
      </c>
    </row>
    <row r="114" spans="1:15" ht="20.100000000000001" customHeight="1" x14ac:dyDescent="0.3">
      <c r="A114" s="41">
        <v>102</v>
      </c>
      <c r="B114" s="42"/>
      <c r="C114" s="42"/>
      <c r="D114" s="42"/>
      <c r="E114" s="43"/>
      <c r="F114" s="44"/>
      <c r="G114" s="44"/>
      <c r="H114" s="44"/>
      <c r="I114" s="42"/>
      <c r="J114" s="45"/>
      <c r="K114" s="44"/>
      <c r="L114" s="38" t="str">
        <f t="shared" si="0"/>
        <v>Sukar</v>
      </c>
      <c r="M114" s="46" t="str">
        <f t="shared" si="4"/>
        <v>Jelek</v>
      </c>
      <c r="N114" s="47" t="e">
        <f>'Simpel - Fungsi Distraktor'!J113</f>
        <v>#N/A</v>
      </c>
      <c r="O114" s="48" t="str">
        <f t="shared" si="5"/>
        <v/>
      </c>
    </row>
    <row r="115" spans="1:15" ht="20.100000000000001" customHeight="1" x14ac:dyDescent="0.3">
      <c r="A115" s="41">
        <v>103</v>
      </c>
      <c r="B115" s="42"/>
      <c r="C115" s="42"/>
      <c r="D115" s="42"/>
      <c r="E115" s="43"/>
      <c r="F115" s="44"/>
      <c r="G115" s="44"/>
      <c r="H115" s="44"/>
      <c r="I115" s="44"/>
      <c r="J115" s="45"/>
      <c r="K115" s="44"/>
      <c r="L115" s="38" t="str">
        <f t="shared" si="0"/>
        <v>Sukar</v>
      </c>
      <c r="M115" s="46" t="str">
        <f t="shared" si="4"/>
        <v>Jelek</v>
      </c>
      <c r="N115" s="47" t="e">
        <f>'Simpel - Fungsi Distraktor'!J114</f>
        <v>#N/A</v>
      </c>
      <c r="O115" s="48" t="str">
        <f t="shared" si="5"/>
        <v/>
      </c>
    </row>
    <row r="116" spans="1:15" ht="20.100000000000001" customHeight="1" x14ac:dyDescent="0.3">
      <c r="A116" s="41">
        <v>104</v>
      </c>
      <c r="B116" s="42"/>
      <c r="C116" s="42"/>
      <c r="D116" s="42"/>
      <c r="E116" s="43"/>
      <c r="F116" s="44"/>
      <c r="G116" s="44"/>
      <c r="H116" s="44"/>
      <c r="I116" s="44"/>
      <c r="J116" s="45"/>
      <c r="K116" s="44"/>
      <c r="L116" s="38" t="str">
        <f t="shared" si="0"/>
        <v>Sukar</v>
      </c>
      <c r="M116" s="46" t="str">
        <f t="shared" si="4"/>
        <v>Jelek</v>
      </c>
      <c r="N116" s="47" t="e">
        <f>'Simpel - Fungsi Distraktor'!J115</f>
        <v>#N/A</v>
      </c>
      <c r="O116" s="48" t="str">
        <f t="shared" si="5"/>
        <v/>
      </c>
    </row>
    <row r="117" spans="1:15" ht="20.100000000000001" customHeight="1" x14ac:dyDescent="0.3">
      <c r="A117" s="41">
        <v>105</v>
      </c>
      <c r="B117" s="42"/>
      <c r="C117" s="42"/>
      <c r="D117" s="42"/>
      <c r="E117" s="43"/>
      <c r="F117" s="44"/>
      <c r="G117" s="44"/>
      <c r="H117" s="44"/>
      <c r="I117" s="44"/>
      <c r="J117" s="45"/>
      <c r="K117" s="44"/>
      <c r="L117" s="38" t="str">
        <f t="shared" si="0"/>
        <v>Sukar</v>
      </c>
      <c r="M117" s="46" t="str">
        <f t="shared" si="4"/>
        <v>Jelek</v>
      </c>
      <c r="N117" s="47" t="e">
        <f>'Simpel - Fungsi Distraktor'!J116</f>
        <v>#N/A</v>
      </c>
      <c r="O117" s="48" t="str">
        <f t="shared" si="5"/>
        <v/>
      </c>
    </row>
    <row r="118" spans="1:15" ht="20.100000000000001" customHeight="1" x14ac:dyDescent="0.3">
      <c r="A118" s="41">
        <v>106</v>
      </c>
      <c r="B118" s="42"/>
      <c r="C118" s="42"/>
      <c r="D118" s="42"/>
      <c r="E118" s="43"/>
      <c r="F118" s="44"/>
      <c r="G118" s="44"/>
      <c r="H118" s="44"/>
      <c r="I118" s="44"/>
      <c r="J118" s="45"/>
      <c r="K118" s="44"/>
      <c r="L118" s="38" t="str">
        <f t="shared" si="0"/>
        <v>Sukar</v>
      </c>
      <c r="M118" s="46" t="str">
        <f t="shared" si="4"/>
        <v>Jelek</v>
      </c>
      <c r="N118" s="47" t="e">
        <f>'Simpel - Fungsi Distraktor'!J117</f>
        <v>#N/A</v>
      </c>
      <c r="O118" s="48" t="str">
        <f t="shared" si="5"/>
        <v/>
      </c>
    </row>
    <row r="119" spans="1:15" ht="20.100000000000001" customHeight="1" x14ac:dyDescent="0.3">
      <c r="A119" s="41">
        <v>107</v>
      </c>
      <c r="B119" s="42"/>
      <c r="C119" s="42"/>
      <c r="D119" s="42"/>
      <c r="E119" s="43"/>
      <c r="F119" s="44"/>
      <c r="G119" s="44"/>
      <c r="H119" s="44"/>
      <c r="I119" s="44"/>
      <c r="J119" s="45"/>
      <c r="K119" s="44"/>
      <c r="L119" s="38" t="str">
        <f t="shared" si="0"/>
        <v>Sukar</v>
      </c>
      <c r="M119" s="46" t="str">
        <f t="shared" si="4"/>
        <v>Jelek</v>
      </c>
      <c r="N119" s="47" t="e">
        <f>'Simpel - Fungsi Distraktor'!J118</f>
        <v>#N/A</v>
      </c>
      <c r="O119" s="48" t="str">
        <f t="shared" si="5"/>
        <v/>
      </c>
    </row>
    <row r="120" spans="1:15" ht="20.100000000000001" customHeight="1" x14ac:dyDescent="0.3">
      <c r="A120" s="41">
        <v>108</v>
      </c>
      <c r="B120" s="42"/>
      <c r="C120" s="42"/>
      <c r="D120" s="42"/>
      <c r="E120" s="43"/>
      <c r="F120" s="44"/>
      <c r="G120" s="44"/>
      <c r="H120" s="44"/>
      <c r="I120" s="42"/>
      <c r="J120" s="45"/>
      <c r="K120" s="44"/>
      <c r="L120" s="38" t="str">
        <f t="shared" si="0"/>
        <v>Sukar</v>
      </c>
      <c r="M120" s="46" t="str">
        <f t="shared" si="4"/>
        <v>Jelek</v>
      </c>
      <c r="N120" s="47" t="e">
        <f>'Simpel - Fungsi Distraktor'!J119</f>
        <v>#N/A</v>
      </c>
      <c r="O120" s="48" t="str">
        <f t="shared" si="5"/>
        <v/>
      </c>
    </row>
    <row r="121" spans="1:15" ht="20.100000000000001" customHeight="1" x14ac:dyDescent="0.3">
      <c r="A121" s="41">
        <v>109</v>
      </c>
      <c r="B121" s="42"/>
      <c r="C121" s="42"/>
      <c r="D121" s="42"/>
      <c r="E121" s="43"/>
      <c r="F121" s="44"/>
      <c r="G121" s="44"/>
      <c r="H121" s="44"/>
      <c r="I121" s="42"/>
      <c r="J121" s="45"/>
      <c r="K121" s="44"/>
      <c r="L121" s="38" t="str">
        <f t="shared" si="0"/>
        <v>Sukar</v>
      </c>
      <c r="M121" s="46" t="str">
        <f t="shared" si="4"/>
        <v>Jelek</v>
      </c>
      <c r="N121" s="47" t="e">
        <f>'Simpel - Fungsi Distraktor'!J120</f>
        <v>#N/A</v>
      </c>
      <c r="O121" s="48" t="str">
        <f t="shared" si="5"/>
        <v/>
      </c>
    </row>
    <row r="122" spans="1:15" ht="20.100000000000001" customHeight="1" x14ac:dyDescent="0.3">
      <c r="A122" s="41">
        <v>110</v>
      </c>
      <c r="B122" s="42"/>
      <c r="C122" s="42"/>
      <c r="D122" s="42"/>
      <c r="E122" s="43"/>
      <c r="F122" s="44"/>
      <c r="G122" s="44"/>
      <c r="H122" s="44"/>
      <c r="I122" s="44"/>
      <c r="J122" s="45"/>
      <c r="K122" s="44"/>
      <c r="L122" s="38" t="str">
        <f t="shared" si="0"/>
        <v>Sukar</v>
      </c>
      <c r="M122" s="46" t="str">
        <f t="shared" si="4"/>
        <v>Jelek</v>
      </c>
      <c r="N122" s="47" t="e">
        <f>'Simpel - Fungsi Distraktor'!J121</f>
        <v>#N/A</v>
      </c>
      <c r="O122" s="48" t="str">
        <f t="shared" si="5"/>
        <v/>
      </c>
    </row>
    <row r="123" spans="1:15" ht="20.100000000000001" customHeight="1" x14ac:dyDescent="0.3">
      <c r="A123" s="41">
        <v>111</v>
      </c>
      <c r="B123" s="42"/>
      <c r="C123" s="42"/>
      <c r="D123" s="42"/>
      <c r="E123" s="43"/>
      <c r="F123" s="44"/>
      <c r="G123" s="44"/>
      <c r="H123" s="44"/>
      <c r="I123" s="44"/>
      <c r="J123" s="45"/>
      <c r="K123" s="44"/>
      <c r="L123" s="38" t="str">
        <f t="shared" si="0"/>
        <v>Sukar</v>
      </c>
      <c r="M123" s="46" t="str">
        <f t="shared" si="4"/>
        <v>Jelek</v>
      </c>
      <c r="N123" s="47" t="e">
        <f>'Simpel - Fungsi Distraktor'!J122</f>
        <v>#N/A</v>
      </c>
      <c r="O123" s="48" t="str">
        <f t="shared" si="5"/>
        <v/>
      </c>
    </row>
    <row r="124" spans="1:15" ht="20.100000000000001" customHeight="1" x14ac:dyDescent="0.3">
      <c r="A124" s="41">
        <v>112</v>
      </c>
      <c r="B124" s="42"/>
      <c r="C124" s="42"/>
      <c r="D124" s="42"/>
      <c r="E124" s="43"/>
      <c r="F124" s="44"/>
      <c r="G124" s="44"/>
      <c r="H124" s="44"/>
      <c r="I124" s="44"/>
      <c r="J124" s="45"/>
      <c r="K124" s="44"/>
      <c r="L124" s="38" t="str">
        <f t="shared" si="0"/>
        <v>Sukar</v>
      </c>
      <c r="M124" s="46" t="str">
        <f t="shared" si="4"/>
        <v>Jelek</v>
      </c>
      <c r="N124" s="47" t="e">
        <f>'Simpel - Fungsi Distraktor'!J123</f>
        <v>#N/A</v>
      </c>
      <c r="O124" s="48" t="str">
        <f t="shared" si="5"/>
        <v/>
      </c>
    </row>
    <row r="125" spans="1:15" ht="20.100000000000001" customHeight="1" x14ac:dyDescent="0.3">
      <c r="A125" s="41">
        <v>113</v>
      </c>
      <c r="B125" s="42"/>
      <c r="C125" s="42"/>
      <c r="D125" s="42"/>
      <c r="E125" s="43"/>
      <c r="F125" s="44"/>
      <c r="G125" s="44"/>
      <c r="H125" s="44"/>
      <c r="I125" s="44"/>
      <c r="J125" s="45"/>
      <c r="K125" s="44"/>
      <c r="L125" s="38" t="str">
        <f t="shared" ref="L125:L156" si="7">IF(E125&lt;=$M$9,"Sukar",IF(E125&lt;=$M$10,"Sedang",IF(E125&lt;=1,"Mudah","?")))</f>
        <v>Sukar</v>
      </c>
      <c r="M125" s="46" t="str">
        <f t="shared" si="4"/>
        <v>Jelek</v>
      </c>
      <c r="N125" s="47" t="e">
        <f>'Simpel - Fungsi Distraktor'!J124</f>
        <v>#N/A</v>
      </c>
      <c r="O125" s="48" t="str">
        <f t="shared" si="5"/>
        <v/>
      </c>
    </row>
    <row r="126" spans="1:15" ht="20.100000000000001" customHeight="1" x14ac:dyDescent="0.3">
      <c r="A126" s="41">
        <v>114</v>
      </c>
      <c r="B126" s="42"/>
      <c r="C126" s="42"/>
      <c r="D126" s="42"/>
      <c r="E126" s="43"/>
      <c r="F126" s="44"/>
      <c r="G126" s="44"/>
      <c r="H126" s="44"/>
      <c r="I126" s="44"/>
      <c r="J126" s="45"/>
      <c r="K126" s="44"/>
      <c r="L126" s="38" t="str">
        <f t="shared" si="7"/>
        <v>Sukar</v>
      </c>
      <c r="M126" s="46" t="str">
        <f t="shared" si="4"/>
        <v>Jelek</v>
      </c>
      <c r="N126" s="47" t="e">
        <f>'Simpel - Fungsi Distraktor'!J125</f>
        <v>#N/A</v>
      </c>
      <c r="O126" s="48" t="str">
        <f t="shared" si="5"/>
        <v/>
      </c>
    </row>
    <row r="127" spans="1:15" ht="20.100000000000001" customHeight="1" x14ac:dyDescent="0.3">
      <c r="A127" s="41">
        <v>115</v>
      </c>
      <c r="B127" s="42"/>
      <c r="C127" s="42"/>
      <c r="D127" s="42"/>
      <c r="E127" s="43"/>
      <c r="F127" s="44"/>
      <c r="G127" s="44"/>
      <c r="H127" s="44"/>
      <c r="I127" s="44"/>
      <c r="J127" s="45"/>
      <c r="K127" s="44"/>
      <c r="L127" s="38" t="str">
        <f t="shared" si="7"/>
        <v>Sukar</v>
      </c>
      <c r="M127" s="46" t="str">
        <f t="shared" si="4"/>
        <v>Jelek</v>
      </c>
      <c r="N127" s="47" t="e">
        <f>'Simpel - Fungsi Distraktor'!J126</f>
        <v>#N/A</v>
      </c>
      <c r="O127" s="48" t="str">
        <f t="shared" si="5"/>
        <v/>
      </c>
    </row>
    <row r="128" spans="1:15" ht="20.100000000000001" customHeight="1" x14ac:dyDescent="0.3">
      <c r="A128" s="41">
        <v>116</v>
      </c>
      <c r="B128" s="42"/>
      <c r="C128" s="42"/>
      <c r="D128" s="42"/>
      <c r="E128" s="43"/>
      <c r="F128" s="44"/>
      <c r="G128" s="44"/>
      <c r="H128" s="44"/>
      <c r="I128" s="44"/>
      <c r="J128" s="45"/>
      <c r="K128" s="44"/>
      <c r="L128" s="38" t="str">
        <f t="shared" si="7"/>
        <v>Sukar</v>
      </c>
      <c r="M128" s="46" t="str">
        <f t="shared" si="4"/>
        <v>Jelek</v>
      </c>
      <c r="N128" s="47" t="e">
        <f>'Simpel - Fungsi Distraktor'!J127</f>
        <v>#N/A</v>
      </c>
      <c r="O128" s="48" t="str">
        <f t="shared" si="5"/>
        <v/>
      </c>
    </row>
    <row r="129" spans="1:15" ht="20.100000000000001" customHeight="1" x14ac:dyDescent="0.3">
      <c r="A129" s="41">
        <v>117</v>
      </c>
      <c r="B129" s="42"/>
      <c r="C129" s="42"/>
      <c r="D129" s="42"/>
      <c r="E129" s="43"/>
      <c r="F129" s="44"/>
      <c r="G129" s="44"/>
      <c r="H129" s="44"/>
      <c r="I129" s="44"/>
      <c r="J129" s="45"/>
      <c r="K129" s="44"/>
      <c r="L129" s="38" t="str">
        <f t="shared" si="7"/>
        <v>Sukar</v>
      </c>
      <c r="M129" s="46" t="str">
        <f t="shared" si="4"/>
        <v>Jelek</v>
      </c>
      <c r="N129" s="47" t="e">
        <f>'Simpel - Fungsi Distraktor'!J128</f>
        <v>#N/A</v>
      </c>
      <c r="O129" s="48" t="str">
        <f t="shared" si="5"/>
        <v/>
      </c>
    </row>
    <row r="130" spans="1:15" ht="20.100000000000001" customHeight="1" x14ac:dyDescent="0.3">
      <c r="A130" s="41">
        <v>118</v>
      </c>
      <c r="B130" s="42"/>
      <c r="C130" s="42"/>
      <c r="D130" s="42"/>
      <c r="E130" s="43"/>
      <c r="F130" s="44"/>
      <c r="G130" s="44"/>
      <c r="H130" s="44"/>
      <c r="I130" s="44"/>
      <c r="J130" s="45"/>
      <c r="K130" s="44"/>
      <c r="L130" s="38" t="str">
        <f t="shared" si="7"/>
        <v>Sukar</v>
      </c>
      <c r="M130" s="46" t="str">
        <f t="shared" si="4"/>
        <v>Jelek</v>
      </c>
      <c r="N130" s="47" t="e">
        <f>'Simpel - Fungsi Distraktor'!J129</f>
        <v>#N/A</v>
      </c>
      <c r="O130" s="48" t="str">
        <f t="shared" si="5"/>
        <v/>
      </c>
    </row>
    <row r="131" spans="1:15" ht="20.100000000000001" customHeight="1" x14ac:dyDescent="0.3">
      <c r="A131" s="41">
        <v>119</v>
      </c>
      <c r="B131" s="42"/>
      <c r="C131" s="42"/>
      <c r="D131" s="42"/>
      <c r="E131" s="43"/>
      <c r="F131" s="44"/>
      <c r="G131" s="44"/>
      <c r="H131" s="44"/>
      <c r="I131" s="44"/>
      <c r="J131" s="45"/>
      <c r="K131" s="44"/>
      <c r="L131" s="38" t="str">
        <f t="shared" si="7"/>
        <v>Sukar</v>
      </c>
      <c r="M131" s="46" t="str">
        <f t="shared" si="4"/>
        <v>Jelek</v>
      </c>
      <c r="N131" s="47" t="e">
        <f>'Simpel - Fungsi Distraktor'!J130</f>
        <v>#N/A</v>
      </c>
      <c r="O131" s="48" t="str">
        <f t="shared" si="5"/>
        <v/>
      </c>
    </row>
    <row r="132" spans="1:15" ht="20.100000000000001" customHeight="1" x14ac:dyDescent="0.3">
      <c r="A132" s="41">
        <v>120</v>
      </c>
      <c r="B132" s="42"/>
      <c r="C132" s="42"/>
      <c r="D132" s="42"/>
      <c r="E132" s="43"/>
      <c r="F132" s="44"/>
      <c r="G132" s="44"/>
      <c r="H132" s="44"/>
      <c r="I132" s="44"/>
      <c r="J132" s="45"/>
      <c r="K132" s="44"/>
      <c r="L132" s="38" t="str">
        <f t="shared" si="7"/>
        <v>Sukar</v>
      </c>
      <c r="M132" s="46" t="str">
        <f t="shared" si="4"/>
        <v>Jelek</v>
      </c>
      <c r="N132" s="47" t="e">
        <f>'Simpel - Fungsi Distraktor'!J131</f>
        <v>#N/A</v>
      </c>
      <c r="O132" s="48" t="str">
        <f t="shared" si="5"/>
        <v/>
      </c>
    </row>
    <row r="133" spans="1:15" ht="20.100000000000001" customHeight="1" x14ac:dyDescent="0.3">
      <c r="A133" s="41">
        <v>121</v>
      </c>
      <c r="B133" s="42"/>
      <c r="C133" s="42"/>
      <c r="D133" s="42"/>
      <c r="E133" s="43"/>
      <c r="F133" s="44"/>
      <c r="G133" s="44"/>
      <c r="H133" s="44"/>
      <c r="I133" s="44"/>
      <c r="J133" s="45"/>
      <c r="K133" s="44"/>
      <c r="L133" s="38" t="str">
        <f t="shared" si="7"/>
        <v>Sukar</v>
      </c>
      <c r="M133" s="46" t="str">
        <f t="shared" si="4"/>
        <v>Jelek</v>
      </c>
      <c r="N133" s="47" t="e">
        <f>'Simpel - Fungsi Distraktor'!J132</f>
        <v>#N/A</v>
      </c>
      <c r="O133" s="48" t="str">
        <f t="shared" si="5"/>
        <v/>
      </c>
    </row>
    <row r="134" spans="1:15" ht="20.100000000000001" customHeight="1" x14ac:dyDescent="0.3">
      <c r="A134" s="41">
        <v>122</v>
      </c>
      <c r="B134" s="42"/>
      <c r="C134" s="42"/>
      <c r="D134" s="42"/>
      <c r="E134" s="43"/>
      <c r="F134" s="44"/>
      <c r="G134" s="44"/>
      <c r="H134" s="44"/>
      <c r="I134" s="44"/>
      <c r="J134" s="45"/>
      <c r="K134" s="44"/>
      <c r="L134" s="38" t="str">
        <f t="shared" si="7"/>
        <v>Sukar</v>
      </c>
      <c r="M134" s="46" t="str">
        <f t="shared" si="4"/>
        <v>Jelek</v>
      </c>
      <c r="N134" s="47" t="e">
        <f>'Simpel - Fungsi Distraktor'!J133</f>
        <v>#N/A</v>
      </c>
      <c r="O134" s="48" t="str">
        <f t="shared" si="5"/>
        <v/>
      </c>
    </row>
    <row r="135" spans="1:15" ht="20.100000000000001" customHeight="1" x14ac:dyDescent="0.3">
      <c r="A135" s="41">
        <v>123</v>
      </c>
      <c r="B135" s="42"/>
      <c r="C135" s="42"/>
      <c r="D135" s="42"/>
      <c r="E135" s="43"/>
      <c r="F135" s="44"/>
      <c r="G135" s="44"/>
      <c r="H135" s="44"/>
      <c r="I135" s="44"/>
      <c r="J135" s="45"/>
      <c r="K135" s="44"/>
      <c r="L135" s="38" t="str">
        <f t="shared" si="7"/>
        <v>Sukar</v>
      </c>
      <c r="M135" s="46" t="str">
        <f t="shared" si="4"/>
        <v>Jelek</v>
      </c>
      <c r="N135" s="47" t="e">
        <f>'Simpel - Fungsi Distraktor'!J134</f>
        <v>#N/A</v>
      </c>
      <c r="O135" s="48" t="str">
        <f t="shared" si="5"/>
        <v/>
      </c>
    </row>
    <row r="136" spans="1:15" ht="20.100000000000001" customHeight="1" x14ac:dyDescent="0.3">
      <c r="A136" s="41">
        <v>124</v>
      </c>
      <c r="B136" s="42"/>
      <c r="C136" s="42"/>
      <c r="D136" s="42"/>
      <c r="E136" s="43"/>
      <c r="F136" s="44"/>
      <c r="G136" s="44"/>
      <c r="H136" s="44"/>
      <c r="I136" s="44"/>
      <c r="J136" s="45"/>
      <c r="K136" s="44"/>
      <c r="L136" s="38" t="str">
        <f t="shared" si="7"/>
        <v>Sukar</v>
      </c>
      <c r="M136" s="46" t="str">
        <f t="shared" si="4"/>
        <v>Jelek</v>
      </c>
      <c r="N136" s="47" t="e">
        <f>'Simpel - Fungsi Distraktor'!J135</f>
        <v>#N/A</v>
      </c>
      <c r="O136" s="48" t="str">
        <f t="shared" si="5"/>
        <v/>
      </c>
    </row>
    <row r="137" spans="1:15" ht="20.100000000000001" customHeight="1" x14ac:dyDescent="0.3">
      <c r="A137" s="41">
        <v>125</v>
      </c>
      <c r="B137" s="42"/>
      <c r="C137" s="42"/>
      <c r="D137" s="42"/>
      <c r="E137" s="43"/>
      <c r="F137" s="44"/>
      <c r="G137" s="44"/>
      <c r="H137" s="44"/>
      <c r="I137" s="44"/>
      <c r="J137" s="45"/>
      <c r="K137" s="44"/>
      <c r="L137" s="38" t="str">
        <f t="shared" si="7"/>
        <v>Sukar</v>
      </c>
      <c r="M137" s="46" t="str">
        <f t="shared" si="4"/>
        <v>Jelek</v>
      </c>
      <c r="N137" s="47" t="e">
        <f>'Simpel - Fungsi Distraktor'!J136</f>
        <v>#N/A</v>
      </c>
      <c r="O137" s="48" t="str">
        <f t="shared" si="5"/>
        <v/>
      </c>
    </row>
    <row r="138" spans="1:15" ht="20.100000000000001" customHeight="1" x14ac:dyDescent="0.3">
      <c r="A138" s="41">
        <v>126</v>
      </c>
      <c r="B138" s="42"/>
      <c r="C138" s="42"/>
      <c r="D138" s="42"/>
      <c r="E138" s="43"/>
      <c r="F138" s="44"/>
      <c r="G138" s="44"/>
      <c r="H138" s="44"/>
      <c r="I138" s="44"/>
      <c r="J138" s="45"/>
      <c r="K138" s="44"/>
      <c r="L138" s="38" t="str">
        <f t="shared" si="7"/>
        <v>Sukar</v>
      </c>
      <c r="M138" s="46" t="str">
        <f t="shared" si="4"/>
        <v>Jelek</v>
      </c>
      <c r="N138" s="47" t="e">
        <f>'Simpel - Fungsi Distraktor'!J137</f>
        <v>#N/A</v>
      </c>
      <c r="O138" s="48" t="str">
        <f t="shared" si="5"/>
        <v/>
      </c>
    </row>
    <row r="139" spans="1:15" ht="20.100000000000001" customHeight="1" x14ac:dyDescent="0.3">
      <c r="A139" s="41">
        <v>127</v>
      </c>
      <c r="B139" s="42"/>
      <c r="C139" s="42"/>
      <c r="D139" s="42"/>
      <c r="E139" s="43"/>
      <c r="F139" s="44"/>
      <c r="G139" s="44"/>
      <c r="H139" s="44"/>
      <c r="I139" s="44"/>
      <c r="J139" s="45"/>
      <c r="K139" s="44"/>
      <c r="L139" s="38" t="str">
        <f t="shared" si="7"/>
        <v>Sukar</v>
      </c>
      <c r="M139" s="46" t="str">
        <f t="shared" si="4"/>
        <v>Jelek</v>
      </c>
      <c r="N139" s="47" t="e">
        <f>'Simpel - Fungsi Distraktor'!J138</f>
        <v>#N/A</v>
      </c>
      <c r="O139" s="48" t="str">
        <f t="shared" si="5"/>
        <v/>
      </c>
    </row>
    <row r="140" spans="1:15" ht="20.100000000000001" customHeight="1" x14ac:dyDescent="0.3">
      <c r="A140" s="41">
        <v>128</v>
      </c>
      <c r="B140" s="42"/>
      <c r="C140" s="42"/>
      <c r="D140" s="42"/>
      <c r="E140" s="43"/>
      <c r="F140" s="44"/>
      <c r="G140" s="44"/>
      <c r="H140" s="44"/>
      <c r="I140" s="44"/>
      <c r="J140" s="45"/>
      <c r="K140" s="44"/>
      <c r="L140" s="38" t="str">
        <f t="shared" si="7"/>
        <v>Sukar</v>
      </c>
      <c r="M140" s="46" t="str">
        <f t="shared" si="4"/>
        <v>Jelek</v>
      </c>
      <c r="N140" s="47" t="e">
        <f>'Simpel - Fungsi Distraktor'!J139</f>
        <v>#N/A</v>
      </c>
      <c r="O140" s="48" t="str">
        <f t="shared" si="5"/>
        <v/>
      </c>
    </row>
    <row r="141" spans="1:15" ht="20.100000000000001" customHeight="1" x14ac:dyDescent="0.3">
      <c r="A141" s="41">
        <v>129</v>
      </c>
      <c r="B141" s="42"/>
      <c r="C141" s="42"/>
      <c r="D141" s="42"/>
      <c r="E141" s="43"/>
      <c r="F141" s="44"/>
      <c r="G141" s="44"/>
      <c r="H141" s="44"/>
      <c r="I141" s="44"/>
      <c r="J141" s="45"/>
      <c r="K141" s="44"/>
      <c r="L141" s="38" t="str">
        <f t="shared" si="7"/>
        <v>Sukar</v>
      </c>
      <c r="M141" s="46" t="str">
        <f t="shared" si="4"/>
        <v>Jelek</v>
      </c>
      <c r="N141" s="47" t="e">
        <f>'Simpel - Fungsi Distraktor'!J140</f>
        <v>#N/A</v>
      </c>
      <c r="O141" s="48" t="str">
        <f t="shared" si="5"/>
        <v/>
      </c>
    </row>
    <row r="142" spans="1:15" ht="20.100000000000001" customHeight="1" x14ac:dyDescent="0.3">
      <c r="A142" s="41">
        <v>130</v>
      </c>
      <c r="B142" s="42"/>
      <c r="C142" s="42"/>
      <c r="D142" s="42"/>
      <c r="E142" s="43"/>
      <c r="F142" s="44"/>
      <c r="G142" s="44"/>
      <c r="H142" s="44"/>
      <c r="I142" s="44"/>
      <c r="J142" s="45"/>
      <c r="K142" s="44"/>
      <c r="L142" s="38" t="str">
        <f t="shared" si="7"/>
        <v>Sukar</v>
      </c>
      <c r="M142" s="46" t="str">
        <f t="shared" ref="M142:M205" si="8">IF(J142&lt;$O$9,"Jelek",IF(J142&lt;=$O$10,"Cukup",IF(J142&lt;=1,"Baik","?")))</f>
        <v>Jelek</v>
      </c>
      <c r="N142" s="47" t="e">
        <f>'Simpel - Fungsi Distraktor'!J141</f>
        <v>#N/A</v>
      </c>
      <c r="O142" s="48" t="str">
        <f t="shared" ref="O142:O205" si="9">IF(ISBLANK(B142),"",IF(OR(L142="sukar",M142="jelek"),"Revisi Soal",IF(N142="cek distraktor","Revisi Distraktor","Bank Soal")))</f>
        <v/>
      </c>
    </row>
    <row r="143" spans="1:15" ht="20.100000000000001" customHeight="1" x14ac:dyDescent="0.3">
      <c r="A143" s="41">
        <v>131</v>
      </c>
      <c r="B143" s="42"/>
      <c r="C143" s="42"/>
      <c r="D143" s="42"/>
      <c r="E143" s="43"/>
      <c r="F143" s="44"/>
      <c r="G143" s="44"/>
      <c r="H143" s="44"/>
      <c r="I143" s="44"/>
      <c r="J143" s="45"/>
      <c r="K143" s="44"/>
      <c r="L143" s="38" t="str">
        <f t="shared" si="7"/>
        <v>Sukar</v>
      </c>
      <c r="M143" s="46" t="str">
        <f t="shared" si="8"/>
        <v>Jelek</v>
      </c>
      <c r="N143" s="47" t="e">
        <f>'Simpel - Fungsi Distraktor'!J142</f>
        <v>#N/A</v>
      </c>
      <c r="O143" s="48" t="str">
        <f t="shared" si="9"/>
        <v/>
      </c>
    </row>
    <row r="144" spans="1:15" ht="20.100000000000001" customHeight="1" x14ac:dyDescent="0.3">
      <c r="A144" s="41">
        <v>132</v>
      </c>
      <c r="B144" s="42"/>
      <c r="C144" s="42"/>
      <c r="D144" s="42"/>
      <c r="E144" s="43"/>
      <c r="F144" s="44"/>
      <c r="G144" s="44"/>
      <c r="H144" s="44"/>
      <c r="I144" s="44"/>
      <c r="J144" s="45"/>
      <c r="K144" s="44"/>
      <c r="L144" s="38" t="str">
        <f t="shared" si="7"/>
        <v>Sukar</v>
      </c>
      <c r="M144" s="46" t="str">
        <f t="shared" si="8"/>
        <v>Jelek</v>
      </c>
      <c r="N144" s="47" t="e">
        <f>'Simpel - Fungsi Distraktor'!J143</f>
        <v>#N/A</v>
      </c>
      <c r="O144" s="48" t="str">
        <f t="shared" si="9"/>
        <v/>
      </c>
    </row>
    <row r="145" spans="1:15" ht="20.100000000000001" customHeight="1" x14ac:dyDescent="0.3">
      <c r="A145" s="41">
        <v>133</v>
      </c>
      <c r="B145" s="42"/>
      <c r="C145" s="42"/>
      <c r="D145" s="42"/>
      <c r="E145" s="43"/>
      <c r="F145" s="44"/>
      <c r="G145" s="44"/>
      <c r="H145" s="44"/>
      <c r="I145" s="44"/>
      <c r="J145" s="45"/>
      <c r="K145" s="44"/>
      <c r="L145" s="38" t="str">
        <f t="shared" si="7"/>
        <v>Sukar</v>
      </c>
      <c r="M145" s="46" t="str">
        <f t="shared" si="8"/>
        <v>Jelek</v>
      </c>
      <c r="N145" s="47" t="e">
        <f>'Simpel - Fungsi Distraktor'!J144</f>
        <v>#N/A</v>
      </c>
      <c r="O145" s="48" t="str">
        <f t="shared" si="9"/>
        <v/>
      </c>
    </row>
    <row r="146" spans="1:15" ht="20.100000000000001" customHeight="1" x14ac:dyDescent="0.3">
      <c r="A146" s="41">
        <v>134</v>
      </c>
      <c r="B146" s="42"/>
      <c r="C146" s="42"/>
      <c r="D146" s="42"/>
      <c r="E146" s="43"/>
      <c r="F146" s="44"/>
      <c r="G146" s="44"/>
      <c r="H146" s="44"/>
      <c r="I146" s="44"/>
      <c r="J146" s="45"/>
      <c r="K146" s="44"/>
      <c r="L146" s="38" t="str">
        <f t="shared" si="7"/>
        <v>Sukar</v>
      </c>
      <c r="M146" s="46" t="str">
        <f t="shared" si="8"/>
        <v>Jelek</v>
      </c>
      <c r="N146" s="47" t="e">
        <f>'Simpel - Fungsi Distraktor'!J145</f>
        <v>#N/A</v>
      </c>
      <c r="O146" s="48" t="str">
        <f t="shared" si="9"/>
        <v/>
      </c>
    </row>
    <row r="147" spans="1:15" ht="20.100000000000001" customHeight="1" x14ac:dyDescent="0.3">
      <c r="A147" s="41">
        <v>135</v>
      </c>
      <c r="B147" s="42"/>
      <c r="C147" s="42"/>
      <c r="D147" s="42"/>
      <c r="E147" s="43"/>
      <c r="F147" s="44"/>
      <c r="G147" s="44"/>
      <c r="H147" s="44"/>
      <c r="I147" s="44"/>
      <c r="J147" s="45"/>
      <c r="K147" s="44"/>
      <c r="L147" s="38" t="str">
        <f t="shared" si="7"/>
        <v>Sukar</v>
      </c>
      <c r="M147" s="46" t="str">
        <f t="shared" si="8"/>
        <v>Jelek</v>
      </c>
      <c r="N147" s="47" t="e">
        <f>'Simpel - Fungsi Distraktor'!J146</f>
        <v>#N/A</v>
      </c>
      <c r="O147" s="48" t="str">
        <f t="shared" si="9"/>
        <v/>
      </c>
    </row>
    <row r="148" spans="1:15" ht="20.100000000000001" customHeight="1" x14ac:dyDescent="0.3">
      <c r="A148" s="41">
        <v>136</v>
      </c>
      <c r="B148" s="42"/>
      <c r="C148" s="42"/>
      <c r="D148" s="42"/>
      <c r="E148" s="43"/>
      <c r="F148" s="44"/>
      <c r="G148" s="44"/>
      <c r="H148" s="44"/>
      <c r="I148" s="44"/>
      <c r="J148" s="45"/>
      <c r="K148" s="44"/>
      <c r="L148" s="38" t="str">
        <f t="shared" si="7"/>
        <v>Sukar</v>
      </c>
      <c r="M148" s="46" t="str">
        <f t="shared" si="8"/>
        <v>Jelek</v>
      </c>
      <c r="N148" s="47" t="e">
        <f>'Simpel - Fungsi Distraktor'!J147</f>
        <v>#N/A</v>
      </c>
      <c r="O148" s="48" t="str">
        <f t="shared" si="9"/>
        <v/>
      </c>
    </row>
    <row r="149" spans="1:15" ht="20.100000000000001" customHeight="1" x14ac:dyDescent="0.3">
      <c r="A149" s="41">
        <v>137</v>
      </c>
      <c r="B149" s="42"/>
      <c r="C149" s="42"/>
      <c r="D149" s="42"/>
      <c r="E149" s="43"/>
      <c r="F149" s="44"/>
      <c r="G149" s="44"/>
      <c r="H149" s="44"/>
      <c r="I149" s="44"/>
      <c r="J149" s="45"/>
      <c r="K149" s="44"/>
      <c r="L149" s="38" t="str">
        <f t="shared" si="7"/>
        <v>Sukar</v>
      </c>
      <c r="M149" s="46" t="str">
        <f t="shared" si="8"/>
        <v>Jelek</v>
      </c>
      <c r="N149" s="47" t="e">
        <f>'Simpel - Fungsi Distraktor'!J148</f>
        <v>#N/A</v>
      </c>
      <c r="O149" s="48" t="str">
        <f t="shared" si="9"/>
        <v/>
      </c>
    </row>
    <row r="150" spans="1:15" ht="20.100000000000001" customHeight="1" x14ac:dyDescent="0.3">
      <c r="A150" s="41">
        <v>138</v>
      </c>
      <c r="B150" s="42"/>
      <c r="C150" s="42"/>
      <c r="D150" s="42"/>
      <c r="E150" s="43"/>
      <c r="F150" s="44"/>
      <c r="G150" s="44"/>
      <c r="H150" s="44"/>
      <c r="I150" s="44"/>
      <c r="J150" s="45"/>
      <c r="K150" s="44"/>
      <c r="L150" s="38" t="str">
        <f t="shared" si="7"/>
        <v>Sukar</v>
      </c>
      <c r="M150" s="46" t="str">
        <f t="shared" si="8"/>
        <v>Jelek</v>
      </c>
      <c r="N150" s="47" t="e">
        <f>'Simpel - Fungsi Distraktor'!J149</f>
        <v>#N/A</v>
      </c>
      <c r="O150" s="48" t="str">
        <f t="shared" si="9"/>
        <v/>
      </c>
    </row>
    <row r="151" spans="1:15" ht="20.100000000000001" customHeight="1" x14ac:dyDescent="0.3">
      <c r="A151" s="41">
        <v>139</v>
      </c>
      <c r="B151" s="42"/>
      <c r="C151" s="42"/>
      <c r="D151" s="42"/>
      <c r="E151" s="43"/>
      <c r="F151" s="44"/>
      <c r="G151" s="44"/>
      <c r="H151" s="44"/>
      <c r="I151" s="44"/>
      <c r="J151" s="45"/>
      <c r="K151" s="44"/>
      <c r="L151" s="38" t="str">
        <f t="shared" si="7"/>
        <v>Sukar</v>
      </c>
      <c r="M151" s="46" t="str">
        <f t="shared" si="8"/>
        <v>Jelek</v>
      </c>
      <c r="N151" s="47" t="e">
        <f>'Simpel - Fungsi Distraktor'!J150</f>
        <v>#N/A</v>
      </c>
      <c r="O151" s="48" t="str">
        <f t="shared" si="9"/>
        <v/>
      </c>
    </row>
    <row r="152" spans="1:15" ht="20.100000000000001" customHeight="1" x14ac:dyDescent="0.3">
      <c r="A152" s="41">
        <v>140</v>
      </c>
      <c r="B152" s="42"/>
      <c r="C152" s="42"/>
      <c r="D152" s="42"/>
      <c r="E152" s="43"/>
      <c r="F152" s="44"/>
      <c r="G152" s="44"/>
      <c r="H152" s="44"/>
      <c r="I152" s="44"/>
      <c r="J152" s="45"/>
      <c r="K152" s="44"/>
      <c r="L152" s="38" t="str">
        <f t="shared" si="7"/>
        <v>Sukar</v>
      </c>
      <c r="M152" s="46" t="str">
        <f t="shared" si="8"/>
        <v>Jelek</v>
      </c>
      <c r="N152" s="47" t="e">
        <f>'Simpel - Fungsi Distraktor'!J151</f>
        <v>#N/A</v>
      </c>
      <c r="O152" s="48" t="str">
        <f t="shared" si="9"/>
        <v/>
      </c>
    </row>
    <row r="153" spans="1:15" ht="20.100000000000001" customHeight="1" x14ac:dyDescent="0.3">
      <c r="A153" s="41">
        <v>141</v>
      </c>
      <c r="B153" s="42"/>
      <c r="C153" s="42"/>
      <c r="D153" s="42"/>
      <c r="E153" s="43"/>
      <c r="F153" s="44"/>
      <c r="G153" s="44"/>
      <c r="H153" s="44"/>
      <c r="I153" s="44"/>
      <c r="J153" s="45"/>
      <c r="K153" s="44"/>
      <c r="L153" s="38" t="str">
        <f t="shared" si="7"/>
        <v>Sukar</v>
      </c>
      <c r="M153" s="46" t="str">
        <f t="shared" si="8"/>
        <v>Jelek</v>
      </c>
      <c r="N153" s="47" t="e">
        <f>'Simpel - Fungsi Distraktor'!J152</f>
        <v>#N/A</v>
      </c>
      <c r="O153" s="48" t="str">
        <f t="shared" si="9"/>
        <v/>
      </c>
    </row>
    <row r="154" spans="1:15" ht="20.100000000000001" customHeight="1" x14ac:dyDescent="0.3">
      <c r="A154" s="41">
        <v>142</v>
      </c>
      <c r="B154" s="42"/>
      <c r="C154" s="42"/>
      <c r="D154" s="42"/>
      <c r="E154" s="43"/>
      <c r="F154" s="44"/>
      <c r="G154" s="44"/>
      <c r="H154" s="44"/>
      <c r="I154" s="44"/>
      <c r="J154" s="45"/>
      <c r="K154" s="44"/>
      <c r="L154" s="38" t="str">
        <f t="shared" si="7"/>
        <v>Sukar</v>
      </c>
      <c r="M154" s="46" t="str">
        <f t="shared" si="8"/>
        <v>Jelek</v>
      </c>
      <c r="N154" s="47" t="e">
        <f>'Simpel - Fungsi Distraktor'!J153</f>
        <v>#N/A</v>
      </c>
      <c r="O154" s="48" t="str">
        <f t="shared" si="9"/>
        <v/>
      </c>
    </row>
    <row r="155" spans="1:15" ht="20.100000000000001" customHeight="1" x14ac:dyDescent="0.3">
      <c r="A155" s="41">
        <v>143</v>
      </c>
      <c r="B155" s="42"/>
      <c r="C155" s="42"/>
      <c r="D155" s="42"/>
      <c r="E155" s="43"/>
      <c r="F155" s="44"/>
      <c r="G155" s="44"/>
      <c r="H155" s="44"/>
      <c r="I155" s="44"/>
      <c r="J155" s="45"/>
      <c r="K155" s="44"/>
      <c r="L155" s="38" t="str">
        <f t="shared" si="7"/>
        <v>Sukar</v>
      </c>
      <c r="M155" s="46" t="str">
        <f t="shared" si="8"/>
        <v>Jelek</v>
      </c>
      <c r="N155" s="47" t="e">
        <f>'Simpel - Fungsi Distraktor'!J154</f>
        <v>#N/A</v>
      </c>
      <c r="O155" s="48" t="str">
        <f t="shared" si="9"/>
        <v/>
      </c>
    </row>
    <row r="156" spans="1:15" ht="20.100000000000001" customHeight="1" x14ac:dyDescent="0.3">
      <c r="A156" s="41">
        <v>144</v>
      </c>
      <c r="B156" s="42"/>
      <c r="C156" s="42"/>
      <c r="D156" s="42"/>
      <c r="E156" s="43"/>
      <c r="F156" s="44"/>
      <c r="G156" s="44"/>
      <c r="H156" s="44"/>
      <c r="I156" s="44"/>
      <c r="J156" s="45"/>
      <c r="K156" s="44"/>
      <c r="L156" s="38" t="str">
        <f t="shared" si="7"/>
        <v>Sukar</v>
      </c>
      <c r="M156" s="46" t="str">
        <f t="shared" si="8"/>
        <v>Jelek</v>
      </c>
      <c r="N156" s="47" t="e">
        <f>'Simpel - Fungsi Distraktor'!J155</f>
        <v>#N/A</v>
      </c>
      <c r="O156" s="48" t="str">
        <f t="shared" si="9"/>
        <v/>
      </c>
    </row>
    <row r="157" spans="1:15" ht="20.100000000000001" customHeight="1" x14ac:dyDescent="0.3">
      <c r="A157" s="41">
        <v>145</v>
      </c>
      <c r="B157" s="42"/>
      <c r="C157" s="42"/>
      <c r="D157" s="42"/>
      <c r="E157" s="43"/>
      <c r="F157" s="44"/>
      <c r="G157" s="44"/>
      <c r="H157" s="44"/>
      <c r="I157" s="44"/>
      <c r="J157" s="45"/>
      <c r="K157" s="44"/>
      <c r="L157" s="38" t="str">
        <f t="shared" ref="L157:L212" si="10">IF(E157&lt;=$M$9,"Sukar",IF(E157&lt;=$M$10,"Sedang",IF(E157&lt;=1,"Mudah","?")))</f>
        <v>Sukar</v>
      </c>
      <c r="M157" s="46" t="str">
        <f t="shared" si="8"/>
        <v>Jelek</v>
      </c>
      <c r="N157" s="47" t="e">
        <f>'Simpel - Fungsi Distraktor'!J156</f>
        <v>#N/A</v>
      </c>
      <c r="O157" s="48" t="str">
        <f t="shared" si="9"/>
        <v/>
      </c>
    </row>
    <row r="158" spans="1:15" ht="20.100000000000001" customHeight="1" x14ac:dyDescent="0.3">
      <c r="A158" s="41">
        <v>146</v>
      </c>
      <c r="B158" s="42"/>
      <c r="C158" s="42"/>
      <c r="D158" s="42"/>
      <c r="E158" s="43"/>
      <c r="F158" s="44"/>
      <c r="G158" s="44"/>
      <c r="H158" s="44"/>
      <c r="I158" s="44"/>
      <c r="J158" s="45"/>
      <c r="K158" s="44"/>
      <c r="L158" s="38" t="str">
        <f t="shared" si="10"/>
        <v>Sukar</v>
      </c>
      <c r="M158" s="46" t="str">
        <f t="shared" si="8"/>
        <v>Jelek</v>
      </c>
      <c r="N158" s="47" t="e">
        <f>'Simpel - Fungsi Distraktor'!J157</f>
        <v>#N/A</v>
      </c>
      <c r="O158" s="48" t="str">
        <f t="shared" si="9"/>
        <v/>
      </c>
    </row>
    <row r="159" spans="1:15" ht="20.100000000000001" customHeight="1" x14ac:dyDescent="0.3">
      <c r="A159" s="41">
        <v>147</v>
      </c>
      <c r="B159" s="42"/>
      <c r="C159" s="42"/>
      <c r="D159" s="42"/>
      <c r="E159" s="43"/>
      <c r="F159" s="44"/>
      <c r="G159" s="44"/>
      <c r="H159" s="44"/>
      <c r="I159" s="44"/>
      <c r="J159" s="45"/>
      <c r="K159" s="44"/>
      <c r="L159" s="38" t="str">
        <f t="shared" si="10"/>
        <v>Sukar</v>
      </c>
      <c r="M159" s="46" t="str">
        <f t="shared" si="8"/>
        <v>Jelek</v>
      </c>
      <c r="N159" s="47" t="e">
        <f>'Simpel - Fungsi Distraktor'!J158</f>
        <v>#N/A</v>
      </c>
      <c r="O159" s="48" t="str">
        <f t="shared" si="9"/>
        <v/>
      </c>
    </row>
    <row r="160" spans="1:15" ht="20.100000000000001" customHeight="1" x14ac:dyDescent="0.3">
      <c r="A160" s="41">
        <v>148</v>
      </c>
      <c r="B160" s="42"/>
      <c r="C160" s="42"/>
      <c r="D160" s="42"/>
      <c r="E160" s="43"/>
      <c r="F160" s="44"/>
      <c r="G160" s="44"/>
      <c r="H160" s="44"/>
      <c r="I160" s="44"/>
      <c r="J160" s="45"/>
      <c r="K160" s="44"/>
      <c r="L160" s="38" t="str">
        <f t="shared" si="10"/>
        <v>Sukar</v>
      </c>
      <c r="M160" s="46" t="str">
        <f t="shared" si="8"/>
        <v>Jelek</v>
      </c>
      <c r="N160" s="47" t="e">
        <f>'Simpel - Fungsi Distraktor'!J159</f>
        <v>#N/A</v>
      </c>
      <c r="O160" s="48" t="str">
        <f t="shared" si="9"/>
        <v/>
      </c>
    </row>
    <row r="161" spans="1:15" ht="20.100000000000001" customHeight="1" x14ac:dyDescent="0.3">
      <c r="A161" s="41">
        <v>149</v>
      </c>
      <c r="B161" s="42"/>
      <c r="C161" s="42"/>
      <c r="D161" s="42"/>
      <c r="E161" s="43"/>
      <c r="F161" s="44"/>
      <c r="G161" s="44"/>
      <c r="H161" s="44"/>
      <c r="I161" s="44"/>
      <c r="J161" s="45"/>
      <c r="K161" s="44"/>
      <c r="L161" s="38" t="str">
        <f t="shared" si="10"/>
        <v>Sukar</v>
      </c>
      <c r="M161" s="46" t="str">
        <f t="shared" si="8"/>
        <v>Jelek</v>
      </c>
      <c r="N161" s="47" t="e">
        <f>'Simpel - Fungsi Distraktor'!J160</f>
        <v>#N/A</v>
      </c>
      <c r="O161" s="48" t="str">
        <f t="shared" si="9"/>
        <v/>
      </c>
    </row>
    <row r="162" spans="1:15" ht="20.100000000000001" customHeight="1" x14ac:dyDescent="0.3">
      <c r="A162" s="41">
        <v>150</v>
      </c>
      <c r="B162" s="42"/>
      <c r="C162" s="42"/>
      <c r="D162" s="42"/>
      <c r="E162" s="43"/>
      <c r="F162" s="44"/>
      <c r="G162" s="44"/>
      <c r="H162" s="44"/>
      <c r="I162" s="44"/>
      <c r="J162" s="45"/>
      <c r="K162" s="44"/>
      <c r="L162" s="38" t="str">
        <f t="shared" si="10"/>
        <v>Sukar</v>
      </c>
      <c r="M162" s="46" t="str">
        <f t="shared" si="8"/>
        <v>Jelek</v>
      </c>
      <c r="N162" s="47" t="e">
        <f>'Simpel - Fungsi Distraktor'!J161</f>
        <v>#N/A</v>
      </c>
      <c r="O162" s="48" t="str">
        <f t="shared" si="9"/>
        <v/>
      </c>
    </row>
    <row r="163" spans="1:15" ht="20.100000000000001" customHeight="1" x14ac:dyDescent="0.3">
      <c r="A163" s="41">
        <v>151</v>
      </c>
      <c r="B163" s="42"/>
      <c r="C163" s="42"/>
      <c r="D163" s="42"/>
      <c r="E163" s="43"/>
      <c r="F163" s="44"/>
      <c r="G163" s="44"/>
      <c r="H163" s="44"/>
      <c r="I163" s="44"/>
      <c r="J163" s="45"/>
      <c r="K163" s="44"/>
      <c r="L163" s="38" t="str">
        <f t="shared" si="10"/>
        <v>Sukar</v>
      </c>
      <c r="M163" s="46" t="str">
        <f t="shared" si="8"/>
        <v>Jelek</v>
      </c>
      <c r="N163" s="47" t="e">
        <f>'Simpel - Fungsi Distraktor'!J162</f>
        <v>#N/A</v>
      </c>
      <c r="O163" s="48" t="str">
        <f t="shared" si="9"/>
        <v/>
      </c>
    </row>
    <row r="164" spans="1:15" ht="20.100000000000001" customHeight="1" x14ac:dyDescent="0.3">
      <c r="A164" s="41">
        <v>152</v>
      </c>
      <c r="B164" s="42"/>
      <c r="C164" s="42"/>
      <c r="D164" s="42"/>
      <c r="E164" s="43"/>
      <c r="F164" s="44"/>
      <c r="G164" s="44"/>
      <c r="H164" s="44"/>
      <c r="I164" s="44"/>
      <c r="J164" s="45"/>
      <c r="K164" s="44"/>
      <c r="L164" s="38" t="str">
        <f t="shared" si="10"/>
        <v>Sukar</v>
      </c>
      <c r="M164" s="46" t="str">
        <f t="shared" si="8"/>
        <v>Jelek</v>
      </c>
      <c r="N164" s="47" t="e">
        <f>'Simpel - Fungsi Distraktor'!J163</f>
        <v>#N/A</v>
      </c>
      <c r="O164" s="48" t="str">
        <f t="shared" si="9"/>
        <v/>
      </c>
    </row>
    <row r="165" spans="1:15" ht="20.100000000000001" customHeight="1" x14ac:dyDescent="0.3">
      <c r="A165" s="41">
        <v>153</v>
      </c>
      <c r="B165" s="42"/>
      <c r="C165" s="42"/>
      <c r="D165" s="42"/>
      <c r="E165" s="43"/>
      <c r="F165" s="44"/>
      <c r="G165" s="44"/>
      <c r="H165" s="44"/>
      <c r="I165" s="44"/>
      <c r="J165" s="45"/>
      <c r="K165" s="44"/>
      <c r="L165" s="38" t="str">
        <f t="shared" si="10"/>
        <v>Sukar</v>
      </c>
      <c r="M165" s="46" t="str">
        <f t="shared" si="8"/>
        <v>Jelek</v>
      </c>
      <c r="N165" s="47" t="e">
        <f>'Simpel - Fungsi Distraktor'!J164</f>
        <v>#N/A</v>
      </c>
      <c r="O165" s="48" t="str">
        <f t="shared" si="9"/>
        <v/>
      </c>
    </row>
    <row r="166" spans="1:15" ht="20.100000000000001" customHeight="1" x14ac:dyDescent="0.3">
      <c r="A166" s="41">
        <v>154</v>
      </c>
      <c r="B166" s="42"/>
      <c r="C166" s="42"/>
      <c r="D166" s="42"/>
      <c r="E166" s="43"/>
      <c r="F166" s="44"/>
      <c r="G166" s="44"/>
      <c r="H166" s="44"/>
      <c r="I166" s="44"/>
      <c r="J166" s="45"/>
      <c r="K166" s="44"/>
      <c r="L166" s="38" t="str">
        <f t="shared" si="10"/>
        <v>Sukar</v>
      </c>
      <c r="M166" s="46" t="str">
        <f t="shared" si="8"/>
        <v>Jelek</v>
      </c>
      <c r="N166" s="47" t="e">
        <f>'Simpel - Fungsi Distraktor'!J165</f>
        <v>#N/A</v>
      </c>
      <c r="O166" s="48" t="str">
        <f t="shared" si="9"/>
        <v/>
      </c>
    </row>
    <row r="167" spans="1:15" ht="20.100000000000001" customHeight="1" x14ac:dyDescent="0.3">
      <c r="A167" s="41">
        <v>155</v>
      </c>
      <c r="B167" s="42"/>
      <c r="C167" s="42"/>
      <c r="D167" s="42"/>
      <c r="E167" s="43"/>
      <c r="F167" s="44"/>
      <c r="G167" s="44"/>
      <c r="H167" s="44"/>
      <c r="I167" s="44"/>
      <c r="J167" s="45"/>
      <c r="K167" s="44"/>
      <c r="L167" s="38" t="str">
        <f t="shared" si="10"/>
        <v>Sukar</v>
      </c>
      <c r="M167" s="46" t="str">
        <f t="shared" si="8"/>
        <v>Jelek</v>
      </c>
      <c r="N167" s="47" t="e">
        <f>'Simpel - Fungsi Distraktor'!J166</f>
        <v>#N/A</v>
      </c>
      <c r="O167" s="48" t="str">
        <f t="shared" si="9"/>
        <v/>
      </c>
    </row>
    <row r="168" spans="1:15" ht="20.100000000000001" customHeight="1" x14ac:dyDescent="0.3">
      <c r="A168" s="41">
        <v>156</v>
      </c>
      <c r="B168" s="42"/>
      <c r="C168" s="42"/>
      <c r="D168" s="42"/>
      <c r="E168" s="43"/>
      <c r="F168" s="44"/>
      <c r="G168" s="44"/>
      <c r="H168" s="44"/>
      <c r="I168" s="44"/>
      <c r="J168" s="45"/>
      <c r="K168" s="44"/>
      <c r="L168" s="38" t="str">
        <f t="shared" si="10"/>
        <v>Sukar</v>
      </c>
      <c r="M168" s="46" t="str">
        <f t="shared" si="8"/>
        <v>Jelek</v>
      </c>
      <c r="N168" s="47" t="e">
        <f>'Simpel - Fungsi Distraktor'!J167</f>
        <v>#N/A</v>
      </c>
      <c r="O168" s="48" t="str">
        <f t="shared" si="9"/>
        <v/>
      </c>
    </row>
    <row r="169" spans="1:15" ht="20.100000000000001" customHeight="1" x14ac:dyDescent="0.3">
      <c r="A169" s="41">
        <v>157</v>
      </c>
      <c r="B169" s="42"/>
      <c r="C169" s="42"/>
      <c r="D169" s="42"/>
      <c r="E169" s="43"/>
      <c r="F169" s="44"/>
      <c r="G169" s="44"/>
      <c r="H169" s="44"/>
      <c r="I169" s="44"/>
      <c r="J169" s="45"/>
      <c r="K169" s="44"/>
      <c r="L169" s="38" t="str">
        <f t="shared" si="10"/>
        <v>Sukar</v>
      </c>
      <c r="M169" s="46" t="str">
        <f t="shared" si="8"/>
        <v>Jelek</v>
      </c>
      <c r="N169" s="47" t="e">
        <f>'Simpel - Fungsi Distraktor'!J168</f>
        <v>#N/A</v>
      </c>
      <c r="O169" s="48" t="str">
        <f t="shared" si="9"/>
        <v/>
      </c>
    </row>
    <row r="170" spans="1:15" ht="20.100000000000001" customHeight="1" x14ac:dyDescent="0.3">
      <c r="A170" s="41">
        <v>158</v>
      </c>
      <c r="B170" s="42"/>
      <c r="C170" s="42"/>
      <c r="D170" s="42"/>
      <c r="E170" s="43"/>
      <c r="F170" s="44"/>
      <c r="G170" s="44"/>
      <c r="H170" s="44"/>
      <c r="I170" s="44"/>
      <c r="J170" s="45"/>
      <c r="K170" s="44"/>
      <c r="L170" s="38" t="str">
        <f t="shared" si="10"/>
        <v>Sukar</v>
      </c>
      <c r="M170" s="46" t="str">
        <f t="shared" si="8"/>
        <v>Jelek</v>
      </c>
      <c r="N170" s="47" t="e">
        <f>'Simpel - Fungsi Distraktor'!J169</f>
        <v>#N/A</v>
      </c>
      <c r="O170" s="48" t="str">
        <f t="shared" si="9"/>
        <v/>
      </c>
    </row>
    <row r="171" spans="1:15" ht="20.100000000000001" customHeight="1" x14ac:dyDescent="0.3">
      <c r="A171" s="41">
        <v>159</v>
      </c>
      <c r="B171" s="42"/>
      <c r="C171" s="42"/>
      <c r="D171" s="42"/>
      <c r="E171" s="43"/>
      <c r="F171" s="44"/>
      <c r="G171" s="44"/>
      <c r="H171" s="44"/>
      <c r="I171" s="44"/>
      <c r="J171" s="45"/>
      <c r="K171" s="44"/>
      <c r="L171" s="38" t="str">
        <f t="shared" si="10"/>
        <v>Sukar</v>
      </c>
      <c r="M171" s="46" t="str">
        <f t="shared" si="8"/>
        <v>Jelek</v>
      </c>
      <c r="N171" s="47" t="e">
        <f>'Simpel - Fungsi Distraktor'!J170</f>
        <v>#N/A</v>
      </c>
      <c r="O171" s="48" t="str">
        <f t="shared" si="9"/>
        <v/>
      </c>
    </row>
    <row r="172" spans="1:15" ht="20.100000000000001" customHeight="1" x14ac:dyDescent="0.3">
      <c r="A172" s="41">
        <v>160</v>
      </c>
      <c r="B172" s="42"/>
      <c r="C172" s="42"/>
      <c r="D172" s="42"/>
      <c r="E172" s="43"/>
      <c r="F172" s="44"/>
      <c r="G172" s="44"/>
      <c r="H172" s="44"/>
      <c r="I172" s="44"/>
      <c r="J172" s="45"/>
      <c r="K172" s="44"/>
      <c r="L172" s="81" t="str">
        <f t="shared" ref="L172:L193" si="11">IF(E172&lt;=$M$9,"Sukar",IF(E172&lt;=$M$10,"Sedang",IF(E172&lt;=1,"Mudah","?")))</f>
        <v>Sukar</v>
      </c>
      <c r="M172" s="46" t="str">
        <f t="shared" si="8"/>
        <v>Jelek</v>
      </c>
      <c r="N172" s="47" t="e">
        <f>'Simpel - Fungsi Distraktor'!J171</f>
        <v>#N/A</v>
      </c>
      <c r="O172" s="48" t="str">
        <f t="shared" si="9"/>
        <v/>
      </c>
    </row>
    <row r="173" spans="1:15" ht="20.100000000000001" customHeight="1" x14ac:dyDescent="0.3">
      <c r="A173" s="41">
        <v>161</v>
      </c>
      <c r="B173" s="42"/>
      <c r="C173" s="42"/>
      <c r="D173" s="42"/>
      <c r="E173" s="43"/>
      <c r="F173" s="44"/>
      <c r="G173" s="44"/>
      <c r="H173" s="44"/>
      <c r="I173" s="44"/>
      <c r="J173" s="45"/>
      <c r="K173" s="44"/>
      <c r="L173" s="81" t="str">
        <f t="shared" si="11"/>
        <v>Sukar</v>
      </c>
      <c r="M173" s="46" t="str">
        <f t="shared" si="8"/>
        <v>Jelek</v>
      </c>
      <c r="N173" s="47" t="e">
        <f>'Simpel - Fungsi Distraktor'!J172</f>
        <v>#N/A</v>
      </c>
      <c r="O173" s="48" t="str">
        <f t="shared" si="9"/>
        <v/>
      </c>
    </row>
    <row r="174" spans="1:15" ht="20.100000000000001" customHeight="1" x14ac:dyDescent="0.3">
      <c r="A174" s="41">
        <v>162</v>
      </c>
      <c r="B174" s="42"/>
      <c r="C174" s="42"/>
      <c r="D174" s="42"/>
      <c r="E174" s="43"/>
      <c r="F174" s="44"/>
      <c r="G174" s="44"/>
      <c r="H174" s="44"/>
      <c r="I174" s="44"/>
      <c r="J174" s="45"/>
      <c r="K174" s="44"/>
      <c r="L174" s="81" t="str">
        <f t="shared" si="11"/>
        <v>Sukar</v>
      </c>
      <c r="M174" s="46" t="str">
        <f t="shared" si="8"/>
        <v>Jelek</v>
      </c>
      <c r="N174" s="47" t="e">
        <f>'Simpel - Fungsi Distraktor'!J173</f>
        <v>#N/A</v>
      </c>
      <c r="O174" s="48" t="str">
        <f t="shared" si="9"/>
        <v/>
      </c>
    </row>
    <row r="175" spans="1:15" ht="20.100000000000001" customHeight="1" x14ac:dyDescent="0.3">
      <c r="A175" s="41">
        <v>163</v>
      </c>
      <c r="B175" s="42"/>
      <c r="C175" s="42"/>
      <c r="D175" s="42"/>
      <c r="E175" s="43"/>
      <c r="F175" s="44"/>
      <c r="G175" s="44"/>
      <c r="H175" s="44"/>
      <c r="I175" s="44"/>
      <c r="J175" s="45"/>
      <c r="K175" s="44"/>
      <c r="L175" s="81" t="str">
        <f t="shared" si="11"/>
        <v>Sukar</v>
      </c>
      <c r="M175" s="46" t="str">
        <f t="shared" si="8"/>
        <v>Jelek</v>
      </c>
      <c r="N175" s="47" t="e">
        <f>'Simpel - Fungsi Distraktor'!J174</f>
        <v>#N/A</v>
      </c>
      <c r="O175" s="48" t="str">
        <f t="shared" si="9"/>
        <v/>
      </c>
    </row>
    <row r="176" spans="1:15" ht="20.100000000000001" customHeight="1" x14ac:dyDescent="0.3">
      <c r="A176" s="41">
        <v>164</v>
      </c>
      <c r="B176" s="42"/>
      <c r="C176" s="42"/>
      <c r="D176" s="42"/>
      <c r="E176" s="43"/>
      <c r="F176" s="44"/>
      <c r="G176" s="44"/>
      <c r="H176" s="44"/>
      <c r="I176" s="44"/>
      <c r="J176" s="45"/>
      <c r="K176" s="44"/>
      <c r="L176" s="81" t="str">
        <f t="shared" si="11"/>
        <v>Sukar</v>
      </c>
      <c r="M176" s="46" t="str">
        <f t="shared" si="8"/>
        <v>Jelek</v>
      </c>
      <c r="N176" s="47" t="e">
        <f>'Simpel - Fungsi Distraktor'!J175</f>
        <v>#N/A</v>
      </c>
      <c r="O176" s="48" t="str">
        <f t="shared" si="9"/>
        <v/>
      </c>
    </row>
    <row r="177" spans="1:15" ht="20.100000000000001" customHeight="1" x14ac:dyDescent="0.3">
      <c r="A177" s="41">
        <v>165</v>
      </c>
      <c r="B177" s="42"/>
      <c r="C177" s="42"/>
      <c r="D177" s="42"/>
      <c r="E177" s="43"/>
      <c r="F177" s="44"/>
      <c r="G177" s="44"/>
      <c r="H177" s="44"/>
      <c r="I177" s="44"/>
      <c r="J177" s="45"/>
      <c r="K177" s="44"/>
      <c r="L177" s="81" t="str">
        <f t="shared" si="11"/>
        <v>Sukar</v>
      </c>
      <c r="M177" s="46" t="str">
        <f t="shared" si="8"/>
        <v>Jelek</v>
      </c>
      <c r="N177" s="47" t="e">
        <f>'Simpel - Fungsi Distraktor'!J176</f>
        <v>#N/A</v>
      </c>
      <c r="O177" s="48" t="str">
        <f t="shared" si="9"/>
        <v/>
      </c>
    </row>
    <row r="178" spans="1:15" ht="20.100000000000001" customHeight="1" x14ac:dyDescent="0.3">
      <c r="A178" s="41">
        <v>166</v>
      </c>
      <c r="B178" s="42"/>
      <c r="C178" s="42"/>
      <c r="D178" s="42"/>
      <c r="E178" s="43"/>
      <c r="F178" s="44"/>
      <c r="G178" s="44"/>
      <c r="H178" s="44"/>
      <c r="I178" s="44"/>
      <c r="J178" s="45"/>
      <c r="K178" s="44"/>
      <c r="L178" s="81" t="str">
        <f t="shared" si="11"/>
        <v>Sukar</v>
      </c>
      <c r="M178" s="46" t="str">
        <f t="shared" si="8"/>
        <v>Jelek</v>
      </c>
      <c r="N178" s="47" t="e">
        <f>'Simpel - Fungsi Distraktor'!J177</f>
        <v>#N/A</v>
      </c>
      <c r="O178" s="48" t="str">
        <f t="shared" si="9"/>
        <v/>
      </c>
    </row>
    <row r="179" spans="1:15" ht="20.100000000000001" customHeight="1" x14ac:dyDescent="0.3">
      <c r="A179" s="41">
        <v>167</v>
      </c>
      <c r="B179" s="42"/>
      <c r="C179" s="42"/>
      <c r="D179" s="42"/>
      <c r="E179" s="43"/>
      <c r="F179" s="44"/>
      <c r="G179" s="44"/>
      <c r="H179" s="44"/>
      <c r="I179" s="44"/>
      <c r="J179" s="45"/>
      <c r="K179" s="44"/>
      <c r="L179" s="81" t="str">
        <f t="shared" si="11"/>
        <v>Sukar</v>
      </c>
      <c r="M179" s="46" t="str">
        <f t="shared" si="8"/>
        <v>Jelek</v>
      </c>
      <c r="N179" s="47" t="e">
        <f>'Simpel - Fungsi Distraktor'!J178</f>
        <v>#N/A</v>
      </c>
      <c r="O179" s="48" t="str">
        <f t="shared" si="9"/>
        <v/>
      </c>
    </row>
    <row r="180" spans="1:15" ht="20.100000000000001" customHeight="1" x14ac:dyDescent="0.3">
      <c r="A180" s="41">
        <v>168</v>
      </c>
      <c r="B180" s="42"/>
      <c r="C180" s="42"/>
      <c r="D180" s="42"/>
      <c r="E180" s="43"/>
      <c r="F180" s="44"/>
      <c r="G180" s="44"/>
      <c r="H180" s="44"/>
      <c r="I180" s="44"/>
      <c r="J180" s="45"/>
      <c r="K180" s="44"/>
      <c r="L180" s="81" t="str">
        <f t="shared" si="11"/>
        <v>Sukar</v>
      </c>
      <c r="M180" s="46" t="str">
        <f t="shared" si="8"/>
        <v>Jelek</v>
      </c>
      <c r="N180" s="47" t="e">
        <f>'Simpel - Fungsi Distraktor'!J179</f>
        <v>#N/A</v>
      </c>
      <c r="O180" s="48" t="str">
        <f t="shared" si="9"/>
        <v/>
      </c>
    </row>
    <row r="181" spans="1:15" ht="20.100000000000001" customHeight="1" x14ac:dyDescent="0.3">
      <c r="A181" s="41">
        <v>169</v>
      </c>
      <c r="B181" s="42"/>
      <c r="C181" s="42"/>
      <c r="D181" s="42"/>
      <c r="E181" s="43"/>
      <c r="F181" s="44"/>
      <c r="G181" s="44"/>
      <c r="H181" s="44"/>
      <c r="I181" s="44"/>
      <c r="J181" s="45"/>
      <c r="K181" s="44"/>
      <c r="L181" s="81" t="str">
        <f t="shared" si="11"/>
        <v>Sukar</v>
      </c>
      <c r="M181" s="46" t="str">
        <f t="shared" si="8"/>
        <v>Jelek</v>
      </c>
      <c r="N181" s="47" t="e">
        <f>'Simpel - Fungsi Distraktor'!J180</f>
        <v>#N/A</v>
      </c>
      <c r="O181" s="48" t="str">
        <f t="shared" si="9"/>
        <v/>
      </c>
    </row>
    <row r="182" spans="1:15" ht="20.100000000000001" customHeight="1" x14ac:dyDescent="0.3">
      <c r="A182" s="41">
        <v>170</v>
      </c>
      <c r="B182" s="42"/>
      <c r="C182" s="42"/>
      <c r="D182" s="42"/>
      <c r="E182" s="43"/>
      <c r="F182" s="44"/>
      <c r="G182" s="44"/>
      <c r="H182" s="44"/>
      <c r="I182" s="44"/>
      <c r="J182" s="45"/>
      <c r="K182" s="44"/>
      <c r="L182" s="81" t="str">
        <f t="shared" si="11"/>
        <v>Sukar</v>
      </c>
      <c r="M182" s="46" t="str">
        <f t="shared" si="8"/>
        <v>Jelek</v>
      </c>
      <c r="N182" s="47" t="e">
        <f>'Simpel - Fungsi Distraktor'!J181</f>
        <v>#N/A</v>
      </c>
      <c r="O182" s="48" t="str">
        <f t="shared" si="9"/>
        <v/>
      </c>
    </row>
    <row r="183" spans="1:15" ht="20.100000000000001" customHeight="1" x14ac:dyDescent="0.3">
      <c r="A183" s="41">
        <v>171</v>
      </c>
      <c r="B183" s="42"/>
      <c r="C183" s="42"/>
      <c r="D183" s="42"/>
      <c r="E183" s="43"/>
      <c r="F183" s="44"/>
      <c r="G183" s="44"/>
      <c r="H183" s="44"/>
      <c r="I183" s="44"/>
      <c r="J183" s="45"/>
      <c r="K183" s="44"/>
      <c r="L183" s="81" t="str">
        <f t="shared" si="11"/>
        <v>Sukar</v>
      </c>
      <c r="M183" s="46" t="str">
        <f t="shared" si="8"/>
        <v>Jelek</v>
      </c>
      <c r="N183" s="47" t="e">
        <f>'Simpel - Fungsi Distraktor'!J182</f>
        <v>#N/A</v>
      </c>
      <c r="O183" s="48" t="str">
        <f t="shared" si="9"/>
        <v/>
      </c>
    </row>
    <row r="184" spans="1:15" ht="20.100000000000001" customHeight="1" x14ac:dyDescent="0.3">
      <c r="A184" s="41">
        <v>172</v>
      </c>
      <c r="B184" s="42"/>
      <c r="C184" s="42"/>
      <c r="D184" s="42"/>
      <c r="E184" s="43"/>
      <c r="F184" s="44"/>
      <c r="G184" s="44"/>
      <c r="H184" s="44"/>
      <c r="I184" s="44"/>
      <c r="J184" s="45"/>
      <c r="K184" s="44"/>
      <c r="L184" s="81" t="str">
        <f t="shared" si="11"/>
        <v>Sukar</v>
      </c>
      <c r="M184" s="46" t="str">
        <f t="shared" si="8"/>
        <v>Jelek</v>
      </c>
      <c r="N184" s="47" t="e">
        <f>'Simpel - Fungsi Distraktor'!J183</f>
        <v>#N/A</v>
      </c>
      <c r="O184" s="48" t="str">
        <f t="shared" si="9"/>
        <v/>
      </c>
    </row>
    <row r="185" spans="1:15" ht="20.100000000000001" customHeight="1" x14ac:dyDescent="0.3">
      <c r="A185" s="41">
        <v>173</v>
      </c>
      <c r="B185" s="42"/>
      <c r="C185" s="42"/>
      <c r="D185" s="42"/>
      <c r="E185" s="43"/>
      <c r="F185" s="44"/>
      <c r="G185" s="44"/>
      <c r="H185" s="44"/>
      <c r="I185" s="44"/>
      <c r="J185" s="45"/>
      <c r="K185" s="44"/>
      <c r="L185" s="81" t="str">
        <f t="shared" si="11"/>
        <v>Sukar</v>
      </c>
      <c r="M185" s="46" t="str">
        <f t="shared" si="8"/>
        <v>Jelek</v>
      </c>
      <c r="N185" s="47" t="e">
        <f>'Simpel - Fungsi Distraktor'!J184</f>
        <v>#N/A</v>
      </c>
      <c r="O185" s="48" t="str">
        <f t="shared" si="9"/>
        <v/>
      </c>
    </row>
    <row r="186" spans="1:15" ht="20.100000000000001" customHeight="1" x14ac:dyDescent="0.3">
      <c r="A186" s="41">
        <v>174</v>
      </c>
      <c r="B186" s="42"/>
      <c r="C186" s="42"/>
      <c r="D186" s="42"/>
      <c r="E186" s="43"/>
      <c r="F186" s="44"/>
      <c r="G186" s="44"/>
      <c r="H186" s="44"/>
      <c r="I186" s="44"/>
      <c r="J186" s="45"/>
      <c r="K186" s="44"/>
      <c r="L186" s="81" t="str">
        <f t="shared" si="11"/>
        <v>Sukar</v>
      </c>
      <c r="M186" s="46" t="str">
        <f t="shared" si="8"/>
        <v>Jelek</v>
      </c>
      <c r="N186" s="47" t="e">
        <f>'Simpel - Fungsi Distraktor'!J185</f>
        <v>#N/A</v>
      </c>
      <c r="O186" s="48" t="str">
        <f t="shared" si="9"/>
        <v/>
      </c>
    </row>
    <row r="187" spans="1:15" ht="20.100000000000001" customHeight="1" x14ac:dyDescent="0.3">
      <c r="A187" s="41">
        <v>175</v>
      </c>
      <c r="B187" s="42"/>
      <c r="C187" s="42"/>
      <c r="D187" s="42"/>
      <c r="E187" s="43"/>
      <c r="F187" s="44"/>
      <c r="G187" s="44"/>
      <c r="H187" s="44"/>
      <c r="I187" s="44"/>
      <c r="J187" s="45"/>
      <c r="K187" s="44"/>
      <c r="L187" s="81" t="str">
        <f t="shared" si="11"/>
        <v>Sukar</v>
      </c>
      <c r="M187" s="46" t="str">
        <f t="shared" si="8"/>
        <v>Jelek</v>
      </c>
      <c r="N187" s="47" t="e">
        <f>'Simpel - Fungsi Distraktor'!J186</f>
        <v>#N/A</v>
      </c>
      <c r="O187" s="48" t="str">
        <f t="shared" si="9"/>
        <v/>
      </c>
    </row>
    <row r="188" spans="1:15" ht="20.100000000000001" customHeight="1" x14ac:dyDescent="0.3">
      <c r="A188" s="41">
        <v>176</v>
      </c>
      <c r="B188" s="42"/>
      <c r="C188" s="42"/>
      <c r="D188" s="42"/>
      <c r="E188" s="43"/>
      <c r="F188" s="44"/>
      <c r="G188" s="44"/>
      <c r="H188" s="44"/>
      <c r="I188" s="44"/>
      <c r="J188" s="45"/>
      <c r="K188" s="44"/>
      <c r="L188" s="81" t="str">
        <f t="shared" si="11"/>
        <v>Sukar</v>
      </c>
      <c r="M188" s="46" t="str">
        <f t="shared" si="8"/>
        <v>Jelek</v>
      </c>
      <c r="N188" s="47" t="e">
        <f>'Simpel - Fungsi Distraktor'!J187</f>
        <v>#N/A</v>
      </c>
      <c r="O188" s="48" t="str">
        <f t="shared" si="9"/>
        <v/>
      </c>
    </row>
    <row r="189" spans="1:15" ht="20.100000000000001" customHeight="1" x14ac:dyDescent="0.3">
      <c r="A189" s="41">
        <v>177</v>
      </c>
      <c r="B189" s="42"/>
      <c r="C189" s="42"/>
      <c r="D189" s="42"/>
      <c r="E189" s="43"/>
      <c r="F189" s="44"/>
      <c r="G189" s="44"/>
      <c r="H189" s="44"/>
      <c r="I189" s="44"/>
      <c r="J189" s="45"/>
      <c r="K189" s="44"/>
      <c r="L189" s="81" t="str">
        <f t="shared" si="11"/>
        <v>Sukar</v>
      </c>
      <c r="M189" s="46" t="str">
        <f t="shared" si="8"/>
        <v>Jelek</v>
      </c>
      <c r="N189" s="47" t="e">
        <f>'Simpel - Fungsi Distraktor'!J188</f>
        <v>#N/A</v>
      </c>
      <c r="O189" s="48" t="str">
        <f t="shared" si="9"/>
        <v/>
      </c>
    </row>
    <row r="190" spans="1:15" ht="20.100000000000001" customHeight="1" x14ac:dyDescent="0.3">
      <c r="A190" s="41">
        <v>178</v>
      </c>
      <c r="B190" s="42"/>
      <c r="C190" s="42"/>
      <c r="D190" s="42"/>
      <c r="E190" s="43"/>
      <c r="F190" s="44"/>
      <c r="G190" s="44"/>
      <c r="H190" s="44"/>
      <c r="I190" s="44"/>
      <c r="J190" s="45"/>
      <c r="K190" s="44"/>
      <c r="L190" s="81" t="str">
        <f t="shared" si="11"/>
        <v>Sukar</v>
      </c>
      <c r="M190" s="46" t="str">
        <f t="shared" si="8"/>
        <v>Jelek</v>
      </c>
      <c r="N190" s="47" t="e">
        <f>'Simpel - Fungsi Distraktor'!J189</f>
        <v>#N/A</v>
      </c>
      <c r="O190" s="48" t="str">
        <f t="shared" si="9"/>
        <v/>
      </c>
    </row>
    <row r="191" spans="1:15" ht="20.100000000000001" customHeight="1" x14ac:dyDescent="0.3">
      <c r="A191" s="41">
        <v>179</v>
      </c>
      <c r="B191" s="42"/>
      <c r="C191" s="42"/>
      <c r="D191" s="42"/>
      <c r="E191" s="43"/>
      <c r="F191" s="44"/>
      <c r="G191" s="44"/>
      <c r="H191" s="44"/>
      <c r="I191" s="44"/>
      <c r="J191" s="45"/>
      <c r="K191" s="44"/>
      <c r="L191" s="81" t="str">
        <f t="shared" si="11"/>
        <v>Sukar</v>
      </c>
      <c r="M191" s="46" t="str">
        <f t="shared" si="8"/>
        <v>Jelek</v>
      </c>
      <c r="N191" s="47" t="e">
        <f>'Simpel - Fungsi Distraktor'!J190</f>
        <v>#N/A</v>
      </c>
      <c r="O191" s="48" t="str">
        <f t="shared" si="9"/>
        <v/>
      </c>
    </row>
    <row r="192" spans="1:15" ht="20.100000000000001" customHeight="1" x14ac:dyDescent="0.3">
      <c r="A192" s="41">
        <v>180</v>
      </c>
      <c r="B192" s="42"/>
      <c r="C192" s="42"/>
      <c r="D192" s="42"/>
      <c r="E192" s="43"/>
      <c r="F192" s="44"/>
      <c r="G192" s="44"/>
      <c r="H192" s="44"/>
      <c r="I192" s="44"/>
      <c r="J192" s="45"/>
      <c r="K192" s="44"/>
      <c r="L192" s="81" t="str">
        <f t="shared" si="11"/>
        <v>Sukar</v>
      </c>
      <c r="M192" s="46" t="str">
        <f t="shared" si="8"/>
        <v>Jelek</v>
      </c>
      <c r="N192" s="47" t="e">
        <f>'Simpel - Fungsi Distraktor'!J191</f>
        <v>#N/A</v>
      </c>
      <c r="O192" s="48" t="str">
        <f t="shared" si="9"/>
        <v/>
      </c>
    </row>
    <row r="193" spans="1:15" ht="20.100000000000001" customHeight="1" x14ac:dyDescent="0.3">
      <c r="A193" s="41">
        <v>181</v>
      </c>
      <c r="B193" s="42"/>
      <c r="C193" s="42"/>
      <c r="D193" s="42"/>
      <c r="E193" s="43"/>
      <c r="F193" s="44"/>
      <c r="G193" s="44"/>
      <c r="H193" s="44"/>
      <c r="I193" s="44"/>
      <c r="J193" s="45"/>
      <c r="K193" s="44"/>
      <c r="L193" s="81" t="str">
        <f t="shared" si="11"/>
        <v>Sukar</v>
      </c>
      <c r="M193" s="46" t="str">
        <f t="shared" si="8"/>
        <v>Jelek</v>
      </c>
      <c r="N193" s="47" t="e">
        <f>'Simpel - Fungsi Distraktor'!J192</f>
        <v>#N/A</v>
      </c>
      <c r="O193" s="48" t="str">
        <f t="shared" si="9"/>
        <v/>
      </c>
    </row>
    <row r="194" spans="1:15" ht="20.100000000000001" customHeight="1" x14ac:dyDescent="0.3">
      <c r="A194" s="41">
        <v>182</v>
      </c>
      <c r="B194" s="42"/>
      <c r="C194" s="42"/>
      <c r="D194" s="42"/>
      <c r="E194" s="43"/>
      <c r="F194" s="44"/>
      <c r="G194" s="44"/>
      <c r="H194" s="44"/>
      <c r="I194" s="44"/>
      <c r="J194" s="45"/>
      <c r="K194" s="44"/>
      <c r="L194" s="38" t="str">
        <f t="shared" si="10"/>
        <v>Sukar</v>
      </c>
      <c r="M194" s="46" t="str">
        <f t="shared" si="8"/>
        <v>Jelek</v>
      </c>
      <c r="N194" s="47" t="e">
        <f>'Simpel - Fungsi Distraktor'!J193</f>
        <v>#N/A</v>
      </c>
      <c r="O194" s="48" t="str">
        <f t="shared" si="9"/>
        <v/>
      </c>
    </row>
    <row r="195" spans="1:15" ht="20.100000000000001" customHeight="1" x14ac:dyDescent="0.3">
      <c r="A195" s="41">
        <v>183</v>
      </c>
      <c r="B195" s="42"/>
      <c r="C195" s="42"/>
      <c r="D195" s="42"/>
      <c r="E195" s="43"/>
      <c r="F195" s="44"/>
      <c r="G195" s="44"/>
      <c r="H195" s="44"/>
      <c r="I195" s="44"/>
      <c r="J195" s="45"/>
      <c r="K195" s="44"/>
      <c r="L195" s="38" t="str">
        <f t="shared" si="10"/>
        <v>Sukar</v>
      </c>
      <c r="M195" s="46" t="str">
        <f t="shared" si="8"/>
        <v>Jelek</v>
      </c>
      <c r="N195" s="47" t="e">
        <f>'Simpel - Fungsi Distraktor'!J194</f>
        <v>#N/A</v>
      </c>
      <c r="O195" s="48" t="str">
        <f t="shared" si="9"/>
        <v/>
      </c>
    </row>
    <row r="196" spans="1:15" ht="20.100000000000001" customHeight="1" x14ac:dyDescent="0.3">
      <c r="A196" s="41">
        <v>184</v>
      </c>
      <c r="B196" s="42"/>
      <c r="C196" s="42"/>
      <c r="D196" s="42"/>
      <c r="E196" s="43"/>
      <c r="F196" s="44"/>
      <c r="G196" s="44"/>
      <c r="H196" s="44"/>
      <c r="I196" s="44"/>
      <c r="J196" s="45"/>
      <c r="K196" s="44"/>
      <c r="L196" s="38" t="str">
        <f t="shared" si="10"/>
        <v>Sukar</v>
      </c>
      <c r="M196" s="46" t="str">
        <f t="shared" si="8"/>
        <v>Jelek</v>
      </c>
      <c r="N196" s="47" t="e">
        <f>'Simpel - Fungsi Distraktor'!J195</f>
        <v>#N/A</v>
      </c>
      <c r="O196" s="48" t="str">
        <f t="shared" si="9"/>
        <v/>
      </c>
    </row>
    <row r="197" spans="1:15" ht="20.100000000000001" customHeight="1" x14ac:dyDescent="0.3">
      <c r="A197" s="41">
        <v>185</v>
      </c>
      <c r="B197" s="42"/>
      <c r="C197" s="42"/>
      <c r="D197" s="42"/>
      <c r="E197" s="43"/>
      <c r="F197" s="44"/>
      <c r="G197" s="44"/>
      <c r="H197" s="44"/>
      <c r="I197" s="44"/>
      <c r="J197" s="45"/>
      <c r="K197" s="44"/>
      <c r="L197" s="38" t="str">
        <f t="shared" si="10"/>
        <v>Sukar</v>
      </c>
      <c r="M197" s="46" t="str">
        <f t="shared" si="8"/>
        <v>Jelek</v>
      </c>
      <c r="N197" s="47" t="e">
        <f>'Simpel - Fungsi Distraktor'!J196</f>
        <v>#N/A</v>
      </c>
      <c r="O197" s="48" t="str">
        <f t="shared" si="9"/>
        <v/>
      </c>
    </row>
    <row r="198" spans="1:15" ht="20.100000000000001" customHeight="1" x14ac:dyDescent="0.3">
      <c r="A198" s="41">
        <v>186</v>
      </c>
      <c r="B198" s="42"/>
      <c r="C198" s="42"/>
      <c r="D198" s="42"/>
      <c r="E198" s="43"/>
      <c r="F198" s="44"/>
      <c r="G198" s="44"/>
      <c r="H198" s="44"/>
      <c r="I198" s="44"/>
      <c r="J198" s="45"/>
      <c r="K198" s="44"/>
      <c r="L198" s="38" t="str">
        <f t="shared" si="10"/>
        <v>Sukar</v>
      </c>
      <c r="M198" s="46" t="str">
        <f t="shared" si="8"/>
        <v>Jelek</v>
      </c>
      <c r="N198" s="47" t="e">
        <f>'Simpel - Fungsi Distraktor'!J197</f>
        <v>#N/A</v>
      </c>
      <c r="O198" s="48" t="str">
        <f t="shared" si="9"/>
        <v/>
      </c>
    </row>
    <row r="199" spans="1:15" ht="20.100000000000001" customHeight="1" x14ac:dyDescent="0.3">
      <c r="A199" s="41">
        <v>187</v>
      </c>
      <c r="B199" s="42"/>
      <c r="C199" s="42"/>
      <c r="D199" s="42"/>
      <c r="E199" s="43"/>
      <c r="F199" s="44"/>
      <c r="G199" s="44"/>
      <c r="H199" s="44"/>
      <c r="I199" s="44"/>
      <c r="J199" s="45"/>
      <c r="K199" s="44"/>
      <c r="L199" s="38" t="str">
        <f t="shared" si="10"/>
        <v>Sukar</v>
      </c>
      <c r="M199" s="46" t="str">
        <f t="shared" si="8"/>
        <v>Jelek</v>
      </c>
      <c r="N199" s="47" t="e">
        <f>'Simpel - Fungsi Distraktor'!J198</f>
        <v>#N/A</v>
      </c>
      <c r="O199" s="48" t="str">
        <f t="shared" si="9"/>
        <v/>
      </c>
    </row>
    <row r="200" spans="1:15" ht="20.100000000000001" customHeight="1" x14ac:dyDescent="0.3">
      <c r="A200" s="41">
        <v>188</v>
      </c>
      <c r="B200" s="42"/>
      <c r="C200" s="42"/>
      <c r="D200" s="42"/>
      <c r="E200" s="43"/>
      <c r="F200" s="44"/>
      <c r="G200" s="44"/>
      <c r="H200" s="44"/>
      <c r="I200" s="44"/>
      <c r="J200" s="45"/>
      <c r="K200" s="44"/>
      <c r="L200" s="38" t="str">
        <f t="shared" si="10"/>
        <v>Sukar</v>
      </c>
      <c r="M200" s="46" t="str">
        <f t="shared" si="8"/>
        <v>Jelek</v>
      </c>
      <c r="N200" s="47" t="e">
        <f>'Simpel - Fungsi Distraktor'!J199</f>
        <v>#N/A</v>
      </c>
      <c r="O200" s="48" t="str">
        <f t="shared" si="9"/>
        <v/>
      </c>
    </row>
    <row r="201" spans="1:15" ht="20.100000000000001" customHeight="1" x14ac:dyDescent="0.3">
      <c r="A201" s="41">
        <v>189</v>
      </c>
      <c r="B201" s="42"/>
      <c r="C201" s="42"/>
      <c r="D201" s="42"/>
      <c r="E201" s="43"/>
      <c r="F201" s="44"/>
      <c r="G201" s="44"/>
      <c r="H201" s="44"/>
      <c r="I201" s="44"/>
      <c r="J201" s="45"/>
      <c r="K201" s="44"/>
      <c r="L201" s="38" t="str">
        <f t="shared" si="10"/>
        <v>Sukar</v>
      </c>
      <c r="M201" s="46" t="str">
        <f t="shared" si="8"/>
        <v>Jelek</v>
      </c>
      <c r="N201" s="47" t="e">
        <f>'Simpel - Fungsi Distraktor'!J200</f>
        <v>#N/A</v>
      </c>
      <c r="O201" s="48" t="str">
        <f t="shared" si="9"/>
        <v/>
      </c>
    </row>
    <row r="202" spans="1:15" ht="20.100000000000001" customHeight="1" x14ac:dyDescent="0.3">
      <c r="A202" s="41">
        <v>190</v>
      </c>
      <c r="B202" s="42"/>
      <c r="C202" s="42"/>
      <c r="D202" s="42"/>
      <c r="E202" s="43"/>
      <c r="F202" s="44"/>
      <c r="G202" s="44"/>
      <c r="H202" s="44"/>
      <c r="I202" s="44"/>
      <c r="J202" s="45"/>
      <c r="K202" s="44"/>
      <c r="L202" s="38" t="str">
        <f t="shared" si="10"/>
        <v>Sukar</v>
      </c>
      <c r="M202" s="46" t="str">
        <f t="shared" si="8"/>
        <v>Jelek</v>
      </c>
      <c r="N202" s="47" t="e">
        <f>'Simpel - Fungsi Distraktor'!J201</f>
        <v>#N/A</v>
      </c>
      <c r="O202" s="48" t="str">
        <f t="shared" si="9"/>
        <v/>
      </c>
    </row>
    <row r="203" spans="1:15" ht="20.100000000000001" customHeight="1" x14ac:dyDescent="0.3">
      <c r="A203" s="41">
        <v>191</v>
      </c>
      <c r="B203" s="42"/>
      <c r="C203" s="42"/>
      <c r="D203" s="42"/>
      <c r="E203" s="43"/>
      <c r="F203" s="44"/>
      <c r="G203" s="44"/>
      <c r="H203" s="44"/>
      <c r="I203" s="44"/>
      <c r="J203" s="45"/>
      <c r="K203" s="44"/>
      <c r="L203" s="38" t="str">
        <f t="shared" si="10"/>
        <v>Sukar</v>
      </c>
      <c r="M203" s="46" t="str">
        <f t="shared" si="8"/>
        <v>Jelek</v>
      </c>
      <c r="N203" s="47" t="e">
        <f>'Simpel - Fungsi Distraktor'!J202</f>
        <v>#N/A</v>
      </c>
      <c r="O203" s="48" t="str">
        <f t="shared" si="9"/>
        <v/>
      </c>
    </row>
    <row r="204" spans="1:15" ht="20.100000000000001" customHeight="1" x14ac:dyDescent="0.3">
      <c r="A204" s="41">
        <v>192</v>
      </c>
      <c r="B204" s="42"/>
      <c r="C204" s="42"/>
      <c r="D204" s="42"/>
      <c r="E204" s="43"/>
      <c r="F204" s="44"/>
      <c r="G204" s="44"/>
      <c r="H204" s="44"/>
      <c r="I204" s="44"/>
      <c r="J204" s="45"/>
      <c r="K204" s="44"/>
      <c r="L204" s="38" t="str">
        <f t="shared" si="10"/>
        <v>Sukar</v>
      </c>
      <c r="M204" s="46" t="str">
        <f t="shared" si="8"/>
        <v>Jelek</v>
      </c>
      <c r="N204" s="47" t="e">
        <f>'Simpel - Fungsi Distraktor'!J203</f>
        <v>#N/A</v>
      </c>
      <c r="O204" s="48" t="str">
        <f t="shared" si="9"/>
        <v/>
      </c>
    </row>
    <row r="205" spans="1:15" ht="20.100000000000001" customHeight="1" x14ac:dyDescent="0.3">
      <c r="A205" s="41">
        <v>193</v>
      </c>
      <c r="B205" s="42"/>
      <c r="C205" s="42"/>
      <c r="D205" s="42"/>
      <c r="E205" s="43"/>
      <c r="F205" s="44"/>
      <c r="G205" s="44"/>
      <c r="H205" s="44"/>
      <c r="I205" s="44"/>
      <c r="J205" s="45"/>
      <c r="K205" s="44"/>
      <c r="L205" s="38" t="str">
        <f t="shared" si="10"/>
        <v>Sukar</v>
      </c>
      <c r="M205" s="46" t="str">
        <f t="shared" si="8"/>
        <v>Jelek</v>
      </c>
      <c r="N205" s="47" t="e">
        <f>'Simpel - Fungsi Distraktor'!J204</f>
        <v>#N/A</v>
      </c>
      <c r="O205" s="48" t="str">
        <f t="shared" si="9"/>
        <v/>
      </c>
    </row>
    <row r="206" spans="1:15" ht="20.100000000000001" customHeight="1" x14ac:dyDescent="0.3">
      <c r="A206" s="41">
        <v>194</v>
      </c>
      <c r="B206" s="42"/>
      <c r="C206" s="42"/>
      <c r="D206" s="42"/>
      <c r="E206" s="43"/>
      <c r="F206" s="44"/>
      <c r="G206" s="44"/>
      <c r="H206" s="44"/>
      <c r="I206" s="44"/>
      <c r="J206" s="45"/>
      <c r="K206" s="44"/>
      <c r="L206" s="38" t="str">
        <f t="shared" si="10"/>
        <v>Sukar</v>
      </c>
      <c r="M206" s="46" t="str">
        <f t="shared" ref="M206:M212" si="12">IF(J206&lt;$O$9,"Jelek",IF(J206&lt;=$O$10,"Cukup",IF(J206&lt;=1,"Baik","?")))</f>
        <v>Jelek</v>
      </c>
      <c r="N206" s="47" t="e">
        <f>'Simpel - Fungsi Distraktor'!J205</f>
        <v>#N/A</v>
      </c>
      <c r="O206" s="48" t="str">
        <f t="shared" ref="O206:O212" si="13">IF(ISBLANK(B206),"",IF(OR(L206="sukar",M206="jelek"),"Revisi Soal",IF(N206="cek distraktor","Revisi Distraktor","Bank Soal")))</f>
        <v/>
      </c>
    </row>
    <row r="207" spans="1:15" ht="20.100000000000001" customHeight="1" x14ac:dyDescent="0.3">
      <c r="A207" s="41">
        <v>195</v>
      </c>
      <c r="B207" s="42"/>
      <c r="C207" s="42"/>
      <c r="D207" s="42"/>
      <c r="E207" s="43"/>
      <c r="F207" s="44"/>
      <c r="G207" s="44"/>
      <c r="H207" s="44"/>
      <c r="I207" s="44"/>
      <c r="J207" s="45"/>
      <c r="K207" s="44"/>
      <c r="L207" s="38" t="str">
        <f t="shared" si="10"/>
        <v>Sukar</v>
      </c>
      <c r="M207" s="46" t="str">
        <f t="shared" si="12"/>
        <v>Jelek</v>
      </c>
      <c r="N207" s="47" t="e">
        <f>'Simpel - Fungsi Distraktor'!J206</f>
        <v>#N/A</v>
      </c>
      <c r="O207" s="48" t="str">
        <f t="shared" si="13"/>
        <v/>
      </c>
    </row>
    <row r="208" spans="1:15" ht="20.100000000000001" customHeight="1" x14ac:dyDescent="0.3">
      <c r="A208" s="41">
        <v>196</v>
      </c>
      <c r="B208" s="42"/>
      <c r="C208" s="42"/>
      <c r="D208" s="42"/>
      <c r="E208" s="43"/>
      <c r="F208" s="44"/>
      <c r="G208" s="44"/>
      <c r="H208" s="44"/>
      <c r="I208" s="44"/>
      <c r="J208" s="45"/>
      <c r="K208" s="44"/>
      <c r="L208" s="38" t="str">
        <f t="shared" si="10"/>
        <v>Sukar</v>
      </c>
      <c r="M208" s="46" t="str">
        <f t="shared" si="12"/>
        <v>Jelek</v>
      </c>
      <c r="N208" s="47" t="e">
        <f>'Simpel - Fungsi Distraktor'!J207</f>
        <v>#N/A</v>
      </c>
      <c r="O208" s="48" t="str">
        <f t="shared" si="13"/>
        <v/>
      </c>
    </row>
    <row r="209" spans="1:15" ht="20.100000000000001" customHeight="1" x14ac:dyDescent="0.3">
      <c r="A209" s="41">
        <v>197</v>
      </c>
      <c r="B209" s="42"/>
      <c r="C209" s="42"/>
      <c r="D209" s="42"/>
      <c r="E209" s="43"/>
      <c r="F209" s="44"/>
      <c r="G209" s="44"/>
      <c r="H209" s="44"/>
      <c r="I209" s="44"/>
      <c r="J209" s="45"/>
      <c r="K209" s="44"/>
      <c r="L209" s="38" t="str">
        <f t="shared" si="10"/>
        <v>Sukar</v>
      </c>
      <c r="M209" s="46" t="str">
        <f t="shared" si="12"/>
        <v>Jelek</v>
      </c>
      <c r="N209" s="47" t="e">
        <f>'Simpel - Fungsi Distraktor'!J208</f>
        <v>#N/A</v>
      </c>
      <c r="O209" s="48" t="str">
        <f t="shared" si="13"/>
        <v/>
      </c>
    </row>
    <row r="210" spans="1:15" ht="20.100000000000001" customHeight="1" x14ac:dyDescent="0.3">
      <c r="A210" s="41">
        <v>198</v>
      </c>
      <c r="B210" s="42"/>
      <c r="C210" s="42"/>
      <c r="D210" s="42"/>
      <c r="E210" s="43"/>
      <c r="F210" s="44"/>
      <c r="G210" s="44"/>
      <c r="H210" s="44"/>
      <c r="I210" s="44"/>
      <c r="J210" s="45"/>
      <c r="K210" s="44"/>
      <c r="L210" s="38" t="str">
        <f t="shared" si="10"/>
        <v>Sukar</v>
      </c>
      <c r="M210" s="46" t="str">
        <f t="shared" si="12"/>
        <v>Jelek</v>
      </c>
      <c r="N210" s="47" t="e">
        <f>'Simpel - Fungsi Distraktor'!J209</f>
        <v>#N/A</v>
      </c>
      <c r="O210" s="48" t="str">
        <f t="shared" si="13"/>
        <v/>
      </c>
    </row>
    <row r="211" spans="1:15" ht="20.100000000000001" customHeight="1" x14ac:dyDescent="0.3">
      <c r="A211" s="41">
        <v>199</v>
      </c>
      <c r="B211" s="42"/>
      <c r="C211" s="42"/>
      <c r="D211" s="42"/>
      <c r="E211" s="43"/>
      <c r="F211" s="44"/>
      <c r="G211" s="44"/>
      <c r="H211" s="44"/>
      <c r="I211" s="44"/>
      <c r="J211" s="45"/>
      <c r="K211" s="44"/>
      <c r="L211" s="38" t="str">
        <f t="shared" si="10"/>
        <v>Sukar</v>
      </c>
      <c r="M211" s="46" t="str">
        <f t="shared" si="12"/>
        <v>Jelek</v>
      </c>
      <c r="N211" s="47" t="e">
        <f>'Simpel - Fungsi Distraktor'!J210</f>
        <v>#N/A</v>
      </c>
      <c r="O211" s="48" t="str">
        <f t="shared" si="13"/>
        <v/>
      </c>
    </row>
    <row r="212" spans="1:15" ht="20.100000000000001" customHeight="1" x14ac:dyDescent="0.3">
      <c r="A212" s="41">
        <v>200</v>
      </c>
      <c r="B212" s="42"/>
      <c r="C212" s="42"/>
      <c r="D212" s="42"/>
      <c r="E212" s="43"/>
      <c r="F212" s="44"/>
      <c r="G212" s="44"/>
      <c r="H212" s="44"/>
      <c r="I212" s="44"/>
      <c r="J212" s="45"/>
      <c r="K212" s="44"/>
      <c r="L212" s="38" t="str">
        <f t="shared" si="10"/>
        <v>Sukar</v>
      </c>
      <c r="M212" s="46" t="str">
        <f t="shared" si="12"/>
        <v>Jelek</v>
      </c>
      <c r="N212" s="47" t="e">
        <f>'Simpel - Fungsi Distraktor'!J211</f>
        <v>#N/A</v>
      </c>
      <c r="O212" s="48" t="str">
        <f t="shared" si="13"/>
        <v/>
      </c>
    </row>
    <row r="213" spans="1:15" ht="20.100000000000001" customHeight="1" x14ac:dyDescent="0.3">
      <c r="A213" s="49"/>
      <c r="B213" s="50"/>
      <c r="C213" s="50"/>
      <c r="D213" s="23"/>
      <c r="E213" s="51"/>
      <c r="F213" s="52"/>
      <c r="G213" s="52"/>
      <c r="H213" s="52"/>
      <c r="I213" s="52"/>
      <c r="J213" s="52"/>
      <c r="K213" s="52"/>
      <c r="L213" s="53"/>
      <c r="M213" s="54"/>
      <c r="N213" s="54"/>
      <c r="O213" s="55"/>
    </row>
    <row r="214" spans="1:15" x14ac:dyDescent="0.3">
      <c r="A214" s="97" t="s">
        <v>79</v>
      </c>
      <c r="B214" s="97"/>
      <c r="C214" s="97"/>
      <c r="D214" s="97"/>
      <c r="E214" s="56" t="s">
        <v>80</v>
      </c>
      <c r="F214" s="98" t="s">
        <v>81</v>
      </c>
      <c r="G214" s="98"/>
      <c r="H214" s="98"/>
      <c r="I214" s="57"/>
      <c r="J214" s="58" t="s">
        <v>82</v>
      </c>
      <c r="K214" s="99" t="s">
        <v>81</v>
      </c>
      <c r="L214" s="99"/>
    </row>
    <row r="215" spans="1:15" ht="38.1" customHeight="1" x14ac:dyDescent="0.3">
      <c r="A215" s="39"/>
      <c r="B215" s="16" t="s">
        <v>27</v>
      </c>
      <c r="C215" s="17" t="s">
        <v>28</v>
      </c>
      <c r="D215" s="17" t="s">
        <v>29</v>
      </c>
      <c r="E215" s="59" t="s">
        <v>83</v>
      </c>
      <c r="F215" s="95" t="s">
        <v>84</v>
      </c>
      <c r="G215" s="95"/>
      <c r="H215" s="95"/>
      <c r="I215" s="50"/>
      <c r="J215" s="60" t="s">
        <v>85</v>
      </c>
      <c r="K215" s="96" t="s">
        <v>86</v>
      </c>
      <c r="L215" s="96"/>
    </row>
    <row r="216" spans="1:15" ht="16.2" customHeight="1" x14ac:dyDescent="0.3">
      <c r="A216" s="41" t="s">
        <v>30</v>
      </c>
      <c r="B216" s="61">
        <f t="shared" ref="B216:D218" si="14">COUNTIFS($L$13:$L$212,$A216,$M$13:$M$212,B$215)</f>
        <v>200</v>
      </c>
      <c r="C216" s="61">
        <f t="shared" si="14"/>
        <v>0</v>
      </c>
      <c r="D216" s="61">
        <f t="shared" si="14"/>
        <v>0</v>
      </c>
      <c r="E216" s="59" t="s">
        <v>87</v>
      </c>
      <c r="F216" s="95" t="s">
        <v>88</v>
      </c>
      <c r="G216" s="95"/>
      <c r="H216" s="95"/>
      <c r="I216" s="50"/>
      <c r="J216" s="42" t="s">
        <v>89</v>
      </c>
      <c r="K216" s="96" t="s">
        <v>90</v>
      </c>
      <c r="L216" s="96"/>
    </row>
    <row r="217" spans="1:15" ht="16.2" customHeight="1" x14ac:dyDescent="0.3">
      <c r="A217" s="41" t="s">
        <v>31</v>
      </c>
      <c r="B217" s="61">
        <f t="shared" si="14"/>
        <v>0</v>
      </c>
      <c r="C217" s="61">
        <f t="shared" si="14"/>
        <v>0</v>
      </c>
      <c r="D217" s="61">
        <f t="shared" si="14"/>
        <v>0</v>
      </c>
      <c r="E217" s="59" t="s">
        <v>91</v>
      </c>
      <c r="F217" s="95" t="s">
        <v>92</v>
      </c>
      <c r="G217" s="95"/>
      <c r="H217" s="95"/>
      <c r="I217" s="50"/>
      <c r="J217" s="42" t="s">
        <v>93</v>
      </c>
      <c r="K217" s="96" t="s">
        <v>94</v>
      </c>
      <c r="L217" s="96"/>
    </row>
    <row r="218" spans="1:15" ht="16.2" customHeight="1" x14ac:dyDescent="0.3">
      <c r="A218" s="41" t="s">
        <v>32</v>
      </c>
      <c r="B218" s="61">
        <f t="shared" si="14"/>
        <v>0</v>
      </c>
      <c r="C218" s="61">
        <f t="shared" si="14"/>
        <v>0</v>
      </c>
      <c r="D218" s="61">
        <f t="shared" si="14"/>
        <v>0</v>
      </c>
      <c r="E218" s="59" t="s">
        <v>95</v>
      </c>
      <c r="F218" s="95" t="s">
        <v>96</v>
      </c>
      <c r="G218" s="95"/>
      <c r="H218" s="95"/>
      <c r="I218" s="50"/>
      <c r="J218" s="42" t="s">
        <v>97</v>
      </c>
      <c r="K218" s="96" t="s">
        <v>98</v>
      </c>
      <c r="L218" s="96"/>
    </row>
    <row r="219" spans="1:15" ht="28.95" customHeight="1" x14ac:dyDescent="0.3">
      <c r="A219" s="62" t="s">
        <v>99</v>
      </c>
      <c r="B219" s="63">
        <f>SUM(B216:B218)</f>
        <v>200</v>
      </c>
      <c r="C219" s="63">
        <f>SUM(C216:C218)</f>
        <v>0</v>
      </c>
      <c r="D219" s="63">
        <f>SUM(D216:D218)</f>
        <v>0</v>
      </c>
      <c r="E219" s="59" t="s">
        <v>100</v>
      </c>
      <c r="F219" s="95" t="s">
        <v>101</v>
      </c>
      <c r="G219" s="95"/>
      <c r="H219" s="95"/>
      <c r="I219" s="50"/>
      <c r="J219" s="42" t="s">
        <v>102</v>
      </c>
      <c r="K219" s="96" t="s">
        <v>103</v>
      </c>
      <c r="L219" s="96"/>
    </row>
    <row r="220" spans="1:15" ht="16.2" customHeight="1" x14ac:dyDescent="0.3">
      <c r="A220" s="64"/>
      <c r="B220" s="50"/>
      <c r="C220"/>
      <c r="E220" s="59" t="s">
        <v>104</v>
      </c>
      <c r="F220" s="95" t="s">
        <v>105</v>
      </c>
      <c r="G220" s="95"/>
      <c r="H220" s="95"/>
      <c r="I220" s="50"/>
      <c r="J220" s="82" t="s">
        <v>106</v>
      </c>
      <c r="K220" s="82"/>
      <c r="L220" s="82"/>
    </row>
    <row r="221" spans="1:15" ht="16.2" customHeight="1" x14ac:dyDescent="0.3">
      <c r="A221" s="97" t="s">
        <v>107</v>
      </c>
      <c r="B221" s="97"/>
      <c r="C221"/>
      <c r="E221" s="59" t="s">
        <v>108</v>
      </c>
      <c r="F221" s="95" t="s">
        <v>109</v>
      </c>
      <c r="G221" s="95"/>
      <c r="H221" s="95"/>
      <c r="I221" s="50"/>
      <c r="J221" s="82"/>
      <c r="K221" s="82"/>
      <c r="L221" s="82"/>
    </row>
    <row r="222" spans="1:15" ht="16.2" customHeight="1" x14ac:dyDescent="0.3">
      <c r="A222" s="65" t="s">
        <v>18</v>
      </c>
      <c r="B222" s="66">
        <f>COUNTIF($O$13:$O$1144,A222)</f>
        <v>0</v>
      </c>
      <c r="C222"/>
      <c r="E222" s="59" t="s">
        <v>110</v>
      </c>
      <c r="F222" s="95" t="s">
        <v>111</v>
      </c>
      <c r="G222" s="95"/>
      <c r="H222" s="95"/>
      <c r="I222" s="50"/>
      <c r="J222" s="82"/>
      <c r="K222" s="82"/>
      <c r="L222" s="82"/>
    </row>
    <row r="223" spans="1:15" ht="16.2" customHeight="1" x14ac:dyDescent="0.3">
      <c r="A223" s="65" t="s">
        <v>20</v>
      </c>
      <c r="B223" s="66">
        <f>COUNTIF($O$13:$O$1144,A223)</f>
        <v>0</v>
      </c>
      <c r="C223"/>
      <c r="E223" s="59" t="s">
        <v>112</v>
      </c>
      <c r="F223" s="95" t="s">
        <v>113</v>
      </c>
      <c r="G223" s="95"/>
      <c r="H223" s="95"/>
      <c r="I223" s="50"/>
      <c r="J223" s="82"/>
      <c r="K223" s="82"/>
      <c r="L223" s="82"/>
    </row>
    <row r="224" spans="1:15" ht="28.95" customHeight="1" x14ac:dyDescent="0.3">
      <c r="A224" s="65" t="s">
        <v>23</v>
      </c>
      <c r="B224" s="66">
        <f>COUNTIF($O$13:$O$1144,A224)</f>
        <v>0</v>
      </c>
      <c r="C224"/>
      <c r="E224" s="82" t="s">
        <v>114</v>
      </c>
      <c r="F224" s="82"/>
      <c r="G224" s="82"/>
      <c r="H224" s="82"/>
      <c r="J224" s="82"/>
      <c r="K224" s="82"/>
      <c r="L224" s="82"/>
    </row>
    <row r="225" spans="1:3" x14ac:dyDescent="0.3">
      <c r="A225" s="62" t="s">
        <v>99</v>
      </c>
      <c r="B225" s="63">
        <f>SUM(B222:B224)</f>
        <v>0</v>
      </c>
      <c r="C225"/>
    </row>
    <row r="226" spans="1:3" x14ac:dyDescent="0.3">
      <c r="B226"/>
    </row>
  </sheetData>
  <mergeCells count="43">
    <mergeCell ref="A7:O7"/>
    <mergeCell ref="A8:B8"/>
    <mergeCell ref="L8:M8"/>
    <mergeCell ref="A9:K9"/>
    <mergeCell ref="B2:O2"/>
    <mergeCell ref="B3:O3"/>
    <mergeCell ref="B4:O4"/>
    <mergeCell ref="B5:O5"/>
    <mergeCell ref="A6:O6"/>
    <mergeCell ref="N8:O8"/>
    <mergeCell ref="A11:A12"/>
    <mergeCell ref="B11:B12"/>
    <mergeCell ref="C11:C12"/>
    <mergeCell ref="D11:D12"/>
    <mergeCell ref="E11:E12"/>
    <mergeCell ref="K11:K12"/>
    <mergeCell ref="L11:N11"/>
    <mergeCell ref="O11:O12"/>
    <mergeCell ref="F11:F12"/>
    <mergeCell ref="G11:G12"/>
    <mergeCell ref="H11:H12"/>
    <mergeCell ref="I11:I12"/>
    <mergeCell ref="J11:J12"/>
    <mergeCell ref="A214:D214"/>
    <mergeCell ref="F214:H214"/>
    <mergeCell ref="K214:L214"/>
    <mergeCell ref="F215:H215"/>
    <mergeCell ref="K215:L215"/>
    <mergeCell ref="F216:H216"/>
    <mergeCell ref="K216:L216"/>
    <mergeCell ref="F217:H217"/>
    <mergeCell ref="K217:L217"/>
    <mergeCell ref="F218:H218"/>
    <mergeCell ref="K218:L218"/>
    <mergeCell ref="F219:H219"/>
    <mergeCell ref="K219:L219"/>
    <mergeCell ref="F220:H220"/>
    <mergeCell ref="J220:L224"/>
    <mergeCell ref="A221:B221"/>
    <mergeCell ref="F221:H221"/>
    <mergeCell ref="F222:H222"/>
    <mergeCell ref="F223:H223"/>
    <mergeCell ref="E224:H224"/>
  </mergeCells>
  <pageMargins left="0.40486111111111101" right="0.34513888888888899" top="0.32986111111111099" bottom="0.40763888888888899" header="0.51180555555555496" footer="0.240972222222222"/>
  <pageSetup paperSize="9" scale="75" firstPageNumber="0" orientation="landscape" horizontalDpi="300" verticalDpi="300" r:id="rId1"/>
  <headerFooter>
    <oddFooter>&amp;L&amp;"Times New Roman,Regular"&amp;12Analisa Butir Soal - Tingkat Lanjut&amp;C&amp;"Times New Roman,Regular"&amp;12Page &amp;P of &amp;N&amp;R&amp;"Times New Roman,Regular"&amp;12Ikatan Fisioterapi Indonesia</oddFooter>
  </headerFooter>
  <rowBreaks count="1" manualBreakCount="1">
    <brk id="19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1411"/>
  <sheetViews>
    <sheetView view="pageBreakPreview" zoomScaleNormal="100" workbookViewId="0">
      <selection activeCell="B12" sqref="B12"/>
    </sheetView>
  </sheetViews>
  <sheetFormatPr defaultColWidth="9.109375" defaultRowHeight="14.4" x14ac:dyDescent="0.3"/>
  <cols>
    <col min="1" max="1" width="4" style="2" customWidth="1"/>
    <col min="2" max="2" width="54.88671875" style="2" customWidth="1"/>
    <col min="3" max="3" width="13.6640625" style="2" customWidth="1"/>
    <col min="4" max="4" width="10.21875" style="2" customWidth="1"/>
    <col min="5" max="5" width="11.33203125" style="2" customWidth="1"/>
    <col min="6" max="6" width="13" style="2" customWidth="1"/>
    <col min="7" max="7" width="11.5546875" style="2" customWidth="1"/>
    <col min="8" max="8" width="9.109375" style="2"/>
    <col min="9" max="9" width="13.5546875" style="11" customWidth="1"/>
    <col min="10" max="10" width="18.77734375" style="11" customWidth="1"/>
    <col min="11" max="11" width="12.44140625" style="2" customWidth="1"/>
    <col min="12" max="12" width="9.109375" style="2"/>
    <col min="13" max="13" width="14" style="2" customWidth="1"/>
    <col min="14" max="257" width="9.109375" style="2"/>
  </cols>
  <sheetData>
    <row r="1" spans="1:13" s="2" customFormat="1" ht="13.8" x14ac:dyDescent="0.25">
      <c r="A1" s="110" t="s">
        <v>115</v>
      </c>
      <c r="B1" s="110"/>
      <c r="C1" s="110"/>
      <c r="D1" s="110"/>
      <c r="E1" s="110"/>
      <c r="F1" s="110"/>
      <c r="G1" s="110"/>
    </row>
    <row r="2" spans="1:13" s="2" customFormat="1" ht="13.8" x14ac:dyDescent="0.25">
      <c r="A2" s="67">
        <v>1</v>
      </c>
      <c r="B2" s="109" t="s">
        <v>55</v>
      </c>
      <c r="C2" s="109"/>
      <c r="D2" s="109"/>
      <c r="E2" s="109"/>
      <c r="F2" s="109"/>
      <c r="G2" s="109"/>
    </row>
    <row r="3" spans="1:13" s="2" customFormat="1" ht="13.8" x14ac:dyDescent="0.25">
      <c r="A3" s="68">
        <v>2</v>
      </c>
      <c r="B3" s="109" t="s">
        <v>116</v>
      </c>
      <c r="C3" s="109"/>
      <c r="D3" s="109"/>
      <c r="E3" s="109"/>
      <c r="F3" s="109"/>
      <c r="G3" s="109"/>
    </row>
    <row r="4" spans="1:13" s="2" customFormat="1" ht="13.8" x14ac:dyDescent="0.25">
      <c r="A4" s="68">
        <v>3</v>
      </c>
      <c r="B4" s="91" t="s">
        <v>36</v>
      </c>
      <c r="C4" s="91"/>
      <c r="D4" s="91"/>
      <c r="E4" s="91"/>
      <c r="F4" s="91"/>
      <c r="G4" s="91"/>
    </row>
    <row r="5" spans="1:13" s="2" customFormat="1" ht="13.8" customHeight="1" x14ac:dyDescent="0.25">
      <c r="A5" s="68">
        <v>4</v>
      </c>
      <c r="B5" s="112" t="s">
        <v>117</v>
      </c>
      <c r="C5" s="112"/>
      <c r="D5" s="112"/>
      <c r="E5" s="112"/>
      <c r="F5" s="112"/>
      <c r="G5" s="112"/>
    </row>
    <row r="6" spans="1:13" ht="13.8" customHeight="1" x14ac:dyDescent="0.3">
      <c r="A6" s="97" t="s">
        <v>118</v>
      </c>
      <c r="B6" s="97"/>
      <c r="C6" s="97"/>
      <c r="D6" s="97"/>
      <c r="E6" s="97"/>
      <c r="F6" s="97"/>
      <c r="G6" s="97"/>
      <c r="I6" s="97" t="s">
        <v>118</v>
      </c>
      <c r="J6" s="97"/>
      <c r="K6" s="97"/>
      <c r="L6" s="97"/>
      <c r="M6" s="97"/>
    </row>
    <row r="7" spans="1:13" ht="13.8" customHeight="1" x14ac:dyDescent="0.3">
      <c r="A7" s="97" t="s">
        <v>119</v>
      </c>
      <c r="B7" s="97"/>
      <c r="C7" s="97"/>
      <c r="D7" s="97"/>
      <c r="E7" s="97"/>
      <c r="F7" s="97"/>
      <c r="G7" s="97"/>
      <c r="I7" s="97" t="s">
        <v>120</v>
      </c>
      <c r="J7" s="97"/>
      <c r="K7" s="97"/>
      <c r="L7" s="97"/>
      <c r="M7" s="97"/>
    </row>
    <row r="8" spans="1:13" s="2" customFormat="1" ht="13.8" customHeight="1" x14ac:dyDescent="0.25">
      <c r="A8" s="107" t="s">
        <v>60</v>
      </c>
      <c r="B8" s="107"/>
      <c r="C8" s="69"/>
      <c r="D8" s="50"/>
      <c r="E8" s="23"/>
      <c r="F8" s="111" t="s">
        <v>121</v>
      </c>
      <c r="G8" s="111"/>
      <c r="K8" s="108" t="s">
        <v>122</v>
      </c>
      <c r="L8" s="108"/>
    </row>
    <row r="9" spans="1:13" s="2" customFormat="1" ht="15.75" customHeight="1" x14ac:dyDescent="0.25">
      <c r="A9" s="110" t="str">
        <f>'LAPORAN ANALISA'!C7</f>
        <v>NAMA MATA KULIAH</v>
      </c>
      <c r="B9" s="110"/>
      <c r="C9" s="110"/>
      <c r="D9" s="110"/>
      <c r="E9" s="110"/>
      <c r="F9" s="70" t="s">
        <v>123</v>
      </c>
      <c r="G9" s="71">
        <v>1</v>
      </c>
      <c r="K9" s="36" t="s">
        <v>124</v>
      </c>
      <c r="L9" s="72">
        <v>0.3</v>
      </c>
    </row>
    <row r="10" spans="1:13" s="2" customFormat="1" ht="13.8" x14ac:dyDescent="0.25">
      <c r="F10" s="70" t="s">
        <v>125</v>
      </c>
      <c r="G10" s="73">
        <v>0.05</v>
      </c>
      <c r="K10" s="36" t="s">
        <v>126</v>
      </c>
      <c r="L10" s="72">
        <v>0.8</v>
      </c>
    </row>
    <row r="11" spans="1:13" x14ac:dyDescent="0.3">
      <c r="A11" s="74" t="s">
        <v>10</v>
      </c>
      <c r="B11" s="74" t="s">
        <v>127</v>
      </c>
      <c r="C11" s="74" t="s">
        <v>128</v>
      </c>
      <c r="D11" s="74" t="s">
        <v>129</v>
      </c>
      <c r="E11" s="74" t="s">
        <v>130</v>
      </c>
      <c r="F11" s="75" t="s">
        <v>75</v>
      </c>
      <c r="G11" s="74" t="s">
        <v>131</v>
      </c>
      <c r="H11" s="74" t="s">
        <v>132</v>
      </c>
      <c r="I11" s="9" t="s">
        <v>133</v>
      </c>
      <c r="J11" s="9" t="s">
        <v>78</v>
      </c>
      <c r="K11" s="74" t="s">
        <v>132</v>
      </c>
      <c r="L11" s="76" t="s">
        <v>16</v>
      </c>
      <c r="M11" s="74" t="s">
        <v>13</v>
      </c>
    </row>
    <row r="12" spans="1:13" s="80" customFormat="1" ht="13.8" x14ac:dyDescent="0.25">
      <c r="A12" s="48">
        <f>IF(A11="No",1,IF(OR(LEFT(B12,14)="Model response",LEFT(B12,8)="Response"),MAX($A$11:$A11)+1,""))</f>
        <v>1</v>
      </c>
      <c r="B12" s="60"/>
      <c r="C12" s="42"/>
      <c r="D12" s="42"/>
      <c r="E12" s="42"/>
      <c r="F12" s="77" t="str">
        <f t="shared" ref="F12" si="0">IF(OR(LEFT(B12,14)="Model response",LEFT(B12,8)="Response",B12="[No response]"),"",IF(E12&lt;=$G$10,"Cek","OK"))</f>
        <v>Cek</v>
      </c>
      <c r="G12" s="77">
        <f t="shared" ref="G12:G75" si="1">IF(A12="","",COUNTIF(F13:F17,"Cek"))</f>
        <v>5</v>
      </c>
      <c r="H12" s="78">
        <f t="shared" ref="H12:H75" si="2">IF(G12="","",SUMIF(C13:C18,100%,E13:E18))</f>
        <v>0</v>
      </c>
      <c r="I12" s="79">
        <v>1</v>
      </c>
      <c r="J12" s="77" t="str">
        <f t="shared" ref="J12:J142" si="3">IF(VLOOKUP(I12,$A$12:$G$9444,7,FALSE())&gt;$G$9,"Cek distraktor","OK")</f>
        <v>Cek distraktor</v>
      </c>
      <c r="K12" s="78">
        <f t="shared" ref="K12:K142" si="4">VLOOKUP(I12,$A$12:$H$9444,8,FALSE())</f>
        <v>0</v>
      </c>
      <c r="L12" s="77" t="str">
        <f t="shared" ref="L12:L142" si="5">IF(OR(K12&lt;$L$9,K12&gt;$L$10),"Tidak Baik","Baik")</f>
        <v>Tidak Baik</v>
      </c>
      <c r="M12" s="48" t="str">
        <f t="shared" ref="M12:M142" si="6">IF(AND(L12="Baik",J12="OK"),"Bank Soal",IF(L12="Baik","Revisi Distraktor","Revisi Soal"))</f>
        <v>Revisi Soal</v>
      </c>
    </row>
    <row r="13" spans="1:13" x14ac:dyDescent="0.3">
      <c r="A13" s="48" t="str">
        <f>IF(A12="No",1,IF(OR(LEFT(B13,14)="Model response",LEFT(B13,8)="Response"),MAX($A$11:$A12)+1,""))</f>
        <v/>
      </c>
      <c r="B13" s="60"/>
      <c r="C13" s="42"/>
      <c r="D13" s="42"/>
      <c r="E13" s="42"/>
      <c r="F13" s="77" t="str">
        <f t="shared" ref="F13:F76" si="7">IF(OR(LEFT(B13,14)="Model response",LEFT(B13,8)="Response",B13="[No response]"),"",IF(E13&lt;=$G$10,"Cek","OK"))</f>
        <v>Cek</v>
      </c>
      <c r="G13" s="77" t="str">
        <f t="shared" si="1"/>
        <v/>
      </c>
      <c r="H13" s="78" t="str">
        <f t="shared" si="2"/>
        <v/>
      </c>
      <c r="I13" s="79">
        <v>2</v>
      </c>
      <c r="J13" s="77" t="e">
        <f t="shared" ref="J13:J76" si="8">IF(VLOOKUP(I13,$A$12:$G$9444,7,FALSE())&gt;$G$9,"Cek distraktor","OK")</f>
        <v>#N/A</v>
      </c>
      <c r="K13" s="78" t="e">
        <f t="shared" ref="K13:K76" si="9">VLOOKUP(I13,$A$12:$H$9444,8,FALSE())</f>
        <v>#N/A</v>
      </c>
      <c r="L13" s="77" t="e">
        <f t="shared" ref="L13:L76" si="10">IF(OR(K13&lt;$L$9,K13&gt;$L$10),"Tidak Baik","Baik")</f>
        <v>#N/A</v>
      </c>
      <c r="M13" s="48" t="e">
        <f t="shared" ref="M13:M76" si="11">IF(AND(L13="Baik",J13="OK"),"Bank Soal",IF(L13="Baik","Revisi Distraktor","Revisi Soal"))</f>
        <v>#N/A</v>
      </c>
    </row>
    <row r="14" spans="1:13" x14ac:dyDescent="0.3">
      <c r="A14" s="48" t="str">
        <f>IF(A13="No",1,IF(OR(LEFT(B14,14)="Model response",LEFT(B14,8)="Response"),MAX($A$11:$A13)+1,""))</f>
        <v/>
      </c>
      <c r="B14" s="60"/>
      <c r="C14" s="42"/>
      <c r="D14" s="42"/>
      <c r="E14" s="42"/>
      <c r="F14" s="77" t="str">
        <f t="shared" si="7"/>
        <v>Cek</v>
      </c>
      <c r="G14" s="77" t="str">
        <f t="shared" si="1"/>
        <v/>
      </c>
      <c r="H14" s="78" t="str">
        <f t="shared" si="2"/>
        <v/>
      </c>
      <c r="I14" s="79">
        <v>3</v>
      </c>
      <c r="J14" s="77" t="e">
        <f t="shared" si="8"/>
        <v>#N/A</v>
      </c>
      <c r="K14" s="78" t="e">
        <f t="shared" si="9"/>
        <v>#N/A</v>
      </c>
      <c r="L14" s="77" t="e">
        <f t="shared" si="10"/>
        <v>#N/A</v>
      </c>
      <c r="M14" s="48" t="e">
        <f t="shared" si="11"/>
        <v>#N/A</v>
      </c>
    </row>
    <row r="15" spans="1:13" x14ac:dyDescent="0.3">
      <c r="A15" s="48" t="str">
        <f>IF(A14="No",1,IF(OR(LEFT(B15,14)="Model response",LEFT(B15,8)="Response"),MAX($A$11:$A14)+1,""))</f>
        <v/>
      </c>
      <c r="B15" s="60"/>
      <c r="C15" s="42"/>
      <c r="D15" s="42"/>
      <c r="E15" s="42"/>
      <c r="F15" s="77" t="str">
        <f t="shared" si="7"/>
        <v>Cek</v>
      </c>
      <c r="G15" s="77" t="str">
        <f t="shared" si="1"/>
        <v/>
      </c>
      <c r="H15" s="78" t="str">
        <f t="shared" si="2"/>
        <v/>
      </c>
      <c r="I15" s="79">
        <v>4</v>
      </c>
      <c r="J15" s="77" t="e">
        <f t="shared" si="8"/>
        <v>#N/A</v>
      </c>
      <c r="K15" s="78" t="e">
        <f t="shared" si="9"/>
        <v>#N/A</v>
      </c>
      <c r="L15" s="77" t="e">
        <f t="shared" si="10"/>
        <v>#N/A</v>
      </c>
      <c r="M15" s="48" t="e">
        <f t="shared" si="11"/>
        <v>#N/A</v>
      </c>
    </row>
    <row r="16" spans="1:13" x14ac:dyDescent="0.3">
      <c r="A16" s="48" t="str">
        <f>IF(A15="No",1,IF(OR(LEFT(B16,14)="Model response",LEFT(B16,8)="Response"),MAX($A$11:$A15)+1,""))</f>
        <v/>
      </c>
      <c r="B16" s="60"/>
      <c r="C16" s="42"/>
      <c r="D16" s="42"/>
      <c r="E16" s="42"/>
      <c r="F16" s="77" t="str">
        <f t="shared" si="7"/>
        <v>Cek</v>
      </c>
      <c r="G16" s="77" t="str">
        <f t="shared" si="1"/>
        <v/>
      </c>
      <c r="H16" s="78" t="str">
        <f t="shared" si="2"/>
        <v/>
      </c>
      <c r="I16" s="79">
        <v>5</v>
      </c>
      <c r="J16" s="77" t="e">
        <f t="shared" si="8"/>
        <v>#N/A</v>
      </c>
      <c r="K16" s="78" t="e">
        <f t="shared" si="9"/>
        <v>#N/A</v>
      </c>
      <c r="L16" s="77" t="e">
        <f t="shared" si="10"/>
        <v>#N/A</v>
      </c>
      <c r="M16" s="48" t="e">
        <f t="shared" si="11"/>
        <v>#N/A</v>
      </c>
    </row>
    <row r="17" spans="1:13" x14ac:dyDescent="0.3">
      <c r="A17" s="48" t="str">
        <f>IF(A16="No",1,IF(OR(LEFT(B17,14)="Model response",LEFT(B17,8)="Response"),MAX($A$11:$A16)+1,""))</f>
        <v/>
      </c>
      <c r="B17" s="60"/>
      <c r="C17" s="42"/>
      <c r="D17" s="42"/>
      <c r="E17" s="42"/>
      <c r="F17" s="77" t="str">
        <f t="shared" si="7"/>
        <v>Cek</v>
      </c>
      <c r="G17" s="77" t="str">
        <f t="shared" si="1"/>
        <v/>
      </c>
      <c r="H17" s="78" t="str">
        <f t="shared" si="2"/>
        <v/>
      </c>
      <c r="I17" s="79">
        <v>6</v>
      </c>
      <c r="J17" s="77" t="e">
        <f t="shared" si="8"/>
        <v>#N/A</v>
      </c>
      <c r="K17" s="78" t="e">
        <f t="shared" si="9"/>
        <v>#N/A</v>
      </c>
      <c r="L17" s="77" t="e">
        <f t="shared" si="10"/>
        <v>#N/A</v>
      </c>
      <c r="M17" s="48" t="e">
        <f t="shared" si="11"/>
        <v>#N/A</v>
      </c>
    </row>
    <row r="18" spans="1:13" x14ac:dyDescent="0.3">
      <c r="A18" s="48" t="str">
        <f>IF(A17="No",1,IF(OR(LEFT(B18,14)="Model response",LEFT(B18,8)="Response"),MAX($A$11:$A17)+1,""))</f>
        <v/>
      </c>
      <c r="B18" s="60"/>
      <c r="C18" s="42"/>
      <c r="D18" s="42"/>
      <c r="E18" s="42"/>
      <c r="F18" s="77" t="str">
        <f t="shared" si="7"/>
        <v>Cek</v>
      </c>
      <c r="G18" s="77" t="str">
        <f t="shared" si="1"/>
        <v/>
      </c>
      <c r="H18" s="78" t="str">
        <f t="shared" si="2"/>
        <v/>
      </c>
      <c r="I18" s="79">
        <v>7</v>
      </c>
      <c r="J18" s="77" t="e">
        <f t="shared" si="8"/>
        <v>#N/A</v>
      </c>
      <c r="K18" s="78" t="e">
        <f t="shared" si="9"/>
        <v>#N/A</v>
      </c>
      <c r="L18" s="77" t="e">
        <f t="shared" si="10"/>
        <v>#N/A</v>
      </c>
      <c r="M18" s="48" t="e">
        <f t="shared" si="11"/>
        <v>#N/A</v>
      </c>
    </row>
    <row r="19" spans="1:13" x14ac:dyDescent="0.3">
      <c r="A19" s="48" t="str">
        <f>IF(A18="No",1,IF(OR(LEFT(B19,14)="Model response",LEFT(B19,8)="Response"),MAX($A$11:$A18)+1,""))</f>
        <v/>
      </c>
      <c r="B19" s="60"/>
      <c r="C19" s="42"/>
      <c r="D19" s="42"/>
      <c r="E19" s="42"/>
      <c r="F19" s="77" t="str">
        <f t="shared" si="7"/>
        <v>Cek</v>
      </c>
      <c r="G19" s="77" t="str">
        <f t="shared" si="1"/>
        <v/>
      </c>
      <c r="H19" s="78" t="str">
        <f t="shared" si="2"/>
        <v/>
      </c>
      <c r="I19" s="79">
        <v>8</v>
      </c>
      <c r="J19" s="77" t="e">
        <f t="shared" si="8"/>
        <v>#N/A</v>
      </c>
      <c r="K19" s="78" t="e">
        <f t="shared" si="9"/>
        <v>#N/A</v>
      </c>
      <c r="L19" s="77" t="e">
        <f t="shared" si="10"/>
        <v>#N/A</v>
      </c>
      <c r="M19" s="48" t="e">
        <f t="shared" si="11"/>
        <v>#N/A</v>
      </c>
    </row>
    <row r="20" spans="1:13" x14ac:dyDescent="0.3">
      <c r="A20" s="48" t="str">
        <f>IF(A19="No",1,IF(OR(LEFT(B20,14)="Model response",LEFT(B20,8)="Response"),MAX($A$11:$A19)+1,""))</f>
        <v/>
      </c>
      <c r="B20" s="60"/>
      <c r="C20" s="42"/>
      <c r="D20" s="42"/>
      <c r="E20" s="42"/>
      <c r="F20" s="77" t="str">
        <f t="shared" si="7"/>
        <v>Cek</v>
      </c>
      <c r="G20" s="77" t="str">
        <f t="shared" si="1"/>
        <v/>
      </c>
      <c r="H20" s="78" t="str">
        <f t="shared" si="2"/>
        <v/>
      </c>
      <c r="I20" s="79">
        <v>9</v>
      </c>
      <c r="J20" s="77" t="e">
        <f t="shared" si="8"/>
        <v>#N/A</v>
      </c>
      <c r="K20" s="78" t="e">
        <f t="shared" si="9"/>
        <v>#N/A</v>
      </c>
      <c r="L20" s="77" t="e">
        <f t="shared" si="10"/>
        <v>#N/A</v>
      </c>
      <c r="M20" s="48" t="e">
        <f t="shared" si="11"/>
        <v>#N/A</v>
      </c>
    </row>
    <row r="21" spans="1:13" x14ac:dyDescent="0.3">
      <c r="A21" s="48" t="str">
        <f>IF(A20="No",1,IF(OR(LEFT(B21,14)="Model response",LEFT(B21,8)="Response"),MAX($A$11:$A20)+1,""))</f>
        <v/>
      </c>
      <c r="B21" s="60"/>
      <c r="C21" s="42"/>
      <c r="D21" s="42"/>
      <c r="E21" s="42"/>
      <c r="F21" s="77" t="str">
        <f t="shared" si="7"/>
        <v>Cek</v>
      </c>
      <c r="G21" s="77" t="str">
        <f t="shared" si="1"/>
        <v/>
      </c>
      <c r="H21" s="78" t="str">
        <f t="shared" si="2"/>
        <v/>
      </c>
      <c r="I21" s="79">
        <v>10</v>
      </c>
      <c r="J21" s="77" t="e">
        <f t="shared" si="8"/>
        <v>#N/A</v>
      </c>
      <c r="K21" s="78" t="e">
        <f t="shared" si="9"/>
        <v>#N/A</v>
      </c>
      <c r="L21" s="77" t="e">
        <f t="shared" si="10"/>
        <v>#N/A</v>
      </c>
      <c r="M21" s="48" t="e">
        <f t="shared" si="11"/>
        <v>#N/A</v>
      </c>
    </row>
    <row r="22" spans="1:13" x14ac:dyDescent="0.3">
      <c r="A22" s="48" t="str">
        <f>IF(A21="No",1,IF(OR(LEFT(B22,14)="Model response",LEFT(B22,8)="Response"),MAX($A$11:$A21)+1,""))</f>
        <v/>
      </c>
      <c r="B22" s="60"/>
      <c r="C22" s="42"/>
      <c r="D22" s="42"/>
      <c r="E22" s="42"/>
      <c r="F22" s="77" t="str">
        <f t="shared" si="7"/>
        <v>Cek</v>
      </c>
      <c r="G22" s="77" t="str">
        <f t="shared" si="1"/>
        <v/>
      </c>
      <c r="H22" s="78" t="str">
        <f t="shared" si="2"/>
        <v/>
      </c>
      <c r="I22" s="79">
        <v>11</v>
      </c>
      <c r="J22" s="77" t="e">
        <f t="shared" si="8"/>
        <v>#N/A</v>
      </c>
      <c r="K22" s="78" t="e">
        <f t="shared" si="9"/>
        <v>#N/A</v>
      </c>
      <c r="L22" s="77" t="e">
        <f t="shared" si="10"/>
        <v>#N/A</v>
      </c>
      <c r="M22" s="48" t="e">
        <f t="shared" si="11"/>
        <v>#N/A</v>
      </c>
    </row>
    <row r="23" spans="1:13" x14ac:dyDescent="0.3">
      <c r="A23" s="48" t="str">
        <f>IF(A22="No",1,IF(OR(LEFT(B23,14)="Model response",LEFT(B23,8)="Response"),MAX($A$11:$A22)+1,""))</f>
        <v/>
      </c>
      <c r="B23" s="60"/>
      <c r="C23" s="42"/>
      <c r="D23" s="42"/>
      <c r="E23" s="42"/>
      <c r="F23" s="77" t="str">
        <f t="shared" si="7"/>
        <v>Cek</v>
      </c>
      <c r="G23" s="77" t="str">
        <f t="shared" si="1"/>
        <v/>
      </c>
      <c r="H23" s="78" t="str">
        <f t="shared" si="2"/>
        <v/>
      </c>
      <c r="I23" s="79">
        <v>12</v>
      </c>
      <c r="J23" s="77" t="e">
        <f t="shared" si="8"/>
        <v>#N/A</v>
      </c>
      <c r="K23" s="78" t="e">
        <f t="shared" si="9"/>
        <v>#N/A</v>
      </c>
      <c r="L23" s="77" t="e">
        <f t="shared" si="10"/>
        <v>#N/A</v>
      </c>
      <c r="M23" s="48" t="e">
        <f t="shared" si="11"/>
        <v>#N/A</v>
      </c>
    </row>
    <row r="24" spans="1:13" x14ac:dyDescent="0.3">
      <c r="A24" s="48" t="str">
        <f>IF(A23="No",1,IF(OR(LEFT(B24,14)="Model response",LEFT(B24,8)="Response"),MAX($A$11:$A23)+1,""))</f>
        <v/>
      </c>
      <c r="B24" s="60"/>
      <c r="C24" s="42"/>
      <c r="D24" s="42"/>
      <c r="E24" s="42"/>
      <c r="F24" s="77" t="str">
        <f t="shared" si="7"/>
        <v>Cek</v>
      </c>
      <c r="G24" s="77" t="str">
        <f t="shared" si="1"/>
        <v/>
      </c>
      <c r="H24" s="78" t="str">
        <f t="shared" si="2"/>
        <v/>
      </c>
      <c r="I24" s="79">
        <v>13</v>
      </c>
      <c r="J24" s="77" t="e">
        <f t="shared" si="8"/>
        <v>#N/A</v>
      </c>
      <c r="K24" s="78" t="e">
        <f t="shared" si="9"/>
        <v>#N/A</v>
      </c>
      <c r="L24" s="77" t="e">
        <f t="shared" si="10"/>
        <v>#N/A</v>
      </c>
      <c r="M24" s="48" t="e">
        <f t="shared" si="11"/>
        <v>#N/A</v>
      </c>
    </row>
    <row r="25" spans="1:13" x14ac:dyDescent="0.3">
      <c r="A25" s="48" t="str">
        <f>IF(A24="No",1,IF(OR(LEFT(B25,14)="Model response",LEFT(B25,8)="Response"),MAX($A$11:$A24)+1,""))</f>
        <v/>
      </c>
      <c r="B25" s="60"/>
      <c r="C25" s="42"/>
      <c r="D25" s="42"/>
      <c r="E25" s="42"/>
      <c r="F25" s="77" t="str">
        <f t="shared" si="7"/>
        <v>Cek</v>
      </c>
      <c r="G25" s="77" t="str">
        <f t="shared" si="1"/>
        <v/>
      </c>
      <c r="H25" s="78" t="str">
        <f t="shared" si="2"/>
        <v/>
      </c>
      <c r="I25" s="79">
        <v>14</v>
      </c>
      <c r="J25" s="77" t="e">
        <f t="shared" si="8"/>
        <v>#N/A</v>
      </c>
      <c r="K25" s="78" t="e">
        <f t="shared" si="9"/>
        <v>#N/A</v>
      </c>
      <c r="L25" s="77" t="e">
        <f t="shared" si="10"/>
        <v>#N/A</v>
      </c>
      <c r="M25" s="48" t="e">
        <f t="shared" si="11"/>
        <v>#N/A</v>
      </c>
    </row>
    <row r="26" spans="1:13" x14ac:dyDescent="0.3">
      <c r="A26" s="48" t="str">
        <f>IF(A25="No",1,IF(OR(LEFT(B26,14)="Model response",LEFT(B26,8)="Response"),MAX($A$11:$A25)+1,""))</f>
        <v/>
      </c>
      <c r="B26" s="60"/>
      <c r="C26" s="42"/>
      <c r="D26" s="42"/>
      <c r="E26" s="42"/>
      <c r="F26" s="77" t="str">
        <f t="shared" si="7"/>
        <v>Cek</v>
      </c>
      <c r="G26" s="77" t="str">
        <f t="shared" si="1"/>
        <v/>
      </c>
      <c r="H26" s="78" t="str">
        <f t="shared" si="2"/>
        <v/>
      </c>
      <c r="I26" s="79">
        <v>15</v>
      </c>
      <c r="J26" s="77" t="e">
        <f t="shared" si="8"/>
        <v>#N/A</v>
      </c>
      <c r="K26" s="78" t="e">
        <f t="shared" si="9"/>
        <v>#N/A</v>
      </c>
      <c r="L26" s="77" t="e">
        <f t="shared" si="10"/>
        <v>#N/A</v>
      </c>
      <c r="M26" s="48" t="e">
        <f t="shared" si="11"/>
        <v>#N/A</v>
      </c>
    </row>
    <row r="27" spans="1:13" x14ac:dyDescent="0.3">
      <c r="A27" s="48" t="str">
        <f>IF(A26="No",1,IF(OR(LEFT(B27,14)="Model response",LEFT(B27,8)="Response"),MAX($A$11:$A26)+1,""))</f>
        <v/>
      </c>
      <c r="B27" s="60"/>
      <c r="C27" s="42"/>
      <c r="D27" s="42"/>
      <c r="E27" s="42"/>
      <c r="F27" s="77" t="str">
        <f t="shared" si="7"/>
        <v>Cek</v>
      </c>
      <c r="G27" s="77" t="str">
        <f t="shared" si="1"/>
        <v/>
      </c>
      <c r="H27" s="78" t="str">
        <f t="shared" si="2"/>
        <v/>
      </c>
      <c r="I27" s="79">
        <v>16</v>
      </c>
      <c r="J27" s="77" t="e">
        <f t="shared" si="8"/>
        <v>#N/A</v>
      </c>
      <c r="K27" s="78" t="e">
        <f t="shared" si="9"/>
        <v>#N/A</v>
      </c>
      <c r="L27" s="77" t="e">
        <f t="shared" si="10"/>
        <v>#N/A</v>
      </c>
      <c r="M27" s="48" t="e">
        <f t="shared" si="11"/>
        <v>#N/A</v>
      </c>
    </row>
    <row r="28" spans="1:13" x14ac:dyDescent="0.3">
      <c r="A28" s="48" t="str">
        <f>IF(A27="No",1,IF(OR(LEFT(B28,14)="Model response",LEFT(B28,8)="Response"),MAX($A$11:$A27)+1,""))</f>
        <v/>
      </c>
      <c r="B28" s="60"/>
      <c r="C28" s="42"/>
      <c r="D28" s="42"/>
      <c r="E28" s="42"/>
      <c r="F28" s="77" t="str">
        <f t="shared" si="7"/>
        <v>Cek</v>
      </c>
      <c r="G28" s="77" t="str">
        <f t="shared" si="1"/>
        <v/>
      </c>
      <c r="H28" s="78" t="str">
        <f t="shared" si="2"/>
        <v/>
      </c>
      <c r="I28" s="79">
        <v>17</v>
      </c>
      <c r="J28" s="77" t="e">
        <f t="shared" si="8"/>
        <v>#N/A</v>
      </c>
      <c r="K28" s="78" t="e">
        <f t="shared" si="9"/>
        <v>#N/A</v>
      </c>
      <c r="L28" s="77" t="e">
        <f t="shared" si="10"/>
        <v>#N/A</v>
      </c>
      <c r="M28" s="48" t="e">
        <f t="shared" si="11"/>
        <v>#N/A</v>
      </c>
    </row>
    <row r="29" spans="1:13" x14ac:dyDescent="0.3">
      <c r="A29" s="48" t="str">
        <f>IF(A28="No",1,IF(OR(LEFT(B29,14)="Model response",LEFT(B29,8)="Response"),MAX($A$11:$A28)+1,""))</f>
        <v/>
      </c>
      <c r="B29" s="60"/>
      <c r="C29" s="42"/>
      <c r="D29" s="42"/>
      <c r="E29" s="42"/>
      <c r="F29" s="77" t="str">
        <f t="shared" si="7"/>
        <v>Cek</v>
      </c>
      <c r="G29" s="77" t="str">
        <f t="shared" si="1"/>
        <v/>
      </c>
      <c r="H29" s="78" t="str">
        <f t="shared" si="2"/>
        <v/>
      </c>
      <c r="I29" s="79">
        <v>18</v>
      </c>
      <c r="J29" s="77" t="e">
        <f t="shared" si="8"/>
        <v>#N/A</v>
      </c>
      <c r="K29" s="78" t="e">
        <f t="shared" si="9"/>
        <v>#N/A</v>
      </c>
      <c r="L29" s="77" t="e">
        <f t="shared" si="10"/>
        <v>#N/A</v>
      </c>
      <c r="M29" s="48" t="e">
        <f t="shared" si="11"/>
        <v>#N/A</v>
      </c>
    </row>
    <row r="30" spans="1:13" x14ac:dyDescent="0.3">
      <c r="A30" s="48" t="str">
        <f>IF(A29="No",1,IF(OR(LEFT(B30,14)="Model response",LEFT(B30,8)="Response"),MAX($A$11:$A29)+1,""))</f>
        <v/>
      </c>
      <c r="B30" s="60"/>
      <c r="C30" s="42"/>
      <c r="D30" s="42"/>
      <c r="E30" s="42"/>
      <c r="F30" s="77" t="str">
        <f t="shared" si="7"/>
        <v>Cek</v>
      </c>
      <c r="G30" s="77" t="str">
        <f t="shared" si="1"/>
        <v/>
      </c>
      <c r="H30" s="78" t="str">
        <f t="shared" si="2"/>
        <v/>
      </c>
      <c r="I30" s="79">
        <v>19</v>
      </c>
      <c r="J30" s="77" t="e">
        <f t="shared" si="8"/>
        <v>#N/A</v>
      </c>
      <c r="K30" s="78" t="e">
        <f t="shared" si="9"/>
        <v>#N/A</v>
      </c>
      <c r="L30" s="77" t="e">
        <f t="shared" si="10"/>
        <v>#N/A</v>
      </c>
      <c r="M30" s="48" t="e">
        <f t="shared" si="11"/>
        <v>#N/A</v>
      </c>
    </row>
    <row r="31" spans="1:13" x14ac:dyDescent="0.3">
      <c r="A31" s="48" t="str">
        <f>IF(A30="No",1,IF(OR(LEFT(B31,14)="Model response",LEFT(B31,8)="Response"),MAX($A$11:$A30)+1,""))</f>
        <v/>
      </c>
      <c r="B31" s="60"/>
      <c r="C31" s="42"/>
      <c r="D31" s="42"/>
      <c r="E31" s="42"/>
      <c r="F31" s="77" t="str">
        <f t="shared" si="7"/>
        <v>Cek</v>
      </c>
      <c r="G31" s="77" t="str">
        <f t="shared" si="1"/>
        <v/>
      </c>
      <c r="H31" s="78" t="str">
        <f t="shared" si="2"/>
        <v/>
      </c>
      <c r="I31" s="79">
        <v>20</v>
      </c>
      <c r="J31" s="77" t="e">
        <f t="shared" si="8"/>
        <v>#N/A</v>
      </c>
      <c r="K31" s="78" t="e">
        <f t="shared" si="9"/>
        <v>#N/A</v>
      </c>
      <c r="L31" s="77" t="e">
        <f t="shared" si="10"/>
        <v>#N/A</v>
      </c>
      <c r="M31" s="48" t="e">
        <f t="shared" si="11"/>
        <v>#N/A</v>
      </c>
    </row>
    <row r="32" spans="1:13" x14ac:dyDescent="0.3">
      <c r="A32" s="48" t="str">
        <f>IF(A31="No",1,IF(OR(LEFT(B32,14)="Model response",LEFT(B32,8)="Response"),MAX($A$11:$A31)+1,""))</f>
        <v/>
      </c>
      <c r="B32" s="60"/>
      <c r="C32" s="42"/>
      <c r="D32" s="42"/>
      <c r="E32" s="42"/>
      <c r="F32" s="77" t="str">
        <f t="shared" si="7"/>
        <v>Cek</v>
      </c>
      <c r="G32" s="77" t="str">
        <f t="shared" si="1"/>
        <v/>
      </c>
      <c r="H32" s="78" t="str">
        <f t="shared" si="2"/>
        <v/>
      </c>
      <c r="I32" s="79">
        <v>21</v>
      </c>
      <c r="J32" s="77" t="e">
        <f t="shared" si="8"/>
        <v>#N/A</v>
      </c>
      <c r="K32" s="78" t="e">
        <f t="shared" si="9"/>
        <v>#N/A</v>
      </c>
      <c r="L32" s="77" t="e">
        <f t="shared" si="10"/>
        <v>#N/A</v>
      </c>
      <c r="M32" s="48" t="e">
        <f t="shared" si="11"/>
        <v>#N/A</v>
      </c>
    </row>
    <row r="33" spans="1:13" x14ac:dyDescent="0.3">
      <c r="A33" s="48" t="str">
        <f>IF(A32="No",1,IF(OR(LEFT(B33,14)="Model response",LEFT(B33,8)="Response"),MAX($A$11:$A32)+1,""))</f>
        <v/>
      </c>
      <c r="B33" s="60"/>
      <c r="C33" s="42"/>
      <c r="D33" s="42"/>
      <c r="E33" s="42"/>
      <c r="F33" s="77" t="str">
        <f t="shared" si="7"/>
        <v>Cek</v>
      </c>
      <c r="G33" s="77" t="str">
        <f t="shared" si="1"/>
        <v/>
      </c>
      <c r="H33" s="78" t="str">
        <f t="shared" si="2"/>
        <v/>
      </c>
      <c r="I33" s="79">
        <v>22</v>
      </c>
      <c r="J33" s="77" t="e">
        <f t="shared" si="8"/>
        <v>#N/A</v>
      </c>
      <c r="K33" s="78" t="e">
        <f t="shared" si="9"/>
        <v>#N/A</v>
      </c>
      <c r="L33" s="77" t="e">
        <f t="shared" si="10"/>
        <v>#N/A</v>
      </c>
      <c r="M33" s="48" t="e">
        <f t="shared" si="11"/>
        <v>#N/A</v>
      </c>
    </row>
    <row r="34" spans="1:13" x14ac:dyDescent="0.3">
      <c r="A34" s="48" t="str">
        <f>IF(A33="No",1,IF(OR(LEFT(B34,14)="Model response",LEFT(B34,8)="Response"),MAX($A$11:$A33)+1,""))</f>
        <v/>
      </c>
      <c r="B34" s="60"/>
      <c r="C34" s="42"/>
      <c r="D34" s="42"/>
      <c r="E34" s="42"/>
      <c r="F34" s="77" t="str">
        <f t="shared" si="7"/>
        <v>Cek</v>
      </c>
      <c r="G34" s="77" t="str">
        <f t="shared" si="1"/>
        <v/>
      </c>
      <c r="H34" s="78" t="str">
        <f t="shared" si="2"/>
        <v/>
      </c>
      <c r="I34" s="79">
        <v>23</v>
      </c>
      <c r="J34" s="77" t="e">
        <f t="shared" si="8"/>
        <v>#N/A</v>
      </c>
      <c r="K34" s="78" t="e">
        <f t="shared" si="9"/>
        <v>#N/A</v>
      </c>
      <c r="L34" s="77" t="e">
        <f t="shared" si="10"/>
        <v>#N/A</v>
      </c>
      <c r="M34" s="48" t="e">
        <f t="shared" si="11"/>
        <v>#N/A</v>
      </c>
    </row>
    <row r="35" spans="1:13" x14ac:dyDescent="0.3">
      <c r="A35" s="48" t="str">
        <f>IF(A34="No",1,IF(OR(LEFT(B35,14)="Model response",LEFT(B35,8)="Response"),MAX($A$11:$A34)+1,""))</f>
        <v/>
      </c>
      <c r="B35" s="60"/>
      <c r="C35" s="42"/>
      <c r="D35" s="42"/>
      <c r="E35" s="42"/>
      <c r="F35" s="77" t="str">
        <f t="shared" si="7"/>
        <v>Cek</v>
      </c>
      <c r="G35" s="77" t="str">
        <f t="shared" si="1"/>
        <v/>
      </c>
      <c r="H35" s="78" t="str">
        <f t="shared" si="2"/>
        <v/>
      </c>
      <c r="I35" s="79">
        <v>24</v>
      </c>
      <c r="J35" s="77" t="e">
        <f t="shared" si="8"/>
        <v>#N/A</v>
      </c>
      <c r="K35" s="78" t="e">
        <f t="shared" si="9"/>
        <v>#N/A</v>
      </c>
      <c r="L35" s="77" t="e">
        <f t="shared" si="10"/>
        <v>#N/A</v>
      </c>
      <c r="M35" s="48" t="e">
        <f t="shared" si="11"/>
        <v>#N/A</v>
      </c>
    </row>
    <row r="36" spans="1:13" x14ac:dyDescent="0.3">
      <c r="A36" s="48" t="str">
        <f>IF(A35="No",1,IF(OR(LEFT(B36,14)="Model response",LEFT(B36,8)="Response"),MAX($A$11:$A35)+1,""))</f>
        <v/>
      </c>
      <c r="B36" s="60"/>
      <c r="C36" s="42"/>
      <c r="D36" s="42"/>
      <c r="E36" s="42"/>
      <c r="F36" s="77" t="str">
        <f t="shared" si="7"/>
        <v>Cek</v>
      </c>
      <c r="G36" s="77" t="str">
        <f t="shared" si="1"/>
        <v/>
      </c>
      <c r="H36" s="78" t="str">
        <f t="shared" si="2"/>
        <v/>
      </c>
      <c r="I36" s="79">
        <v>25</v>
      </c>
      <c r="J36" s="77" t="e">
        <f t="shared" si="8"/>
        <v>#N/A</v>
      </c>
      <c r="K36" s="78" t="e">
        <f t="shared" si="9"/>
        <v>#N/A</v>
      </c>
      <c r="L36" s="77" t="e">
        <f t="shared" si="10"/>
        <v>#N/A</v>
      </c>
      <c r="M36" s="48" t="e">
        <f t="shared" si="11"/>
        <v>#N/A</v>
      </c>
    </row>
    <row r="37" spans="1:13" x14ac:dyDescent="0.3">
      <c r="A37" s="48" t="str">
        <f>IF(A36="No",1,IF(OR(LEFT(B37,14)="Model response",LEFT(B37,8)="Response"),MAX($A$11:$A36)+1,""))</f>
        <v/>
      </c>
      <c r="B37" s="60"/>
      <c r="C37" s="42"/>
      <c r="D37" s="42"/>
      <c r="E37" s="42"/>
      <c r="F37" s="77" t="str">
        <f t="shared" si="7"/>
        <v>Cek</v>
      </c>
      <c r="G37" s="77" t="str">
        <f t="shared" si="1"/>
        <v/>
      </c>
      <c r="H37" s="78" t="str">
        <f t="shared" si="2"/>
        <v/>
      </c>
      <c r="I37" s="79">
        <v>26</v>
      </c>
      <c r="J37" s="77" t="e">
        <f t="shared" si="8"/>
        <v>#N/A</v>
      </c>
      <c r="K37" s="78" t="e">
        <f t="shared" si="9"/>
        <v>#N/A</v>
      </c>
      <c r="L37" s="77" t="e">
        <f t="shared" si="10"/>
        <v>#N/A</v>
      </c>
      <c r="M37" s="48" t="e">
        <f t="shared" si="11"/>
        <v>#N/A</v>
      </c>
    </row>
    <row r="38" spans="1:13" x14ac:dyDescent="0.3">
      <c r="A38" s="48" t="str">
        <f>IF(A37="No",1,IF(OR(LEFT(B38,14)="Model response",LEFT(B38,8)="Response"),MAX($A$11:$A37)+1,""))</f>
        <v/>
      </c>
      <c r="B38" s="60"/>
      <c r="C38" s="42"/>
      <c r="D38" s="42"/>
      <c r="E38" s="42"/>
      <c r="F38" s="77" t="str">
        <f t="shared" si="7"/>
        <v>Cek</v>
      </c>
      <c r="G38" s="77" t="str">
        <f t="shared" si="1"/>
        <v/>
      </c>
      <c r="H38" s="78" t="str">
        <f t="shared" si="2"/>
        <v/>
      </c>
      <c r="I38" s="79">
        <v>27</v>
      </c>
      <c r="J38" s="77" t="e">
        <f t="shared" si="8"/>
        <v>#N/A</v>
      </c>
      <c r="K38" s="78" t="e">
        <f t="shared" si="9"/>
        <v>#N/A</v>
      </c>
      <c r="L38" s="77" t="e">
        <f t="shared" si="10"/>
        <v>#N/A</v>
      </c>
      <c r="M38" s="48" t="e">
        <f t="shared" si="11"/>
        <v>#N/A</v>
      </c>
    </row>
    <row r="39" spans="1:13" x14ac:dyDescent="0.3">
      <c r="A39" s="48" t="str">
        <f>IF(A38="No",1,IF(OR(LEFT(B39,14)="Model response",LEFT(B39,8)="Response"),MAX($A$11:$A38)+1,""))</f>
        <v/>
      </c>
      <c r="B39" s="60"/>
      <c r="C39" s="42"/>
      <c r="D39" s="42"/>
      <c r="E39" s="42"/>
      <c r="F39" s="77" t="str">
        <f t="shared" si="7"/>
        <v>Cek</v>
      </c>
      <c r="G39" s="77" t="str">
        <f t="shared" si="1"/>
        <v/>
      </c>
      <c r="H39" s="78" t="str">
        <f t="shared" si="2"/>
        <v/>
      </c>
      <c r="I39" s="79">
        <v>28</v>
      </c>
      <c r="J39" s="77" t="e">
        <f t="shared" si="8"/>
        <v>#N/A</v>
      </c>
      <c r="K39" s="78" t="e">
        <f t="shared" si="9"/>
        <v>#N/A</v>
      </c>
      <c r="L39" s="77" t="e">
        <f t="shared" si="10"/>
        <v>#N/A</v>
      </c>
      <c r="M39" s="48" t="e">
        <f t="shared" si="11"/>
        <v>#N/A</v>
      </c>
    </row>
    <row r="40" spans="1:13" x14ac:dyDescent="0.3">
      <c r="A40" s="48" t="str">
        <f>IF(A39="No",1,IF(OR(LEFT(B40,14)="Model response",LEFT(B40,8)="Response"),MAX($A$11:$A39)+1,""))</f>
        <v/>
      </c>
      <c r="B40" s="60"/>
      <c r="C40" s="42"/>
      <c r="D40" s="42"/>
      <c r="E40" s="42"/>
      <c r="F40" s="77" t="str">
        <f t="shared" si="7"/>
        <v>Cek</v>
      </c>
      <c r="G40" s="77" t="str">
        <f t="shared" si="1"/>
        <v/>
      </c>
      <c r="H40" s="78" t="str">
        <f t="shared" si="2"/>
        <v/>
      </c>
      <c r="I40" s="79">
        <v>29</v>
      </c>
      <c r="J40" s="77" t="e">
        <f t="shared" si="8"/>
        <v>#N/A</v>
      </c>
      <c r="K40" s="78" t="e">
        <f t="shared" si="9"/>
        <v>#N/A</v>
      </c>
      <c r="L40" s="77" t="e">
        <f t="shared" si="10"/>
        <v>#N/A</v>
      </c>
      <c r="M40" s="48" t="e">
        <f t="shared" si="11"/>
        <v>#N/A</v>
      </c>
    </row>
    <row r="41" spans="1:13" x14ac:dyDescent="0.3">
      <c r="A41" s="48" t="str">
        <f>IF(A40="No",1,IF(OR(LEFT(B41,14)="Model response",LEFT(B41,8)="Response"),MAX($A$11:$A40)+1,""))</f>
        <v/>
      </c>
      <c r="B41" s="60"/>
      <c r="C41" s="42"/>
      <c r="D41" s="42"/>
      <c r="E41" s="42"/>
      <c r="F41" s="77" t="str">
        <f t="shared" si="7"/>
        <v>Cek</v>
      </c>
      <c r="G41" s="77" t="str">
        <f t="shared" si="1"/>
        <v/>
      </c>
      <c r="H41" s="78" t="str">
        <f t="shared" si="2"/>
        <v/>
      </c>
      <c r="I41" s="79">
        <v>30</v>
      </c>
      <c r="J41" s="77" t="e">
        <f t="shared" si="8"/>
        <v>#N/A</v>
      </c>
      <c r="K41" s="78" t="e">
        <f t="shared" si="9"/>
        <v>#N/A</v>
      </c>
      <c r="L41" s="77" t="e">
        <f t="shared" si="10"/>
        <v>#N/A</v>
      </c>
      <c r="M41" s="48" t="e">
        <f t="shared" si="11"/>
        <v>#N/A</v>
      </c>
    </row>
    <row r="42" spans="1:13" x14ac:dyDescent="0.3">
      <c r="A42" s="48" t="str">
        <f>IF(A41="No",1,IF(OR(LEFT(B42,14)="Model response",LEFT(B42,8)="Response"),MAX($A$11:$A41)+1,""))</f>
        <v/>
      </c>
      <c r="B42" s="60"/>
      <c r="C42" s="42"/>
      <c r="D42" s="42"/>
      <c r="E42" s="42"/>
      <c r="F42" s="77" t="str">
        <f t="shared" si="7"/>
        <v>Cek</v>
      </c>
      <c r="G42" s="77" t="str">
        <f t="shared" si="1"/>
        <v/>
      </c>
      <c r="H42" s="78" t="str">
        <f t="shared" si="2"/>
        <v/>
      </c>
      <c r="I42" s="79">
        <v>31</v>
      </c>
      <c r="J42" s="77" t="e">
        <f t="shared" si="8"/>
        <v>#N/A</v>
      </c>
      <c r="K42" s="78" t="e">
        <f t="shared" si="9"/>
        <v>#N/A</v>
      </c>
      <c r="L42" s="77" t="e">
        <f t="shared" si="10"/>
        <v>#N/A</v>
      </c>
      <c r="M42" s="48" t="e">
        <f t="shared" si="11"/>
        <v>#N/A</v>
      </c>
    </row>
    <row r="43" spans="1:13" x14ac:dyDescent="0.3">
      <c r="A43" s="48" t="str">
        <f>IF(A42="No",1,IF(OR(LEFT(B43,14)="Model response",LEFT(B43,8)="Response"),MAX($A$11:$A42)+1,""))</f>
        <v/>
      </c>
      <c r="B43" s="60"/>
      <c r="C43" s="42"/>
      <c r="D43" s="42"/>
      <c r="E43" s="42"/>
      <c r="F43" s="77" t="str">
        <f t="shared" si="7"/>
        <v>Cek</v>
      </c>
      <c r="G43" s="77" t="str">
        <f t="shared" si="1"/>
        <v/>
      </c>
      <c r="H43" s="78" t="str">
        <f t="shared" si="2"/>
        <v/>
      </c>
      <c r="I43" s="79">
        <v>32</v>
      </c>
      <c r="J43" s="77" t="e">
        <f t="shared" si="8"/>
        <v>#N/A</v>
      </c>
      <c r="K43" s="78" t="e">
        <f t="shared" si="9"/>
        <v>#N/A</v>
      </c>
      <c r="L43" s="77" t="e">
        <f t="shared" si="10"/>
        <v>#N/A</v>
      </c>
      <c r="M43" s="48" t="e">
        <f t="shared" si="11"/>
        <v>#N/A</v>
      </c>
    </row>
    <row r="44" spans="1:13" x14ac:dyDescent="0.3">
      <c r="A44" s="48" t="str">
        <f>IF(A43="No",1,IF(OR(LEFT(B44,14)="Model response",LEFT(B44,8)="Response"),MAX($A$11:$A43)+1,""))</f>
        <v/>
      </c>
      <c r="B44" s="60"/>
      <c r="C44" s="42"/>
      <c r="D44" s="42"/>
      <c r="E44" s="42"/>
      <c r="F44" s="77" t="str">
        <f t="shared" si="7"/>
        <v>Cek</v>
      </c>
      <c r="G44" s="77" t="str">
        <f t="shared" si="1"/>
        <v/>
      </c>
      <c r="H44" s="78" t="str">
        <f t="shared" si="2"/>
        <v/>
      </c>
      <c r="I44" s="79">
        <v>33</v>
      </c>
      <c r="J44" s="77" t="e">
        <f t="shared" si="8"/>
        <v>#N/A</v>
      </c>
      <c r="K44" s="78" t="e">
        <f t="shared" si="9"/>
        <v>#N/A</v>
      </c>
      <c r="L44" s="77" t="e">
        <f t="shared" si="10"/>
        <v>#N/A</v>
      </c>
      <c r="M44" s="48" t="e">
        <f t="shared" si="11"/>
        <v>#N/A</v>
      </c>
    </row>
    <row r="45" spans="1:13" x14ac:dyDescent="0.3">
      <c r="A45" s="48" t="str">
        <f>IF(A44="No",1,IF(OR(LEFT(B45,14)="Model response",LEFT(B45,8)="Response"),MAX($A$11:$A44)+1,""))</f>
        <v/>
      </c>
      <c r="B45" s="60"/>
      <c r="C45" s="42"/>
      <c r="D45" s="42"/>
      <c r="E45" s="42"/>
      <c r="F45" s="77" t="str">
        <f t="shared" si="7"/>
        <v>Cek</v>
      </c>
      <c r="G45" s="77" t="str">
        <f t="shared" si="1"/>
        <v/>
      </c>
      <c r="H45" s="78" t="str">
        <f t="shared" si="2"/>
        <v/>
      </c>
      <c r="I45" s="79">
        <v>34</v>
      </c>
      <c r="J45" s="77" t="e">
        <f t="shared" si="8"/>
        <v>#N/A</v>
      </c>
      <c r="K45" s="78" t="e">
        <f t="shared" si="9"/>
        <v>#N/A</v>
      </c>
      <c r="L45" s="77" t="e">
        <f t="shared" si="10"/>
        <v>#N/A</v>
      </c>
      <c r="M45" s="48" t="e">
        <f t="shared" si="11"/>
        <v>#N/A</v>
      </c>
    </row>
    <row r="46" spans="1:13" x14ac:dyDescent="0.3">
      <c r="A46" s="48" t="str">
        <f>IF(A45="No",1,IF(OR(LEFT(B46,14)="Model response",LEFT(B46,8)="Response"),MAX($A$11:$A45)+1,""))</f>
        <v/>
      </c>
      <c r="B46" s="60"/>
      <c r="C46" s="42"/>
      <c r="D46" s="42"/>
      <c r="E46" s="42"/>
      <c r="F46" s="77" t="str">
        <f t="shared" si="7"/>
        <v>Cek</v>
      </c>
      <c r="G46" s="77" t="str">
        <f t="shared" si="1"/>
        <v/>
      </c>
      <c r="H46" s="78" t="str">
        <f t="shared" si="2"/>
        <v/>
      </c>
      <c r="I46" s="79">
        <v>35</v>
      </c>
      <c r="J46" s="77" t="e">
        <f t="shared" si="8"/>
        <v>#N/A</v>
      </c>
      <c r="K46" s="78" t="e">
        <f t="shared" si="9"/>
        <v>#N/A</v>
      </c>
      <c r="L46" s="77" t="e">
        <f t="shared" si="10"/>
        <v>#N/A</v>
      </c>
      <c r="M46" s="48" t="e">
        <f t="shared" si="11"/>
        <v>#N/A</v>
      </c>
    </row>
    <row r="47" spans="1:13" x14ac:dyDescent="0.3">
      <c r="A47" s="48" t="str">
        <f>IF(A46="No",1,IF(OR(LEFT(B47,14)="Model response",LEFT(B47,8)="Response"),MAX($A$11:$A46)+1,""))</f>
        <v/>
      </c>
      <c r="B47" s="60"/>
      <c r="C47" s="42"/>
      <c r="D47" s="42"/>
      <c r="E47" s="42"/>
      <c r="F47" s="77" t="str">
        <f t="shared" si="7"/>
        <v>Cek</v>
      </c>
      <c r="G47" s="77" t="str">
        <f t="shared" si="1"/>
        <v/>
      </c>
      <c r="H47" s="78" t="str">
        <f t="shared" si="2"/>
        <v/>
      </c>
      <c r="I47" s="79">
        <v>36</v>
      </c>
      <c r="J47" s="77" t="e">
        <f t="shared" si="8"/>
        <v>#N/A</v>
      </c>
      <c r="K47" s="78" t="e">
        <f t="shared" si="9"/>
        <v>#N/A</v>
      </c>
      <c r="L47" s="77" t="e">
        <f t="shared" si="10"/>
        <v>#N/A</v>
      </c>
      <c r="M47" s="48" t="e">
        <f t="shared" si="11"/>
        <v>#N/A</v>
      </c>
    </row>
    <row r="48" spans="1:13" x14ac:dyDescent="0.3">
      <c r="A48" s="48" t="str">
        <f>IF(A47="No",1,IF(OR(LEFT(B48,14)="Model response",LEFT(B48,8)="Response"),MAX($A$11:$A47)+1,""))</f>
        <v/>
      </c>
      <c r="B48" s="60"/>
      <c r="C48" s="42"/>
      <c r="D48" s="42"/>
      <c r="E48" s="42"/>
      <c r="F48" s="77" t="str">
        <f t="shared" si="7"/>
        <v>Cek</v>
      </c>
      <c r="G48" s="77" t="str">
        <f t="shared" si="1"/>
        <v/>
      </c>
      <c r="H48" s="78" t="str">
        <f t="shared" si="2"/>
        <v/>
      </c>
      <c r="I48" s="79">
        <v>37</v>
      </c>
      <c r="J48" s="77" t="e">
        <f t="shared" si="8"/>
        <v>#N/A</v>
      </c>
      <c r="K48" s="78" t="e">
        <f t="shared" si="9"/>
        <v>#N/A</v>
      </c>
      <c r="L48" s="77" t="e">
        <f t="shared" si="10"/>
        <v>#N/A</v>
      </c>
      <c r="M48" s="48" t="e">
        <f t="shared" si="11"/>
        <v>#N/A</v>
      </c>
    </row>
    <row r="49" spans="1:13" x14ac:dyDescent="0.3">
      <c r="A49" s="48" t="str">
        <f>IF(A48="No",1,IF(OR(LEFT(B49,14)="Model response",LEFT(B49,8)="Response"),MAX($A$11:$A48)+1,""))</f>
        <v/>
      </c>
      <c r="B49" s="60"/>
      <c r="C49" s="42"/>
      <c r="D49" s="42"/>
      <c r="E49" s="42"/>
      <c r="F49" s="77" t="str">
        <f t="shared" si="7"/>
        <v>Cek</v>
      </c>
      <c r="G49" s="77" t="str">
        <f t="shared" si="1"/>
        <v/>
      </c>
      <c r="H49" s="78" t="str">
        <f t="shared" si="2"/>
        <v/>
      </c>
      <c r="I49" s="79">
        <v>38</v>
      </c>
      <c r="J49" s="77" t="e">
        <f t="shared" si="8"/>
        <v>#N/A</v>
      </c>
      <c r="K49" s="78" t="e">
        <f t="shared" si="9"/>
        <v>#N/A</v>
      </c>
      <c r="L49" s="77" t="e">
        <f t="shared" si="10"/>
        <v>#N/A</v>
      </c>
      <c r="M49" s="48" t="e">
        <f t="shared" si="11"/>
        <v>#N/A</v>
      </c>
    </row>
    <row r="50" spans="1:13" x14ac:dyDescent="0.3">
      <c r="A50" s="48" t="str">
        <f>IF(A49="No",1,IF(OR(LEFT(B50,14)="Model response",LEFT(B50,8)="Response"),MAX($A$11:$A49)+1,""))</f>
        <v/>
      </c>
      <c r="B50" s="60"/>
      <c r="C50" s="42"/>
      <c r="D50" s="42"/>
      <c r="E50" s="42"/>
      <c r="F50" s="77" t="str">
        <f t="shared" si="7"/>
        <v>Cek</v>
      </c>
      <c r="G50" s="77" t="str">
        <f t="shared" si="1"/>
        <v/>
      </c>
      <c r="H50" s="78" t="str">
        <f t="shared" si="2"/>
        <v/>
      </c>
      <c r="I50" s="79">
        <v>39</v>
      </c>
      <c r="J50" s="77" t="e">
        <f t="shared" si="8"/>
        <v>#N/A</v>
      </c>
      <c r="K50" s="78" t="e">
        <f t="shared" si="9"/>
        <v>#N/A</v>
      </c>
      <c r="L50" s="77" t="e">
        <f t="shared" si="10"/>
        <v>#N/A</v>
      </c>
      <c r="M50" s="48" t="e">
        <f t="shared" si="11"/>
        <v>#N/A</v>
      </c>
    </row>
    <row r="51" spans="1:13" x14ac:dyDescent="0.3">
      <c r="A51" s="48" t="str">
        <f>IF(A50="No",1,IF(OR(LEFT(B51,14)="Model response",LEFT(B51,8)="Response"),MAX($A$11:$A50)+1,""))</f>
        <v/>
      </c>
      <c r="B51" s="60"/>
      <c r="C51" s="42"/>
      <c r="D51" s="42"/>
      <c r="E51" s="42"/>
      <c r="F51" s="77" t="str">
        <f t="shared" si="7"/>
        <v>Cek</v>
      </c>
      <c r="G51" s="77" t="str">
        <f t="shared" si="1"/>
        <v/>
      </c>
      <c r="H51" s="78" t="str">
        <f t="shared" si="2"/>
        <v/>
      </c>
      <c r="I51" s="79">
        <v>40</v>
      </c>
      <c r="J51" s="77" t="e">
        <f t="shared" si="8"/>
        <v>#N/A</v>
      </c>
      <c r="K51" s="78" t="e">
        <f t="shared" si="9"/>
        <v>#N/A</v>
      </c>
      <c r="L51" s="77" t="e">
        <f t="shared" si="10"/>
        <v>#N/A</v>
      </c>
      <c r="M51" s="48" t="e">
        <f t="shared" si="11"/>
        <v>#N/A</v>
      </c>
    </row>
    <row r="52" spans="1:13" x14ac:dyDescent="0.3">
      <c r="A52" s="48" t="str">
        <f>IF(A51="No",1,IF(OR(LEFT(B52,14)="Model response",LEFT(B52,8)="Response"),MAX($A$11:$A51)+1,""))</f>
        <v/>
      </c>
      <c r="B52" s="60"/>
      <c r="C52" s="42"/>
      <c r="D52" s="42"/>
      <c r="E52" s="42"/>
      <c r="F52" s="77" t="str">
        <f t="shared" si="7"/>
        <v>Cek</v>
      </c>
      <c r="G52" s="77" t="str">
        <f t="shared" si="1"/>
        <v/>
      </c>
      <c r="H52" s="78" t="str">
        <f t="shared" si="2"/>
        <v/>
      </c>
      <c r="I52" s="79">
        <v>41</v>
      </c>
      <c r="J52" s="77" t="e">
        <f t="shared" si="8"/>
        <v>#N/A</v>
      </c>
      <c r="K52" s="78" t="e">
        <f t="shared" si="9"/>
        <v>#N/A</v>
      </c>
      <c r="L52" s="77" t="e">
        <f t="shared" si="10"/>
        <v>#N/A</v>
      </c>
      <c r="M52" s="48" t="e">
        <f t="shared" si="11"/>
        <v>#N/A</v>
      </c>
    </row>
    <row r="53" spans="1:13" x14ac:dyDescent="0.3">
      <c r="A53" s="48" t="str">
        <f>IF(A52="No",1,IF(OR(LEFT(B53,14)="Model response",LEFT(B53,8)="Response"),MAX($A$11:$A52)+1,""))</f>
        <v/>
      </c>
      <c r="B53" s="60"/>
      <c r="C53" s="42"/>
      <c r="D53" s="42"/>
      <c r="E53" s="42"/>
      <c r="F53" s="77" t="str">
        <f t="shared" si="7"/>
        <v>Cek</v>
      </c>
      <c r="G53" s="77" t="str">
        <f t="shared" si="1"/>
        <v/>
      </c>
      <c r="H53" s="78" t="str">
        <f t="shared" si="2"/>
        <v/>
      </c>
      <c r="I53" s="79">
        <v>42</v>
      </c>
      <c r="J53" s="77" t="e">
        <f t="shared" si="8"/>
        <v>#N/A</v>
      </c>
      <c r="K53" s="78" t="e">
        <f t="shared" si="9"/>
        <v>#N/A</v>
      </c>
      <c r="L53" s="77" t="e">
        <f t="shared" si="10"/>
        <v>#N/A</v>
      </c>
      <c r="M53" s="48" t="e">
        <f t="shared" si="11"/>
        <v>#N/A</v>
      </c>
    </row>
    <row r="54" spans="1:13" x14ac:dyDescent="0.3">
      <c r="A54" s="48" t="str">
        <f>IF(A53="No",1,IF(OR(LEFT(B54,14)="Model response",LEFT(B54,8)="Response"),MAX($A$11:$A53)+1,""))</f>
        <v/>
      </c>
      <c r="B54" s="60"/>
      <c r="C54" s="42"/>
      <c r="D54" s="42"/>
      <c r="E54" s="42"/>
      <c r="F54" s="77" t="str">
        <f t="shared" si="7"/>
        <v>Cek</v>
      </c>
      <c r="G54" s="77" t="str">
        <f t="shared" si="1"/>
        <v/>
      </c>
      <c r="H54" s="78" t="str">
        <f t="shared" si="2"/>
        <v/>
      </c>
      <c r="I54" s="79">
        <v>43</v>
      </c>
      <c r="J54" s="77" t="e">
        <f t="shared" si="8"/>
        <v>#N/A</v>
      </c>
      <c r="K54" s="78" t="e">
        <f t="shared" si="9"/>
        <v>#N/A</v>
      </c>
      <c r="L54" s="77" t="e">
        <f t="shared" si="10"/>
        <v>#N/A</v>
      </c>
      <c r="M54" s="48" t="e">
        <f t="shared" si="11"/>
        <v>#N/A</v>
      </c>
    </row>
    <row r="55" spans="1:13" x14ac:dyDescent="0.3">
      <c r="A55" s="48" t="str">
        <f>IF(A54="No",1,IF(OR(LEFT(B55,14)="Model response",LEFT(B55,8)="Response"),MAX($A$11:$A54)+1,""))</f>
        <v/>
      </c>
      <c r="B55" s="60"/>
      <c r="C55" s="42"/>
      <c r="D55" s="42"/>
      <c r="E55" s="42"/>
      <c r="F55" s="77" t="str">
        <f t="shared" si="7"/>
        <v>Cek</v>
      </c>
      <c r="G55" s="77" t="str">
        <f t="shared" si="1"/>
        <v/>
      </c>
      <c r="H55" s="78" t="str">
        <f t="shared" si="2"/>
        <v/>
      </c>
      <c r="I55" s="79">
        <v>44</v>
      </c>
      <c r="J55" s="77" t="e">
        <f t="shared" si="8"/>
        <v>#N/A</v>
      </c>
      <c r="K55" s="78" t="e">
        <f t="shared" si="9"/>
        <v>#N/A</v>
      </c>
      <c r="L55" s="77" t="e">
        <f t="shared" si="10"/>
        <v>#N/A</v>
      </c>
      <c r="M55" s="48" t="e">
        <f t="shared" si="11"/>
        <v>#N/A</v>
      </c>
    </row>
    <row r="56" spans="1:13" x14ac:dyDescent="0.3">
      <c r="A56" s="48" t="str">
        <f>IF(A55="No",1,IF(OR(LEFT(B56,14)="Model response",LEFT(B56,8)="Response"),MAX($A$11:$A55)+1,""))</f>
        <v/>
      </c>
      <c r="B56" s="60"/>
      <c r="C56" s="42"/>
      <c r="D56" s="42"/>
      <c r="E56" s="42"/>
      <c r="F56" s="77" t="str">
        <f t="shared" si="7"/>
        <v>Cek</v>
      </c>
      <c r="G56" s="77" t="str">
        <f t="shared" si="1"/>
        <v/>
      </c>
      <c r="H56" s="78" t="str">
        <f t="shared" si="2"/>
        <v/>
      </c>
      <c r="I56" s="79">
        <v>45</v>
      </c>
      <c r="J56" s="77" t="e">
        <f t="shared" si="8"/>
        <v>#N/A</v>
      </c>
      <c r="K56" s="78" t="e">
        <f t="shared" si="9"/>
        <v>#N/A</v>
      </c>
      <c r="L56" s="77" t="e">
        <f t="shared" si="10"/>
        <v>#N/A</v>
      </c>
      <c r="M56" s="48" t="e">
        <f t="shared" si="11"/>
        <v>#N/A</v>
      </c>
    </row>
    <row r="57" spans="1:13" x14ac:dyDescent="0.3">
      <c r="A57" s="48" t="str">
        <f>IF(A56="No",1,IF(OR(LEFT(B57,14)="Model response",LEFT(B57,8)="Response"),MAX($A$11:$A56)+1,""))</f>
        <v/>
      </c>
      <c r="B57" s="60"/>
      <c r="C57" s="42"/>
      <c r="D57" s="42"/>
      <c r="E57" s="42"/>
      <c r="F57" s="77" t="str">
        <f t="shared" si="7"/>
        <v>Cek</v>
      </c>
      <c r="G57" s="77" t="str">
        <f t="shared" si="1"/>
        <v/>
      </c>
      <c r="H57" s="78" t="str">
        <f t="shared" si="2"/>
        <v/>
      </c>
      <c r="I57" s="79">
        <v>46</v>
      </c>
      <c r="J57" s="77" t="e">
        <f t="shared" si="8"/>
        <v>#N/A</v>
      </c>
      <c r="K57" s="78" t="e">
        <f t="shared" si="9"/>
        <v>#N/A</v>
      </c>
      <c r="L57" s="77" t="e">
        <f t="shared" si="10"/>
        <v>#N/A</v>
      </c>
      <c r="M57" s="48" t="e">
        <f t="shared" si="11"/>
        <v>#N/A</v>
      </c>
    </row>
    <row r="58" spans="1:13" x14ac:dyDescent="0.3">
      <c r="A58" s="48" t="str">
        <f>IF(A57="No",1,IF(OR(LEFT(B58,14)="Model response",LEFT(B58,8)="Response"),MAX($A$11:$A57)+1,""))</f>
        <v/>
      </c>
      <c r="B58" s="60"/>
      <c r="C58" s="42"/>
      <c r="D58" s="42"/>
      <c r="E58" s="42"/>
      <c r="F58" s="77" t="str">
        <f t="shared" si="7"/>
        <v>Cek</v>
      </c>
      <c r="G58" s="77" t="str">
        <f t="shared" si="1"/>
        <v/>
      </c>
      <c r="H58" s="78" t="str">
        <f t="shared" si="2"/>
        <v/>
      </c>
      <c r="I58" s="79">
        <v>47</v>
      </c>
      <c r="J58" s="77" t="e">
        <f t="shared" si="8"/>
        <v>#N/A</v>
      </c>
      <c r="K58" s="78" t="e">
        <f t="shared" si="9"/>
        <v>#N/A</v>
      </c>
      <c r="L58" s="77" t="e">
        <f t="shared" si="10"/>
        <v>#N/A</v>
      </c>
      <c r="M58" s="48" t="e">
        <f t="shared" si="11"/>
        <v>#N/A</v>
      </c>
    </row>
    <row r="59" spans="1:13" x14ac:dyDescent="0.3">
      <c r="A59" s="48" t="str">
        <f>IF(A58="No",1,IF(OR(LEFT(B59,14)="Model response",LEFT(B59,8)="Response"),MAX($A$11:$A58)+1,""))</f>
        <v/>
      </c>
      <c r="B59" s="60"/>
      <c r="C59" s="42"/>
      <c r="D59" s="42"/>
      <c r="E59" s="42"/>
      <c r="F59" s="77" t="str">
        <f t="shared" si="7"/>
        <v>Cek</v>
      </c>
      <c r="G59" s="77" t="str">
        <f t="shared" si="1"/>
        <v/>
      </c>
      <c r="H59" s="78" t="str">
        <f t="shared" si="2"/>
        <v/>
      </c>
      <c r="I59" s="79">
        <v>48</v>
      </c>
      <c r="J59" s="77" t="e">
        <f t="shared" si="8"/>
        <v>#N/A</v>
      </c>
      <c r="K59" s="78" t="e">
        <f t="shared" si="9"/>
        <v>#N/A</v>
      </c>
      <c r="L59" s="77" t="e">
        <f t="shared" si="10"/>
        <v>#N/A</v>
      </c>
      <c r="M59" s="48" t="e">
        <f t="shared" si="11"/>
        <v>#N/A</v>
      </c>
    </row>
    <row r="60" spans="1:13" x14ac:dyDescent="0.3">
      <c r="A60" s="48" t="str">
        <f>IF(A59="No",1,IF(OR(LEFT(B60,14)="Model response",LEFT(B60,8)="Response"),MAX($A$11:$A59)+1,""))</f>
        <v/>
      </c>
      <c r="B60" s="60"/>
      <c r="C60" s="42"/>
      <c r="D60" s="42"/>
      <c r="E60" s="42"/>
      <c r="F60" s="77" t="str">
        <f t="shared" si="7"/>
        <v>Cek</v>
      </c>
      <c r="G60" s="77" t="str">
        <f t="shared" si="1"/>
        <v/>
      </c>
      <c r="H60" s="78" t="str">
        <f t="shared" si="2"/>
        <v/>
      </c>
      <c r="I60" s="79">
        <v>49</v>
      </c>
      <c r="J60" s="77" t="e">
        <f t="shared" si="8"/>
        <v>#N/A</v>
      </c>
      <c r="K60" s="78" t="e">
        <f t="shared" si="9"/>
        <v>#N/A</v>
      </c>
      <c r="L60" s="77" t="e">
        <f t="shared" si="10"/>
        <v>#N/A</v>
      </c>
      <c r="M60" s="48" t="e">
        <f t="shared" si="11"/>
        <v>#N/A</v>
      </c>
    </row>
    <row r="61" spans="1:13" x14ac:dyDescent="0.3">
      <c r="A61" s="48" t="str">
        <f>IF(A60="No",1,IF(OR(LEFT(B61,14)="Model response",LEFT(B61,8)="Response"),MAX($A$11:$A60)+1,""))</f>
        <v/>
      </c>
      <c r="B61" s="60"/>
      <c r="C61" s="42"/>
      <c r="D61" s="42"/>
      <c r="E61" s="42"/>
      <c r="F61" s="77" t="str">
        <f t="shared" si="7"/>
        <v>Cek</v>
      </c>
      <c r="G61" s="77" t="str">
        <f t="shared" si="1"/>
        <v/>
      </c>
      <c r="H61" s="78" t="str">
        <f t="shared" si="2"/>
        <v/>
      </c>
      <c r="I61" s="79">
        <v>50</v>
      </c>
      <c r="J61" s="77" t="e">
        <f t="shared" si="8"/>
        <v>#N/A</v>
      </c>
      <c r="K61" s="78" t="e">
        <f t="shared" si="9"/>
        <v>#N/A</v>
      </c>
      <c r="L61" s="77" t="e">
        <f t="shared" si="10"/>
        <v>#N/A</v>
      </c>
      <c r="M61" s="48" t="e">
        <f t="shared" si="11"/>
        <v>#N/A</v>
      </c>
    </row>
    <row r="62" spans="1:13" x14ac:dyDescent="0.3">
      <c r="A62" s="48" t="str">
        <f>IF(A61="No",1,IF(OR(LEFT(B62,14)="Model response",LEFT(B62,8)="Response"),MAX($A$11:$A61)+1,""))</f>
        <v/>
      </c>
      <c r="B62" s="60"/>
      <c r="C62" s="42"/>
      <c r="D62" s="42"/>
      <c r="E62" s="42"/>
      <c r="F62" s="77" t="str">
        <f t="shared" si="7"/>
        <v>Cek</v>
      </c>
      <c r="G62" s="77" t="str">
        <f t="shared" si="1"/>
        <v/>
      </c>
      <c r="H62" s="78" t="str">
        <f t="shared" si="2"/>
        <v/>
      </c>
      <c r="I62" s="79">
        <v>51</v>
      </c>
      <c r="J62" s="77" t="e">
        <f t="shared" si="8"/>
        <v>#N/A</v>
      </c>
      <c r="K62" s="78" t="e">
        <f t="shared" si="9"/>
        <v>#N/A</v>
      </c>
      <c r="L62" s="77" t="e">
        <f t="shared" si="10"/>
        <v>#N/A</v>
      </c>
      <c r="M62" s="48" t="e">
        <f t="shared" si="11"/>
        <v>#N/A</v>
      </c>
    </row>
    <row r="63" spans="1:13" x14ac:dyDescent="0.3">
      <c r="A63" s="48" t="str">
        <f>IF(A62="No",1,IF(OR(LEFT(B63,14)="Model response",LEFT(B63,8)="Response"),MAX($A$11:$A62)+1,""))</f>
        <v/>
      </c>
      <c r="B63" s="60"/>
      <c r="C63" s="42"/>
      <c r="D63" s="42"/>
      <c r="E63" s="42"/>
      <c r="F63" s="77" t="str">
        <f t="shared" si="7"/>
        <v>Cek</v>
      </c>
      <c r="G63" s="77" t="str">
        <f t="shared" si="1"/>
        <v/>
      </c>
      <c r="H63" s="78" t="str">
        <f t="shared" si="2"/>
        <v/>
      </c>
      <c r="I63" s="79">
        <v>52</v>
      </c>
      <c r="J63" s="77" t="e">
        <f t="shared" si="8"/>
        <v>#N/A</v>
      </c>
      <c r="K63" s="78" t="e">
        <f t="shared" si="9"/>
        <v>#N/A</v>
      </c>
      <c r="L63" s="77" t="e">
        <f t="shared" si="10"/>
        <v>#N/A</v>
      </c>
      <c r="M63" s="48" t="e">
        <f t="shared" si="11"/>
        <v>#N/A</v>
      </c>
    </row>
    <row r="64" spans="1:13" x14ac:dyDescent="0.3">
      <c r="A64" s="48" t="str">
        <f>IF(A63="No",1,IF(OR(LEFT(B64,14)="Model response",LEFT(B64,8)="Response"),MAX($A$11:$A63)+1,""))</f>
        <v/>
      </c>
      <c r="B64" s="60"/>
      <c r="C64" s="42"/>
      <c r="D64" s="42"/>
      <c r="E64" s="42"/>
      <c r="F64" s="77" t="str">
        <f t="shared" si="7"/>
        <v>Cek</v>
      </c>
      <c r="G64" s="77" t="str">
        <f t="shared" si="1"/>
        <v/>
      </c>
      <c r="H64" s="78" t="str">
        <f t="shared" si="2"/>
        <v/>
      </c>
      <c r="I64" s="79">
        <v>53</v>
      </c>
      <c r="J64" s="77" t="e">
        <f t="shared" si="8"/>
        <v>#N/A</v>
      </c>
      <c r="K64" s="78" t="e">
        <f t="shared" si="9"/>
        <v>#N/A</v>
      </c>
      <c r="L64" s="77" t="e">
        <f t="shared" si="10"/>
        <v>#N/A</v>
      </c>
      <c r="M64" s="48" t="e">
        <f t="shared" si="11"/>
        <v>#N/A</v>
      </c>
    </row>
    <row r="65" spans="1:13" x14ac:dyDescent="0.3">
      <c r="A65" s="48" t="str">
        <f>IF(A64="No",1,IF(OR(LEFT(B65,14)="Model response",LEFT(B65,8)="Response"),MAX($A$11:$A64)+1,""))</f>
        <v/>
      </c>
      <c r="B65" s="60"/>
      <c r="C65" s="42"/>
      <c r="D65" s="42"/>
      <c r="E65" s="42"/>
      <c r="F65" s="77" t="str">
        <f t="shared" si="7"/>
        <v>Cek</v>
      </c>
      <c r="G65" s="77" t="str">
        <f t="shared" si="1"/>
        <v/>
      </c>
      <c r="H65" s="78" t="str">
        <f t="shared" si="2"/>
        <v/>
      </c>
      <c r="I65" s="79">
        <v>54</v>
      </c>
      <c r="J65" s="77" t="e">
        <f t="shared" si="8"/>
        <v>#N/A</v>
      </c>
      <c r="K65" s="78" t="e">
        <f t="shared" si="9"/>
        <v>#N/A</v>
      </c>
      <c r="L65" s="77" t="e">
        <f t="shared" si="10"/>
        <v>#N/A</v>
      </c>
      <c r="M65" s="48" t="e">
        <f t="shared" si="11"/>
        <v>#N/A</v>
      </c>
    </row>
    <row r="66" spans="1:13" x14ac:dyDescent="0.3">
      <c r="A66" s="48" t="str">
        <f>IF(A65="No",1,IF(OR(LEFT(B66,14)="Model response",LEFT(B66,8)="Response"),MAX($A$11:$A65)+1,""))</f>
        <v/>
      </c>
      <c r="B66" s="60"/>
      <c r="C66" s="42"/>
      <c r="D66" s="42"/>
      <c r="E66" s="42"/>
      <c r="F66" s="77" t="str">
        <f t="shared" si="7"/>
        <v>Cek</v>
      </c>
      <c r="G66" s="77" t="str">
        <f t="shared" si="1"/>
        <v/>
      </c>
      <c r="H66" s="78" t="str">
        <f t="shared" si="2"/>
        <v/>
      </c>
      <c r="I66" s="79">
        <v>55</v>
      </c>
      <c r="J66" s="77" t="e">
        <f t="shared" si="8"/>
        <v>#N/A</v>
      </c>
      <c r="K66" s="78" t="e">
        <f t="shared" si="9"/>
        <v>#N/A</v>
      </c>
      <c r="L66" s="77" t="e">
        <f t="shared" si="10"/>
        <v>#N/A</v>
      </c>
      <c r="M66" s="48" t="e">
        <f t="shared" si="11"/>
        <v>#N/A</v>
      </c>
    </row>
    <row r="67" spans="1:13" x14ac:dyDescent="0.3">
      <c r="A67" s="48" t="str">
        <f>IF(A66="No",1,IF(OR(LEFT(B67,14)="Model response",LEFT(B67,8)="Response"),MAX($A$11:$A66)+1,""))</f>
        <v/>
      </c>
      <c r="B67" s="60"/>
      <c r="C67" s="42"/>
      <c r="D67" s="42"/>
      <c r="E67" s="42"/>
      <c r="F67" s="77" t="str">
        <f t="shared" si="7"/>
        <v>Cek</v>
      </c>
      <c r="G67" s="77" t="str">
        <f t="shared" si="1"/>
        <v/>
      </c>
      <c r="H67" s="78" t="str">
        <f t="shared" si="2"/>
        <v/>
      </c>
      <c r="I67" s="79">
        <v>56</v>
      </c>
      <c r="J67" s="77" t="e">
        <f t="shared" si="8"/>
        <v>#N/A</v>
      </c>
      <c r="K67" s="78" t="e">
        <f t="shared" si="9"/>
        <v>#N/A</v>
      </c>
      <c r="L67" s="77" t="e">
        <f t="shared" si="10"/>
        <v>#N/A</v>
      </c>
      <c r="M67" s="48" t="e">
        <f t="shared" si="11"/>
        <v>#N/A</v>
      </c>
    </row>
    <row r="68" spans="1:13" x14ac:dyDescent="0.3">
      <c r="A68" s="48" t="str">
        <f>IF(A67="No",1,IF(OR(LEFT(B68,14)="Model response",LEFT(B68,8)="Response"),MAX($A$11:$A67)+1,""))</f>
        <v/>
      </c>
      <c r="B68" s="60"/>
      <c r="C68" s="42"/>
      <c r="D68" s="42"/>
      <c r="E68" s="42"/>
      <c r="F68" s="77" t="str">
        <f t="shared" si="7"/>
        <v>Cek</v>
      </c>
      <c r="G68" s="77" t="str">
        <f t="shared" si="1"/>
        <v/>
      </c>
      <c r="H68" s="78" t="str">
        <f t="shared" si="2"/>
        <v/>
      </c>
      <c r="I68" s="79">
        <v>57</v>
      </c>
      <c r="J68" s="77" t="e">
        <f t="shared" si="8"/>
        <v>#N/A</v>
      </c>
      <c r="K68" s="78" t="e">
        <f t="shared" si="9"/>
        <v>#N/A</v>
      </c>
      <c r="L68" s="77" t="e">
        <f t="shared" si="10"/>
        <v>#N/A</v>
      </c>
      <c r="M68" s="48" t="e">
        <f t="shared" si="11"/>
        <v>#N/A</v>
      </c>
    </row>
    <row r="69" spans="1:13" x14ac:dyDescent="0.3">
      <c r="A69" s="48" t="str">
        <f>IF(A68="No",1,IF(OR(LEFT(B69,14)="Model response",LEFT(B69,8)="Response"),MAX($A$11:$A68)+1,""))</f>
        <v/>
      </c>
      <c r="B69" s="60"/>
      <c r="C69" s="42"/>
      <c r="D69" s="42"/>
      <c r="E69" s="42"/>
      <c r="F69" s="77" t="str">
        <f t="shared" si="7"/>
        <v>Cek</v>
      </c>
      <c r="G69" s="77" t="str">
        <f t="shared" si="1"/>
        <v/>
      </c>
      <c r="H69" s="78" t="str">
        <f t="shared" si="2"/>
        <v/>
      </c>
      <c r="I69" s="79">
        <v>58</v>
      </c>
      <c r="J69" s="77" t="e">
        <f t="shared" si="8"/>
        <v>#N/A</v>
      </c>
      <c r="K69" s="78" t="e">
        <f t="shared" si="9"/>
        <v>#N/A</v>
      </c>
      <c r="L69" s="77" t="e">
        <f t="shared" si="10"/>
        <v>#N/A</v>
      </c>
      <c r="M69" s="48" t="e">
        <f t="shared" si="11"/>
        <v>#N/A</v>
      </c>
    </row>
    <row r="70" spans="1:13" x14ac:dyDescent="0.3">
      <c r="A70" s="48" t="str">
        <f>IF(A69="No",1,IF(OR(LEFT(B70,14)="Model response",LEFT(B70,8)="Response"),MAX($A$11:$A69)+1,""))</f>
        <v/>
      </c>
      <c r="B70" s="60"/>
      <c r="C70" s="42"/>
      <c r="D70" s="42"/>
      <c r="E70" s="42"/>
      <c r="F70" s="77" t="str">
        <f t="shared" si="7"/>
        <v>Cek</v>
      </c>
      <c r="G70" s="77" t="str">
        <f t="shared" si="1"/>
        <v/>
      </c>
      <c r="H70" s="78" t="str">
        <f t="shared" si="2"/>
        <v/>
      </c>
      <c r="I70" s="79">
        <v>59</v>
      </c>
      <c r="J70" s="77" t="e">
        <f t="shared" si="8"/>
        <v>#N/A</v>
      </c>
      <c r="K70" s="78" t="e">
        <f t="shared" si="9"/>
        <v>#N/A</v>
      </c>
      <c r="L70" s="77" t="e">
        <f t="shared" si="10"/>
        <v>#N/A</v>
      </c>
      <c r="M70" s="48" t="e">
        <f t="shared" si="11"/>
        <v>#N/A</v>
      </c>
    </row>
    <row r="71" spans="1:13" x14ac:dyDescent="0.3">
      <c r="A71" s="48" t="str">
        <f>IF(A70="No",1,IF(OR(LEFT(B71,14)="Model response",LEFT(B71,8)="Response"),MAX($A$11:$A70)+1,""))</f>
        <v/>
      </c>
      <c r="B71" s="60"/>
      <c r="C71" s="42"/>
      <c r="D71" s="42"/>
      <c r="E71" s="42"/>
      <c r="F71" s="77" t="str">
        <f t="shared" si="7"/>
        <v>Cek</v>
      </c>
      <c r="G71" s="77" t="str">
        <f t="shared" si="1"/>
        <v/>
      </c>
      <c r="H71" s="78" t="str">
        <f t="shared" si="2"/>
        <v/>
      </c>
      <c r="I71" s="79">
        <v>60</v>
      </c>
      <c r="J71" s="77" t="e">
        <f t="shared" si="8"/>
        <v>#N/A</v>
      </c>
      <c r="K71" s="78" t="e">
        <f t="shared" si="9"/>
        <v>#N/A</v>
      </c>
      <c r="L71" s="77" t="e">
        <f t="shared" si="10"/>
        <v>#N/A</v>
      </c>
      <c r="M71" s="48" t="e">
        <f t="shared" si="11"/>
        <v>#N/A</v>
      </c>
    </row>
    <row r="72" spans="1:13" x14ac:dyDescent="0.3">
      <c r="A72" s="48" t="str">
        <f>IF(A71="No",1,IF(OR(LEFT(B72,14)="Model response",LEFT(B72,8)="Response"),MAX($A$11:$A71)+1,""))</f>
        <v/>
      </c>
      <c r="B72" s="60"/>
      <c r="C72" s="42"/>
      <c r="D72" s="42"/>
      <c r="E72" s="42"/>
      <c r="F72" s="77" t="str">
        <f t="shared" si="7"/>
        <v>Cek</v>
      </c>
      <c r="G72" s="77" t="str">
        <f t="shared" si="1"/>
        <v/>
      </c>
      <c r="H72" s="78" t="str">
        <f t="shared" si="2"/>
        <v/>
      </c>
      <c r="I72" s="79">
        <v>61</v>
      </c>
      <c r="J72" s="77" t="e">
        <f t="shared" si="8"/>
        <v>#N/A</v>
      </c>
      <c r="K72" s="78" t="e">
        <f t="shared" si="9"/>
        <v>#N/A</v>
      </c>
      <c r="L72" s="77" t="e">
        <f t="shared" si="10"/>
        <v>#N/A</v>
      </c>
      <c r="M72" s="48" t="e">
        <f t="shared" si="11"/>
        <v>#N/A</v>
      </c>
    </row>
    <row r="73" spans="1:13" x14ac:dyDescent="0.3">
      <c r="A73" s="48" t="str">
        <f>IF(A72="No",1,IF(OR(LEFT(B73,14)="Model response",LEFT(B73,8)="Response"),MAX($A$11:$A72)+1,""))</f>
        <v/>
      </c>
      <c r="B73" s="60"/>
      <c r="C73" s="42"/>
      <c r="D73" s="42"/>
      <c r="E73" s="42"/>
      <c r="F73" s="77" t="str">
        <f t="shared" si="7"/>
        <v>Cek</v>
      </c>
      <c r="G73" s="77" t="str">
        <f t="shared" si="1"/>
        <v/>
      </c>
      <c r="H73" s="78" t="str">
        <f t="shared" si="2"/>
        <v/>
      </c>
      <c r="I73" s="79">
        <v>62</v>
      </c>
      <c r="J73" s="77" t="e">
        <f t="shared" si="8"/>
        <v>#N/A</v>
      </c>
      <c r="K73" s="78" t="e">
        <f t="shared" si="9"/>
        <v>#N/A</v>
      </c>
      <c r="L73" s="77" t="e">
        <f t="shared" si="10"/>
        <v>#N/A</v>
      </c>
      <c r="M73" s="48" t="e">
        <f t="shared" si="11"/>
        <v>#N/A</v>
      </c>
    </row>
    <row r="74" spans="1:13" x14ac:dyDescent="0.3">
      <c r="A74" s="48" t="str">
        <f>IF(A73="No",1,IF(OR(LEFT(B74,14)="Model response",LEFT(B74,8)="Response"),MAX($A$11:$A73)+1,""))</f>
        <v/>
      </c>
      <c r="B74" s="60"/>
      <c r="C74" s="42"/>
      <c r="D74" s="42"/>
      <c r="E74" s="42"/>
      <c r="F74" s="77" t="str">
        <f t="shared" si="7"/>
        <v>Cek</v>
      </c>
      <c r="G74" s="77" t="str">
        <f t="shared" si="1"/>
        <v/>
      </c>
      <c r="H74" s="78" t="str">
        <f t="shared" si="2"/>
        <v/>
      </c>
      <c r="I74" s="79">
        <v>63</v>
      </c>
      <c r="J74" s="77" t="e">
        <f t="shared" si="8"/>
        <v>#N/A</v>
      </c>
      <c r="K74" s="78" t="e">
        <f t="shared" si="9"/>
        <v>#N/A</v>
      </c>
      <c r="L74" s="77" t="e">
        <f t="shared" si="10"/>
        <v>#N/A</v>
      </c>
      <c r="M74" s="48" t="e">
        <f t="shared" si="11"/>
        <v>#N/A</v>
      </c>
    </row>
    <row r="75" spans="1:13" x14ac:dyDescent="0.3">
      <c r="A75" s="48" t="str">
        <f>IF(A74="No",1,IF(OR(LEFT(B75,14)="Model response",LEFT(B75,8)="Response"),MAX($A$11:$A74)+1,""))</f>
        <v/>
      </c>
      <c r="B75" s="60"/>
      <c r="C75" s="42"/>
      <c r="D75" s="42"/>
      <c r="E75" s="42"/>
      <c r="F75" s="77" t="str">
        <f t="shared" si="7"/>
        <v>Cek</v>
      </c>
      <c r="G75" s="77" t="str">
        <f t="shared" si="1"/>
        <v/>
      </c>
      <c r="H75" s="78" t="str">
        <f t="shared" si="2"/>
        <v/>
      </c>
      <c r="I75" s="79">
        <v>64</v>
      </c>
      <c r="J75" s="77" t="e">
        <f t="shared" si="8"/>
        <v>#N/A</v>
      </c>
      <c r="K75" s="78" t="e">
        <f t="shared" si="9"/>
        <v>#N/A</v>
      </c>
      <c r="L75" s="77" t="e">
        <f t="shared" si="10"/>
        <v>#N/A</v>
      </c>
      <c r="M75" s="48" t="e">
        <f t="shared" si="11"/>
        <v>#N/A</v>
      </c>
    </row>
    <row r="76" spans="1:13" x14ac:dyDescent="0.3">
      <c r="A76" s="48" t="str">
        <f>IF(A75="No",1,IF(OR(LEFT(B76,14)="Model response",LEFT(B76,8)="Response"),MAX($A$11:$A75)+1,""))</f>
        <v/>
      </c>
      <c r="B76" s="60"/>
      <c r="C76" s="42"/>
      <c r="D76" s="42"/>
      <c r="E76" s="42"/>
      <c r="F76" s="77" t="str">
        <f t="shared" si="7"/>
        <v>Cek</v>
      </c>
      <c r="G76" s="77" t="str">
        <f t="shared" ref="G76:G139" si="12">IF(A76="","",COUNTIF(F77:F81,"Cek"))</f>
        <v/>
      </c>
      <c r="H76" s="78" t="str">
        <f t="shared" ref="H76:H139" si="13">IF(G76="","",SUMIF(C77:C82,100%,E77:E82))</f>
        <v/>
      </c>
      <c r="I76" s="79">
        <v>65</v>
      </c>
      <c r="J76" s="77" t="e">
        <f t="shared" si="8"/>
        <v>#N/A</v>
      </c>
      <c r="K76" s="78" t="e">
        <f t="shared" si="9"/>
        <v>#N/A</v>
      </c>
      <c r="L76" s="77" t="e">
        <f t="shared" si="10"/>
        <v>#N/A</v>
      </c>
      <c r="M76" s="48" t="e">
        <f t="shared" si="11"/>
        <v>#N/A</v>
      </c>
    </row>
    <row r="77" spans="1:13" x14ac:dyDescent="0.3">
      <c r="A77" s="48" t="str">
        <f>IF(A76="No",1,IF(OR(LEFT(B77,14)="Model response",LEFT(B77,8)="Response"),MAX($A$11:$A76)+1,""))</f>
        <v/>
      </c>
      <c r="B77" s="60"/>
      <c r="C77" s="42"/>
      <c r="D77" s="42"/>
      <c r="E77" s="42"/>
      <c r="F77" s="77" t="str">
        <f t="shared" ref="F77:F140" si="14">IF(OR(LEFT(B77,14)="Model response",LEFT(B77,8)="Response",B77="[No response]"),"",IF(E77&lt;=$G$10,"Cek","OK"))</f>
        <v>Cek</v>
      </c>
      <c r="G77" s="77" t="str">
        <f t="shared" si="12"/>
        <v/>
      </c>
      <c r="H77" s="78" t="str">
        <f t="shared" si="13"/>
        <v/>
      </c>
      <c r="I77" s="79">
        <v>66</v>
      </c>
      <c r="J77" s="77" t="e">
        <f t="shared" ref="J77:J112" si="15">IF(VLOOKUP(I77,$A$12:$G$9444,7,FALSE())&gt;$G$9,"Cek distraktor","OK")</f>
        <v>#N/A</v>
      </c>
      <c r="K77" s="78" t="e">
        <f t="shared" ref="K77:K112" si="16">VLOOKUP(I77,$A$12:$H$9444,8,FALSE())</f>
        <v>#N/A</v>
      </c>
      <c r="L77" s="77" t="e">
        <f t="shared" ref="L77:L112" si="17">IF(OR(K77&lt;$L$9,K77&gt;$L$10),"Tidak Baik","Baik")</f>
        <v>#N/A</v>
      </c>
      <c r="M77" s="48" t="e">
        <f t="shared" ref="M77:M112" si="18">IF(AND(L77="Baik",J77="OK"),"Bank Soal",IF(L77="Baik","Revisi Distraktor","Revisi Soal"))</f>
        <v>#N/A</v>
      </c>
    </row>
    <row r="78" spans="1:13" x14ac:dyDescent="0.3">
      <c r="A78" s="48" t="str">
        <f>IF(A77="No",1,IF(OR(LEFT(B78,14)="Model response",LEFT(B78,8)="Response"),MAX($A$11:$A77)+1,""))</f>
        <v/>
      </c>
      <c r="B78" s="60"/>
      <c r="C78" s="42"/>
      <c r="D78" s="42"/>
      <c r="E78" s="42"/>
      <c r="F78" s="77" t="str">
        <f t="shared" si="14"/>
        <v>Cek</v>
      </c>
      <c r="G78" s="77" t="str">
        <f t="shared" si="12"/>
        <v/>
      </c>
      <c r="H78" s="78" t="str">
        <f t="shared" si="13"/>
        <v/>
      </c>
      <c r="I78" s="79">
        <v>67</v>
      </c>
      <c r="J78" s="77" t="e">
        <f t="shared" si="15"/>
        <v>#N/A</v>
      </c>
      <c r="K78" s="78" t="e">
        <f t="shared" si="16"/>
        <v>#N/A</v>
      </c>
      <c r="L78" s="77" t="e">
        <f t="shared" si="17"/>
        <v>#N/A</v>
      </c>
      <c r="M78" s="48" t="e">
        <f t="shared" si="18"/>
        <v>#N/A</v>
      </c>
    </row>
    <row r="79" spans="1:13" x14ac:dyDescent="0.3">
      <c r="A79" s="48" t="str">
        <f>IF(A78="No",1,IF(OR(LEFT(B79,14)="Model response",LEFT(B79,8)="Response"),MAX($A$11:$A78)+1,""))</f>
        <v/>
      </c>
      <c r="B79" s="60"/>
      <c r="C79" s="42"/>
      <c r="D79" s="42"/>
      <c r="E79" s="42"/>
      <c r="F79" s="77" t="str">
        <f t="shared" si="14"/>
        <v>Cek</v>
      </c>
      <c r="G79" s="77" t="str">
        <f t="shared" si="12"/>
        <v/>
      </c>
      <c r="H79" s="78" t="str">
        <f t="shared" si="13"/>
        <v/>
      </c>
      <c r="I79" s="79">
        <v>68</v>
      </c>
      <c r="J79" s="77" t="e">
        <f t="shared" si="15"/>
        <v>#N/A</v>
      </c>
      <c r="K79" s="78" t="e">
        <f t="shared" si="16"/>
        <v>#N/A</v>
      </c>
      <c r="L79" s="77" t="e">
        <f t="shared" si="17"/>
        <v>#N/A</v>
      </c>
      <c r="M79" s="48" t="e">
        <f t="shared" si="18"/>
        <v>#N/A</v>
      </c>
    </row>
    <row r="80" spans="1:13" x14ac:dyDescent="0.3">
      <c r="A80" s="48" t="str">
        <f>IF(A79="No",1,IF(OR(LEFT(B80,14)="Model response",LEFT(B80,8)="Response"),MAX($A$11:$A79)+1,""))</f>
        <v/>
      </c>
      <c r="B80" s="60"/>
      <c r="C80" s="42"/>
      <c r="D80" s="42"/>
      <c r="E80" s="42"/>
      <c r="F80" s="77" t="str">
        <f t="shared" si="14"/>
        <v>Cek</v>
      </c>
      <c r="G80" s="77" t="str">
        <f t="shared" si="12"/>
        <v/>
      </c>
      <c r="H80" s="78" t="str">
        <f t="shared" si="13"/>
        <v/>
      </c>
      <c r="I80" s="79">
        <v>69</v>
      </c>
      <c r="J80" s="77" t="e">
        <f t="shared" si="15"/>
        <v>#N/A</v>
      </c>
      <c r="K80" s="78" t="e">
        <f t="shared" si="16"/>
        <v>#N/A</v>
      </c>
      <c r="L80" s="77" t="e">
        <f t="shared" si="17"/>
        <v>#N/A</v>
      </c>
      <c r="M80" s="48" t="e">
        <f t="shared" si="18"/>
        <v>#N/A</v>
      </c>
    </row>
    <row r="81" spans="1:13" x14ac:dyDescent="0.3">
      <c r="A81" s="48" t="str">
        <f>IF(A80="No",1,IF(OR(LEFT(B81,14)="Model response",LEFT(B81,8)="Response"),MAX($A$11:$A80)+1,""))</f>
        <v/>
      </c>
      <c r="B81" s="60"/>
      <c r="C81" s="42"/>
      <c r="D81" s="42"/>
      <c r="E81" s="42"/>
      <c r="F81" s="77" t="str">
        <f t="shared" si="14"/>
        <v>Cek</v>
      </c>
      <c r="G81" s="77" t="str">
        <f t="shared" si="12"/>
        <v/>
      </c>
      <c r="H81" s="78" t="str">
        <f t="shared" si="13"/>
        <v/>
      </c>
      <c r="I81" s="79">
        <v>70</v>
      </c>
      <c r="J81" s="77" t="e">
        <f t="shared" si="15"/>
        <v>#N/A</v>
      </c>
      <c r="K81" s="78" t="e">
        <f t="shared" si="16"/>
        <v>#N/A</v>
      </c>
      <c r="L81" s="77" t="e">
        <f t="shared" si="17"/>
        <v>#N/A</v>
      </c>
      <c r="M81" s="48" t="e">
        <f t="shared" si="18"/>
        <v>#N/A</v>
      </c>
    </row>
    <row r="82" spans="1:13" x14ac:dyDescent="0.3">
      <c r="A82" s="48" t="str">
        <f>IF(A81="No",1,IF(OR(LEFT(B82,14)="Model response",LEFT(B82,8)="Response"),MAX($A$11:$A81)+1,""))</f>
        <v/>
      </c>
      <c r="B82" s="60"/>
      <c r="C82" s="42"/>
      <c r="D82" s="42"/>
      <c r="E82" s="42"/>
      <c r="F82" s="77" t="str">
        <f t="shared" si="14"/>
        <v>Cek</v>
      </c>
      <c r="G82" s="77" t="str">
        <f t="shared" si="12"/>
        <v/>
      </c>
      <c r="H82" s="78" t="str">
        <f t="shared" si="13"/>
        <v/>
      </c>
      <c r="I82" s="79">
        <v>71</v>
      </c>
      <c r="J82" s="77" t="e">
        <f t="shared" si="15"/>
        <v>#N/A</v>
      </c>
      <c r="K82" s="78" t="e">
        <f t="shared" si="16"/>
        <v>#N/A</v>
      </c>
      <c r="L82" s="77" t="e">
        <f t="shared" si="17"/>
        <v>#N/A</v>
      </c>
      <c r="M82" s="48" t="e">
        <f t="shared" si="18"/>
        <v>#N/A</v>
      </c>
    </row>
    <row r="83" spans="1:13" x14ac:dyDescent="0.3">
      <c r="A83" s="48" t="str">
        <f>IF(A82="No",1,IF(OR(LEFT(B83,14)="Model response",LEFT(B83,8)="Response"),MAX($A$11:$A82)+1,""))</f>
        <v/>
      </c>
      <c r="B83" s="60"/>
      <c r="C83" s="42"/>
      <c r="D83" s="42"/>
      <c r="E83" s="42"/>
      <c r="F83" s="77" t="str">
        <f t="shared" si="14"/>
        <v>Cek</v>
      </c>
      <c r="G83" s="77" t="str">
        <f t="shared" si="12"/>
        <v/>
      </c>
      <c r="H83" s="78" t="str">
        <f t="shared" si="13"/>
        <v/>
      </c>
      <c r="I83" s="79">
        <v>72</v>
      </c>
      <c r="J83" s="77" t="e">
        <f t="shared" si="15"/>
        <v>#N/A</v>
      </c>
      <c r="K83" s="78" t="e">
        <f t="shared" si="16"/>
        <v>#N/A</v>
      </c>
      <c r="L83" s="77" t="e">
        <f t="shared" si="17"/>
        <v>#N/A</v>
      </c>
      <c r="M83" s="48" t="e">
        <f t="shared" si="18"/>
        <v>#N/A</v>
      </c>
    </row>
    <row r="84" spans="1:13" x14ac:dyDescent="0.3">
      <c r="A84" s="48" t="str">
        <f>IF(A83="No",1,IF(OR(LEFT(B84,14)="Model response",LEFT(B84,8)="Response"),MAX($A$11:$A83)+1,""))</f>
        <v/>
      </c>
      <c r="B84" s="60"/>
      <c r="C84" s="42"/>
      <c r="D84" s="42"/>
      <c r="E84" s="42"/>
      <c r="F84" s="77" t="str">
        <f t="shared" si="14"/>
        <v>Cek</v>
      </c>
      <c r="G84" s="77" t="str">
        <f t="shared" si="12"/>
        <v/>
      </c>
      <c r="H84" s="78" t="str">
        <f t="shared" si="13"/>
        <v/>
      </c>
      <c r="I84" s="79">
        <v>73</v>
      </c>
      <c r="J84" s="77" t="e">
        <f t="shared" si="15"/>
        <v>#N/A</v>
      </c>
      <c r="K84" s="78" t="e">
        <f t="shared" si="16"/>
        <v>#N/A</v>
      </c>
      <c r="L84" s="77" t="e">
        <f t="shared" si="17"/>
        <v>#N/A</v>
      </c>
      <c r="M84" s="48" t="e">
        <f t="shared" si="18"/>
        <v>#N/A</v>
      </c>
    </row>
    <row r="85" spans="1:13" x14ac:dyDescent="0.3">
      <c r="A85" s="48" t="str">
        <f>IF(A84="No",1,IF(OR(LEFT(B85,14)="Model response",LEFT(B85,8)="Response"),MAX($A$11:$A84)+1,""))</f>
        <v/>
      </c>
      <c r="B85" s="60"/>
      <c r="C85" s="42"/>
      <c r="D85" s="42"/>
      <c r="E85" s="42"/>
      <c r="F85" s="77" t="str">
        <f t="shared" si="14"/>
        <v>Cek</v>
      </c>
      <c r="G85" s="77" t="str">
        <f t="shared" si="12"/>
        <v/>
      </c>
      <c r="H85" s="78" t="str">
        <f t="shared" si="13"/>
        <v/>
      </c>
      <c r="I85" s="79">
        <v>74</v>
      </c>
      <c r="J85" s="77" t="e">
        <f t="shared" si="15"/>
        <v>#N/A</v>
      </c>
      <c r="K85" s="78" t="e">
        <f t="shared" si="16"/>
        <v>#N/A</v>
      </c>
      <c r="L85" s="77" t="e">
        <f t="shared" si="17"/>
        <v>#N/A</v>
      </c>
      <c r="M85" s="48" t="e">
        <f t="shared" si="18"/>
        <v>#N/A</v>
      </c>
    </row>
    <row r="86" spans="1:13" x14ac:dyDescent="0.3">
      <c r="A86" s="48" t="str">
        <f>IF(A85="No",1,IF(OR(LEFT(B86,14)="Model response",LEFT(B86,8)="Response"),MAX($A$11:$A85)+1,""))</f>
        <v/>
      </c>
      <c r="B86" s="60"/>
      <c r="C86" s="42"/>
      <c r="D86" s="42"/>
      <c r="E86" s="42"/>
      <c r="F86" s="77" t="str">
        <f t="shared" si="14"/>
        <v>Cek</v>
      </c>
      <c r="G86" s="77" t="str">
        <f t="shared" si="12"/>
        <v/>
      </c>
      <c r="H86" s="78" t="str">
        <f t="shared" si="13"/>
        <v/>
      </c>
      <c r="I86" s="79">
        <v>75</v>
      </c>
      <c r="J86" s="77" t="e">
        <f t="shared" si="15"/>
        <v>#N/A</v>
      </c>
      <c r="K86" s="78" t="e">
        <f t="shared" si="16"/>
        <v>#N/A</v>
      </c>
      <c r="L86" s="77" t="e">
        <f t="shared" si="17"/>
        <v>#N/A</v>
      </c>
      <c r="M86" s="48" t="e">
        <f t="shared" si="18"/>
        <v>#N/A</v>
      </c>
    </row>
    <row r="87" spans="1:13" x14ac:dyDescent="0.3">
      <c r="A87" s="48" t="str">
        <f>IF(A86="No",1,IF(OR(LEFT(B87,14)="Model response",LEFT(B87,8)="Response"),MAX($A$11:$A86)+1,""))</f>
        <v/>
      </c>
      <c r="B87" s="60"/>
      <c r="C87" s="42"/>
      <c r="D87" s="42"/>
      <c r="E87" s="42"/>
      <c r="F87" s="77" t="str">
        <f t="shared" si="14"/>
        <v>Cek</v>
      </c>
      <c r="G87" s="77" t="str">
        <f t="shared" si="12"/>
        <v/>
      </c>
      <c r="H87" s="78" t="str">
        <f t="shared" si="13"/>
        <v/>
      </c>
      <c r="I87" s="79">
        <v>76</v>
      </c>
      <c r="J87" s="77" t="e">
        <f t="shared" si="15"/>
        <v>#N/A</v>
      </c>
      <c r="K87" s="78" t="e">
        <f t="shared" si="16"/>
        <v>#N/A</v>
      </c>
      <c r="L87" s="77" t="e">
        <f t="shared" si="17"/>
        <v>#N/A</v>
      </c>
      <c r="M87" s="48" t="e">
        <f t="shared" si="18"/>
        <v>#N/A</v>
      </c>
    </row>
    <row r="88" spans="1:13" x14ac:dyDescent="0.3">
      <c r="A88" s="48" t="str">
        <f>IF(A87="No",1,IF(OR(LEFT(B88,14)="Model response",LEFT(B88,8)="Response"),MAX($A$11:$A87)+1,""))</f>
        <v/>
      </c>
      <c r="B88" s="60"/>
      <c r="C88" s="42"/>
      <c r="D88" s="42"/>
      <c r="E88" s="42"/>
      <c r="F88" s="77" t="str">
        <f t="shared" si="14"/>
        <v>Cek</v>
      </c>
      <c r="G88" s="77" t="str">
        <f t="shared" si="12"/>
        <v/>
      </c>
      <c r="H88" s="78" t="str">
        <f t="shared" si="13"/>
        <v/>
      </c>
      <c r="I88" s="79">
        <v>77</v>
      </c>
      <c r="J88" s="77" t="e">
        <f t="shared" si="15"/>
        <v>#N/A</v>
      </c>
      <c r="K88" s="78" t="e">
        <f t="shared" si="16"/>
        <v>#N/A</v>
      </c>
      <c r="L88" s="77" t="e">
        <f t="shared" si="17"/>
        <v>#N/A</v>
      </c>
      <c r="M88" s="48" t="e">
        <f t="shared" si="18"/>
        <v>#N/A</v>
      </c>
    </row>
    <row r="89" spans="1:13" x14ac:dyDescent="0.3">
      <c r="A89" s="48" t="str">
        <f>IF(A88="No",1,IF(OR(LEFT(B89,14)="Model response",LEFT(B89,8)="Response"),MAX($A$11:$A88)+1,""))</f>
        <v/>
      </c>
      <c r="B89" s="60"/>
      <c r="C89" s="42"/>
      <c r="D89" s="42"/>
      <c r="E89" s="42"/>
      <c r="F89" s="77" t="str">
        <f t="shared" si="14"/>
        <v>Cek</v>
      </c>
      <c r="G89" s="77" t="str">
        <f t="shared" si="12"/>
        <v/>
      </c>
      <c r="H89" s="78" t="str">
        <f t="shared" si="13"/>
        <v/>
      </c>
      <c r="I89" s="79">
        <v>78</v>
      </c>
      <c r="J89" s="77" t="e">
        <f t="shared" si="15"/>
        <v>#N/A</v>
      </c>
      <c r="K89" s="78" t="e">
        <f t="shared" si="16"/>
        <v>#N/A</v>
      </c>
      <c r="L89" s="77" t="e">
        <f t="shared" si="17"/>
        <v>#N/A</v>
      </c>
      <c r="M89" s="48" t="e">
        <f t="shared" si="18"/>
        <v>#N/A</v>
      </c>
    </row>
    <row r="90" spans="1:13" x14ac:dyDescent="0.3">
      <c r="A90" s="48" t="str">
        <f>IF(A89="No",1,IF(OR(LEFT(B90,14)="Model response",LEFT(B90,8)="Response"),MAX($A$11:$A89)+1,""))</f>
        <v/>
      </c>
      <c r="B90" s="60"/>
      <c r="C90" s="42"/>
      <c r="D90" s="42"/>
      <c r="E90" s="42"/>
      <c r="F90" s="77" t="str">
        <f t="shared" si="14"/>
        <v>Cek</v>
      </c>
      <c r="G90" s="77" t="str">
        <f t="shared" si="12"/>
        <v/>
      </c>
      <c r="H90" s="78" t="str">
        <f t="shared" si="13"/>
        <v/>
      </c>
      <c r="I90" s="79">
        <v>79</v>
      </c>
      <c r="J90" s="77" t="e">
        <f t="shared" si="15"/>
        <v>#N/A</v>
      </c>
      <c r="K90" s="78" t="e">
        <f t="shared" si="16"/>
        <v>#N/A</v>
      </c>
      <c r="L90" s="77" t="e">
        <f t="shared" si="17"/>
        <v>#N/A</v>
      </c>
      <c r="M90" s="48" t="e">
        <f t="shared" si="18"/>
        <v>#N/A</v>
      </c>
    </row>
    <row r="91" spans="1:13" x14ac:dyDescent="0.3">
      <c r="A91" s="48" t="str">
        <f>IF(A90="No",1,IF(OR(LEFT(B91,14)="Model response",LEFT(B91,8)="Response"),MAX($A$11:$A90)+1,""))</f>
        <v/>
      </c>
      <c r="B91" s="60"/>
      <c r="C91" s="42"/>
      <c r="D91" s="42"/>
      <c r="E91" s="42"/>
      <c r="F91" s="77" t="str">
        <f t="shared" si="14"/>
        <v>Cek</v>
      </c>
      <c r="G91" s="77" t="str">
        <f t="shared" si="12"/>
        <v/>
      </c>
      <c r="H91" s="78" t="str">
        <f t="shared" si="13"/>
        <v/>
      </c>
      <c r="I91" s="79">
        <v>80</v>
      </c>
      <c r="J91" s="77" t="e">
        <f t="shared" si="15"/>
        <v>#N/A</v>
      </c>
      <c r="K91" s="78" t="e">
        <f t="shared" si="16"/>
        <v>#N/A</v>
      </c>
      <c r="L91" s="77" t="e">
        <f t="shared" si="17"/>
        <v>#N/A</v>
      </c>
      <c r="M91" s="48" t="e">
        <f t="shared" si="18"/>
        <v>#N/A</v>
      </c>
    </row>
    <row r="92" spans="1:13" x14ac:dyDescent="0.3">
      <c r="A92" s="48" t="str">
        <f>IF(A91="No",1,IF(OR(LEFT(B92,14)="Model response",LEFT(B92,8)="Response"),MAX($A$11:$A91)+1,""))</f>
        <v/>
      </c>
      <c r="B92" s="60"/>
      <c r="C92" s="42"/>
      <c r="D92" s="42"/>
      <c r="E92" s="42"/>
      <c r="F92" s="77" t="str">
        <f t="shared" si="14"/>
        <v>Cek</v>
      </c>
      <c r="G92" s="77" t="str">
        <f t="shared" si="12"/>
        <v/>
      </c>
      <c r="H92" s="78" t="str">
        <f t="shared" si="13"/>
        <v/>
      </c>
      <c r="I92" s="79">
        <v>81</v>
      </c>
      <c r="J92" s="77" t="e">
        <f t="shared" si="15"/>
        <v>#N/A</v>
      </c>
      <c r="K92" s="78" t="e">
        <f t="shared" si="16"/>
        <v>#N/A</v>
      </c>
      <c r="L92" s="77" t="e">
        <f t="shared" si="17"/>
        <v>#N/A</v>
      </c>
      <c r="M92" s="48" t="e">
        <f t="shared" si="18"/>
        <v>#N/A</v>
      </c>
    </row>
    <row r="93" spans="1:13" x14ac:dyDescent="0.3">
      <c r="A93" s="48" t="str">
        <f>IF(A92="No",1,IF(OR(LEFT(B93,14)="Model response",LEFT(B93,8)="Response"),MAX($A$11:$A92)+1,""))</f>
        <v/>
      </c>
      <c r="B93" s="60"/>
      <c r="C93" s="42"/>
      <c r="D93" s="42"/>
      <c r="E93" s="42"/>
      <c r="F93" s="77" t="str">
        <f t="shared" si="14"/>
        <v>Cek</v>
      </c>
      <c r="G93" s="77" t="str">
        <f t="shared" si="12"/>
        <v/>
      </c>
      <c r="H93" s="78" t="str">
        <f t="shared" si="13"/>
        <v/>
      </c>
      <c r="I93" s="79">
        <v>82</v>
      </c>
      <c r="J93" s="77" t="e">
        <f t="shared" si="15"/>
        <v>#N/A</v>
      </c>
      <c r="K93" s="78" t="e">
        <f t="shared" si="16"/>
        <v>#N/A</v>
      </c>
      <c r="L93" s="77" t="e">
        <f t="shared" si="17"/>
        <v>#N/A</v>
      </c>
      <c r="M93" s="48" t="e">
        <f t="shared" si="18"/>
        <v>#N/A</v>
      </c>
    </row>
    <row r="94" spans="1:13" x14ac:dyDescent="0.3">
      <c r="A94" s="48" t="str">
        <f>IF(A93="No",1,IF(OR(LEFT(B94,14)="Model response",LEFT(B94,8)="Response"),MAX($A$11:$A93)+1,""))</f>
        <v/>
      </c>
      <c r="B94" s="60"/>
      <c r="C94" s="42"/>
      <c r="D94" s="42"/>
      <c r="E94" s="42"/>
      <c r="F94" s="77" t="str">
        <f t="shared" si="14"/>
        <v>Cek</v>
      </c>
      <c r="G94" s="77" t="str">
        <f t="shared" si="12"/>
        <v/>
      </c>
      <c r="H94" s="78" t="str">
        <f t="shared" si="13"/>
        <v/>
      </c>
      <c r="I94" s="79">
        <v>83</v>
      </c>
      <c r="J94" s="77" t="e">
        <f t="shared" si="15"/>
        <v>#N/A</v>
      </c>
      <c r="K94" s="78" t="e">
        <f t="shared" si="16"/>
        <v>#N/A</v>
      </c>
      <c r="L94" s="77" t="e">
        <f t="shared" si="17"/>
        <v>#N/A</v>
      </c>
      <c r="M94" s="48" t="e">
        <f t="shared" si="18"/>
        <v>#N/A</v>
      </c>
    </row>
    <row r="95" spans="1:13" x14ac:dyDescent="0.3">
      <c r="A95" s="48" t="str">
        <f>IF(A94="No",1,IF(OR(LEFT(B95,14)="Model response",LEFT(B95,8)="Response"),MAX($A$11:$A94)+1,""))</f>
        <v/>
      </c>
      <c r="B95" s="60"/>
      <c r="C95" s="42"/>
      <c r="D95" s="42"/>
      <c r="E95" s="42"/>
      <c r="F95" s="77" t="str">
        <f t="shared" si="14"/>
        <v>Cek</v>
      </c>
      <c r="G95" s="77" t="str">
        <f t="shared" si="12"/>
        <v/>
      </c>
      <c r="H95" s="78" t="str">
        <f t="shared" si="13"/>
        <v/>
      </c>
      <c r="I95" s="79">
        <v>84</v>
      </c>
      <c r="J95" s="77" t="e">
        <f t="shared" si="15"/>
        <v>#N/A</v>
      </c>
      <c r="K95" s="78" t="e">
        <f t="shared" si="16"/>
        <v>#N/A</v>
      </c>
      <c r="L95" s="77" t="e">
        <f t="shared" si="17"/>
        <v>#N/A</v>
      </c>
      <c r="M95" s="48" t="e">
        <f t="shared" si="18"/>
        <v>#N/A</v>
      </c>
    </row>
    <row r="96" spans="1:13" x14ac:dyDescent="0.3">
      <c r="A96" s="48" t="str">
        <f>IF(A95="No",1,IF(OR(LEFT(B96,14)="Model response",LEFT(B96,8)="Response"),MAX($A$11:$A95)+1,""))</f>
        <v/>
      </c>
      <c r="B96" s="60"/>
      <c r="C96" s="42"/>
      <c r="D96" s="42"/>
      <c r="E96" s="42"/>
      <c r="F96" s="77" t="str">
        <f t="shared" si="14"/>
        <v>Cek</v>
      </c>
      <c r="G96" s="77" t="str">
        <f t="shared" si="12"/>
        <v/>
      </c>
      <c r="H96" s="78" t="str">
        <f t="shared" si="13"/>
        <v/>
      </c>
      <c r="I96" s="79">
        <v>85</v>
      </c>
      <c r="J96" s="77" t="e">
        <f t="shared" si="15"/>
        <v>#N/A</v>
      </c>
      <c r="K96" s="78" t="e">
        <f t="shared" si="16"/>
        <v>#N/A</v>
      </c>
      <c r="L96" s="77" t="e">
        <f t="shared" si="17"/>
        <v>#N/A</v>
      </c>
      <c r="M96" s="48" t="e">
        <f t="shared" si="18"/>
        <v>#N/A</v>
      </c>
    </row>
    <row r="97" spans="1:13" x14ac:dyDescent="0.3">
      <c r="A97" s="48" t="str">
        <f>IF(A96="No",1,IF(OR(LEFT(B97,14)="Model response",LEFT(B97,8)="Response"),MAX($A$11:$A96)+1,""))</f>
        <v/>
      </c>
      <c r="B97" s="60"/>
      <c r="C97" s="42"/>
      <c r="D97" s="42"/>
      <c r="E97" s="42"/>
      <c r="F97" s="77" t="str">
        <f t="shared" si="14"/>
        <v>Cek</v>
      </c>
      <c r="G97" s="77" t="str">
        <f t="shared" si="12"/>
        <v/>
      </c>
      <c r="H97" s="78" t="str">
        <f t="shared" si="13"/>
        <v/>
      </c>
      <c r="I97" s="79">
        <v>86</v>
      </c>
      <c r="J97" s="77" t="e">
        <f t="shared" si="15"/>
        <v>#N/A</v>
      </c>
      <c r="K97" s="78" t="e">
        <f t="shared" si="16"/>
        <v>#N/A</v>
      </c>
      <c r="L97" s="77" t="e">
        <f t="shared" si="17"/>
        <v>#N/A</v>
      </c>
      <c r="M97" s="48" t="e">
        <f t="shared" si="18"/>
        <v>#N/A</v>
      </c>
    </row>
    <row r="98" spans="1:13" x14ac:dyDescent="0.3">
      <c r="A98" s="48" t="str">
        <f>IF(A97="No",1,IF(OR(LEFT(B98,14)="Model response",LEFT(B98,8)="Response"),MAX($A$11:$A97)+1,""))</f>
        <v/>
      </c>
      <c r="B98" s="60"/>
      <c r="C98" s="42"/>
      <c r="D98" s="42"/>
      <c r="E98" s="42"/>
      <c r="F98" s="77" t="str">
        <f t="shared" si="14"/>
        <v>Cek</v>
      </c>
      <c r="G98" s="77" t="str">
        <f t="shared" si="12"/>
        <v/>
      </c>
      <c r="H98" s="78" t="str">
        <f t="shared" si="13"/>
        <v/>
      </c>
      <c r="I98" s="79">
        <v>87</v>
      </c>
      <c r="J98" s="77" t="e">
        <f t="shared" si="15"/>
        <v>#N/A</v>
      </c>
      <c r="K98" s="78" t="e">
        <f t="shared" si="16"/>
        <v>#N/A</v>
      </c>
      <c r="L98" s="77" t="e">
        <f t="shared" si="17"/>
        <v>#N/A</v>
      </c>
      <c r="M98" s="48" t="e">
        <f t="shared" si="18"/>
        <v>#N/A</v>
      </c>
    </row>
    <row r="99" spans="1:13" x14ac:dyDescent="0.3">
      <c r="A99" s="48" t="str">
        <f>IF(A98="No",1,IF(OR(LEFT(B99,14)="Model response",LEFT(B99,8)="Response"),MAX($A$11:$A98)+1,""))</f>
        <v/>
      </c>
      <c r="B99" s="60"/>
      <c r="C99" s="42"/>
      <c r="D99" s="42"/>
      <c r="E99" s="42"/>
      <c r="F99" s="77" t="str">
        <f t="shared" si="14"/>
        <v>Cek</v>
      </c>
      <c r="G99" s="77" t="str">
        <f t="shared" si="12"/>
        <v/>
      </c>
      <c r="H99" s="78" t="str">
        <f t="shared" si="13"/>
        <v/>
      </c>
      <c r="I99" s="79">
        <v>88</v>
      </c>
      <c r="J99" s="77" t="e">
        <f t="shared" si="15"/>
        <v>#N/A</v>
      </c>
      <c r="K99" s="78" t="e">
        <f t="shared" si="16"/>
        <v>#N/A</v>
      </c>
      <c r="L99" s="77" t="e">
        <f t="shared" si="17"/>
        <v>#N/A</v>
      </c>
      <c r="M99" s="48" t="e">
        <f t="shared" si="18"/>
        <v>#N/A</v>
      </c>
    </row>
    <row r="100" spans="1:13" x14ac:dyDescent="0.3">
      <c r="A100" s="48" t="str">
        <f>IF(A99="No",1,IF(OR(LEFT(B100,14)="Model response",LEFT(B100,8)="Response"),MAX($A$11:$A99)+1,""))</f>
        <v/>
      </c>
      <c r="B100" s="60"/>
      <c r="C100" s="42"/>
      <c r="D100" s="42"/>
      <c r="E100" s="42"/>
      <c r="F100" s="77" t="str">
        <f t="shared" si="14"/>
        <v>Cek</v>
      </c>
      <c r="G100" s="77" t="str">
        <f t="shared" si="12"/>
        <v/>
      </c>
      <c r="H100" s="78" t="str">
        <f t="shared" si="13"/>
        <v/>
      </c>
      <c r="I100" s="79">
        <v>89</v>
      </c>
      <c r="J100" s="77" t="e">
        <f t="shared" si="15"/>
        <v>#N/A</v>
      </c>
      <c r="K100" s="78" t="e">
        <f t="shared" si="16"/>
        <v>#N/A</v>
      </c>
      <c r="L100" s="77" t="e">
        <f t="shared" si="17"/>
        <v>#N/A</v>
      </c>
      <c r="M100" s="48" t="e">
        <f t="shared" si="18"/>
        <v>#N/A</v>
      </c>
    </row>
    <row r="101" spans="1:13" x14ac:dyDescent="0.3">
      <c r="A101" s="48" t="str">
        <f>IF(A100="No",1,IF(OR(LEFT(B101,14)="Model response",LEFT(B101,8)="Response"),MAX($A$11:$A100)+1,""))</f>
        <v/>
      </c>
      <c r="B101" s="60"/>
      <c r="C101" s="42"/>
      <c r="D101" s="42"/>
      <c r="E101" s="42"/>
      <c r="F101" s="77" t="str">
        <f t="shared" si="14"/>
        <v>Cek</v>
      </c>
      <c r="G101" s="77" t="str">
        <f t="shared" si="12"/>
        <v/>
      </c>
      <c r="H101" s="78" t="str">
        <f t="shared" si="13"/>
        <v/>
      </c>
      <c r="I101" s="79">
        <v>90</v>
      </c>
      <c r="J101" s="77" t="e">
        <f t="shared" si="15"/>
        <v>#N/A</v>
      </c>
      <c r="K101" s="78" t="e">
        <f t="shared" si="16"/>
        <v>#N/A</v>
      </c>
      <c r="L101" s="77" t="e">
        <f t="shared" si="17"/>
        <v>#N/A</v>
      </c>
      <c r="M101" s="48" t="e">
        <f t="shared" si="18"/>
        <v>#N/A</v>
      </c>
    </row>
    <row r="102" spans="1:13" x14ac:dyDescent="0.3">
      <c r="A102" s="48" t="str">
        <f>IF(A101="No",1,IF(OR(LEFT(B102,14)="Model response",LEFT(B102,8)="Response"),MAX($A$11:$A101)+1,""))</f>
        <v/>
      </c>
      <c r="B102" s="60"/>
      <c r="C102" s="42"/>
      <c r="D102" s="42"/>
      <c r="E102" s="42"/>
      <c r="F102" s="77" t="str">
        <f t="shared" si="14"/>
        <v>Cek</v>
      </c>
      <c r="G102" s="77" t="str">
        <f t="shared" si="12"/>
        <v/>
      </c>
      <c r="H102" s="78" t="str">
        <f t="shared" si="13"/>
        <v/>
      </c>
      <c r="I102" s="79">
        <v>91</v>
      </c>
      <c r="J102" s="77" t="e">
        <f t="shared" si="15"/>
        <v>#N/A</v>
      </c>
      <c r="K102" s="78" t="e">
        <f t="shared" si="16"/>
        <v>#N/A</v>
      </c>
      <c r="L102" s="77" t="e">
        <f t="shared" si="17"/>
        <v>#N/A</v>
      </c>
      <c r="M102" s="48" t="e">
        <f t="shared" si="18"/>
        <v>#N/A</v>
      </c>
    </row>
    <row r="103" spans="1:13" x14ac:dyDescent="0.3">
      <c r="A103" s="48" t="str">
        <f>IF(A102="No",1,IF(OR(LEFT(B103,14)="Model response",LEFT(B103,8)="Response"),MAX($A$11:$A102)+1,""))</f>
        <v/>
      </c>
      <c r="B103" s="60"/>
      <c r="C103" s="42"/>
      <c r="D103" s="42"/>
      <c r="E103" s="42"/>
      <c r="F103" s="77" t="str">
        <f t="shared" si="14"/>
        <v>Cek</v>
      </c>
      <c r="G103" s="77" t="str">
        <f t="shared" si="12"/>
        <v/>
      </c>
      <c r="H103" s="78" t="str">
        <f t="shared" si="13"/>
        <v/>
      </c>
      <c r="I103" s="79">
        <v>92</v>
      </c>
      <c r="J103" s="77" t="e">
        <f t="shared" si="15"/>
        <v>#N/A</v>
      </c>
      <c r="K103" s="78" t="e">
        <f t="shared" si="16"/>
        <v>#N/A</v>
      </c>
      <c r="L103" s="77" t="e">
        <f t="shared" si="17"/>
        <v>#N/A</v>
      </c>
      <c r="M103" s="48" t="e">
        <f t="shared" si="18"/>
        <v>#N/A</v>
      </c>
    </row>
    <row r="104" spans="1:13" x14ac:dyDescent="0.3">
      <c r="A104" s="48" t="str">
        <f>IF(A103="No",1,IF(OR(LEFT(B104,14)="Model response",LEFT(B104,8)="Response"),MAX($A$11:$A103)+1,""))</f>
        <v/>
      </c>
      <c r="B104" s="60"/>
      <c r="C104" s="42"/>
      <c r="D104" s="42"/>
      <c r="E104" s="42"/>
      <c r="F104" s="77" t="str">
        <f t="shared" si="14"/>
        <v>Cek</v>
      </c>
      <c r="G104" s="77" t="str">
        <f t="shared" si="12"/>
        <v/>
      </c>
      <c r="H104" s="78" t="str">
        <f t="shared" si="13"/>
        <v/>
      </c>
      <c r="I104" s="79">
        <v>93</v>
      </c>
      <c r="J104" s="77" t="e">
        <f t="shared" si="15"/>
        <v>#N/A</v>
      </c>
      <c r="K104" s="78" t="e">
        <f t="shared" si="16"/>
        <v>#N/A</v>
      </c>
      <c r="L104" s="77" t="e">
        <f t="shared" si="17"/>
        <v>#N/A</v>
      </c>
      <c r="M104" s="48" t="e">
        <f t="shared" si="18"/>
        <v>#N/A</v>
      </c>
    </row>
    <row r="105" spans="1:13" x14ac:dyDescent="0.3">
      <c r="A105" s="48" t="str">
        <f>IF(A104="No",1,IF(OR(LEFT(B105,14)="Model response",LEFT(B105,8)="Response"),MAX($A$11:$A104)+1,""))</f>
        <v/>
      </c>
      <c r="B105" s="60"/>
      <c r="C105" s="42"/>
      <c r="D105" s="42"/>
      <c r="E105" s="42"/>
      <c r="F105" s="77" t="str">
        <f t="shared" si="14"/>
        <v>Cek</v>
      </c>
      <c r="G105" s="77" t="str">
        <f t="shared" si="12"/>
        <v/>
      </c>
      <c r="H105" s="78" t="str">
        <f t="shared" si="13"/>
        <v/>
      </c>
      <c r="I105" s="79">
        <v>94</v>
      </c>
      <c r="J105" s="77" t="e">
        <f t="shared" si="15"/>
        <v>#N/A</v>
      </c>
      <c r="K105" s="78" t="e">
        <f t="shared" si="16"/>
        <v>#N/A</v>
      </c>
      <c r="L105" s="77" t="e">
        <f t="shared" si="17"/>
        <v>#N/A</v>
      </c>
      <c r="M105" s="48" t="e">
        <f t="shared" si="18"/>
        <v>#N/A</v>
      </c>
    </row>
    <row r="106" spans="1:13" x14ac:dyDescent="0.3">
      <c r="A106" s="48" t="str">
        <f>IF(A105="No",1,IF(OR(LEFT(B106,14)="Model response",LEFT(B106,8)="Response"),MAX($A$11:$A105)+1,""))</f>
        <v/>
      </c>
      <c r="B106" s="60"/>
      <c r="C106" s="42"/>
      <c r="D106" s="42"/>
      <c r="E106" s="42"/>
      <c r="F106" s="77" t="str">
        <f t="shared" si="14"/>
        <v>Cek</v>
      </c>
      <c r="G106" s="77" t="str">
        <f t="shared" si="12"/>
        <v/>
      </c>
      <c r="H106" s="78" t="str">
        <f t="shared" si="13"/>
        <v/>
      </c>
      <c r="I106" s="79">
        <v>95</v>
      </c>
      <c r="J106" s="77" t="e">
        <f t="shared" si="15"/>
        <v>#N/A</v>
      </c>
      <c r="K106" s="78" t="e">
        <f t="shared" si="16"/>
        <v>#N/A</v>
      </c>
      <c r="L106" s="77" t="e">
        <f t="shared" si="17"/>
        <v>#N/A</v>
      </c>
      <c r="M106" s="48" t="e">
        <f t="shared" si="18"/>
        <v>#N/A</v>
      </c>
    </row>
    <row r="107" spans="1:13" x14ac:dyDescent="0.3">
      <c r="A107" s="48" t="str">
        <f>IF(A106="No",1,IF(OR(LEFT(B107,14)="Model response",LEFT(B107,8)="Response"),MAX($A$11:$A106)+1,""))</f>
        <v/>
      </c>
      <c r="B107" s="60"/>
      <c r="C107" s="42"/>
      <c r="D107" s="42"/>
      <c r="E107" s="42"/>
      <c r="F107" s="77" t="str">
        <f t="shared" si="14"/>
        <v>Cek</v>
      </c>
      <c r="G107" s="77" t="str">
        <f t="shared" si="12"/>
        <v/>
      </c>
      <c r="H107" s="78" t="str">
        <f t="shared" si="13"/>
        <v/>
      </c>
      <c r="I107" s="79">
        <v>96</v>
      </c>
      <c r="J107" s="77" t="e">
        <f t="shared" si="15"/>
        <v>#N/A</v>
      </c>
      <c r="K107" s="78" t="e">
        <f t="shared" si="16"/>
        <v>#N/A</v>
      </c>
      <c r="L107" s="77" t="e">
        <f t="shared" si="17"/>
        <v>#N/A</v>
      </c>
      <c r="M107" s="48" t="e">
        <f t="shared" si="18"/>
        <v>#N/A</v>
      </c>
    </row>
    <row r="108" spans="1:13" x14ac:dyDescent="0.3">
      <c r="A108" s="48" t="str">
        <f>IF(A107="No",1,IF(OR(LEFT(B108,14)="Model response",LEFT(B108,8)="Response"),MAX($A$11:$A107)+1,""))</f>
        <v/>
      </c>
      <c r="B108" s="60"/>
      <c r="C108" s="42"/>
      <c r="D108" s="42"/>
      <c r="E108" s="42"/>
      <c r="F108" s="77" t="str">
        <f t="shared" si="14"/>
        <v>Cek</v>
      </c>
      <c r="G108" s="77" t="str">
        <f t="shared" si="12"/>
        <v/>
      </c>
      <c r="H108" s="78" t="str">
        <f t="shared" si="13"/>
        <v/>
      </c>
      <c r="I108" s="79">
        <v>97</v>
      </c>
      <c r="J108" s="77" t="e">
        <f t="shared" si="15"/>
        <v>#N/A</v>
      </c>
      <c r="K108" s="78" t="e">
        <f t="shared" si="16"/>
        <v>#N/A</v>
      </c>
      <c r="L108" s="77" t="e">
        <f t="shared" si="17"/>
        <v>#N/A</v>
      </c>
      <c r="M108" s="48" t="e">
        <f t="shared" si="18"/>
        <v>#N/A</v>
      </c>
    </row>
    <row r="109" spans="1:13" x14ac:dyDescent="0.3">
      <c r="A109" s="48" t="str">
        <f>IF(A108="No",1,IF(OR(LEFT(B109,14)="Model response",LEFT(B109,8)="Response"),MAX($A$11:$A108)+1,""))</f>
        <v/>
      </c>
      <c r="B109" s="60"/>
      <c r="C109" s="42"/>
      <c r="D109" s="42"/>
      <c r="E109" s="42"/>
      <c r="F109" s="77" t="str">
        <f t="shared" si="14"/>
        <v>Cek</v>
      </c>
      <c r="G109" s="77" t="str">
        <f t="shared" si="12"/>
        <v/>
      </c>
      <c r="H109" s="78" t="str">
        <f t="shared" si="13"/>
        <v/>
      </c>
      <c r="I109" s="79">
        <v>98</v>
      </c>
      <c r="J109" s="77" t="e">
        <f t="shared" si="15"/>
        <v>#N/A</v>
      </c>
      <c r="K109" s="78" t="e">
        <f t="shared" si="16"/>
        <v>#N/A</v>
      </c>
      <c r="L109" s="77" t="e">
        <f t="shared" si="17"/>
        <v>#N/A</v>
      </c>
      <c r="M109" s="48" t="e">
        <f t="shared" si="18"/>
        <v>#N/A</v>
      </c>
    </row>
    <row r="110" spans="1:13" x14ac:dyDescent="0.3">
      <c r="A110" s="48" t="str">
        <f>IF(A109="No",1,IF(OR(LEFT(B110,14)="Model response",LEFT(B110,8)="Response"),MAX($A$11:$A109)+1,""))</f>
        <v/>
      </c>
      <c r="B110" s="60"/>
      <c r="C110" s="42"/>
      <c r="D110" s="42"/>
      <c r="E110" s="42"/>
      <c r="F110" s="77" t="str">
        <f t="shared" si="14"/>
        <v>Cek</v>
      </c>
      <c r="G110" s="77" t="str">
        <f t="shared" si="12"/>
        <v/>
      </c>
      <c r="H110" s="78" t="str">
        <f t="shared" si="13"/>
        <v/>
      </c>
      <c r="I110" s="79">
        <v>99</v>
      </c>
      <c r="J110" s="77" t="e">
        <f t="shared" si="15"/>
        <v>#N/A</v>
      </c>
      <c r="K110" s="78" t="e">
        <f t="shared" si="16"/>
        <v>#N/A</v>
      </c>
      <c r="L110" s="77" t="e">
        <f t="shared" si="17"/>
        <v>#N/A</v>
      </c>
      <c r="M110" s="48" t="e">
        <f t="shared" si="18"/>
        <v>#N/A</v>
      </c>
    </row>
    <row r="111" spans="1:13" x14ac:dyDescent="0.3">
      <c r="A111" s="48" t="str">
        <f>IF(A110="No",1,IF(OR(LEFT(B111,14)="Model response",LEFT(B111,8)="Response"),MAX($A$11:$A110)+1,""))</f>
        <v/>
      </c>
      <c r="B111" s="60"/>
      <c r="C111" s="42"/>
      <c r="D111" s="42"/>
      <c r="E111" s="42"/>
      <c r="F111" s="77" t="str">
        <f t="shared" si="14"/>
        <v>Cek</v>
      </c>
      <c r="G111" s="77" t="str">
        <f t="shared" si="12"/>
        <v/>
      </c>
      <c r="H111" s="78" t="str">
        <f t="shared" si="13"/>
        <v/>
      </c>
      <c r="I111" s="79">
        <v>100</v>
      </c>
      <c r="J111" s="77" t="e">
        <f t="shared" si="15"/>
        <v>#N/A</v>
      </c>
      <c r="K111" s="78" t="e">
        <f t="shared" si="16"/>
        <v>#N/A</v>
      </c>
      <c r="L111" s="77" t="e">
        <f t="shared" si="17"/>
        <v>#N/A</v>
      </c>
      <c r="M111" s="48" t="e">
        <f t="shared" si="18"/>
        <v>#N/A</v>
      </c>
    </row>
    <row r="112" spans="1:13" x14ac:dyDescent="0.3">
      <c r="A112" s="48" t="str">
        <f>IF(A111="No",1,IF(OR(LEFT(B112,14)="Model response",LEFT(B112,8)="Response"),MAX($A$11:$A111)+1,""))</f>
        <v/>
      </c>
      <c r="B112" s="60"/>
      <c r="C112" s="42"/>
      <c r="D112" s="42"/>
      <c r="E112" s="42"/>
      <c r="F112" s="77" t="str">
        <f t="shared" si="14"/>
        <v>Cek</v>
      </c>
      <c r="G112" s="77" t="str">
        <f t="shared" si="12"/>
        <v/>
      </c>
      <c r="H112" s="78" t="str">
        <f t="shared" si="13"/>
        <v/>
      </c>
      <c r="I112" s="79">
        <v>101</v>
      </c>
      <c r="J112" s="77" t="e">
        <f t="shared" si="15"/>
        <v>#N/A</v>
      </c>
      <c r="K112" s="78" t="e">
        <f t="shared" si="16"/>
        <v>#N/A</v>
      </c>
      <c r="L112" s="77" t="e">
        <f t="shared" si="17"/>
        <v>#N/A</v>
      </c>
      <c r="M112" s="48" t="e">
        <f t="shared" si="18"/>
        <v>#N/A</v>
      </c>
    </row>
    <row r="113" spans="1:13" x14ac:dyDescent="0.3">
      <c r="A113" s="48" t="str">
        <f>IF(A112="No",1,IF(OR(LEFT(B113,14)="Model response",LEFT(B113,8)="Response"),MAX($A$11:$A112)+1,""))</f>
        <v/>
      </c>
      <c r="B113" s="60"/>
      <c r="C113" s="42"/>
      <c r="D113" s="42"/>
      <c r="E113" s="42"/>
      <c r="F113" s="77" t="str">
        <f t="shared" si="14"/>
        <v>Cek</v>
      </c>
      <c r="G113" s="77" t="str">
        <f t="shared" si="12"/>
        <v/>
      </c>
      <c r="H113" s="78" t="str">
        <f t="shared" si="13"/>
        <v/>
      </c>
      <c r="I113" s="79">
        <v>102</v>
      </c>
      <c r="J113" s="77" t="e">
        <f t="shared" si="3"/>
        <v>#N/A</v>
      </c>
      <c r="K113" s="78" t="e">
        <f t="shared" si="4"/>
        <v>#N/A</v>
      </c>
      <c r="L113" s="77" t="e">
        <f t="shared" si="5"/>
        <v>#N/A</v>
      </c>
      <c r="M113" s="48" t="e">
        <f t="shared" si="6"/>
        <v>#N/A</v>
      </c>
    </row>
    <row r="114" spans="1:13" x14ac:dyDescent="0.3">
      <c r="A114" s="48" t="str">
        <f>IF(A113="No",1,IF(OR(LEFT(B114,14)="Model response",LEFT(B114,8)="Response"),MAX($A$11:$A113)+1,""))</f>
        <v/>
      </c>
      <c r="B114" s="60"/>
      <c r="C114" s="42"/>
      <c r="D114" s="42"/>
      <c r="E114" s="42"/>
      <c r="F114" s="77" t="str">
        <f t="shared" si="14"/>
        <v>Cek</v>
      </c>
      <c r="G114" s="77" t="str">
        <f t="shared" si="12"/>
        <v/>
      </c>
      <c r="H114" s="78" t="str">
        <f t="shared" si="13"/>
        <v/>
      </c>
      <c r="I114" s="79">
        <v>103</v>
      </c>
      <c r="J114" s="77" t="e">
        <f t="shared" si="3"/>
        <v>#N/A</v>
      </c>
      <c r="K114" s="78" t="e">
        <f t="shared" si="4"/>
        <v>#N/A</v>
      </c>
      <c r="L114" s="77" t="e">
        <f t="shared" si="5"/>
        <v>#N/A</v>
      </c>
      <c r="M114" s="48" t="e">
        <f t="shared" si="6"/>
        <v>#N/A</v>
      </c>
    </row>
    <row r="115" spans="1:13" x14ac:dyDescent="0.3">
      <c r="A115" s="48" t="str">
        <f>IF(A114="No",1,IF(OR(LEFT(B115,14)="Model response",LEFT(B115,8)="Response"),MAX($A$11:$A114)+1,""))</f>
        <v/>
      </c>
      <c r="B115" s="60"/>
      <c r="C115" s="42"/>
      <c r="D115" s="42"/>
      <c r="E115" s="42"/>
      <c r="F115" s="77" t="str">
        <f t="shared" si="14"/>
        <v>Cek</v>
      </c>
      <c r="G115" s="77" t="str">
        <f t="shared" si="12"/>
        <v/>
      </c>
      <c r="H115" s="78" t="str">
        <f t="shared" si="13"/>
        <v/>
      </c>
      <c r="I115" s="79">
        <v>104</v>
      </c>
      <c r="J115" s="77" t="e">
        <f t="shared" si="3"/>
        <v>#N/A</v>
      </c>
      <c r="K115" s="78" t="e">
        <f t="shared" si="4"/>
        <v>#N/A</v>
      </c>
      <c r="L115" s="77" t="e">
        <f t="shared" si="5"/>
        <v>#N/A</v>
      </c>
      <c r="M115" s="48" t="e">
        <f t="shared" si="6"/>
        <v>#N/A</v>
      </c>
    </row>
    <row r="116" spans="1:13" x14ac:dyDescent="0.3">
      <c r="A116" s="48" t="str">
        <f>IF(A115="No",1,IF(OR(LEFT(B116,14)="Model response",LEFT(B116,8)="Response"),MAX($A$11:$A115)+1,""))</f>
        <v/>
      </c>
      <c r="B116" s="60"/>
      <c r="C116" s="42"/>
      <c r="D116" s="42"/>
      <c r="E116" s="42"/>
      <c r="F116" s="77" t="str">
        <f t="shared" si="14"/>
        <v>Cek</v>
      </c>
      <c r="G116" s="77" t="str">
        <f t="shared" si="12"/>
        <v/>
      </c>
      <c r="H116" s="78" t="str">
        <f t="shared" si="13"/>
        <v/>
      </c>
      <c r="I116" s="79">
        <v>105</v>
      </c>
      <c r="J116" s="77" t="e">
        <f t="shared" si="3"/>
        <v>#N/A</v>
      </c>
      <c r="K116" s="78" t="e">
        <f t="shared" si="4"/>
        <v>#N/A</v>
      </c>
      <c r="L116" s="77" t="e">
        <f t="shared" si="5"/>
        <v>#N/A</v>
      </c>
      <c r="M116" s="48" t="e">
        <f t="shared" si="6"/>
        <v>#N/A</v>
      </c>
    </row>
    <row r="117" spans="1:13" x14ac:dyDescent="0.3">
      <c r="A117" s="48" t="str">
        <f>IF(A116="No",1,IF(OR(LEFT(B117,14)="Model response",LEFT(B117,8)="Response"),MAX($A$11:$A116)+1,""))</f>
        <v/>
      </c>
      <c r="B117" s="60"/>
      <c r="C117" s="42"/>
      <c r="D117" s="42"/>
      <c r="E117" s="42"/>
      <c r="F117" s="77" t="str">
        <f t="shared" si="14"/>
        <v>Cek</v>
      </c>
      <c r="G117" s="77" t="str">
        <f t="shared" si="12"/>
        <v/>
      </c>
      <c r="H117" s="78" t="str">
        <f t="shared" si="13"/>
        <v/>
      </c>
      <c r="I117" s="79">
        <v>106</v>
      </c>
      <c r="J117" s="77" t="e">
        <f t="shared" si="3"/>
        <v>#N/A</v>
      </c>
      <c r="K117" s="78" t="e">
        <f t="shared" si="4"/>
        <v>#N/A</v>
      </c>
      <c r="L117" s="77" t="e">
        <f t="shared" si="5"/>
        <v>#N/A</v>
      </c>
      <c r="M117" s="48" t="e">
        <f t="shared" si="6"/>
        <v>#N/A</v>
      </c>
    </row>
    <row r="118" spans="1:13" x14ac:dyDescent="0.3">
      <c r="A118" s="48" t="str">
        <f>IF(A117="No",1,IF(OR(LEFT(B118,14)="Model response",LEFT(B118,8)="Response"),MAX($A$11:$A117)+1,""))</f>
        <v/>
      </c>
      <c r="B118" s="60"/>
      <c r="C118" s="42"/>
      <c r="D118" s="42"/>
      <c r="E118" s="42"/>
      <c r="F118" s="77" t="str">
        <f t="shared" si="14"/>
        <v>Cek</v>
      </c>
      <c r="G118" s="77" t="str">
        <f t="shared" si="12"/>
        <v/>
      </c>
      <c r="H118" s="78" t="str">
        <f t="shared" si="13"/>
        <v/>
      </c>
      <c r="I118" s="79">
        <v>107</v>
      </c>
      <c r="J118" s="77" t="e">
        <f t="shared" si="3"/>
        <v>#N/A</v>
      </c>
      <c r="K118" s="78" t="e">
        <f t="shared" si="4"/>
        <v>#N/A</v>
      </c>
      <c r="L118" s="77" t="e">
        <f t="shared" si="5"/>
        <v>#N/A</v>
      </c>
      <c r="M118" s="48" t="e">
        <f t="shared" si="6"/>
        <v>#N/A</v>
      </c>
    </row>
    <row r="119" spans="1:13" x14ac:dyDescent="0.3">
      <c r="A119" s="48" t="str">
        <f>IF(A118="No",1,IF(OR(LEFT(B119,14)="Model response",LEFT(B119,8)="Response"),MAX($A$11:$A118)+1,""))</f>
        <v/>
      </c>
      <c r="B119" s="60"/>
      <c r="C119" s="42"/>
      <c r="D119" s="42"/>
      <c r="E119" s="42"/>
      <c r="F119" s="77" t="str">
        <f t="shared" si="14"/>
        <v>Cek</v>
      </c>
      <c r="G119" s="77" t="str">
        <f t="shared" si="12"/>
        <v/>
      </c>
      <c r="H119" s="78" t="str">
        <f t="shared" si="13"/>
        <v/>
      </c>
      <c r="I119" s="79">
        <v>108</v>
      </c>
      <c r="J119" s="77" t="e">
        <f t="shared" si="3"/>
        <v>#N/A</v>
      </c>
      <c r="K119" s="78" t="e">
        <f t="shared" si="4"/>
        <v>#N/A</v>
      </c>
      <c r="L119" s="77" t="e">
        <f t="shared" si="5"/>
        <v>#N/A</v>
      </c>
      <c r="M119" s="48" t="e">
        <f t="shared" si="6"/>
        <v>#N/A</v>
      </c>
    </row>
    <row r="120" spans="1:13" x14ac:dyDescent="0.3">
      <c r="A120" s="48" t="str">
        <f>IF(A119="No",1,IF(OR(LEFT(B120,14)="Model response",LEFT(B120,8)="Response"),MAX($A$11:$A119)+1,""))</f>
        <v/>
      </c>
      <c r="B120" s="60"/>
      <c r="C120" s="42"/>
      <c r="D120" s="42"/>
      <c r="E120" s="42"/>
      <c r="F120" s="77" t="str">
        <f t="shared" si="14"/>
        <v>Cek</v>
      </c>
      <c r="G120" s="77" t="str">
        <f t="shared" si="12"/>
        <v/>
      </c>
      <c r="H120" s="78" t="str">
        <f t="shared" si="13"/>
        <v/>
      </c>
      <c r="I120" s="79">
        <v>109</v>
      </c>
      <c r="J120" s="77" t="e">
        <f t="shared" si="3"/>
        <v>#N/A</v>
      </c>
      <c r="K120" s="78" t="e">
        <f t="shared" si="4"/>
        <v>#N/A</v>
      </c>
      <c r="L120" s="77" t="e">
        <f t="shared" si="5"/>
        <v>#N/A</v>
      </c>
      <c r="M120" s="48" t="e">
        <f t="shared" si="6"/>
        <v>#N/A</v>
      </c>
    </row>
    <row r="121" spans="1:13" x14ac:dyDescent="0.3">
      <c r="A121" s="48" t="str">
        <f>IF(A120="No",1,IF(OR(LEFT(B121,14)="Model response",LEFT(B121,8)="Response"),MAX($A$11:$A120)+1,""))</f>
        <v/>
      </c>
      <c r="B121" s="60"/>
      <c r="C121" s="42"/>
      <c r="D121" s="42"/>
      <c r="E121" s="42"/>
      <c r="F121" s="77" t="str">
        <f t="shared" si="14"/>
        <v>Cek</v>
      </c>
      <c r="G121" s="77" t="str">
        <f t="shared" si="12"/>
        <v/>
      </c>
      <c r="H121" s="78" t="str">
        <f t="shared" si="13"/>
        <v/>
      </c>
      <c r="I121" s="79">
        <v>110</v>
      </c>
      <c r="J121" s="77" t="e">
        <f t="shared" si="3"/>
        <v>#N/A</v>
      </c>
      <c r="K121" s="78" t="e">
        <f t="shared" si="4"/>
        <v>#N/A</v>
      </c>
      <c r="L121" s="77" t="e">
        <f t="shared" si="5"/>
        <v>#N/A</v>
      </c>
      <c r="M121" s="48" t="e">
        <f t="shared" si="6"/>
        <v>#N/A</v>
      </c>
    </row>
    <row r="122" spans="1:13" x14ac:dyDescent="0.3">
      <c r="A122" s="48" t="str">
        <f>IF(A121="No",1,IF(OR(LEFT(B122,14)="Model response",LEFT(B122,8)="Response"),MAX($A$11:$A121)+1,""))</f>
        <v/>
      </c>
      <c r="B122" s="60"/>
      <c r="C122" s="42"/>
      <c r="D122" s="42"/>
      <c r="E122" s="42"/>
      <c r="F122" s="77" t="str">
        <f t="shared" si="14"/>
        <v>Cek</v>
      </c>
      <c r="G122" s="77" t="str">
        <f t="shared" si="12"/>
        <v/>
      </c>
      <c r="H122" s="78" t="str">
        <f t="shared" si="13"/>
        <v/>
      </c>
      <c r="I122" s="79">
        <v>111</v>
      </c>
      <c r="J122" s="77" t="e">
        <f t="shared" si="3"/>
        <v>#N/A</v>
      </c>
      <c r="K122" s="78" t="e">
        <f t="shared" si="4"/>
        <v>#N/A</v>
      </c>
      <c r="L122" s="77" t="e">
        <f t="shared" si="5"/>
        <v>#N/A</v>
      </c>
      <c r="M122" s="48" t="e">
        <f t="shared" si="6"/>
        <v>#N/A</v>
      </c>
    </row>
    <row r="123" spans="1:13" x14ac:dyDescent="0.3">
      <c r="A123" s="48" t="str">
        <f>IF(A122="No",1,IF(OR(LEFT(B123,14)="Model response",LEFT(B123,8)="Response"),MAX($A$11:$A122)+1,""))</f>
        <v/>
      </c>
      <c r="B123" s="60"/>
      <c r="C123" s="42"/>
      <c r="D123" s="42"/>
      <c r="E123" s="42"/>
      <c r="F123" s="77" t="str">
        <f t="shared" si="14"/>
        <v>Cek</v>
      </c>
      <c r="G123" s="77" t="str">
        <f t="shared" si="12"/>
        <v/>
      </c>
      <c r="H123" s="78" t="str">
        <f t="shared" si="13"/>
        <v/>
      </c>
      <c r="I123" s="79">
        <v>112</v>
      </c>
      <c r="J123" s="77" t="e">
        <f t="shared" si="3"/>
        <v>#N/A</v>
      </c>
      <c r="K123" s="78" t="e">
        <f t="shared" si="4"/>
        <v>#N/A</v>
      </c>
      <c r="L123" s="77" t="e">
        <f t="shared" si="5"/>
        <v>#N/A</v>
      </c>
      <c r="M123" s="48" t="e">
        <f t="shared" si="6"/>
        <v>#N/A</v>
      </c>
    </row>
    <row r="124" spans="1:13" x14ac:dyDescent="0.3">
      <c r="A124" s="48" t="str">
        <f>IF(A123="No",1,IF(OR(LEFT(B124,14)="Model response",LEFT(B124,8)="Response"),MAX($A$11:$A123)+1,""))</f>
        <v/>
      </c>
      <c r="B124" s="60"/>
      <c r="C124" s="42"/>
      <c r="D124" s="42"/>
      <c r="E124" s="42"/>
      <c r="F124" s="77" t="str">
        <f t="shared" si="14"/>
        <v>Cek</v>
      </c>
      <c r="G124" s="77" t="str">
        <f t="shared" si="12"/>
        <v/>
      </c>
      <c r="H124" s="78" t="str">
        <f t="shared" si="13"/>
        <v/>
      </c>
      <c r="I124" s="79">
        <v>113</v>
      </c>
      <c r="J124" s="77" t="e">
        <f t="shared" si="3"/>
        <v>#N/A</v>
      </c>
      <c r="K124" s="78" t="e">
        <f t="shared" si="4"/>
        <v>#N/A</v>
      </c>
      <c r="L124" s="77" t="e">
        <f t="shared" si="5"/>
        <v>#N/A</v>
      </c>
      <c r="M124" s="48" t="e">
        <f t="shared" si="6"/>
        <v>#N/A</v>
      </c>
    </row>
    <row r="125" spans="1:13" x14ac:dyDescent="0.3">
      <c r="A125" s="48" t="str">
        <f>IF(A124="No",1,IF(OR(LEFT(B125,14)="Model response",LEFT(B125,8)="Response"),MAX($A$11:$A124)+1,""))</f>
        <v/>
      </c>
      <c r="B125" s="60"/>
      <c r="C125" s="42"/>
      <c r="D125" s="42"/>
      <c r="E125" s="42"/>
      <c r="F125" s="77" t="str">
        <f t="shared" si="14"/>
        <v>Cek</v>
      </c>
      <c r="G125" s="77" t="str">
        <f t="shared" si="12"/>
        <v/>
      </c>
      <c r="H125" s="78" t="str">
        <f t="shared" si="13"/>
        <v/>
      </c>
      <c r="I125" s="79">
        <v>114</v>
      </c>
      <c r="J125" s="77" t="e">
        <f t="shared" si="3"/>
        <v>#N/A</v>
      </c>
      <c r="K125" s="78" t="e">
        <f t="shared" si="4"/>
        <v>#N/A</v>
      </c>
      <c r="L125" s="77" t="e">
        <f t="shared" si="5"/>
        <v>#N/A</v>
      </c>
      <c r="M125" s="48" t="e">
        <f t="shared" si="6"/>
        <v>#N/A</v>
      </c>
    </row>
    <row r="126" spans="1:13" x14ac:dyDescent="0.3">
      <c r="A126" s="48" t="str">
        <f>IF(A125="No",1,IF(OR(LEFT(B126,14)="Model response",LEFT(B126,8)="Response"),MAX($A$11:$A125)+1,""))</f>
        <v/>
      </c>
      <c r="B126" s="60"/>
      <c r="C126" s="42"/>
      <c r="D126" s="42"/>
      <c r="E126" s="42"/>
      <c r="F126" s="77" t="str">
        <f t="shared" si="14"/>
        <v>Cek</v>
      </c>
      <c r="G126" s="77" t="str">
        <f t="shared" si="12"/>
        <v/>
      </c>
      <c r="H126" s="78" t="str">
        <f t="shared" si="13"/>
        <v/>
      </c>
      <c r="I126" s="79">
        <v>115</v>
      </c>
      <c r="J126" s="77" t="e">
        <f t="shared" si="3"/>
        <v>#N/A</v>
      </c>
      <c r="K126" s="78" t="e">
        <f t="shared" si="4"/>
        <v>#N/A</v>
      </c>
      <c r="L126" s="77" t="e">
        <f t="shared" si="5"/>
        <v>#N/A</v>
      </c>
      <c r="M126" s="48" t="e">
        <f t="shared" si="6"/>
        <v>#N/A</v>
      </c>
    </row>
    <row r="127" spans="1:13" x14ac:dyDescent="0.3">
      <c r="A127" s="48" t="str">
        <f>IF(A126="No",1,IF(OR(LEFT(B127,14)="Model response",LEFT(B127,8)="Response"),MAX($A$11:$A126)+1,""))</f>
        <v/>
      </c>
      <c r="B127" s="60"/>
      <c r="C127" s="42"/>
      <c r="D127" s="42"/>
      <c r="E127" s="42"/>
      <c r="F127" s="77" t="str">
        <f t="shared" si="14"/>
        <v>Cek</v>
      </c>
      <c r="G127" s="77" t="str">
        <f t="shared" si="12"/>
        <v/>
      </c>
      <c r="H127" s="78" t="str">
        <f t="shared" si="13"/>
        <v/>
      </c>
      <c r="I127" s="79">
        <v>116</v>
      </c>
      <c r="J127" s="77" t="e">
        <f t="shared" si="3"/>
        <v>#N/A</v>
      </c>
      <c r="K127" s="78" t="e">
        <f t="shared" si="4"/>
        <v>#N/A</v>
      </c>
      <c r="L127" s="77" t="e">
        <f t="shared" si="5"/>
        <v>#N/A</v>
      </c>
      <c r="M127" s="48" t="e">
        <f t="shared" si="6"/>
        <v>#N/A</v>
      </c>
    </row>
    <row r="128" spans="1:13" x14ac:dyDescent="0.3">
      <c r="A128" s="48" t="str">
        <f>IF(A127="No",1,IF(OR(LEFT(B128,14)="Model response",LEFT(B128,8)="Response"),MAX($A$11:$A127)+1,""))</f>
        <v/>
      </c>
      <c r="B128" s="60"/>
      <c r="C128" s="42"/>
      <c r="D128" s="42"/>
      <c r="E128" s="42"/>
      <c r="F128" s="77" t="str">
        <f t="shared" si="14"/>
        <v>Cek</v>
      </c>
      <c r="G128" s="77" t="str">
        <f t="shared" si="12"/>
        <v/>
      </c>
      <c r="H128" s="78" t="str">
        <f t="shared" si="13"/>
        <v/>
      </c>
      <c r="I128" s="79">
        <v>117</v>
      </c>
      <c r="J128" s="77" t="e">
        <f t="shared" si="3"/>
        <v>#N/A</v>
      </c>
      <c r="K128" s="78" t="e">
        <f t="shared" si="4"/>
        <v>#N/A</v>
      </c>
      <c r="L128" s="77" t="e">
        <f t="shared" si="5"/>
        <v>#N/A</v>
      </c>
      <c r="M128" s="48" t="e">
        <f t="shared" si="6"/>
        <v>#N/A</v>
      </c>
    </row>
    <row r="129" spans="1:13" x14ac:dyDescent="0.3">
      <c r="A129" s="48" t="str">
        <f>IF(A128="No",1,IF(OR(LEFT(B129,14)="Model response",LEFT(B129,8)="Response"),MAX($A$11:$A128)+1,""))</f>
        <v/>
      </c>
      <c r="B129" s="60"/>
      <c r="C129" s="42"/>
      <c r="D129" s="42"/>
      <c r="E129" s="42"/>
      <c r="F129" s="77" t="str">
        <f t="shared" si="14"/>
        <v>Cek</v>
      </c>
      <c r="G129" s="77" t="str">
        <f t="shared" si="12"/>
        <v/>
      </c>
      <c r="H129" s="78" t="str">
        <f t="shared" si="13"/>
        <v/>
      </c>
      <c r="I129" s="79">
        <v>118</v>
      </c>
      <c r="J129" s="77" t="e">
        <f t="shared" si="3"/>
        <v>#N/A</v>
      </c>
      <c r="K129" s="78" t="e">
        <f t="shared" si="4"/>
        <v>#N/A</v>
      </c>
      <c r="L129" s="77" t="e">
        <f t="shared" si="5"/>
        <v>#N/A</v>
      </c>
      <c r="M129" s="48" t="e">
        <f t="shared" si="6"/>
        <v>#N/A</v>
      </c>
    </row>
    <row r="130" spans="1:13" x14ac:dyDescent="0.3">
      <c r="A130" s="48" t="str">
        <f>IF(A129="No",1,IF(OR(LEFT(B130,14)="Model response",LEFT(B130,8)="Response"),MAX($A$11:$A129)+1,""))</f>
        <v/>
      </c>
      <c r="B130" s="60"/>
      <c r="C130" s="42"/>
      <c r="D130" s="42"/>
      <c r="E130" s="42"/>
      <c r="F130" s="77" t="str">
        <f t="shared" si="14"/>
        <v>Cek</v>
      </c>
      <c r="G130" s="77" t="str">
        <f t="shared" si="12"/>
        <v/>
      </c>
      <c r="H130" s="78" t="str">
        <f t="shared" si="13"/>
        <v/>
      </c>
      <c r="I130" s="79">
        <v>119</v>
      </c>
      <c r="J130" s="77" t="e">
        <f t="shared" si="3"/>
        <v>#N/A</v>
      </c>
      <c r="K130" s="78" t="e">
        <f t="shared" si="4"/>
        <v>#N/A</v>
      </c>
      <c r="L130" s="77" t="e">
        <f t="shared" si="5"/>
        <v>#N/A</v>
      </c>
      <c r="M130" s="48" t="e">
        <f t="shared" si="6"/>
        <v>#N/A</v>
      </c>
    </row>
    <row r="131" spans="1:13" x14ac:dyDescent="0.3">
      <c r="A131" s="48" t="str">
        <f>IF(A130="No",1,IF(OR(LEFT(B131,14)="Model response",LEFT(B131,8)="Response"),MAX($A$11:$A130)+1,""))</f>
        <v/>
      </c>
      <c r="B131" s="60"/>
      <c r="C131" s="42"/>
      <c r="D131" s="42"/>
      <c r="E131" s="42"/>
      <c r="F131" s="77" t="str">
        <f t="shared" si="14"/>
        <v>Cek</v>
      </c>
      <c r="G131" s="77" t="str">
        <f t="shared" si="12"/>
        <v/>
      </c>
      <c r="H131" s="78" t="str">
        <f t="shared" si="13"/>
        <v/>
      </c>
      <c r="I131" s="79">
        <v>120</v>
      </c>
      <c r="J131" s="77" t="e">
        <f t="shared" si="3"/>
        <v>#N/A</v>
      </c>
      <c r="K131" s="78" t="e">
        <f t="shared" si="4"/>
        <v>#N/A</v>
      </c>
      <c r="L131" s="77" t="e">
        <f t="shared" si="5"/>
        <v>#N/A</v>
      </c>
      <c r="M131" s="48" t="e">
        <f t="shared" si="6"/>
        <v>#N/A</v>
      </c>
    </row>
    <row r="132" spans="1:13" x14ac:dyDescent="0.3">
      <c r="A132" s="48" t="str">
        <f>IF(A131="No",1,IF(OR(LEFT(B132,14)="Model response",LEFT(B132,8)="Response"),MAX($A$11:$A131)+1,""))</f>
        <v/>
      </c>
      <c r="B132" s="60"/>
      <c r="C132" s="42"/>
      <c r="D132" s="42"/>
      <c r="E132" s="42"/>
      <c r="F132" s="77" t="str">
        <f t="shared" si="14"/>
        <v>Cek</v>
      </c>
      <c r="G132" s="77" t="str">
        <f t="shared" si="12"/>
        <v/>
      </c>
      <c r="H132" s="78" t="str">
        <f t="shared" si="13"/>
        <v/>
      </c>
      <c r="I132" s="79">
        <v>121</v>
      </c>
      <c r="J132" s="77" t="e">
        <f t="shared" si="3"/>
        <v>#N/A</v>
      </c>
      <c r="K132" s="78" t="e">
        <f t="shared" si="4"/>
        <v>#N/A</v>
      </c>
      <c r="L132" s="77" t="e">
        <f t="shared" si="5"/>
        <v>#N/A</v>
      </c>
      <c r="M132" s="48" t="e">
        <f t="shared" si="6"/>
        <v>#N/A</v>
      </c>
    </row>
    <row r="133" spans="1:13" x14ac:dyDescent="0.3">
      <c r="A133" s="48" t="str">
        <f>IF(A132="No",1,IF(OR(LEFT(B133,14)="Model response",LEFT(B133,8)="Response"),MAX($A$11:$A132)+1,""))</f>
        <v/>
      </c>
      <c r="B133" s="60"/>
      <c r="C133" s="42"/>
      <c r="D133" s="42"/>
      <c r="E133" s="42"/>
      <c r="F133" s="77" t="str">
        <f t="shared" si="14"/>
        <v>Cek</v>
      </c>
      <c r="G133" s="77" t="str">
        <f t="shared" si="12"/>
        <v/>
      </c>
      <c r="H133" s="78" t="str">
        <f t="shared" si="13"/>
        <v/>
      </c>
      <c r="I133" s="79">
        <v>122</v>
      </c>
      <c r="J133" s="77" t="e">
        <f t="shared" si="3"/>
        <v>#N/A</v>
      </c>
      <c r="K133" s="78" t="e">
        <f t="shared" si="4"/>
        <v>#N/A</v>
      </c>
      <c r="L133" s="77" t="e">
        <f t="shared" si="5"/>
        <v>#N/A</v>
      </c>
      <c r="M133" s="48" t="e">
        <f t="shared" si="6"/>
        <v>#N/A</v>
      </c>
    </row>
    <row r="134" spans="1:13" x14ac:dyDescent="0.3">
      <c r="A134" s="48" t="str">
        <f>IF(A133="No",1,IF(OR(LEFT(B134,14)="Model response",LEFT(B134,8)="Response"),MAX($A$11:$A133)+1,""))</f>
        <v/>
      </c>
      <c r="B134" s="60"/>
      <c r="C134" s="42"/>
      <c r="D134" s="42"/>
      <c r="E134" s="42"/>
      <c r="F134" s="77" t="str">
        <f t="shared" si="14"/>
        <v>Cek</v>
      </c>
      <c r="G134" s="77" t="str">
        <f t="shared" si="12"/>
        <v/>
      </c>
      <c r="H134" s="78" t="str">
        <f t="shared" si="13"/>
        <v/>
      </c>
      <c r="I134" s="79">
        <v>123</v>
      </c>
      <c r="J134" s="77" t="e">
        <f t="shared" si="3"/>
        <v>#N/A</v>
      </c>
      <c r="K134" s="78" t="e">
        <f t="shared" si="4"/>
        <v>#N/A</v>
      </c>
      <c r="L134" s="77" t="e">
        <f t="shared" si="5"/>
        <v>#N/A</v>
      </c>
      <c r="M134" s="48" t="e">
        <f t="shared" si="6"/>
        <v>#N/A</v>
      </c>
    </row>
    <row r="135" spans="1:13" x14ac:dyDescent="0.3">
      <c r="A135" s="48" t="str">
        <f>IF(A134="No",1,IF(OR(LEFT(B135,14)="Model response",LEFT(B135,8)="Response"),MAX($A$11:$A134)+1,""))</f>
        <v/>
      </c>
      <c r="B135" s="60"/>
      <c r="C135" s="42"/>
      <c r="D135" s="42"/>
      <c r="E135" s="42"/>
      <c r="F135" s="77" t="str">
        <f t="shared" si="14"/>
        <v>Cek</v>
      </c>
      <c r="G135" s="77" t="str">
        <f t="shared" si="12"/>
        <v/>
      </c>
      <c r="H135" s="78" t="str">
        <f t="shared" si="13"/>
        <v/>
      </c>
      <c r="I135" s="79">
        <v>124</v>
      </c>
      <c r="J135" s="77" t="e">
        <f t="shared" si="3"/>
        <v>#N/A</v>
      </c>
      <c r="K135" s="78" t="e">
        <f t="shared" si="4"/>
        <v>#N/A</v>
      </c>
      <c r="L135" s="77" t="e">
        <f t="shared" si="5"/>
        <v>#N/A</v>
      </c>
      <c r="M135" s="48" t="e">
        <f t="shared" si="6"/>
        <v>#N/A</v>
      </c>
    </row>
    <row r="136" spans="1:13" x14ac:dyDescent="0.3">
      <c r="A136" s="48" t="str">
        <f>IF(A135="No",1,IF(OR(LEFT(B136,14)="Model response",LEFT(B136,8)="Response"),MAX($A$11:$A135)+1,""))</f>
        <v/>
      </c>
      <c r="B136" s="60"/>
      <c r="C136" s="42"/>
      <c r="D136" s="42"/>
      <c r="E136" s="42"/>
      <c r="F136" s="77" t="str">
        <f t="shared" si="14"/>
        <v>Cek</v>
      </c>
      <c r="G136" s="77" t="str">
        <f t="shared" si="12"/>
        <v/>
      </c>
      <c r="H136" s="78" t="str">
        <f t="shared" si="13"/>
        <v/>
      </c>
      <c r="I136" s="79">
        <v>125</v>
      </c>
      <c r="J136" s="77" t="e">
        <f t="shared" si="3"/>
        <v>#N/A</v>
      </c>
      <c r="K136" s="78" t="e">
        <f t="shared" si="4"/>
        <v>#N/A</v>
      </c>
      <c r="L136" s="77" t="e">
        <f t="shared" si="5"/>
        <v>#N/A</v>
      </c>
      <c r="M136" s="48" t="e">
        <f t="shared" si="6"/>
        <v>#N/A</v>
      </c>
    </row>
    <row r="137" spans="1:13" x14ac:dyDescent="0.3">
      <c r="A137" s="48" t="str">
        <f>IF(A136="No",1,IF(OR(LEFT(B137,14)="Model response",LEFT(B137,8)="Response"),MAX($A$11:$A136)+1,""))</f>
        <v/>
      </c>
      <c r="B137" s="60"/>
      <c r="C137" s="42"/>
      <c r="D137" s="42"/>
      <c r="E137" s="42"/>
      <c r="F137" s="77" t="str">
        <f t="shared" si="14"/>
        <v>Cek</v>
      </c>
      <c r="G137" s="77" t="str">
        <f t="shared" si="12"/>
        <v/>
      </c>
      <c r="H137" s="78" t="str">
        <f t="shared" si="13"/>
        <v/>
      </c>
      <c r="I137" s="79">
        <v>126</v>
      </c>
      <c r="J137" s="77" t="e">
        <f t="shared" si="3"/>
        <v>#N/A</v>
      </c>
      <c r="K137" s="78" t="e">
        <f t="shared" si="4"/>
        <v>#N/A</v>
      </c>
      <c r="L137" s="77" t="e">
        <f t="shared" si="5"/>
        <v>#N/A</v>
      </c>
      <c r="M137" s="48" t="e">
        <f t="shared" si="6"/>
        <v>#N/A</v>
      </c>
    </row>
    <row r="138" spans="1:13" x14ac:dyDescent="0.3">
      <c r="A138" s="48" t="str">
        <f>IF(A137="No",1,IF(OR(LEFT(B138,14)="Model response",LEFT(B138,8)="Response"),MAX($A$11:$A137)+1,""))</f>
        <v/>
      </c>
      <c r="B138" s="60"/>
      <c r="C138" s="42"/>
      <c r="D138" s="42"/>
      <c r="E138" s="42"/>
      <c r="F138" s="77" t="str">
        <f t="shared" si="14"/>
        <v>Cek</v>
      </c>
      <c r="G138" s="77" t="str">
        <f t="shared" si="12"/>
        <v/>
      </c>
      <c r="H138" s="78" t="str">
        <f t="shared" si="13"/>
        <v/>
      </c>
      <c r="I138" s="79">
        <v>127</v>
      </c>
      <c r="J138" s="77" t="e">
        <f t="shared" si="3"/>
        <v>#N/A</v>
      </c>
      <c r="K138" s="78" t="e">
        <f t="shared" si="4"/>
        <v>#N/A</v>
      </c>
      <c r="L138" s="77" t="e">
        <f t="shared" si="5"/>
        <v>#N/A</v>
      </c>
      <c r="M138" s="48" t="e">
        <f t="shared" si="6"/>
        <v>#N/A</v>
      </c>
    </row>
    <row r="139" spans="1:13" x14ac:dyDescent="0.3">
      <c r="A139" s="48" t="str">
        <f>IF(A138="No",1,IF(OR(LEFT(B139,14)="Model response",LEFT(B139,8)="Response"),MAX($A$11:$A138)+1,""))</f>
        <v/>
      </c>
      <c r="B139" s="60"/>
      <c r="C139" s="42"/>
      <c r="D139" s="42"/>
      <c r="E139" s="42"/>
      <c r="F139" s="77" t="str">
        <f t="shared" si="14"/>
        <v>Cek</v>
      </c>
      <c r="G139" s="77" t="str">
        <f t="shared" si="12"/>
        <v/>
      </c>
      <c r="H139" s="78" t="str">
        <f t="shared" si="13"/>
        <v/>
      </c>
      <c r="I139" s="79">
        <v>128</v>
      </c>
      <c r="J139" s="77" t="e">
        <f t="shared" si="3"/>
        <v>#N/A</v>
      </c>
      <c r="K139" s="78" t="e">
        <f t="shared" si="4"/>
        <v>#N/A</v>
      </c>
      <c r="L139" s="77" t="e">
        <f t="shared" si="5"/>
        <v>#N/A</v>
      </c>
      <c r="M139" s="48" t="e">
        <f t="shared" si="6"/>
        <v>#N/A</v>
      </c>
    </row>
    <row r="140" spans="1:13" x14ac:dyDescent="0.3">
      <c r="A140" s="48" t="str">
        <f>IF(A139="No",1,IF(OR(LEFT(B140,14)="Model response",LEFT(B140,8)="Response"),MAX($A$11:$A139)+1,""))</f>
        <v/>
      </c>
      <c r="B140" s="60"/>
      <c r="C140" s="42"/>
      <c r="D140" s="42"/>
      <c r="E140" s="42"/>
      <c r="F140" s="77" t="str">
        <f t="shared" si="14"/>
        <v>Cek</v>
      </c>
      <c r="G140" s="77" t="str">
        <f t="shared" ref="G140:G203" si="19">IF(A140="","",COUNTIF(F141:F145,"Cek"))</f>
        <v/>
      </c>
      <c r="H140" s="78" t="str">
        <f t="shared" ref="H140:H203" si="20">IF(G140="","",SUMIF(C141:C146,100%,E141:E146))</f>
        <v/>
      </c>
      <c r="I140" s="79">
        <v>129</v>
      </c>
      <c r="J140" s="77" t="e">
        <f t="shared" si="3"/>
        <v>#N/A</v>
      </c>
      <c r="K140" s="78" t="e">
        <f t="shared" si="4"/>
        <v>#N/A</v>
      </c>
      <c r="L140" s="77" t="e">
        <f t="shared" si="5"/>
        <v>#N/A</v>
      </c>
      <c r="M140" s="48" t="e">
        <f t="shared" si="6"/>
        <v>#N/A</v>
      </c>
    </row>
    <row r="141" spans="1:13" x14ac:dyDescent="0.3">
      <c r="A141" s="48" t="str">
        <f>IF(A140="No",1,IF(OR(LEFT(B141,14)="Model response",LEFT(B141,8)="Response"),MAX($A$11:$A140)+1,""))</f>
        <v/>
      </c>
      <c r="B141" s="60"/>
      <c r="C141" s="42"/>
      <c r="D141" s="42"/>
      <c r="E141" s="42"/>
      <c r="F141" s="77" t="str">
        <f t="shared" ref="F141:F204" si="21">IF(OR(LEFT(B141,14)="Model response",LEFT(B141,8)="Response",B141="[No response]"),"",IF(E141&lt;=$G$10,"Cek","OK"))</f>
        <v>Cek</v>
      </c>
      <c r="G141" s="77" t="str">
        <f t="shared" si="19"/>
        <v/>
      </c>
      <c r="H141" s="78" t="str">
        <f t="shared" si="20"/>
        <v/>
      </c>
      <c r="I141" s="79">
        <v>130</v>
      </c>
      <c r="J141" s="77" t="e">
        <f t="shared" si="3"/>
        <v>#N/A</v>
      </c>
      <c r="K141" s="78" t="e">
        <f t="shared" si="4"/>
        <v>#N/A</v>
      </c>
      <c r="L141" s="77" t="e">
        <f t="shared" si="5"/>
        <v>#N/A</v>
      </c>
      <c r="M141" s="48" t="e">
        <f t="shared" si="6"/>
        <v>#N/A</v>
      </c>
    </row>
    <row r="142" spans="1:13" x14ac:dyDescent="0.3">
      <c r="A142" s="48" t="str">
        <f>IF(A141="No",1,IF(OR(LEFT(B142,14)="Model response",LEFT(B142,8)="Response"),MAX($A$11:$A141)+1,""))</f>
        <v/>
      </c>
      <c r="B142" s="60"/>
      <c r="C142" s="42"/>
      <c r="D142" s="42"/>
      <c r="E142" s="42"/>
      <c r="F142" s="77" t="str">
        <f t="shared" si="21"/>
        <v>Cek</v>
      </c>
      <c r="G142" s="77" t="str">
        <f t="shared" si="19"/>
        <v/>
      </c>
      <c r="H142" s="78" t="str">
        <f t="shared" si="20"/>
        <v/>
      </c>
      <c r="I142" s="79">
        <v>131</v>
      </c>
      <c r="J142" s="77" t="e">
        <f t="shared" si="3"/>
        <v>#N/A</v>
      </c>
      <c r="K142" s="78" t="e">
        <f t="shared" si="4"/>
        <v>#N/A</v>
      </c>
      <c r="L142" s="77" t="e">
        <f t="shared" si="5"/>
        <v>#N/A</v>
      </c>
      <c r="M142" s="48" t="e">
        <f t="shared" si="6"/>
        <v>#N/A</v>
      </c>
    </row>
    <row r="143" spans="1:13" x14ac:dyDescent="0.3">
      <c r="A143" s="48" t="str">
        <f>IF(A142="No",1,IF(OR(LEFT(B143,14)="Model response",LEFT(B143,8)="Response"),MAX($A$11:$A142)+1,""))</f>
        <v/>
      </c>
      <c r="B143" s="60"/>
      <c r="C143" s="42"/>
      <c r="D143" s="42"/>
      <c r="E143" s="42"/>
      <c r="F143" s="77" t="str">
        <f t="shared" si="21"/>
        <v>Cek</v>
      </c>
      <c r="G143" s="77" t="str">
        <f t="shared" si="19"/>
        <v/>
      </c>
      <c r="H143" s="78" t="str">
        <f t="shared" si="20"/>
        <v/>
      </c>
      <c r="I143" s="79">
        <v>132</v>
      </c>
      <c r="J143" s="77" t="e">
        <f t="shared" ref="J143:J174" si="22">IF(VLOOKUP(I143,$A$12:$G$9444,7,FALSE())&gt;$G$9,"Cek distraktor","OK")</f>
        <v>#N/A</v>
      </c>
      <c r="K143" s="78" t="e">
        <f t="shared" ref="K143:K174" si="23">VLOOKUP(I143,$A$12:$H$9444,8,FALSE())</f>
        <v>#N/A</v>
      </c>
      <c r="L143" s="77" t="e">
        <f t="shared" ref="L143:L174" si="24">IF(OR(K143&lt;$L$9,K143&gt;$L$10),"Tidak Baik","Baik")</f>
        <v>#N/A</v>
      </c>
      <c r="M143" s="48" t="e">
        <f t="shared" ref="M143:M174" si="25">IF(AND(L143="Baik",J143="OK"),"Bank Soal",IF(L143="Baik","Revisi Distraktor","Revisi Soal"))</f>
        <v>#N/A</v>
      </c>
    </row>
    <row r="144" spans="1:13" x14ac:dyDescent="0.3">
      <c r="A144" s="48" t="str">
        <f>IF(A143="No",1,IF(OR(LEFT(B144,14)="Model response",LEFT(B144,8)="Response"),MAX($A$11:$A143)+1,""))</f>
        <v/>
      </c>
      <c r="B144" s="60"/>
      <c r="C144" s="42"/>
      <c r="D144" s="42"/>
      <c r="E144" s="42"/>
      <c r="F144" s="77" t="str">
        <f t="shared" si="21"/>
        <v>Cek</v>
      </c>
      <c r="G144" s="77" t="str">
        <f t="shared" si="19"/>
        <v/>
      </c>
      <c r="H144" s="78" t="str">
        <f t="shared" si="20"/>
        <v/>
      </c>
      <c r="I144" s="79">
        <v>133</v>
      </c>
      <c r="J144" s="77" t="e">
        <f t="shared" si="22"/>
        <v>#N/A</v>
      </c>
      <c r="K144" s="78" t="e">
        <f t="shared" si="23"/>
        <v>#N/A</v>
      </c>
      <c r="L144" s="77" t="e">
        <f t="shared" si="24"/>
        <v>#N/A</v>
      </c>
      <c r="M144" s="48" t="e">
        <f t="shared" si="25"/>
        <v>#N/A</v>
      </c>
    </row>
    <row r="145" spans="1:13" x14ac:dyDescent="0.3">
      <c r="A145" s="48" t="str">
        <f>IF(A144="No",1,IF(OR(LEFT(B145,14)="Model response",LEFT(B145,8)="Response"),MAX($A$11:$A144)+1,""))</f>
        <v/>
      </c>
      <c r="B145" s="60"/>
      <c r="C145" s="42"/>
      <c r="D145" s="42"/>
      <c r="E145" s="42"/>
      <c r="F145" s="77" t="str">
        <f t="shared" si="21"/>
        <v>Cek</v>
      </c>
      <c r="G145" s="77" t="str">
        <f t="shared" si="19"/>
        <v/>
      </c>
      <c r="H145" s="78" t="str">
        <f t="shared" si="20"/>
        <v/>
      </c>
      <c r="I145" s="79">
        <v>134</v>
      </c>
      <c r="J145" s="77" t="e">
        <f t="shared" si="22"/>
        <v>#N/A</v>
      </c>
      <c r="K145" s="78" t="e">
        <f t="shared" si="23"/>
        <v>#N/A</v>
      </c>
      <c r="L145" s="77" t="e">
        <f t="shared" si="24"/>
        <v>#N/A</v>
      </c>
      <c r="M145" s="48" t="e">
        <f t="shared" si="25"/>
        <v>#N/A</v>
      </c>
    </row>
    <row r="146" spans="1:13" x14ac:dyDescent="0.3">
      <c r="A146" s="48" t="str">
        <f>IF(A145="No",1,IF(OR(LEFT(B146,14)="Model response",LEFT(B146,8)="Response"),MAX($A$11:$A145)+1,""))</f>
        <v/>
      </c>
      <c r="B146" s="60"/>
      <c r="C146" s="42"/>
      <c r="D146" s="42"/>
      <c r="E146" s="42"/>
      <c r="F146" s="77" t="str">
        <f t="shared" si="21"/>
        <v>Cek</v>
      </c>
      <c r="G146" s="77" t="str">
        <f t="shared" si="19"/>
        <v/>
      </c>
      <c r="H146" s="78" t="str">
        <f t="shared" si="20"/>
        <v/>
      </c>
      <c r="I146" s="79">
        <v>135</v>
      </c>
      <c r="J146" s="77" t="e">
        <f t="shared" si="22"/>
        <v>#N/A</v>
      </c>
      <c r="K146" s="78" t="e">
        <f t="shared" si="23"/>
        <v>#N/A</v>
      </c>
      <c r="L146" s="77" t="e">
        <f t="shared" si="24"/>
        <v>#N/A</v>
      </c>
      <c r="M146" s="48" t="e">
        <f t="shared" si="25"/>
        <v>#N/A</v>
      </c>
    </row>
    <row r="147" spans="1:13" x14ac:dyDescent="0.3">
      <c r="A147" s="48" t="str">
        <f>IF(A146="No",1,IF(OR(LEFT(B147,14)="Model response",LEFT(B147,8)="Response"),MAX($A$11:$A146)+1,""))</f>
        <v/>
      </c>
      <c r="B147" s="60"/>
      <c r="C147" s="42"/>
      <c r="D147" s="42"/>
      <c r="E147" s="42"/>
      <c r="F147" s="77" t="str">
        <f t="shared" si="21"/>
        <v>Cek</v>
      </c>
      <c r="G147" s="77" t="str">
        <f t="shared" si="19"/>
        <v/>
      </c>
      <c r="H147" s="78" t="str">
        <f t="shared" si="20"/>
        <v/>
      </c>
      <c r="I147" s="79">
        <v>136</v>
      </c>
      <c r="J147" s="77" t="e">
        <f t="shared" si="22"/>
        <v>#N/A</v>
      </c>
      <c r="K147" s="78" t="e">
        <f t="shared" si="23"/>
        <v>#N/A</v>
      </c>
      <c r="L147" s="77" t="e">
        <f t="shared" si="24"/>
        <v>#N/A</v>
      </c>
      <c r="M147" s="48" t="e">
        <f t="shared" si="25"/>
        <v>#N/A</v>
      </c>
    </row>
    <row r="148" spans="1:13" x14ac:dyDescent="0.3">
      <c r="A148" s="48" t="str">
        <f>IF(A147="No",1,IF(OR(LEFT(B148,14)="Model response",LEFT(B148,8)="Response"),MAX($A$11:$A147)+1,""))</f>
        <v/>
      </c>
      <c r="B148" s="60"/>
      <c r="C148" s="42"/>
      <c r="D148" s="42"/>
      <c r="E148" s="42"/>
      <c r="F148" s="77" t="str">
        <f t="shared" si="21"/>
        <v>Cek</v>
      </c>
      <c r="G148" s="77" t="str">
        <f t="shared" si="19"/>
        <v/>
      </c>
      <c r="H148" s="78" t="str">
        <f t="shared" si="20"/>
        <v/>
      </c>
      <c r="I148" s="79">
        <v>137</v>
      </c>
      <c r="J148" s="77" t="e">
        <f t="shared" si="22"/>
        <v>#N/A</v>
      </c>
      <c r="K148" s="78" t="e">
        <f t="shared" si="23"/>
        <v>#N/A</v>
      </c>
      <c r="L148" s="77" t="e">
        <f t="shared" si="24"/>
        <v>#N/A</v>
      </c>
      <c r="M148" s="48" t="e">
        <f t="shared" si="25"/>
        <v>#N/A</v>
      </c>
    </row>
    <row r="149" spans="1:13" x14ac:dyDescent="0.3">
      <c r="A149" s="48" t="str">
        <f>IF(A148="No",1,IF(OR(LEFT(B149,14)="Model response",LEFT(B149,8)="Response"),MAX($A$11:$A148)+1,""))</f>
        <v/>
      </c>
      <c r="B149" s="60"/>
      <c r="C149" s="42"/>
      <c r="D149" s="42"/>
      <c r="E149" s="42"/>
      <c r="F149" s="77" t="str">
        <f t="shared" si="21"/>
        <v>Cek</v>
      </c>
      <c r="G149" s="77" t="str">
        <f t="shared" si="19"/>
        <v/>
      </c>
      <c r="H149" s="78" t="str">
        <f t="shared" si="20"/>
        <v/>
      </c>
      <c r="I149" s="79">
        <v>138</v>
      </c>
      <c r="J149" s="77" t="e">
        <f t="shared" si="22"/>
        <v>#N/A</v>
      </c>
      <c r="K149" s="78" t="e">
        <f t="shared" si="23"/>
        <v>#N/A</v>
      </c>
      <c r="L149" s="77" t="e">
        <f t="shared" si="24"/>
        <v>#N/A</v>
      </c>
      <c r="M149" s="48" t="e">
        <f t="shared" si="25"/>
        <v>#N/A</v>
      </c>
    </row>
    <row r="150" spans="1:13" x14ac:dyDescent="0.3">
      <c r="A150" s="48" t="str">
        <f>IF(A149="No",1,IF(OR(LEFT(B150,14)="Model response",LEFT(B150,8)="Response"),MAX($A$11:$A149)+1,""))</f>
        <v/>
      </c>
      <c r="B150" s="60"/>
      <c r="C150" s="42"/>
      <c r="D150" s="42"/>
      <c r="E150" s="42"/>
      <c r="F150" s="77" t="str">
        <f t="shared" si="21"/>
        <v>Cek</v>
      </c>
      <c r="G150" s="77" t="str">
        <f t="shared" si="19"/>
        <v/>
      </c>
      <c r="H150" s="78" t="str">
        <f t="shared" si="20"/>
        <v/>
      </c>
      <c r="I150" s="79">
        <v>139</v>
      </c>
      <c r="J150" s="77" t="e">
        <f t="shared" si="22"/>
        <v>#N/A</v>
      </c>
      <c r="K150" s="78" t="e">
        <f t="shared" si="23"/>
        <v>#N/A</v>
      </c>
      <c r="L150" s="77" t="e">
        <f t="shared" si="24"/>
        <v>#N/A</v>
      </c>
      <c r="M150" s="48" t="e">
        <f t="shared" si="25"/>
        <v>#N/A</v>
      </c>
    </row>
    <row r="151" spans="1:13" x14ac:dyDescent="0.3">
      <c r="A151" s="48" t="str">
        <f>IF(A150="No",1,IF(OR(LEFT(B151,14)="Model response",LEFT(B151,8)="Response"),MAX($A$11:$A150)+1,""))</f>
        <v/>
      </c>
      <c r="B151" s="60"/>
      <c r="C151" s="42"/>
      <c r="D151" s="42"/>
      <c r="E151" s="42"/>
      <c r="F151" s="77" t="str">
        <f t="shared" si="21"/>
        <v>Cek</v>
      </c>
      <c r="G151" s="77" t="str">
        <f t="shared" si="19"/>
        <v/>
      </c>
      <c r="H151" s="78" t="str">
        <f t="shared" si="20"/>
        <v/>
      </c>
      <c r="I151" s="79">
        <v>140</v>
      </c>
      <c r="J151" s="77" t="e">
        <f t="shared" si="22"/>
        <v>#N/A</v>
      </c>
      <c r="K151" s="78" t="e">
        <f t="shared" si="23"/>
        <v>#N/A</v>
      </c>
      <c r="L151" s="77" t="e">
        <f t="shared" si="24"/>
        <v>#N/A</v>
      </c>
      <c r="M151" s="48" t="e">
        <f t="shared" si="25"/>
        <v>#N/A</v>
      </c>
    </row>
    <row r="152" spans="1:13" x14ac:dyDescent="0.3">
      <c r="A152" s="48" t="str">
        <f>IF(A151="No",1,IF(OR(LEFT(B152,14)="Model response",LEFT(B152,8)="Response"),MAX($A$11:$A151)+1,""))</f>
        <v/>
      </c>
      <c r="B152" s="60"/>
      <c r="C152" s="42"/>
      <c r="D152" s="42"/>
      <c r="E152" s="42"/>
      <c r="F152" s="77" t="str">
        <f t="shared" si="21"/>
        <v>Cek</v>
      </c>
      <c r="G152" s="77" t="str">
        <f t="shared" si="19"/>
        <v/>
      </c>
      <c r="H152" s="78" t="str">
        <f t="shared" si="20"/>
        <v/>
      </c>
      <c r="I152" s="79">
        <v>141</v>
      </c>
      <c r="J152" s="77" t="e">
        <f t="shared" si="22"/>
        <v>#N/A</v>
      </c>
      <c r="K152" s="78" t="e">
        <f t="shared" si="23"/>
        <v>#N/A</v>
      </c>
      <c r="L152" s="77" t="e">
        <f t="shared" si="24"/>
        <v>#N/A</v>
      </c>
      <c r="M152" s="48" t="e">
        <f t="shared" si="25"/>
        <v>#N/A</v>
      </c>
    </row>
    <row r="153" spans="1:13" x14ac:dyDescent="0.3">
      <c r="A153" s="48" t="str">
        <f>IF(A152="No",1,IF(OR(LEFT(B153,14)="Model response",LEFT(B153,8)="Response"),MAX($A$11:$A152)+1,""))</f>
        <v/>
      </c>
      <c r="B153" s="60"/>
      <c r="C153" s="42"/>
      <c r="D153" s="42"/>
      <c r="E153" s="42"/>
      <c r="F153" s="77" t="str">
        <f t="shared" si="21"/>
        <v>Cek</v>
      </c>
      <c r="G153" s="77" t="str">
        <f t="shared" si="19"/>
        <v/>
      </c>
      <c r="H153" s="78" t="str">
        <f t="shared" si="20"/>
        <v/>
      </c>
      <c r="I153" s="79">
        <v>142</v>
      </c>
      <c r="J153" s="77" t="e">
        <f t="shared" si="22"/>
        <v>#N/A</v>
      </c>
      <c r="K153" s="78" t="e">
        <f t="shared" si="23"/>
        <v>#N/A</v>
      </c>
      <c r="L153" s="77" t="e">
        <f t="shared" si="24"/>
        <v>#N/A</v>
      </c>
      <c r="M153" s="48" t="e">
        <f t="shared" si="25"/>
        <v>#N/A</v>
      </c>
    </row>
    <row r="154" spans="1:13" x14ac:dyDescent="0.3">
      <c r="A154" s="48" t="str">
        <f>IF(A153="No",1,IF(OR(LEFT(B154,14)="Model response",LEFT(B154,8)="Response"),MAX($A$11:$A153)+1,""))</f>
        <v/>
      </c>
      <c r="B154" s="60"/>
      <c r="C154" s="42"/>
      <c r="D154" s="42"/>
      <c r="E154" s="42"/>
      <c r="F154" s="77" t="str">
        <f t="shared" si="21"/>
        <v>Cek</v>
      </c>
      <c r="G154" s="77" t="str">
        <f t="shared" si="19"/>
        <v/>
      </c>
      <c r="H154" s="78" t="str">
        <f t="shared" si="20"/>
        <v/>
      </c>
      <c r="I154" s="79">
        <v>143</v>
      </c>
      <c r="J154" s="77" t="e">
        <f t="shared" si="22"/>
        <v>#N/A</v>
      </c>
      <c r="K154" s="78" t="e">
        <f t="shared" si="23"/>
        <v>#N/A</v>
      </c>
      <c r="L154" s="77" t="e">
        <f t="shared" si="24"/>
        <v>#N/A</v>
      </c>
      <c r="M154" s="48" t="e">
        <f t="shared" si="25"/>
        <v>#N/A</v>
      </c>
    </row>
    <row r="155" spans="1:13" x14ac:dyDescent="0.3">
      <c r="A155" s="48" t="str">
        <f>IF(A154="No",1,IF(OR(LEFT(B155,14)="Model response",LEFT(B155,8)="Response"),MAX($A$11:$A154)+1,""))</f>
        <v/>
      </c>
      <c r="B155" s="60"/>
      <c r="C155" s="42"/>
      <c r="D155" s="42"/>
      <c r="E155" s="42"/>
      <c r="F155" s="77" t="str">
        <f t="shared" si="21"/>
        <v>Cek</v>
      </c>
      <c r="G155" s="77" t="str">
        <f t="shared" si="19"/>
        <v/>
      </c>
      <c r="H155" s="78" t="str">
        <f t="shared" si="20"/>
        <v/>
      </c>
      <c r="I155" s="79">
        <v>144</v>
      </c>
      <c r="J155" s="77" t="e">
        <f t="shared" si="22"/>
        <v>#N/A</v>
      </c>
      <c r="K155" s="78" t="e">
        <f t="shared" si="23"/>
        <v>#N/A</v>
      </c>
      <c r="L155" s="77" t="e">
        <f t="shared" si="24"/>
        <v>#N/A</v>
      </c>
      <c r="M155" s="48" t="e">
        <f t="shared" si="25"/>
        <v>#N/A</v>
      </c>
    </row>
    <row r="156" spans="1:13" x14ac:dyDescent="0.3">
      <c r="A156" s="48" t="str">
        <f>IF(A155="No",1,IF(OR(LEFT(B156,14)="Model response",LEFT(B156,8)="Response"),MAX($A$11:$A155)+1,""))</f>
        <v/>
      </c>
      <c r="B156" s="60"/>
      <c r="C156" s="42"/>
      <c r="D156" s="42"/>
      <c r="E156" s="42"/>
      <c r="F156" s="77" t="str">
        <f t="shared" si="21"/>
        <v>Cek</v>
      </c>
      <c r="G156" s="77" t="str">
        <f t="shared" si="19"/>
        <v/>
      </c>
      <c r="H156" s="78" t="str">
        <f t="shared" si="20"/>
        <v/>
      </c>
      <c r="I156" s="79">
        <v>145</v>
      </c>
      <c r="J156" s="77" t="e">
        <f t="shared" si="22"/>
        <v>#N/A</v>
      </c>
      <c r="K156" s="78" t="e">
        <f t="shared" si="23"/>
        <v>#N/A</v>
      </c>
      <c r="L156" s="77" t="e">
        <f t="shared" si="24"/>
        <v>#N/A</v>
      </c>
      <c r="M156" s="48" t="e">
        <f t="shared" si="25"/>
        <v>#N/A</v>
      </c>
    </row>
    <row r="157" spans="1:13" x14ac:dyDescent="0.3">
      <c r="A157" s="48" t="str">
        <f>IF(A156="No",1,IF(OR(LEFT(B157,14)="Model response",LEFT(B157,8)="Response"),MAX($A$11:$A156)+1,""))</f>
        <v/>
      </c>
      <c r="B157" s="60"/>
      <c r="C157" s="42"/>
      <c r="D157" s="42"/>
      <c r="E157" s="42"/>
      <c r="F157" s="77" t="str">
        <f t="shared" si="21"/>
        <v>Cek</v>
      </c>
      <c r="G157" s="77" t="str">
        <f t="shared" si="19"/>
        <v/>
      </c>
      <c r="H157" s="78" t="str">
        <f t="shared" si="20"/>
        <v/>
      </c>
      <c r="I157" s="79">
        <v>146</v>
      </c>
      <c r="J157" s="77" t="e">
        <f t="shared" si="22"/>
        <v>#N/A</v>
      </c>
      <c r="K157" s="78" t="e">
        <f t="shared" si="23"/>
        <v>#N/A</v>
      </c>
      <c r="L157" s="77" t="e">
        <f t="shared" si="24"/>
        <v>#N/A</v>
      </c>
      <c r="M157" s="48" t="e">
        <f t="shared" si="25"/>
        <v>#N/A</v>
      </c>
    </row>
    <row r="158" spans="1:13" x14ac:dyDescent="0.3">
      <c r="A158" s="48" t="str">
        <f>IF(A157="No",1,IF(OR(LEFT(B158,14)="Model response",LEFT(B158,8)="Response"),MAX($A$11:$A157)+1,""))</f>
        <v/>
      </c>
      <c r="B158" s="60"/>
      <c r="C158" s="42"/>
      <c r="D158" s="42"/>
      <c r="E158" s="42"/>
      <c r="F158" s="77" t="str">
        <f t="shared" si="21"/>
        <v>Cek</v>
      </c>
      <c r="G158" s="77" t="str">
        <f t="shared" si="19"/>
        <v/>
      </c>
      <c r="H158" s="78" t="str">
        <f t="shared" si="20"/>
        <v/>
      </c>
      <c r="I158" s="79">
        <v>147</v>
      </c>
      <c r="J158" s="77" t="e">
        <f t="shared" si="22"/>
        <v>#N/A</v>
      </c>
      <c r="K158" s="78" t="e">
        <f t="shared" si="23"/>
        <v>#N/A</v>
      </c>
      <c r="L158" s="77" t="e">
        <f t="shared" si="24"/>
        <v>#N/A</v>
      </c>
      <c r="M158" s="48" t="e">
        <f t="shared" si="25"/>
        <v>#N/A</v>
      </c>
    </row>
    <row r="159" spans="1:13" x14ac:dyDescent="0.3">
      <c r="A159" s="48" t="str">
        <f>IF(A158="No",1,IF(OR(LEFT(B159,14)="Model response",LEFT(B159,8)="Response"),MAX($A$11:$A158)+1,""))</f>
        <v/>
      </c>
      <c r="B159" s="60"/>
      <c r="C159" s="42"/>
      <c r="D159" s="42"/>
      <c r="E159" s="42"/>
      <c r="F159" s="77" t="str">
        <f t="shared" si="21"/>
        <v>Cek</v>
      </c>
      <c r="G159" s="77" t="str">
        <f t="shared" si="19"/>
        <v/>
      </c>
      <c r="H159" s="78" t="str">
        <f t="shared" si="20"/>
        <v/>
      </c>
      <c r="I159" s="79">
        <v>148</v>
      </c>
      <c r="J159" s="77" t="e">
        <f t="shared" si="22"/>
        <v>#N/A</v>
      </c>
      <c r="K159" s="78" t="e">
        <f t="shared" si="23"/>
        <v>#N/A</v>
      </c>
      <c r="L159" s="77" t="e">
        <f t="shared" si="24"/>
        <v>#N/A</v>
      </c>
      <c r="M159" s="48" t="e">
        <f t="shared" si="25"/>
        <v>#N/A</v>
      </c>
    </row>
    <row r="160" spans="1:13" x14ac:dyDescent="0.3">
      <c r="A160" s="48" t="str">
        <f>IF(A159="No",1,IF(OR(LEFT(B160,14)="Model response",LEFT(B160,8)="Response"),MAX($A$11:$A159)+1,""))</f>
        <v/>
      </c>
      <c r="B160" s="60"/>
      <c r="C160" s="42"/>
      <c r="D160" s="42"/>
      <c r="E160" s="42"/>
      <c r="F160" s="77" t="str">
        <f t="shared" si="21"/>
        <v>Cek</v>
      </c>
      <c r="G160" s="77" t="str">
        <f t="shared" si="19"/>
        <v/>
      </c>
      <c r="H160" s="78" t="str">
        <f t="shared" si="20"/>
        <v/>
      </c>
      <c r="I160" s="79">
        <v>149</v>
      </c>
      <c r="J160" s="77" t="e">
        <f t="shared" si="22"/>
        <v>#N/A</v>
      </c>
      <c r="K160" s="78" t="e">
        <f t="shared" si="23"/>
        <v>#N/A</v>
      </c>
      <c r="L160" s="77" t="e">
        <f t="shared" si="24"/>
        <v>#N/A</v>
      </c>
      <c r="M160" s="48" t="e">
        <f t="shared" si="25"/>
        <v>#N/A</v>
      </c>
    </row>
    <row r="161" spans="1:13" x14ac:dyDescent="0.3">
      <c r="A161" s="48" t="str">
        <f>IF(A160="No",1,IF(OR(LEFT(B161,14)="Model response",LEFT(B161,8)="Response"),MAX($A$11:$A160)+1,""))</f>
        <v/>
      </c>
      <c r="B161" s="60"/>
      <c r="C161" s="42"/>
      <c r="D161" s="42"/>
      <c r="E161" s="42"/>
      <c r="F161" s="77" t="str">
        <f t="shared" si="21"/>
        <v>Cek</v>
      </c>
      <c r="G161" s="77" t="str">
        <f t="shared" si="19"/>
        <v/>
      </c>
      <c r="H161" s="78" t="str">
        <f t="shared" si="20"/>
        <v/>
      </c>
      <c r="I161" s="79">
        <v>150</v>
      </c>
      <c r="J161" s="77" t="e">
        <f t="shared" si="22"/>
        <v>#N/A</v>
      </c>
      <c r="K161" s="78" t="e">
        <f t="shared" si="23"/>
        <v>#N/A</v>
      </c>
      <c r="L161" s="77" t="e">
        <f t="shared" si="24"/>
        <v>#N/A</v>
      </c>
      <c r="M161" s="48" t="e">
        <f t="shared" si="25"/>
        <v>#N/A</v>
      </c>
    </row>
    <row r="162" spans="1:13" x14ac:dyDescent="0.3">
      <c r="A162" s="48" t="str">
        <f>IF(A161="No",1,IF(OR(LEFT(B162,14)="Model response",LEFT(B162,8)="Response"),MAX($A$11:$A161)+1,""))</f>
        <v/>
      </c>
      <c r="B162" s="60"/>
      <c r="C162" s="42"/>
      <c r="D162" s="42"/>
      <c r="E162" s="42"/>
      <c r="F162" s="77" t="str">
        <f t="shared" si="21"/>
        <v>Cek</v>
      </c>
      <c r="G162" s="77" t="str">
        <f t="shared" si="19"/>
        <v/>
      </c>
      <c r="H162" s="78" t="str">
        <f t="shared" si="20"/>
        <v/>
      </c>
      <c r="I162" s="79">
        <v>151</v>
      </c>
      <c r="J162" s="77" t="e">
        <f t="shared" si="22"/>
        <v>#N/A</v>
      </c>
      <c r="K162" s="78" t="e">
        <f t="shared" si="23"/>
        <v>#N/A</v>
      </c>
      <c r="L162" s="77" t="e">
        <f t="shared" si="24"/>
        <v>#N/A</v>
      </c>
      <c r="M162" s="48" t="e">
        <f t="shared" si="25"/>
        <v>#N/A</v>
      </c>
    </row>
    <row r="163" spans="1:13" x14ac:dyDescent="0.3">
      <c r="A163" s="48" t="str">
        <f>IF(A162="No",1,IF(OR(LEFT(B163,14)="Model response",LEFT(B163,8)="Response"),MAX($A$11:$A162)+1,""))</f>
        <v/>
      </c>
      <c r="B163" s="60"/>
      <c r="C163" s="42"/>
      <c r="D163" s="42"/>
      <c r="E163" s="42"/>
      <c r="F163" s="77" t="str">
        <f t="shared" si="21"/>
        <v>Cek</v>
      </c>
      <c r="G163" s="77" t="str">
        <f t="shared" si="19"/>
        <v/>
      </c>
      <c r="H163" s="78" t="str">
        <f t="shared" si="20"/>
        <v/>
      </c>
      <c r="I163" s="79">
        <v>152</v>
      </c>
      <c r="J163" s="77" t="e">
        <f t="shared" si="22"/>
        <v>#N/A</v>
      </c>
      <c r="K163" s="78" t="e">
        <f t="shared" si="23"/>
        <v>#N/A</v>
      </c>
      <c r="L163" s="77" t="e">
        <f t="shared" si="24"/>
        <v>#N/A</v>
      </c>
      <c r="M163" s="48" t="e">
        <f t="shared" si="25"/>
        <v>#N/A</v>
      </c>
    </row>
    <row r="164" spans="1:13" x14ac:dyDescent="0.3">
      <c r="A164" s="48" t="str">
        <f>IF(A163="No",1,IF(OR(LEFT(B164,14)="Model response",LEFT(B164,8)="Response"),MAX($A$11:$A163)+1,""))</f>
        <v/>
      </c>
      <c r="B164" s="60"/>
      <c r="C164" s="42"/>
      <c r="D164" s="42"/>
      <c r="E164" s="42"/>
      <c r="F164" s="77" t="str">
        <f t="shared" si="21"/>
        <v>Cek</v>
      </c>
      <c r="G164" s="77" t="str">
        <f t="shared" si="19"/>
        <v/>
      </c>
      <c r="H164" s="78" t="str">
        <f t="shared" si="20"/>
        <v/>
      </c>
      <c r="I164" s="79">
        <v>153</v>
      </c>
      <c r="J164" s="77" t="e">
        <f t="shared" si="22"/>
        <v>#N/A</v>
      </c>
      <c r="K164" s="78" t="e">
        <f t="shared" si="23"/>
        <v>#N/A</v>
      </c>
      <c r="L164" s="77" t="e">
        <f t="shared" si="24"/>
        <v>#N/A</v>
      </c>
      <c r="M164" s="48" t="e">
        <f t="shared" si="25"/>
        <v>#N/A</v>
      </c>
    </row>
    <row r="165" spans="1:13" x14ac:dyDescent="0.3">
      <c r="A165" s="48" t="str">
        <f>IF(A164="No",1,IF(OR(LEFT(B165,14)="Model response",LEFT(B165,8)="Response"),MAX($A$11:$A164)+1,""))</f>
        <v/>
      </c>
      <c r="B165" s="60"/>
      <c r="C165" s="42"/>
      <c r="D165" s="42"/>
      <c r="E165" s="42"/>
      <c r="F165" s="77" t="str">
        <f t="shared" si="21"/>
        <v>Cek</v>
      </c>
      <c r="G165" s="77" t="str">
        <f t="shared" si="19"/>
        <v/>
      </c>
      <c r="H165" s="78" t="str">
        <f t="shared" si="20"/>
        <v/>
      </c>
      <c r="I165" s="79">
        <v>154</v>
      </c>
      <c r="J165" s="77" t="e">
        <f t="shared" si="22"/>
        <v>#N/A</v>
      </c>
      <c r="K165" s="78" t="e">
        <f t="shared" si="23"/>
        <v>#N/A</v>
      </c>
      <c r="L165" s="77" t="e">
        <f t="shared" si="24"/>
        <v>#N/A</v>
      </c>
      <c r="M165" s="48" t="e">
        <f t="shared" si="25"/>
        <v>#N/A</v>
      </c>
    </row>
    <row r="166" spans="1:13" x14ac:dyDescent="0.3">
      <c r="A166" s="48" t="str">
        <f>IF(A165="No",1,IF(OR(LEFT(B166,14)="Model response",LEFT(B166,8)="Response"),MAX($A$11:$A165)+1,""))</f>
        <v/>
      </c>
      <c r="B166" s="60"/>
      <c r="C166" s="42"/>
      <c r="D166" s="42"/>
      <c r="E166" s="42"/>
      <c r="F166" s="77" t="str">
        <f t="shared" si="21"/>
        <v>Cek</v>
      </c>
      <c r="G166" s="77" t="str">
        <f t="shared" si="19"/>
        <v/>
      </c>
      <c r="H166" s="78" t="str">
        <f t="shared" si="20"/>
        <v/>
      </c>
      <c r="I166" s="79">
        <v>155</v>
      </c>
      <c r="J166" s="77" t="e">
        <f t="shared" si="22"/>
        <v>#N/A</v>
      </c>
      <c r="K166" s="78" t="e">
        <f t="shared" si="23"/>
        <v>#N/A</v>
      </c>
      <c r="L166" s="77" t="e">
        <f t="shared" si="24"/>
        <v>#N/A</v>
      </c>
      <c r="M166" s="48" t="e">
        <f t="shared" si="25"/>
        <v>#N/A</v>
      </c>
    </row>
    <row r="167" spans="1:13" x14ac:dyDescent="0.3">
      <c r="A167" s="48" t="str">
        <f>IF(A166="No",1,IF(OR(LEFT(B167,14)="Model response",LEFT(B167,8)="Response"),MAX($A$11:$A166)+1,""))</f>
        <v/>
      </c>
      <c r="B167" s="60"/>
      <c r="C167" s="42"/>
      <c r="D167" s="42"/>
      <c r="E167" s="42"/>
      <c r="F167" s="77" t="str">
        <f t="shared" si="21"/>
        <v>Cek</v>
      </c>
      <c r="G167" s="77" t="str">
        <f t="shared" si="19"/>
        <v/>
      </c>
      <c r="H167" s="78" t="str">
        <f t="shared" si="20"/>
        <v/>
      </c>
      <c r="I167" s="79">
        <v>156</v>
      </c>
      <c r="J167" s="77" t="e">
        <f t="shared" si="22"/>
        <v>#N/A</v>
      </c>
      <c r="K167" s="78" t="e">
        <f t="shared" si="23"/>
        <v>#N/A</v>
      </c>
      <c r="L167" s="77" t="e">
        <f t="shared" si="24"/>
        <v>#N/A</v>
      </c>
      <c r="M167" s="48" t="e">
        <f t="shared" si="25"/>
        <v>#N/A</v>
      </c>
    </row>
    <row r="168" spans="1:13" x14ac:dyDescent="0.3">
      <c r="A168" s="48" t="str">
        <f>IF(A167="No",1,IF(OR(LEFT(B168,14)="Model response",LEFT(B168,8)="Response"),MAX($A$11:$A167)+1,""))</f>
        <v/>
      </c>
      <c r="B168" s="60"/>
      <c r="C168" s="42"/>
      <c r="D168" s="42"/>
      <c r="E168" s="42"/>
      <c r="F168" s="77" t="str">
        <f t="shared" si="21"/>
        <v>Cek</v>
      </c>
      <c r="G168" s="77" t="str">
        <f t="shared" si="19"/>
        <v/>
      </c>
      <c r="H168" s="78" t="str">
        <f t="shared" si="20"/>
        <v/>
      </c>
      <c r="I168" s="79">
        <v>157</v>
      </c>
      <c r="J168" s="77" t="e">
        <f t="shared" si="22"/>
        <v>#N/A</v>
      </c>
      <c r="K168" s="78" t="e">
        <f t="shared" si="23"/>
        <v>#N/A</v>
      </c>
      <c r="L168" s="77" t="e">
        <f t="shared" si="24"/>
        <v>#N/A</v>
      </c>
      <c r="M168" s="48" t="e">
        <f t="shared" si="25"/>
        <v>#N/A</v>
      </c>
    </row>
    <row r="169" spans="1:13" x14ac:dyDescent="0.3">
      <c r="A169" s="48" t="str">
        <f>IF(A168="No",1,IF(OR(LEFT(B169,14)="Model response",LEFT(B169,8)="Response"),MAX($A$11:$A168)+1,""))</f>
        <v/>
      </c>
      <c r="B169" s="60"/>
      <c r="C169" s="42"/>
      <c r="D169" s="42"/>
      <c r="E169" s="42"/>
      <c r="F169" s="77" t="str">
        <f t="shared" si="21"/>
        <v>Cek</v>
      </c>
      <c r="G169" s="77" t="str">
        <f t="shared" si="19"/>
        <v/>
      </c>
      <c r="H169" s="78" t="str">
        <f t="shared" si="20"/>
        <v/>
      </c>
      <c r="I169" s="79">
        <v>158</v>
      </c>
      <c r="J169" s="77" t="e">
        <f t="shared" si="22"/>
        <v>#N/A</v>
      </c>
      <c r="K169" s="78" t="e">
        <f t="shared" si="23"/>
        <v>#N/A</v>
      </c>
      <c r="L169" s="77" t="e">
        <f t="shared" si="24"/>
        <v>#N/A</v>
      </c>
      <c r="M169" s="48" t="e">
        <f t="shared" si="25"/>
        <v>#N/A</v>
      </c>
    </row>
    <row r="170" spans="1:13" x14ac:dyDescent="0.3">
      <c r="A170" s="48" t="str">
        <f>IF(A169="No",1,IF(OR(LEFT(B170,14)="Model response",LEFT(B170,8)="Response"),MAX($A$11:$A169)+1,""))</f>
        <v/>
      </c>
      <c r="B170" s="60"/>
      <c r="C170" s="42"/>
      <c r="D170" s="42"/>
      <c r="E170" s="42"/>
      <c r="F170" s="77" t="str">
        <f t="shared" si="21"/>
        <v>Cek</v>
      </c>
      <c r="G170" s="77" t="str">
        <f t="shared" si="19"/>
        <v/>
      </c>
      <c r="H170" s="78" t="str">
        <f t="shared" si="20"/>
        <v/>
      </c>
      <c r="I170" s="79">
        <v>159</v>
      </c>
      <c r="J170" s="77" t="e">
        <f t="shared" si="22"/>
        <v>#N/A</v>
      </c>
      <c r="K170" s="78" t="e">
        <f t="shared" si="23"/>
        <v>#N/A</v>
      </c>
      <c r="L170" s="77" t="e">
        <f t="shared" si="24"/>
        <v>#N/A</v>
      </c>
      <c r="M170" s="48" t="e">
        <f t="shared" si="25"/>
        <v>#N/A</v>
      </c>
    </row>
    <row r="171" spans="1:13" x14ac:dyDescent="0.3">
      <c r="A171" s="48" t="str">
        <f>IF(A170="No",1,IF(OR(LEFT(B171,14)="Model response",LEFT(B171,8)="Response"),MAX($A$11:$A170)+1,""))</f>
        <v/>
      </c>
      <c r="B171" s="60"/>
      <c r="C171" s="42"/>
      <c r="D171" s="42"/>
      <c r="E171" s="42"/>
      <c r="F171" s="77" t="str">
        <f t="shared" si="21"/>
        <v>Cek</v>
      </c>
      <c r="G171" s="77" t="str">
        <f t="shared" si="19"/>
        <v/>
      </c>
      <c r="H171" s="78" t="str">
        <f t="shared" si="20"/>
        <v/>
      </c>
      <c r="I171" s="79">
        <v>160</v>
      </c>
      <c r="J171" s="77" t="e">
        <f t="shared" si="22"/>
        <v>#N/A</v>
      </c>
      <c r="K171" s="78" t="e">
        <f t="shared" si="23"/>
        <v>#N/A</v>
      </c>
      <c r="L171" s="77" t="e">
        <f t="shared" si="24"/>
        <v>#N/A</v>
      </c>
      <c r="M171" s="48" t="e">
        <f t="shared" si="25"/>
        <v>#N/A</v>
      </c>
    </row>
    <row r="172" spans="1:13" x14ac:dyDescent="0.3">
      <c r="A172" s="48" t="str">
        <f>IF(A171="No",1,IF(OR(LEFT(B172,14)="Model response",LEFT(B172,8)="Response"),MAX($A$11:$A171)+1,""))</f>
        <v/>
      </c>
      <c r="B172" s="60"/>
      <c r="C172" s="42"/>
      <c r="D172" s="42"/>
      <c r="E172" s="42"/>
      <c r="F172" s="77" t="str">
        <f t="shared" si="21"/>
        <v>Cek</v>
      </c>
      <c r="G172" s="77" t="str">
        <f t="shared" si="19"/>
        <v/>
      </c>
      <c r="H172" s="78" t="str">
        <f t="shared" si="20"/>
        <v/>
      </c>
      <c r="I172" s="79">
        <v>161</v>
      </c>
      <c r="J172" s="77" t="e">
        <f t="shared" si="22"/>
        <v>#N/A</v>
      </c>
      <c r="K172" s="78" t="e">
        <f t="shared" si="23"/>
        <v>#N/A</v>
      </c>
      <c r="L172" s="77" t="e">
        <f t="shared" si="24"/>
        <v>#N/A</v>
      </c>
      <c r="M172" s="48" t="e">
        <f t="shared" si="25"/>
        <v>#N/A</v>
      </c>
    </row>
    <row r="173" spans="1:13" x14ac:dyDescent="0.3">
      <c r="A173" s="48" t="str">
        <f>IF(A172="No",1,IF(OR(LEFT(B173,14)="Model response",LEFT(B173,8)="Response"),MAX($A$11:$A172)+1,""))</f>
        <v/>
      </c>
      <c r="B173" s="60"/>
      <c r="C173" s="42"/>
      <c r="D173" s="42"/>
      <c r="E173" s="42"/>
      <c r="F173" s="77" t="str">
        <f t="shared" si="21"/>
        <v>Cek</v>
      </c>
      <c r="G173" s="77" t="str">
        <f t="shared" si="19"/>
        <v/>
      </c>
      <c r="H173" s="78" t="str">
        <f t="shared" si="20"/>
        <v/>
      </c>
      <c r="I173" s="79">
        <v>162</v>
      </c>
      <c r="J173" s="77" t="e">
        <f t="shared" si="22"/>
        <v>#N/A</v>
      </c>
      <c r="K173" s="78" t="e">
        <f t="shared" si="23"/>
        <v>#N/A</v>
      </c>
      <c r="L173" s="77" t="e">
        <f t="shared" si="24"/>
        <v>#N/A</v>
      </c>
      <c r="M173" s="48" t="e">
        <f t="shared" si="25"/>
        <v>#N/A</v>
      </c>
    </row>
    <row r="174" spans="1:13" x14ac:dyDescent="0.3">
      <c r="A174" s="48" t="str">
        <f>IF(A173="No",1,IF(OR(LEFT(B174,14)="Model response",LEFT(B174,8)="Response"),MAX($A$11:$A173)+1,""))</f>
        <v/>
      </c>
      <c r="B174" s="60"/>
      <c r="C174" s="42"/>
      <c r="D174" s="42"/>
      <c r="E174" s="42"/>
      <c r="F174" s="77" t="str">
        <f t="shared" si="21"/>
        <v>Cek</v>
      </c>
      <c r="G174" s="77" t="str">
        <f t="shared" si="19"/>
        <v/>
      </c>
      <c r="H174" s="78" t="str">
        <f t="shared" si="20"/>
        <v/>
      </c>
      <c r="I174" s="79">
        <v>163</v>
      </c>
      <c r="J174" s="77" t="e">
        <f t="shared" si="22"/>
        <v>#N/A</v>
      </c>
      <c r="K174" s="78" t="e">
        <f t="shared" si="23"/>
        <v>#N/A</v>
      </c>
      <c r="L174" s="77" t="e">
        <f t="shared" si="24"/>
        <v>#N/A</v>
      </c>
      <c r="M174" s="48" t="e">
        <f t="shared" si="25"/>
        <v>#N/A</v>
      </c>
    </row>
    <row r="175" spans="1:13" x14ac:dyDescent="0.3">
      <c r="A175" s="48" t="str">
        <f>IF(A174="No",1,IF(OR(LEFT(B175,14)="Model response",LEFT(B175,8)="Response"),MAX($A$11:$A174)+1,""))</f>
        <v/>
      </c>
      <c r="B175" s="60"/>
      <c r="C175" s="42"/>
      <c r="D175" s="42"/>
      <c r="E175" s="42"/>
      <c r="F175" s="77" t="str">
        <f t="shared" si="21"/>
        <v>Cek</v>
      </c>
      <c r="G175" s="77" t="str">
        <f t="shared" si="19"/>
        <v/>
      </c>
      <c r="H175" s="78" t="str">
        <f t="shared" si="20"/>
        <v/>
      </c>
      <c r="I175" s="79">
        <v>164</v>
      </c>
      <c r="J175" s="77" t="e">
        <f t="shared" ref="J175:J206" si="26">IF(VLOOKUP(I175,$A$12:$G$9444,7,FALSE())&gt;$G$9,"Cek distraktor","OK")</f>
        <v>#N/A</v>
      </c>
      <c r="K175" s="78" t="e">
        <f t="shared" ref="K175:K209" si="27">VLOOKUP(I175,$A$12:$H$9444,8,FALSE())</f>
        <v>#N/A</v>
      </c>
      <c r="L175" s="77" t="e">
        <f t="shared" ref="L175:L206" si="28">IF(OR(K175&lt;$L$9,K175&gt;$L$10),"Tidak Baik","Baik")</f>
        <v>#N/A</v>
      </c>
      <c r="M175" s="48" t="e">
        <f t="shared" ref="M175:M206" si="29">IF(AND(L175="Baik",J175="OK"),"Bank Soal",IF(L175="Baik","Revisi Distraktor","Revisi Soal"))</f>
        <v>#N/A</v>
      </c>
    </row>
    <row r="176" spans="1:13" x14ac:dyDescent="0.3">
      <c r="A176" s="48" t="str">
        <f>IF(A175="No",1,IF(OR(LEFT(B176,14)="Model response",LEFT(B176,8)="Response"),MAX($A$11:$A175)+1,""))</f>
        <v/>
      </c>
      <c r="B176" s="60"/>
      <c r="C176" s="42"/>
      <c r="D176" s="42"/>
      <c r="E176" s="42"/>
      <c r="F176" s="77" t="str">
        <f t="shared" si="21"/>
        <v>Cek</v>
      </c>
      <c r="G176" s="77" t="str">
        <f t="shared" si="19"/>
        <v/>
      </c>
      <c r="H176" s="78" t="str">
        <f t="shared" si="20"/>
        <v/>
      </c>
      <c r="I176" s="79">
        <v>165</v>
      </c>
      <c r="J176" s="77" t="e">
        <f t="shared" si="26"/>
        <v>#N/A</v>
      </c>
      <c r="K176" s="78" t="e">
        <f t="shared" si="27"/>
        <v>#N/A</v>
      </c>
      <c r="L176" s="77" t="e">
        <f t="shared" si="28"/>
        <v>#N/A</v>
      </c>
      <c r="M176" s="48" t="e">
        <f t="shared" si="29"/>
        <v>#N/A</v>
      </c>
    </row>
    <row r="177" spans="1:13" x14ac:dyDescent="0.3">
      <c r="A177" s="48" t="str">
        <f>IF(A176="No",1,IF(OR(LEFT(B177,14)="Model response",LEFT(B177,8)="Response"),MAX($A$11:$A176)+1,""))</f>
        <v/>
      </c>
      <c r="B177" s="60"/>
      <c r="C177" s="42"/>
      <c r="D177" s="42"/>
      <c r="E177" s="42"/>
      <c r="F177" s="77" t="str">
        <f t="shared" si="21"/>
        <v>Cek</v>
      </c>
      <c r="G177" s="77" t="str">
        <f t="shared" si="19"/>
        <v/>
      </c>
      <c r="H177" s="78" t="str">
        <f t="shared" si="20"/>
        <v/>
      </c>
      <c r="I177" s="79">
        <v>166</v>
      </c>
      <c r="J177" s="77" t="e">
        <f t="shared" si="26"/>
        <v>#N/A</v>
      </c>
      <c r="K177" s="78" t="e">
        <f t="shared" si="27"/>
        <v>#N/A</v>
      </c>
      <c r="L177" s="77" t="e">
        <f t="shared" si="28"/>
        <v>#N/A</v>
      </c>
      <c r="M177" s="48" t="e">
        <f t="shared" si="29"/>
        <v>#N/A</v>
      </c>
    </row>
    <row r="178" spans="1:13" x14ac:dyDescent="0.3">
      <c r="A178" s="48" t="str">
        <f>IF(A177="No",1,IF(OR(LEFT(B178,14)="Model response",LEFT(B178,8)="Response"),MAX($A$11:$A177)+1,""))</f>
        <v/>
      </c>
      <c r="B178" s="60"/>
      <c r="C178" s="42"/>
      <c r="D178" s="42"/>
      <c r="E178" s="42"/>
      <c r="F178" s="77" t="str">
        <f t="shared" si="21"/>
        <v>Cek</v>
      </c>
      <c r="G178" s="77" t="str">
        <f t="shared" si="19"/>
        <v/>
      </c>
      <c r="H178" s="78" t="str">
        <f t="shared" si="20"/>
        <v/>
      </c>
      <c r="I178" s="79">
        <v>167</v>
      </c>
      <c r="J178" s="77" t="e">
        <f t="shared" si="26"/>
        <v>#N/A</v>
      </c>
      <c r="K178" s="78" t="e">
        <f t="shared" si="27"/>
        <v>#N/A</v>
      </c>
      <c r="L178" s="77" t="e">
        <f t="shared" si="28"/>
        <v>#N/A</v>
      </c>
      <c r="M178" s="48" t="e">
        <f t="shared" si="29"/>
        <v>#N/A</v>
      </c>
    </row>
    <row r="179" spans="1:13" x14ac:dyDescent="0.3">
      <c r="A179" s="48" t="str">
        <f>IF(A178="No",1,IF(OR(LEFT(B179,14)="Model response",LEFT(B179,8)="Response"),MAX($A$11:$A178)+1,""))</f>
        <v/>
      </c>
      <c r="B179" s="60"/>
      <c r="C179" s="42"/>
      <c r="D179" s="42"/>
      <c r="E179" s="42"/>
      <c r="F179" s="77" t="str">
        <f t="shared" si="21"/>
        <v>Cek</v>
      </c>
      <c r="G179" s="77" t="str">
        <f t="shared" si="19"/>
        <v/>
      </c>
      <c r="H179" s="78" t="str">
        <f t="shared" si="20"/>
        <v/>
      </c>
      <c r="I179" s="79">
        <v>168</v>
      </c>
      <c r="J179" s="77" t="e">
        <f t="shared" si="26"/>
        <v>#N/A</v>
      </c>
      <c r="K179" s="78" t="e">
        <f t="shared" si="27"/>
        <v>#N/A</v>
      </c>
      <c r="L179" s="77" t="e">
        <f t="shared" si="28"/>
        <v>#N/A</v>
      </c>
      <c r="M179" s="48" t="e">
        <f t="shared" si="29"/>
        <v>#N/A</v>
      </c>
    </row>
    <row r="180" spans="1:13" x14ac:dyDescent="0.3">
      <c r="A180" s="48" t="str">
        <f>IF(A179="No",1,IF(OR(LEFT(B180,14)="Model response",LEFT(B180,8)="Response"),MAX($A$11:$A179)+1,""))</f>
        <v/>
      </c>
      <c r="B180" s="60"/>
      <c r="C180" s="42"/>
      <c r="D180" s="42"/>
      <c r="E180" s="42"/>
      <c r="F180" s="77" t="str">
        <f t="shared" si="21"/>
        <v>Cek</v>
      </c>
      <c r="G180" s="77" t="str">
        <f t="shared" si="19"/>
        <v/>
      </c>
      <c r="H180" s="78" t="str">
        <f t="shared" si="20"/>
        <v/>
      </c>
      <c r="I180" s="79">
        <v>169</v>
      </c>
      <c r="J180" s="77" t="e">
        <f t="shared" si="26"/>
        <v>#N/A</v>
      </c>
      <c r="K180" s="78" t="e">
        <f t="shared" si="27"/>
        <v>#N/A</v>
      </c>
      <c r="L180" s="77" t="e">
        <f t="shared" si="28"/>
        <v>#N/A</v>
      </c>
      <c r="M180" s="48" t="e">
        <f t="shared" si="29"/>
        <v>#N/A</v>
      </c>
    </row>
    <row r="181" spans="1:13" x14ac:dyDescent="0.3">
      <c r="A181" s="48" t="str">
        <f>IF(A180="No",1,IF(OR(LEFT(B181,14)="Model response",LEFT(B181,8)="Response"),MAX($A$11:$A180)+1,""))</f>
        <v/>
      </c>
      <c r="B181" s="60"/>
      <c r="C181" s="42"/>
      <c r="D181" s="42"/>
      <c r="E181" s="42"/>
      <c r="F181" s="77" t="str">
        <f t="shared" si="21"/>
        <v>Cek</v>
      </c>
      <c r="G181" s="77" t="str">
        <f t="shared" si="19"/>
        <v/>
      </c>
      <c r="H181" s="78" t="str">
        <f t="shared" si="20"/>
        <v/>
      </c>
      <c r="I181" s="79">
        <v>170</v>
      </c>
      <c r="J181" s="77" t="e">
        <f t="shared" si="26"/>
        <v>#N/A</v>
      </c>
      <c r="K181" s="78" t="e">
        <f t="shared" si="27"/>
        <v>#N/A</v>
      </c>
      <c r="L181" s="77" t="e">
        <f t="shared" si="28"/>
        <v>#N/A</v>
      </c>
      <c r="M181" s="48" t="e">
        <f t="shared" si="29"/>
        <v>#N/A</v>
      </c>
    </row>
    <row r="182" spans="1:13" x14ac:dyDescent="0.3">
      <c r="A182" s="48" t="str">
        <f>IF(A181="No",1,IF(OR(LEFT(B182,14)="Model response",LEFT(B182,8)="Response"),MAX($A$11:$A181)+1,""))</f>
        <v/>
      </c>
      <c r="B182" s="60"/>
      <c r="C182" s="42"/>
      <c r="D182" s="42"/>
      <c r="E182" s="42"/>
      <c r="F182" s="77" t="str">
        <f t="shared" si="21"/>
        <v>Cek</v>
      </c>
      <c r="G182" s="77" t="str">
        <f t="shared" si="19"/>
        <v/>
      </c>
      <c r="H182" s="78" t="str">
        <f t="shared" si="20"/>
        <v/>
      </c>
      <c r="I182" s="79">
        <v>171</v>
      </c>
      <c r="J182" s="77" t="e">
        <f t="shared" si="26"/>
        <v>#N/A</v>
      </c>
      <c r="K182" s="78" t="e">
        <f t="shared" si="27"/>
        <v>#N/A</v>
      </c>
      <c r="L182" s="77" t="e">
        <f t="shared" si="28"/>
        <v>#N/A</v>
      </c>
      <c r="M182" s="48" t="e">
        <f t="shared" si="29"/>
        <v>#N/A</v>
      </c>
    </row>
    <row r="183" spans="1:13" x14ac:dyDescent="0.3">
      <c r="A183" s="48" t="str">
        <f>IF(A182="No",1,IF(OR(LEFT(B183,14)="Model response",LEFT(B183,8)="Response"),MAX($A$11:$A182)+1,""))</f>
        <v/>
      </c>
      <c r="B183" s="60"/>
      <c r="C183" s="42"/>
      <c r="D183" s="42"/>
      <c r="E183" s="42"/>
      <c r="F183" s="77" t="str">
        <f t="shared" si="21"/>
        <v>Cek</v>
      </c>
      <c r="G183" s="77" t="str">
        <f t="shared" si="19"/>
        <v/>
      </c>
      <c r="H183" s="78" t="str">
        <f t="shared" si="20"/>
        <v/>
      </c>
      <c r="I183" s="79">
        <v>172</v>
      </c>
      <c r="J183" s="77" t="e">
        <f t="shared" si="26"/>
        <v>#N/A</v>
      </c>
      <c r="K183" s="78" t="e">
        <f t="shared" si="27"/>
        <v>#N/A</v>
      </c>
      <c r="L183" s="77" t="e">
        <f t="shared" si="28"/>
        <v>#N/A</v>
      </c>
      <c r="M183" s="48" t="e">
        <f t="shared" si="29"/>
        <v>#N/A</v>
      </c>
    </row>
    <row r="184" spans="1:13" x14ac:dyDescent="0.3">
      <c r="A184" s="48" t="str">
        <f>IF(A183="No",1,IF(OR(LEFT(B184,14)="Model response",LEFT(B184,8)="Response"),MAX($A$11:$A183)+1,""))</f>
        <v/>
      </c>
      <c r="B184" s="60"/>
      <c r="C184" s="42"/>
      <c r="D184" s="42"/>
      <c r="E184" s="42"/>
      <c r="F184" s="77" t="str">
        <f t="shared" si="21"/>
        <v>Cek</v>
      </c>
      <c r="G184" s="77" t="str">
        <f t="shared" si="19"/>
        <v/>
      </c>
      <c r="H184" s="78" t="str">
        <f t="shared" si="20"/>
        <v/>
      </c>
      <c r="I184" s="79">
        <v>173</v>
      </c>
      <c r="J184" s="77" t="e">
        <f t="shared" si="26"/>
        <v>#N/A</v>
      </c>
      <c r="K184" s="78" t="e">
        <f t="shared" si="27"/>
        <v>#N/A</v>
      </c>
      <c r="L184" s="77" t="e">
        <f t="shared" si="28"/>
        <v>#N/A</v>
      </c>
      <c r="M184" s="48" t="e">
        <f t="shared" si="29"/>
        <v>#N/A</v>
      </c>
    </row>
    <row r="185" spans="1:13" x14ac:dyDescent="0.3">
      <c r="A185" s="48" t="str">
        <f>IF(A184="No",1,IF(OR(LEFT(B185,14)="Model response",LEFT(B185,8)="Response"),MAX($A$11:$A184)+1,""))</f>
        <v/>
      </c>
      <c r="B185" s="60"/>
      <c r="C185" s="42"/>
      <c r="D185" s="42"/>
      <c r="E185" s="42"/>
      <c r="F185" s="77" t="str">
        <f t="shared" si="21"/>
        <v>Cek</v>
      </c>
      <c r="G185" s="77" t="str">
        <f t="shared" si="19"/>
        <v/>
      </c>
      <c r="H185" s="78" t="str">
        <f t="shared" si="20"/>
        <v/>
      </c>
      <c r="I185" s="79">
        <v>174</v>
      </c>
      <c r="J185" s="77" t="e">
        <f t="shared" si="26"/>
        <v>#N/A</v>
      </c>
      <c r="K185" s="78" t="e">
        <f t="shared" si="27"/>
        <v>#N/A</v>
      </c>
      <c r="L185" s="77" t="e">
        <f t="shared" si="28"/>
        <v>#N/A</v>
      </c>
      <c r="M185" s="48" t="e">
        <f t="shared" si="29"/>
        <v>#N/A</v>
      </c>
    </row>
    <row r="186" spans="1:13" x14ac:dyDescent="0.3">
      <c r="A186" s="48" t="str">
        <f>IF(A185="No",1,IF(OR(LEFT(B186,14)="Model response",LEFT(B186,8)="Response"),MAX($A$11:$A185)+1,""))</f>
        <v/>
      </c>
      <c r="B186" s="60"/>
      <c r="C186" s="42"/>
      <c r="D186" s="42"/>
      <c r="E186" s="42"/>
      <c r="F186" s="77" t="str">
        <f t="shared" si="21"/>
        <v>Cek</v>
      </c>
      <c r="G186" s="77" t="str">
        <f t="shared" si="19"/>
        <v/>
      </c>
      <c r="H186" s="78" t="str">
        <f t="shared" si="20"/>
        <v/>
      </c>
      <c r="I186" s="79">
        <v>175</v>
      </c>
      <c r="J186" s="77" t="e">
        <f t="shared" si="26"/>
        <v>#N/A</v>
      </c>
      <c r="K186" s="78" t="e">
        <f t="shared" si="27"/>
        <v>#N/A</v>
      </c>
      <c r="L186" s="77" t="e">
        <f t="shared" si="28"/>
        <v>#N/A</v>
      </c>
      <c r="M186" s="48" t="e">
        <f t="shared" si="29"/>
        <v>#N/A</v>
      </c>
    </row>
    <row r="187" spans="1:13" x14ac:dyDescent="0.3">
      <c r="A187" s="48" t="str">
        <f>IF(A186="No",1,IF(OR(LEFT(B187,14)="Model response",LEFT(B187,8)="Response"),MAX($A$11:$A186)+1,""))</f>
        <v/>
      </c>
      <c r="B187" s="60"/>
      <c r="C187" s="42"/>
      <c r="D187" s="42"/>
      <c r="E187" s="42"/>
      <c r="F187" s="77" t="str">
        <f t="shared" si="21"/>
        <v>Cek</v>
      </c>
      <c r="G187" s="77" t="str">
        <f t="shared" si="19"/>
        <v/>
      </c>
      <c r="H187" s="78" t="str">
        <f t="shared" si="20"/>
        <v/>
      </c>
      <c r="I187" s="79">
        <v>176</v>
      </c>
      <c r="J187" s="77" t="e">
        <f t="shared" si="26"/>
        <v>#N/A</v>
      </c>
      <c r="K187" s="78" t="e">
        <f t="shared" si="27"/>
        <v>#N/A</v>
      </c>
      <c r="L187" s="77" t="e">
        <f t="shared" si="28"/>
        <v>#N/A</v>
      </c>
      <c r="M187" s="48" t="e">
        <f t="shared" si="29"/>
        <v>#N/A</v>
      </c>
    </row>
    <row r="188" spans="1:13" x14ac:dyDescent="0.3">
      <c r="A188" s="48" t="str">
        <f>IF(A187="No",1,IF(OR(LEFT(B188,14)="Model response",LEFT(B188,8)="Response"),MAX($A$11:$A187)+1,""))</f>
        <v/>
      </c>
      <c r="B188" s="60"/>
      <c r="C188" s="42"/>
      <c r="D188" s="42"/>
      <c r="E188" s="42"/>
      <c r="F188" s="77" t="str">
        <f t="shared" si="21"/>
        <v>Cek</v>
      </c>
      <c r="G188" s="77" t="str">
        <f t="shared" si="19"/>
        <v/>
      </c>
      <c r="H188" s="78" t="str">
        <f t="shared" si="20"/>
        <v/>
      </c>
      <c r="I188" s="79">
        <v>177</v>
      </c>
      <c r="J188" s="77" t="e">
        <f t="shared" si="26"/>
        <v>#N/A</v>
      </c>
      <c r="K188" s="78" t="e">
        <f t="shared" si="27"/>
        <v>#N/A</v>
      </c>
      <c r="L188" s="77" t="e">
        <f t="shared" si="28"/>
        <v>#N/A</v>
      </c>
      <c r="M188" s="48" t="e">
        <f t="shared" si="29"/>
        <v>#N/A</v>
      </c>
    </row>
    <row r="189" spans="1:13" x14ac:dyDescent="0.3">
      <c r="A189" s="48" t="str">
        <f>IF(A188="No",1,IF(OR(LEFT(B189,14)="Model response",LEFT(B189,8)="Response"),MAX($A$11:$A188)+1,""))</f>
        <v/>
      </c>
      <c r="B189" s="60"/>
      <c r="C189" s="42"/>
      <c r="D189" s="42"/>
      <c r="E189" s="42"/>
      <c r="F189" s="77" t="str">
        <f t="shared" si="21"/>
        <v>Cek</v>
      </c>
      <c r="G189" s="77" t="str">
        <f t="shared" si="19"/>
        <v/>
      </c>
      <c r="H189" s="78" t="str">
        <f t="shared" si="20"/>
        <v/>
      </c>
      <c r="I189" s="79">
        <v>178</v>
      </c>
      <c r="J189" s="77" t="e">
        <f t="shared" si="26"/>
        <v>#N/A</v>
      </c>
      <c r="K189" s="78" t="e">
        <f t="shared" si="27"/>
        <v>#N/A</v>
      </c>
      <c r="L189" s="77" t="e">
        <f t="shared" si="28"/>
        <v>#N/A</v>
      </c>
      <c r="M189" s="48" t="e">
        <f t="shared" si="29"/>
        <v>#N/A</v>
      </c>
    </row>
    <row r="190" spans="1:13" x14ac:dyDescent="0.3">
      <c r="A190" s="48" t="str">
        <f>IF(A189="No",1,IF(OR(LEFT(B190,14)="Model response",LEFT(B190,8)="Response"),MAX($A$11:$A189)+1,""))</f>
        <v/>
      </c>
      <c r="B190" s="60"/>
      <c r="C190" s="42"/>
      <c r="D190" s="42"/>
      <c r="E190" s="42"/>
      <c r="F190" s="77" t="str">
        <f t="shared" si="21"/>
        <v>Cek</v>
      </c>
      <c r="G190" s="77" t="str">
        <f t="shared" si="19"/>
        <v/>
      </c>
      <c r="H190" s="78" t="str">
        <f t="shared" si="20"/>
        <v/>
      </c>
      <c r="I190" s="79">
        <v>179</v>
      </c>
      <c r="J190" s="77" t="e">
        <f t="shared" si="26"/>
        <v>#N/A</v>
      </c>
      <c r="K190" s="78" t="e">
        <f t="shared" si="27"/>
        <v>#N/A</v>
      </c>
      <c r="L190" s="77" t="e">
        <f t="shared" si="28"/>
        <v>#N/A</v>
      </c>
      <c r="M190" s="48" t="e">
        <f t="shared" si="29"/>
        <v>#N/A</v>
      </c>
    </row>
    <row r="191" spans="1:13" x14ac:dyDescent="0.3">
      <c r="A191" s="48" t="str">
        <f>IF(A190="No",1,IF(OR(LEFT(B191,14)="Model response",LEFT(B191,8)="Response"),MAX($A$11:$A190)+1,""))</f>
        <v/>
      </c>
      <c r="B191" s="60"/>
      <c r="C191" s="42"/>
      <c r="D191" s="42"/>
      <c r="E191" s="42"/>
      <c r="F191" s="77" t="str">
        <f t="shared" si="21"/>
        <v>Cek</v>
      </c>
      <c r="G191" s="77" t="str">
        <f t="shared" si="19"/>
        <v/>
      </c>
      <c r="H191" s="78" t="str">
        <f t="shared" si="20"/>
        <v/>
      </c>
      <c r="I191" s="79">
        <v>180</v>
      </c>
      <c r="J191" s="77" t="e">
        <f t="shared" si="26"/>
        <v>#N/A</v>
      </c>
      <c r="K191" s="78" t="e">
        <f t="shared" si="27"/>
        <v>#N/A</v>
      </c>
      <c r="L191" s="77" t="e">
        <f t="shared" si="28"/>
        <v>#N/A</v>
      </c>
      <c r="M191" s="48" t="e">
        <f t="shared" si="29"/>
        <v>#N/A</v>
      </c>
    </row>
    <row r="192" spans="1:13" x14ac:dyDescent="0.3">
      <c r="A192" s="48" t="str">
        <f>IF(A191="No",1,IF(OR(LEFT(B192,14)="Model response",LEFT(B192,8)="Response"),MAX($A$11:$A191)+1,""))</f>
        <v/>
      </c>
      <c r="B192" s="60"/>
      <c r="C192" s="42"/>
      <c r="D192" s="42"/>
      <c r="E192" s="42"/>
      <c r="F192" s="77" t="str">
        <f t="shared" si="21"/>
        <v>Cek</v>
      </c>
      <c r="G192" s="77" t="str">
        <f t="shared" si="19"/>
        <v/>
      </c>
      <c r="H192" s="78" t="str">
        <f t="shared" si="20"/>
        <v/>
      </c>
      <c r="I192" s="79">
        <v>181</v>
      </c>
      <c r="J192" s="77" t="e">
        <f t="shared" si="26"/>
        <v>#N/A</v>
      </c>
      <c r="K192" s="78" t="e">
        <f t="shared" si="27"/>
        <v>#N/A</v>
      </c>
      <c r="L192" s="77" t="e">
        <f t="shared" si="28"/>
        <v>#N/A</v>
      </c>
      <c r="M192" s="48" t="e">
        <f t="shared" si="29"/>
        <v>#N/A</v>
      </c>
    </row>
    <row r="193" spans="1:13" x14ac:dyDescent="0.3">
      <c r="A193" s="48" t="str">
        <f>IF(A192="No",1,IF(OR(LEFT(B193,14)="Model response",LEFT(B193,8)="Response"),MAX($A$11:$A192)+1,""))</f>
        <v/>
      </c>
      <c r="B193" s="60"/>
      <c r="C193" s="42"/>
      <c r="D193" s="42"/>
      <c r="E193" s="42"/>
      <c r="F193" s="77" t="str">
        <f t="shared" si="21"/>
        <v>Cek</v>
      </c>
      <c r="G193" s="77" t="str">
        <f t="shared" si="19"/>
        <v/>
      </c>
      <c r="H193" s="78" t="str">
        <f t="shared" si="20"/>
        <v/>
      </c>
      <c r="I193" s="79">
        <v>182</v>
      </c>
      <c r="J193" s="77" t="e">
        <f t="shared" si="26"/>
        <v>#N/A</v>
      </c>
      <c r="K193" s="78" t="e">
        <f t="shared" si="27"/>
        <v>#N/A</v>
      </c>
      <c r="L193" s="77" t="e">
        <f t="shared" si="28"/>
        <v>#N/A</v>
      </c>
      <c r="M193" s="48" t="e">
        <f t="shared" si="29"/>
        <v>#N/A</v>
      </c>
    </row>
    <row r="194" spans="1:13" x14ac:dyDescent="0.3">
      <c r="A194" s="48" t="str">
        <f>IF(A193="No",1,IF(OR(LEFT(B194,14)="Model response",LEFT(B194,8)="Response"),MAX($A$11:$A193)+1,""))</f>
        <v/>
      </c>
      <c r="B194" s="60"/>
      <c r="C194" s="42"/>
      <c r="D194" s="42"/>
      <c r="E194" s="42"/>
      <c r="F194" s="77" t="str">
        <f t="shared" si="21"/>
        <v>Cek</v>
      </c>
      <c r="G194" s="77" t="str">
        <f t="shared" si="19"/>
        <v/>
      </c>
      <c r="H194" s="78" t="str">
        <f t="shared" si="20"/>
        <v/>
      </c>
      <c r="I194" s="79">
        <v>183</v>
      </c>
      <c r="J194" s="77" t="e">
        <f t="shared" si="26"/>
        <v>#N/A</v>
      </c>
      <c r="K194" s="78" t="e">
        <f t="shared" si="27"/>
        <v>#N/A</v>
      </c>
      <c r="L194" s="77" t="e">
        <f t="shared" si="28"/>
        <v>#N/A</v>
      </c>
      <c r="M194" s="48" t="e">
        <f t="shared" si="29"/>
        <v>#N/A</v>
      </c>
    </row>
    <row r="195" spans="1:13" x14ac:dyDescent="0.3">
      <c r="A195" s="48" t="str">
        <f>IF(A194="No",1,IF(OR(LEFT(B195,14)="Model response",LEFT(B195,8)="Response"),MAX($A$11:$A194)+1,""))</f>
        <v/>
      </c>
      <c r="B195" s="60"/>
      <c r="C195" s="42"/>
      <c r="D195" s="42"/>
      <c r="E195" s="42"/>
      <c r="F195" s="77" t="str">
        <f t="shared" si="21"/>
        <v>Cek</v>
      </c>
      <c r="G195" s="77" t="str">
        <f t="shared" si="19"/>
        <v/>
      </c>
      <c r="H195" s="78" t="str">
        <f t="shared" si="20"/>
        <v/>
      </c>
      <c r="I195" s="79">
        <v>184</v>
      </c>
      <c r="J195" s="77" t="e">
        <f t="shared" si="26"/>
        <v>#N/A</v>
      </c>
      <c r="K195" s="78" t="e">
        <f t="shared" si="27"/>
        <v>#N/A</v>
      </c>
      <c r="L195" s="77" t="e">
        <f t="shared" si="28"/>
        <v>#N/A</v>
      </c>
      <c r="M195" s="48" t="e">
        <f t="shared" si="29"/>
        <v>#N/A</v>
      </c>
    </row>
    <row r="196" spans="1:13" x14ac:dyDescent="0.3">
      <c r="A196" s="48" t="str">
        <f>IF(A195="No",1,IF(OR(LEFT(B196,14)="Model response",LEFT(B196,8)="Response"),MAX($A$11:$A195)+1,""))</f>
        <v/>
      </c>
      <c r="B196" s="60"/>
      <c r="C196" s="42"/>
      <c r="D196" s="42"/>
      <c r="E196" s="42"/>
      <c r="F196" s="77" t="str">
        <f t="shared" si="21"/>
        <v>Cek</v>
      </c>
      <c r="G196" s="77" t="str">
        <f t="shared" si="19"/>
        <v/>
      </c>
      <c r="H196" s="78" t="str">
        <f t="shared" si="20"/>
        <v/>
      </c>
      <c r="I196" s="79">
        <v>185</v>
      </c>
      <c r="J196" s="77" t="e">
        <f t="shared" si="26"/>
        <v>#N/A</v>
      </c>
      <c r="K196" s="78" t="e">
        <f t="shared" si="27"/>
        <v>#N/A</v>
      </c>
      <c r="L196" s="77" t="e">
        <f t="shared" si="28"/>
        <v>#N/A</v>
      </c>
      <c r="M196" s="48" t="e">
        <f t="shared" si="29"/>
        <v>#N/A</v>
      </c>
    </row>
    <row r="197" spans="1:13" x14ac:dyDescent="0.3">
      <c r="A197" s="48" t="str">
        <f>IF(A196="No",1,IF(OR(LEFT(B197,14)="Model response",LEFT(B197,8)="Response"),MAX($A$11:$A196)+1,""))</f>
        <v/>
      </c>
      <c r="B197" s="60"/>
      <c r="C197" s="42"/>
      <c r="D197" s="42"/>
      <c r="E197" s="42"/>
      <c r="F197" s="77" t="str">
        <f t="shared" si="21"/>
        <v>Cek</v>
      </c>
      <c r="G197" s="77" t="str">
        <f t="shared" si="19"/>
        <v/>
      </c>
      <c r="H197" s="78" t="str">
        <f t="shared" si="20"/>
        <v/>
      </c>
      <c r="I197" s="79">
        <v>186</v>
      </c>
      <c r="J197" s="77" t="e">
        <f t="shared" si="26"/>
        <v>#N/A</v>
      </c>
      <c r="K197" s="78" t="e">
        <f t="shared" si="27"/>
        <v>#N/A</v>
      </c>
      <c r="L197" s="77" t="e">
        <f t="shared" si="28"/>
        <v>#N/A</v>
      </c>
      <c r="M197" s="48" t="e">
        <f t="shared" si="29"/>
        <v>#N/A</v>
      </c>
    </row>
    <row r="198" spans="1:13" x14ac:dyDescent="0.3">
      <c r="A198" s="48" t="str">
        <f>IF(A197="No",1,IF(OR(LEFT(B198,14)="Model response",LEFT(B198,8)="Response"),MAX($A$11:$A197)+1,""))</f>
        <v/>
      </c>
      <c r="B198" s="60"/>
      <c r="C198" s="42"/>
      <c r="D198" s="42"/>
      <c r="E198" s="42"/>
      <c r="F198" s="77" t="str">
        <f t="shared" si="21"/>
        <v>Cek</v>
      </c>
      <c r="G198" s="77" t="str">
        <f t="shared" si="19"/>
        <v/>
      </c>
      <c r="H198" s="78" t="str">
        <f t="shared" si="20"/>
        <v/>
      </c>
      <c r="I198" s="79">
        <v>187</v>
      </c>
      <c r="J198" s="77" t="e">
        <f t="shared" si="26"/>
        <v>#N/A</v>
      </c>
      <c r="K198" s="78" t="e">
        <f t="shared" si="27"/>
        <v>#N/A</v>
      </c>
      <c r="L198" s="77" t="e">
        <f t="shared" si="28"/>
        <v>#N/A</v>
      </c>
      <c r="M198" s="48" t="e">
        <f t="shared" si="29"/>
        <v>#N/A</v>
      </c>
    </row>
    <row r="199" spans="1:13" x14ac:dyDescent="0.3">
      <c r="A199" s="48" t="str">
        <f>IF(A198="No",1,IF(OR(LEFT(B199,14)="Model response",LEFT(B199,8)="Response"),MAX($A$11:$A198)+1,""))</f>
        <v/>
      </c>
      <c r="B199" s="60"/>
      <c r="C199" s="42"/>
      <c r="D199" s="42"/>
      <c r="E199" s="42"/>
      <c r="F199" s="77" t="str">
        <f t="shared" si="21"/>
        <v>Cek</v>
      </c>
      <c r="G199" s="77" t="str">
        <f t="shared" si="19"/>
        <v/>
      </c>
      <c r="H199" s="78" t="str">
        <f t="shared" si="20"/>
        <v/>
      </c>
      <c r="I199" s="79">
        <v>188</v>
      </c>
      <c r="J199" s="77" t="e">
        <f t="shared" si="26"/>
        <v>#N/A</v>
      </c>
      <c r="K199" s="78" t="e">
        <f t="shared" si="27"/>
        <v>#N/A</v>
      </c>
      <c r="L199" s="77" t="e">
        <f t="shared" si="28"/>
        <v>#N/A</v>
      </c>
      <c r="M199" s="48" t="e">
        <f t="shared" si="29"/>
        <v>#N/A</v>
      </c>
    </row>
    <row r="200" spans="1:13" x14ac:dyDescent="0.3">
      <c r="A200" s="48" t="str">
        <f>IF(A199="No",1,IF(OR(LEFT(B200,14)="Model response",LEFT(B200,8)="Response"),MAX($A$11:$A199)+1,""))</f>
        <v/>
      </c>
      <c r="B200" s="60"/>
      <c r="C200" s="42"/>
      <c r="D200" s="42"/>
      <c r="E200" s="42"/>
      <c r="F200" s="77" t="str">
        <f t="shared" si="21"/>
        <v>Cek</v>
      </c>
      <c r="G200" s="77" t="str">
        <f t="shared" si="19"/>
        <v/>
      </c>
      <c r="H200" s="78" t="str">
        <f t="shared" si="20"/>
        <v/>
      </c>
      <c r="I200" s="79">
        <v>189</v>
      </c>
      <c r="J200" s="77" t="e">
        <f t="shared" si="26"/>
        <v>#N/A</v>
      </c>
      <c r="K200" s="78" t="e">
        <f t="shared" si="27"/>
        <v>#N/A</v>
      </c>
      <c r="L200" s="77" t="e">
        <f t="shared" si="28"/>
        <v>#N/A</v>
      </c>
      <c r="M200" s="48" t="e">
        <f t="shared" si="29"/>
        <v>#N/A</v>
      </c>
    </row>
    <row r="201" spans="1:13" x14ac:dyDescent="0.3">
      <c r="A201" s="48" t="str">
        <f>IF(A200="No",1,IF(OR(LEFT(B201,14)="Model response",LEFT(B201,8)="Response"),MAX($A$11:$A200)+1,""))</f>
        <v/>
      </c>
      <c r="B201" s="60"/>
      <c r="C201" s="42"/>
      <c r="D201" s="42"/>
      <c r="E201" s="42"/>
      <c r="F201" s="77" t="str">
        <f t="shared" si="21"/>
        <v>Cek</v>
      </c>
      <c r="G201" s="77" t="str">
        <f t="shared" si="19"/>
        <v/>
      </c>
      <c r="H201" s="78" t="str">
        <f t="shared" si="20"/>
        <v/>
      </c>
      <c r="I201" s="79">
        <v>190</v>
      </c>
      <c r="J201" s="77" t="e">
        <f t="shared" si="26"/>
        <v>#N/A</v>
      </c>
      <c r="K201" s="78" t="e">
        <f t="shared" si="27"/>
        <v>#N/A</v>
      </c>
      <c r="L201" s="77" t="e">
        <f t="shared" si="28"/>
        <v>#N/A</v>
      </c>
      <c r="M201" s="48" t="e">
        <f t="shared" si="29"/>
        <v>#N/A</v>
      </c>
    </row>
    <row r="202" spans="1:13" x14ac:dyDescent="0.3">
      <c r="A202" s="48" t="str">
        <f>IF(A201="No",1,IF(OR(LEFT(B202,14)="Model response",LEFT(B202,8)="Response"),MAX($A$11:$A201)+1,""))</f>
        <v/>
      </c>
      <c r="B202" s="60"/>
      <c r="C202" s="42"/>
      <c r="D202" s="42"/>
      <c r="E202" s="42"/>
      <c r="F202" s="77" t="str">
        <f t="shared" si="21"/>
        <v>Cek</v>
      </c>
      <c r="G202" s="77" t="str">
        <f t="shared" si="19"/>
        <v/>
      </c>
      <c r="H202" s="78" t="str">
        <f t="shared" si="20"/>
        <v/>
      </c>
      <c r="I202" s="79">
        <v>191</v>
      </c>
      <c r="J202" s="77" t="e">
        <f t="shared" si="26"/>
        <v>#N/A</v>
      </c>
      <c r="K202" s="78" t="e">
        <f t="shared" si="27"/>
        <v>#N/A</v>
      </c>
      <c r="L202" s="77" t="e">
        <f t="shared" si="28"/>
        <v>#N/A</v>
      </c>
      <c r="M202" s="48" t="e">
        <f t="shared" si="29"/>
        <v>#N/A</v>
      </c>
    </row>
    <row r="203" spans="1:13" x14ac:dyDescent="0.3">
      <c r="A203" s="48" t="str">
        <f>IF(A202="No",1,IF(OR(LEFT(B203,14)="Model response",LEFT(B203,8)="Response"),MAX($A$11:$A202)+1,""))</f>
        <v/>
      </c>
      <c r="B203" s="60"/>
      <c r="C203" s="42"/>
      <c r="D203" s="42"/>
      <c r="E203" s="42"/>
      <c r="F203" s="77" t="str">
        <f t="shared" si="21"/>
        <v>Cek</v>
      </c>
      <c r="G203" s="77" t="str">
        <f t="shared" si="19"/>
        <v/>
      </c>
      <c r="H203" s="78" t="str">
        <f t="shared" si="20"/>
        <v/>
      </c>
      <c r="I203" s="79">
        <v>192</v>
      </c>
      <c r="J203" s="77" t="e">
        <f t="shared" si="26"/>
        <v>#N/A</v>
      </c>
      <c r="K203" s="78" t="e">
        <f t="shared" si="27"/>
        <v>#N/A</v>
      </c>
      <c r="L203" s="77" t="e">
        <f t="shared" si="28"/>
        <v>#N/A</v>
      </c>
      <c r="M203" s="48" t="e">
        <f t="shared" si="29"/>
        <v>#N/A</v>
      </c>
    </row>
    <row r="204" spans="1:13" x14ac:dyDescent="0.3">
      <c r="A204" s="48" t="str">
        <f>IF(A203="No",1,IF(OR(LEFT(B204,14)="Model response",LEFT(B204,8)="Response"),MAX($A$11:$A203)+1,""))</f>
        <v/>
      </c>
      <c r="B204" s="60"/>
      <c r="C204" s="42"/>
      <c r="D204" s="42"/>
      <c r="E204" s="42"/>
      <c r="F204" s="77" t="str">
        <f t="shared" si="21"/>
        <v>Cek</v>
      </c>
      <c r="G204" s="77" t="str">
        <f t="shared" ref="G204:G267" si="30">IF(A204="","",COUNTIF(F205:F209,"Cek"))</f>
        <v/>
      </c>
      <c r="H204" s="78" t="str">
        <f t="shared" ref="H204:H267" si="31">IF(G204="","",SUMIF(C205:C210,100%,E205:E210))</f>
        <v/>
      </c>
      <c r="I204" s="79">
        <v>193</v>
      </c>
      <c r="J204" s="77" t="e">
        <f t="shared" si="26"/>
        <v>#N/A</v>
      </c>
      <c r="K204" s="78" t="e">
        <f t="shared" si="27"/>
        <v>#N/A</v>
      </c>
      <c r="L204" s="77" t="e">
        <f t="shared" si="28"/>
        <v>#N/A</v>
      </c>
      <c r="M204" s="48" t="e">
        <f t="shared" si="29"/>
        <v>#N/A</v>
      </c>
    </row>
    <row r="205" spans="1:13" x14ac:dyDescent="0.3">
      <c r="A205" s="48" t="str">
        <f>IF(A204="No",1,IF(OR(LEFT(B205,14)="Model response",LEFT(B205,8)="Response"),MAX($A$11:$A204)+1,""))</f>
        <v/>
      </c>
      <c r="B205" s="60"/>
      <c r="C205" s="42"/>
      <c r="D205" s="42"/>
      <c r="E205" s="42"/>
      <c r="F205" s="77" t="str">
        <f t="shared" ref="F205:F268" si="32">IF(OR(LEFT(B205,14)="Model response",LEFT(B205,8)="Response",B205="[No response]"),"",IF(E205&lt;=$G$10,"Cek","OK"))</f>
        <v>Cek</v>
      </c>
      <c r="G205" s="77" t="str">
        <f t="shared" si="30"/>
        <v/>
      </c>
      <c r="H205" s="78" t="str">
        <f t="shared" si="31"/>
        <v/>
      </c>
      <c r="I205" s="79">
        <v>194</v>
      </c>
      <c r="J205" s="77" t="e">
        <f t="shared" si="26"/>
        <v>#N/A</v>
      </c>
      <c r="K205" s="78" t="e">
        <f t="shared" si="27"/>
        <v>#N/A</v>
      </c>
      <c r="L205" s="77" t="e">
        <f t="shared" si="28"/>
        <v>#N/A</v>
      </c>
      <c r="M205" s="48" t="e">
        <f t="shared" si="29"/>
        <v>#N/A</v>
      </c>
    </row>
    <row r="206" spans="1:13" x14ac:dyDescent="0.3">
      <c r="A206" s="48" t="str">
        <f>IF(A205="No",1,IF(OR(LEFT(B206,14)="Model response",LEFT(B206,8)="Response"),MAX($A$11:$A205)+1,""))</f>
        <v/>
      </c>
      <c r="B206" s="60"/>
      <c r="C206" s="42"/>
      <c r="D206" s="42"/>
      <c r="E206" s="42"/>
      <c r="F206" s="77" t="str">
        <f t="shared" si="32"/>
        <v>Cek</v>
      </c>
      <c r="G206" s="77" t="str">
        <f t="shared" si="30"/>
        <v/>
      </c>
      <c r="H206" s="78" t="str">
        <f t="shared" si="31"/>
        <v/>
      </c>
      <c r="I206" s="79">
        <v>195</v>
      </c>
      <c r="J206" s="77" t="e">
        <f t="shared" si="26"/>
        <v>#N/A</v>
      </c>
      <c r="K206" s="78" t="e">
        <f t="shared" si="27"/>
        <v>#N/A</v>
      </c>
      <c r="L206" s="77" t="e">
        <f t="shared" si="28"/>
        <v>#N/A</v>
      </c>
      <c r="M206" s="48" t="e">
        <f t="shared" si="29"/>
        <v>#N/A</v>
      </c>
    </row>
    <row r="207" spans="1:13" x14ac:dyDescent="0.3">
      <c r="A207" s="48" t="str">
        <f>IF(A206="No",1,IF(OR(LEFT(B207,14)="Model response",LEFT(B207,8)="Response"),MAX($A$11:$A206)+1,""))</f>
        <v/>
      </c>
      <c r="B207" s="60"/>
      <c r="C207" s="42"/>
      <c r="D207" s="42"/>
      <c r="E207" s="42"/>
      <c r="F207" s="77" t="str">
        <f t="shared" si="32"/>
        <v>Cek</v>
      </c>
      <c r="G207" s="77" t="str">
        <f t="shared" si="30"/>
        <v/>
      </c>
      <c r="H207" s="78" t="str">
        <f t="shared" si="31"/>
        <v/>
      </c>
      <c r="I207" s="79">
        <v>196</v>
      </c>
      <c r="J207" s="77" t="e">
        <f t="shared" ref="J207:J209" si="33">IF(VLOOKUP(I207,$A$12:$G$9444,7,FALSE())&gt;$G$9,"Cek distraktor","OK")</f>
        <v>#N/A</v>
      </c>
      <c r="K207" s="78" t="e">
        <f t="shared" si="27"/>
        <v>#N/A</v>
      </c>
      <c r="L207" s="77" t="e">
        <f t="shared" ref="L207:L209" si="34">IF(OR(K207&lt;$L$9,K207&gt;$L$10),"Tidak Baik","Baik")</f>
        <v>#N/A</v>
      </c>
      <c r="M207" s="48" t="e">
        <f t="shared" ref="M207:M209" si="35">IF(AND(L207="Baik",J207="OK"),"Bank Soal",IF(L207="Baik","Revisi Distraktor","Revisi Soal"))</f>
        <v>#N/A</v>
      </c>
    </row>
    <row r="208" spans="1:13" x14ac:dyDescent="0.3">
      <c r="A208" s="48" t="str">
        <f>IF(A207="No",1,IF(OR(LEFT(B208,14)="Model response",LEFT(B208,8)="Response"),MAX($A$11:$A207)+1,""))</f>
        <v/>
      </c>
      <c r="B208" s="60"/>
      <c r="C208" s="42"/>
      <c r="D208" s="42"/>
      <c r="E208" s="42"/>
      <c r="F208" s="77" t="str">
        <f t="shared" si="32"/>
        <v>Cek</v>
      </c>
      <c r="G208" s="77" t="str">
        <f t="shared" si="30"/>
        <v/>
      </c>
      <c r="H208" s="78" t="str">
        <f t="shared" si="31"/>
        <v/>
      </c>
      <c r="I208" s="79">
        <v>197</v>
      </c>
      <c r="J208" s="77" t="e">
        <f t="shared" si="33"/>
        <v>#N/A</v>
      </c>
      <c r="K208" s="78" t="e">
        <f t="shared" si="27"/>
        <v>#N/A</v>
      </c>
      <c r="L208" s="77" t="e">
        <f t="shared" si="34"/>
        <v>#N/A</v>
      </c>
      <c r="M208" s="48" t="e">
        <f t="shared" si="35"/>
        <v>#N/A</v>
      </c>
    </row>
    <row r="209" spans="1:13" x14ac:dyDescent="0.3">
      <c r="A209" s="48" t="str">
        <f>IF(A208="No",1,IF(OR(LEFT(B209,14)="Model response",LEFT(B209,8)="Response"),MAX($A$11:$A208)+1,""))</f>
        <v/>
      </c>
      <c r="B209" s="60"/>
      <c r="C209" s="42"/>
      <c r="D209" s="42"/>
      <c r="E209" s="42"/>
      <c r="F209" s="77" t="str">
        <f t="shared" si="32"/>
        <v>Cek</v>
      </c>
      <c r="G209" s="77" t="str">
        <f t="shared" si="30"/>
        <v/>
      </c>
      <c r="H209" s="78" t="str">
        <f t="shared" si="31"/>
        <v/>
      </c>
      <c r="I209" s="79">
        <v>198</v>
      </c>
      <c r="J209" s="77" t="e">
        <f t="shared" si="33"/>
        <v>#N/A</v>
      </c>
      <c r="K209" s="78" t="e">
        <f t="shared" si="27"/>
        <v>#N/A</v>
      </c>
      <c r="L209" s="77" t="e">
        <f t="shared" si="34"/>
        <v>#N/A</v>
      </c>
      <c r="M209" s="48" t="e">
        <f t="shared" si="35"/>
        <v>#N/A</v>
      </c>
    </row>
    <row r="210" spans="1:13" x14ac:dyDescent="0.3">
      <c r="A210" s="48" t="str">
        <f>IF(A209="No",1,IF(OR(LEFT(B210,14)="Model response",LEFT(B210,8)="Response"),MAX($A$11:$A209)+1,""))</f>
        <v/>
      </c>
      <c r="B210" s="60"/>
      <c r="C210" s="42"/>
      <c r="D210" s="42"/>
      <c r="E210" s="42"/>
      <c r="F210" s="77" t="str">
        <f t="shared" si="32"/>
        <v>Cek</v>
      </c>
      <c r="G210" s="77" t="str">
        <f t="shared" si="30"/>
        <v/>
      </c>
      <c r="H210" s="78" t="str">
        <f t="shared" si="31"/>
        <v/>
      </c>
      <c r="I210" s="79">
        <v>199</v>
      </c>
      <c r="J210" s="77" t="e">
        <f t="shared" ref="J210:J211" si="36">IF(VLOOKUP(I210,$A$12:$G$9444,7,FALSE())&gt;$G$9,"Cek distraktor","OK")</f>
        <v>#N/A</v>
      </c>
      <c r="K210" s="78" t="e">
        <f t="shared" ref="K210:K211" si="37">VLOOKUP(I210,$A$12:$H$9444,8,FALSE())</f>
        <v>#N/A</v>
      </c>
      <c r="L210" s="77" t="e">
        <f t="shared" ref="L210:L211" si="38">IF(OR(K210&lt;$L$9,K210&gt;$L$10),"Tidak Baik","Baik")</f>
        <v>#N/A</v>
      </c>
      <c r="M210" s="48" t="e">
        <f t="shared" ref="M210:M211" si="39">IF(AND(L210="Baik",J210="OK"),"Bank Soal",IF(L210="Baik","Revisi Distraktor","Revisi Soal"))</f>
        <v>#N/A</v>
      </c>
    </row>
    <row r="211" spans="1:13" x14ac:dyDescent="0.3">
      <c r="A211" s="48" t="str">
        <f>IF(A210="No",1,IF(OR(LEFT(B211,14)="Model response",LEFT(B211,8)="Response"),MAX($A$11:$A210)+1,""))</f>
        <v/>
      </c>
      <c r="B211" s="60"/>
      <c r="C211" s="42"/>
      <c r="D211" s="42"/>
      <c r="E211" s="42"/>
      <c r="F211" s="77" t="str">
        <f t="shared" si="32"/>
        <v>Cek</v>
      </c>
      <c r="G211" s="77" t="str">
        <f t="shared" si="30"/>
        <v/>
      </c>
      <c r="H211" s="78" t="str">
        <f t="shared" si="31"/>
        <v/>
      </c>
      <c r="I211" s="79">
        <v>200</v>
      </c>
      <c r="J211" s="77" t="e">
        <f t="shared" si="36"/>
        <v>#N/A</v>
      </c>
      <c r="K211" s="78" t="e">
        <f t="shared" si="37"/>
        <v>#N/A</v>
      </c>
      <c r="L211" s="77" t="e">
        <f t="shared" si="38"/>
        <v>#N/A</v>
      </c>
      <c r="M211" s="48" t="e">
        <f t="shared" si="39"/>
        <v>#N/A</v>
      </c>
    </row>
    <row r="212" spans="1:13" x14ac:dyDescent="0.3">
      <c r="A212" s="48" t="str">
        <f>IF(A211="No",1,IF(OR(LEFT(B212,14)="Model response",LEFT(B212,8)="Response"),MAX($A$11:$A211)+1,""))</f>
        <v/>
      </c>
      <c r="B212" s="60"/>
      <c r="C212" s="42"/>
      <c r="D212" s="42"/>
      <c r="E212" s="42"/>
      <c r="F212" s="77" t="str">
        <f t="shared" si="32"/>
        <v>Cek</v>
      </c>
      <c r="G212" s="77" t="str">
        <f t="shared" si="30"/>
        <v/>
      </c>
      <c r="H212" s="78" t="str">
        <f t="shared" si="31"/>
        <v/>
      </c>
      <c r="I212"/>
      <c r="J212"/>
    </row>
    <row r="213" spans="1:13" x14ac:dyDescent="0.3">
      <c r="A213" s="48" t="str">
        <f>IF(A212="No",1,IF(OR(LEFT(B213,14)="Model response",LEFT(B213,8)="Response"),MAX($A$11:$A212)+1,""))</f>
        <v/>
      </c>
      <c r="B213" s="60"/>
      <c r="C213" s="42"/>
      <c r="D213" s="42"/>
      <c r="E213" s="42"/>
      <c r="F213" s="77" t="str">
        <f t="shared" si="32"/>
        <v>Cek</v>
      </c>
      <c r="G213" s="77" t="str">
        <f t="shared" si="30"/>
        <v/>
      </c>
      <c r="H213" s="78" t="str">
        <f t="shared" si="31"/>
        <v/>
      </c>
      <c r="I213" s="97" t="s">
        <v>134</v>
      </c>
      <c r="J213" s="97"/>
      <c r="K213"/>
    </row>
    <row r="214" spans="1:13" x14ac:dyDescent="0.3">
      <c r="A214" s="48" t="str">
        <f>IF(A213="No",1,IF(OR(LEFT(B214,14)="Model response",LEFT(B214,8)="Response"),MAX($A$11:$A213)+1,""))</f>
        <v/>
      </c>
      <c r="B214" s="60"/>
      <c r="C214" s="42"/>
      <c r="D214" s="42"/>
      <c r="E214" s="42"/>
      <c r="F214" s="77" t="str">
        <f t="shared" si="32"/>
        <v>Cek</v>
      </c>
      <c r="G214" s="77" t="str">
        <f t="shared" si="30"/>
        <v/>
      </c>
      <c r="H214" s="78" t="str">
        <f t="shared" si="31"/>
        <v/>
      </c>
      <c r="I214" s="41" t="s">
        <v>29</v>
      </c>
      <c r="J214" s="61">
        <f>COUNTIF($L$12:$L$211,I214)</f>
        <v>0</v>
      </c>
      <c r="K214"/>
    </row>
    <row r="215" spans="1:13" x14ac:dyDescent="0.3">
      <c r="A215" s="48" t="str">
        <f>IF(A214="No",1,IF(OR(LEFT(B215,14)="Model response",LEFT(B215,8)="Response"),MAX($A$11:$A214)+1,""))</f>
        <v/>
      </c>
      <c r="B215" s="60"/>
      <c r="C215" s="42"/>
      <c r="D215" s="42"/>
      <c r="E215" s="42"/>
      <c r="F215" s="77" t="str">
        <f t="shared" si="32"/>
        <v>Cek</v>
      </c>
      <c r="G215" s="77" t="str">
        <f t="shared" si="30"/>
        <v/>
      </c>
      <c r="H215" s="78" t="str">
        <f t="shared" si="31"/>
        <v/>
      </c>
      <c r="I215" s="41" t="s">
        <v>135</v>
      </c>
      <c r="J215" s="61">
        <f>COUNTIF($L$12:$L$211,I215)</f>
        <v>1</v>
      </c>
      <c r="K215"/>
    </row>
    <row r="216" spans="1:13" x14ac:dyDescent="0.3">
      <c r="A216" s="48" t="str">
        <f>IF(A215="No",1,IF(OR(LEFT(B216,14)="Model response",LEFT(B216,8)="Response"),MAX($A$11:$A215)+1,""))</f>
        <v/>
      </c>
      <c r="B216" s="60"/>
      <c r="C216" s="42"/>
      <c r="D216" s="42"/>
      <c r="E216" s="42"/>
      <c r="F216" s="77" t="str">
        <f t="shared" si="32"/>
        <v>Cek</v>
      </c>
      <c r="G216" s="77" t="str">
        <f t="shared" si="30"/>
        <v/>
      </c>
      <c r="H216" s="78" t="str">
        <f t="shared" si="31"/>
        <v/>
      </c>
      <c r="I216" s="62" t="s">
        <v>99</v>
      </c>
      <c r="J216" s="63">
        <f>SUM(J214:J215)</f>
        <v>1</v>
      </c>
      <c r="K216"/>
    </row>
    <row r="217" spans="1:13" x14ac:dyDescent="0.3">
      <c r="A217" s="48" t="str">
        <f>IF(A216="No",1,IF(OR(LEFT(B217,14)="Model response",LEFT(B217,8)="Response"),MAX($A$11:$A216)+1,""))</f>
        <v/>
      </c>
      <c r="B217" s="60"/>
      <c r="C217" s="42"/>
      <c r="D217" s="42"/>
      <c r="E217" s="42"/>
      <c r="F217" s="77" t="str">
        <f t="shared" si="32"/>
        <v>Cek</v>
      </c>
      <c r="G217" s="77" t="str">
        <f t="shared" si="30"/>
        <v/>
      </c>
      <c r="H217" s="78" t="str">
        <f t="shared" si="31"/>
        <v/>
      </c>
      <c r="J217" s="2"/>
      <c r="K217"/>
    </row>
    <row r="218" spans="1:13" x14ac:dyDescent="0.3">
      <c r="A218" s="48" t="str">
        <f>IF(A217="No",1,IF(OR(LEFT(B218,14)="Model response",LEFT(B218,8)="Response"),MAX($A$11:$A217)+1,""))</f>
        <v/>
      </c>
      <c r="B218" s="60"/>
      <c r="C218" s="42"/>
      <c r="D218" s="42"/>
      <c r="E218" s="42"/>
      <c r="F218" s="77" t="str">
        <f t="shared" si="32"/>
        <v>Cek</v>
      </c>
      <c r="G218" s="77" t="str">
        <f t="shared" si="30"/>
        <v/>
      </c>
      <c r="H218" s="78" t="str">
        <f t="shared" si="31"/>
        <v/>
      </c>
      <c r="I218" s="97" t="s">
        <v>107</v>
      </c>
      <c r="J218" s="97"/>
      <c r="K218"/>
    </row>
    <row r="219" spans="1:13" x14ac:dyDescent="0.3">
      <c r="A219" s="48" t="str">
        <f>IF(A218="No",1,IF(OR(LEFT(B219,14)="Model response",LEFT(B219,8)="Response"),MAX($A$11:$A218)+1,""))</f>
        <v/>
      </c>
      <c r="B219" s="60"/>
      <c r="C219" s="42"/>
      <c r="D219" s="42"/>
      <c r="E219" s="42"/>
      <c r="F219" s="77" t="str">
        <f t="shared" si="32"/>
        <v>Cek</v>
      </c>
      <c r="G219" s="77" t="str">
        <f t="shared" si="30"/>
        <v/>
      </c>
      <c r="H219" s="78" t="str">
        <f t="shared" si="31"/>
        <v/>
      </c>
      <c r="I219" s="41" t="s">
        <v>18</v>
      </c>
      <c r="J219" s="61">
        <f>COUNTIF($M$12:$M$211,I219)</f>
        <v>0</v>
      </c>
      <c r="K219"/>
    </row>
    <row r="220" spans="1:13" x14ac:dyDescent="0.3">
      <c r="A220" s="48" t="str">
        <f>IF(A219="No",1,IF(OR(LEFT(B220,14)="Model response",LEFT(B220,8)="Response"),MAX($A$11:$A219)+1,""))</f>
        <v/>
      </c>
      <c r="B220" s="60"/>
      <c r="C220" s="42"/>
      <c r="D220" s="42"/>
      <c r="E220" s="42"/>
      <c r="F220" s="77" t="str">
        <f t="shared" si="32"/>
        <v>Cek</v>
      </c>
      <c r="G220" s="77" t="str">
        <f t="shared" si="30"/>
        <v/>
      </c>
      <c r="H220" s="78" t="str">
        <f t="shared" si="31"/>
        <v/>
      </c>
      <c r="I220" s="41" t="s">
        <v>20</v>
      </c>
      <c r="J220" s="61">
        <f>COUNTIF($M$12:$M$211,I220)</f>
        <v>0</v>
      </c>
      <c r="K220"/>
    </row>
    <row r="221" spans="1:13" x14ac:dyDescent="0.3">
      <c r="A221" s="48" t="str">
        <f>IF(A220="No",1,IF(OR(LEFT(B221,14)="Model response",LEFT(B221,8)="Response"),MAX($A$11:$A220)+1,""))</f>
        <v/>
      </c>
      <c r="B221" s="60"/>
      <c r="C221" s="42"/>
      <c r="D221" s="42"/>
      <c r="E221" s="42"/>
      <c r="F221" s="77" t="str">
        <f t="shared" si="32"/>
        <v>Cek</v>
      </c>
      <c r="G221" s="77" t="str">
        <f t="shared" si="30"/>
        <v/>
      </c>
      <c r="H221" s="78" t="str">
        <f t="shared" si="31"/>
        <v/>
      </c>
      <c r="I221" s="41" t="s">
        <v>23</v>
      </c>
      <c r="J221" s="61">
        <f>COUNTIF($M$12:$M$211,I221)</f>
        <v>1</v>
      </c>
      <c r="K221"/>
    </row>
    <row r="222" spans="1:13" x14ac:dyDescent="0.3">
      <c r="A222" s="48" t="str">
        <f>IF(A221="No",1,IF(OR(LEFT(B222,14)="Model response",LEFT(B222,8)="Response"),MAX($A$11:$A221)+1,""))</f>
        <v/>
      </c>
      <c r="B222" s="60"/>
      <c r="C222" s="42"/>
      <c r="D222" s="42"/>
      <c r="E222" s="42"/>
      <c r="F222" s="77" t="str">
        <f t="shared" si="32"/>
        <v>Cek</v>
      </c>
      <c r="G222" s="77" t="str">
        <f t="shared" si="30"/>
        <v/>
      </c>
      <c r="H222" s="78" t="str">
        <f t="shared" si="31"/>
        <v/>
      </c>
      <c r="I222" s="62" t="s">
        <v>99</v>
      </c>
      <c r="J222" s="63">
        <f>SUM(J219:J221)</f>
        <v>1</v>
      </c>
      <c r="K222"/>
    </row>
    <row r="223" spans="1:13" x14ac:dyDescent="0.3">
      <c r="A223" s="48" t="str">
        <f>IF(A222="No",1,IF(OR(LEFT(B223,14)="Model response",LEFT(B223,8)="Response"),MAX($A$11:$A222)+1,""))</f>
        <v/>
      </c>
      <c r="B223" s="60"/>
      <c r="C223" s="42"/>
      <c r="D223" s="42"/>
      <c r="E223" s="42"/>
      <c r="F223" s="77" t="str">
        <f t="shared" si="32"/>
        <v>Cek</v>
      </c>
      <c r="G223" s="77" t="str">
        <f t="shared" si="30"/>
        <v/>
      </c>
      <c r="H223" s="78" t="str">
        <f t="shared" si="31"/>
        <v/>
      </c>
    </row>
    <row r="224" spans="1:13" x14ac:dyDescent="0.3">
      <c r="A224" s="48" t="str">
        <f>IF(A223="No",1,IF(OR(LEFT(B224,14)="Model response",LEFT(B224,8)="Response"),MAX($A$11:$A223)+1,""))</f>
        <v/>
      </c>
      <c r="B224" s="60"/>
      <c r="C224" s="42"/>
      <c r="D224" s="42"/>
      <c r="E224" s="42"/>
      <c r="F224" s="77" t="str">
        <f t="shared" si="32"/>
        <v>Cek</v>
      </c>
      <c r="G224" s="77" t="str">
        <f t="shared" si="30"/>
        <v/>
      </c>
      <c r="H224" s="78" t="str">
        <f t="shared" si="31"/>
        <v/>
      </c>
    </row>
    <row r="225" spans="1:8" x14ac:dyDescent="0.3">
      <c r="A225" s="48" t="str">
        <f>IF(A224="No",1,IF(OR(LEFT(B225,14)="Model response",LEFT(B225,8)="Response"),MAX($A$11:$A224)+1,""))</f>
        <v/>
      </c>
      <c r="B225" s="60"/>
      <c r="C225" s="42"/>
      <c r="D225" s="42"/>
      <c r="E225" s="42"/>
      <c r="F225" s="77" t="str">
        <f t="shared" si="32"/>
        <v>Cek</v>
      </c>
      <c r="G225" s="77" t="str">
        <f t="shared" si="30"/>
        <v/>
      </c>
      <c r="H225" s="78" t="str">
        <f t="shared" si="31"/>
        <v/>
      </c>
    </row>
    <row r="226" spans="1:8" x14ac:dyDescent="0.3">
      <c r="A226" s="48" t="str">
        <f>IF(A225="No",1,IF(OR(LEFT(B226,14)="Model response",LEFT(B226,8)="Response"),MAX($A$11:$A225)+1,""))</f>
        <v/>
      </c>
      <c r="B226" s="60"/>
      <c r="C226" s="42"/>
      <c r="D226" s="42"/>
      <c r="E226" s="42"/>
      <c r="F226" s="77" t="str">
        <f t="shared" si="32"/>
        <v>Cek</v>
      </c>
      <c r="G226" s="77" t="str">
        <f t="shared" si="30"/>
        <v/>
      </c>
      <c r="H226" s="78" t="str">
        <f t="shared" si="31"/>
        <v/>
      </c>
    </row>
    <row r="227" spans="1:8" x14ac:dyDescent="0.3">
      <c r="A227" s="48" t="str">
        <f>IF(A226="No",1,IF(OR(LEFT(B227,14)="Model response",LEFT(B227,8)="Response"),MAX($A$11:$A226)+1,""))</f>
        <v/>
      </c>
      <c r="B227" s="60"/>
      <c r="C227" s="42"/>
      <c r="D227" s="42"/>
      <c r="E227" s="42"/>
      <c r="F227" s="77" t="str">
        <f t="shared" si="32"/>
        <v>Cek</v>
      </c>
      <c r="G227" s="77" t="str">
        <f t="shared" si="30"/>
        <v/>
      </c>
      <c r="H227" s="78" t="str">
        <f t="shared" si="31"/>
        <v/>
      </c>
    </row>
    <row r="228" spans="1:8" x14ac:dyDescent="0.3">
      <c r="A228" s="48" t="str">
        <f>IF(A227="No",1,IF(OR(LEFT(B228,14)="Model response",LEFT(B228,8)="Response"),MAX($A$11:$A227)+1,""))</f>
        <v/>
      </c>
      <c r="B228" s="60"/>
      <c r="C228" s="42"/>
      <c r="D228" s="42"/>
      <c r="E228" s="42"/>
      <c r="F228" s="77" t="str">
        <f t="shared" si="32"/>
        <v>Cek</v>
      </c>
      <c r="G228" s="77" t="str">
        <f t="shared" si="30"/>
        <v/>
      </c>
      <c r="H228" s="78" t="str">
        <f t="shared" si="31"/>
        <v/>
      </c>
    </row>
    <row r="229" spans="1:8" x14ac:dyDescent="0.3">
      <c r="A229" s="48" t="str">
        <f>IF(A228="No",1,IF(OR(LEFT(B229,14)="Model response",LEFT(B229,8)="Response"),MAX($A$11:$A228)+1,""))</f>
        <v/>
      </c>
      <c r="B229" s="60"/>
      <c r="C229" s="42"/>
      <c r="D229" s="42"/>
      <c r="E229" s="42"/>
      <c r="F229" s="77" t="str">
        <f t="shared" si="32"/>
        <v>Cek</v>
      </c>
      <c r="G229" s="77" t="str">
        <f t="shared" si="30"/>
        <v/>
      </c>
      <c r="H229" s="78" t="str">
        <f t="shared" si="31"/>
        <v/>
      </c>
    </row>
    <row r="230" spans="1:8" x14ac:dyDescent="0.3">
      <c r="A230" s="48" t="str">
        <f>IF(A229="No",1,IF(OR(LEFT(B230,14)="Model response",LEFT(B230,8)="Response"),MAX($A$11:$A229)+1,""))</f>
        <v/>
      </c>
      <c r="B230" s="60"/>
      <c r="C230" s="42"/>
      <c r="D230" s="42"/>
      <c r="E230" s="42"/>
      <c r="F230" s="77" t="str">
        <f t="shared" si="32"/>
        <v>Cek</v>
      </c>
      <c r="G230" s="77" t="str">
        <f t="shared" si="30"/>
        <v/>
      </c>
      <c r="H230" s="78" t="str">
        <f t="shared" si="31"/>
        <v/>
      </c>
    </row>
    <row r="231" spans="1:8" x14ac:dyDescent="0.3">
      <c r="A231" s="48" t="str">
        <f>IF(A230="No",1,IF(OR(LEFT(B231,14)="Model response",LEFT(B231,8)="Response"),MAX($A$11:$A230)+1,""))</f>
        <v/>
      </c>
      <c r="B231" s="60"/>
      <c r="C231" s="42"/>
      <c r="D231" s="42"/>
      <c r="E231" s="42"/>
      <c r="F231" s="77" t="str">
        <f t="shared" si="32"/>
        <v>Cek</v>
      </c>
      <c r="G231" s="77" t="str">
        <f t="shared" si="30"/>
        <v/>
      </c>
      <c r="H231" s="78" t="str">
        <f t="shared" si="31"/>
        <v/>
      </c>
    </row>
    <row r="232" spans="1:8" x14ac:dyDescent="0.3">
      <c r="A232" s="48" t="str">
        <f>IF(A231="No",1,IF(OR(LEFT(B232,14)="Model response",LEFT(B232,8)="Response"),MAX($A$11:$A231)+1,""))</f>
        <v/>
      </c>
      <c r="B232" s="60"/>
      <c r="C232" s="42"/>
      <c r="D232" s="42"/>
      <c r="E232" s="42"/>
      <c r="F232" s="77" t="str">
        <f t="shared" si="32"/>
        <v>Cek</v>
      </c>
      <c r="G232" s="77" t="str">
        <f t="shared" si="30"/>
        <v/>
      </c>
      <c r="H232" s="78" t="str">
        <f t="shared" si="31"/>
        <v/>
      </c>
    </row>
    <row r="233" spans="1:8" x14ac:dyDescent="0.3">
      <c r="A233" s="48" t="str">
        <f>IF(A232="No",1,IF(OR(LEFT(B233,14)="Model response",LEFT(B233,8)="Response"),MAX($A$11:$A232)+1,""))</f>
        <v/>
      </c>
      <c r="B233" s="60"/>
      <c r="C233" s="42"/>
      <c r="D233" s="42"/>
      <c r="E233" s="42"/>
      <c r="F233" s="77" t="str">
        <f t="shared" si="32"/>
        <v>Cek</v>
      </c>
      <c r="G233" s="77" t="str">
        <f t="shared" si="30"/>
        <v/>
      </c>
      <c r="H233" s="78" t="str">
        <f t="shared" si="31"/>
        <v/>
      </c>
    </row>
    <row r="234" spans="1:8" x14ac:dyDescent="0.3">
      <c r="A234" s="48" t="str">
        <f>IF(A233="No",1,IF(OR(LEFT(B234,14)="Model response",LEFT(B234,8)="Response"),MAX($A$11:$A233)+1,""))</f>
        <v/>
      </c>
      <c r="B234" s="60"/>
      <c r="C234" s="42"/>
      <c r="D234" s="42"/>
      <c r="E234" s="42"/>
      <c r="F234" s="77" t="str">
        <f t="shared" si="32"/>
        <v>Cek</v>
      </c>
      <c r="G234" s="77" t="str">
        <f t="shared" si="30"/>
        <v/>
      </c>
      <c r="H234" s="78" t="str">
        <f t="shared" si="31"/>
        <v/>
      </c>
    </row>
    <row r="235" spans="1:8" x14ac:dyDescent="0.3">
      <c r="A235" s="48" t="str">
        <f>IF(A234="No",1,IF(OR(LEFT(B235,14)="Model response",LEFT(B235,8)="Response"),MAX($A$11:$A234)+1,""))</f>
        <v/>
      </c>
      <c r="B235" s="60"/>
      <c r="C235" s="42"/>
      <c r="D235" s="42"/>
      <c r="E235" s="42"/>
      <c r="F235" s="77" t="str">
        <f t="shared" si="32"/>
        <v>Cek</v>
      </c>
      <c r="G235" s="77" t="str">
        <f t="shared" si="30"/>
        <v/>
      </c>
      <c r="H235" s="78" t="str">
        <f t="shared" si="31"/>
        <v/>
      </c>
    </row>
    <row r="236" spans="1:8" x14ac:dyDescent="0.3">
      <c r="A236" s="48" t="str">
        <f>IF(A235="No",1,IF(OR(LEFT(B236,14)="Model response",LEFT(B236,8)="Response"),MAX($A$11:$A235)+1,""))</f>
        <v/>
      </c>
      <c r="B236" s="60"/>
      <c r="C236" s="42"/>
      <c r="D236" s="42"/>
      <c r="E236" s="42"/>
      <c r="F236" s="77" t="str">
        <f t="shared" si="32"/>
        <v>Cek</v>
      </c>
      <c r="G236" s="77" t="str">
        <f t="shared" si="30"/>
        <v/>
      </c>
      <c r="H236" s="78" t="str">
        <f t="shared" si="31"/>
        <v/>
      </c>
    </row>
    <row r="237" spans="1:8" x14ac:dyDescent="0.3">
      <c r="A237" s="48" t="str">
        <f>IF(A236="No",1,IF(OR(LEFT(B237,14)="Model response",LEFT(B237,8)="Response"),MAX($A$11:$A236)+1,""))</f>
        <v/>
      </c>
      <c r="B237" s="60"/>
      <c r="C237" s="42"/>
      <c r="D237" s="42"/>
      <c r="E237" s="42"/>
      <c r="F237" s="77" t="str">
        <f t="shared" si="32"/>
        <v>Cek</v>
      </c>
      <c r="G237" s="77" t="str">
        <f t="shared" si="30"/>
        <v/>
      </c>
      <c r="H237" s="78" t="str">
        <f t="shared" si="31"/>
        <v/>
      </c>
    </row>
    <row r="238" spans="1:8" x14ac:dyDescent="0.3">
      <c r="A238" s="48" t="str">
        <f>IF(A237="No",1,IF(OR(LEFT(B238,14)="Model response",LEFT(B238,8)="Response"),MAX($A$11:$A237)+1,""))</f>
        <v/>
      </c>
      <c r="B238" s="60"/>
      <c r="C238" s="42"/>
      <c r="D238" s="42"/>
      <c r="E238" s="42"/>
      <c r="F238" s="77" t="str">
        <f t="shared" si="32"/>
        <v>Cek</v>
      </c>
      <c r="G238" s="77" t="str">
        <f t="shared" si="30"/>
        <v/>
      </c>
      <c r="H238" s="78" t="str">
        <f t="shared" si="31"/>
        <v/>
      </c>
    </row>
    <row r="239" spans="1:8" x14ac:dyDescent="0.3">
      <c r="A239" s="48" t="str">
        <f>IF(A238="No",1,IF(OR(LEFT(B239,14)="Model response",LEFT(B239,8)="Response"),MAX($A$11:$A238)+1,""))</f>
        <v/>
      </c>
      <c r="B239" s="60"/>
      <c r="C239" s="42"/>
      <c r="D239" s="42"/>
      <c r="E239" s="42"/>
      <c r="F239" s="77" t="str">
        <f t="shared" si="32"/>
        <v>Cek</v>
      </c>
      <c r="G239" s="77" t="str">
        <f t="shared" si="30"/>
        <v/>
      </c>
      <c r="H239" s="78" t="str">
        <f t="shared" si="31"/>
        <v/>
      </c>
    </row>
    <row r="240" spans="1:8" x14ac:dyDescent="0.3">
      <c r="A240" s="48" t="str">
        <f>IF(A239="No",1,IF(OR(LEFT(B240,14)="Model response",LEFT(B240,8)="Response"),MAX($A$11:$A239)+1,""))</f>
        <v/>
      </c>
      <c r="B240" s="60"/>
      <c r="C240" s="42"/>
      <c r="D240" s="42"/>
      <c r="E240" s="42"/>
      <c r="F240" s="77" t="str">
        <f t="shared" si="32"/>
        <v>Cek</v>
      </c>
      <c r="G240" s="77" t="str">
        <f t="shared" si="30"/>
        <v/>
      </c>
      <c r="H240" s="78" t="str">
        <f t="shared" si="31"/>
        <v/>
      </c>
    </row>
    <row r="241" spans="1:8" x14ac:dyDescent="0.3">
      <c r="A241" s="48" t="str">
        <f>IF(A240="No",1,IF(OR(LEFT(B241,14)="Model response",LEFT(B241,8)="Response"),MAX($A$11:$A240)+1,""))</f>
        <v/>
      </c>
      <c r="B241" s="60"/>
      <c r="C241" s="42"/>
      <c r="D241" s="42"/>
      <c r="E241" s="42"/>
      <c r="F241" s="77" t="str">
        <f t="shared" si="32"/>
        <v>Cek</v>
      </c>
      <c r="G241" s="77" t="str">
        <f t="shared" si="30"/>
        <v/>
      </c>
      <c r="H241" s="78" t="str">
        <f t="shared" si="31"/>
        <v/>
      </c>
    </row>
    <row r="242" spans="1:8" x14ac:dyDescent="0.3">
      <c r="A242" s="48" t="str">
        <f>IF(A241="No",1,IF(OR(LEFT(B242,14)="Model response",LEFT(B242,8)="Response"),MAX($A$11:$A241)+1,""))</f>
        <v/>
      </c>
      <c r="B242" s="60"/>
      <c r="C242" s="42"/>
      <c r="D242" s="42"/>
      <c r="E242" s="42"/>
      <c r="F242" s="77" t="str">
        <f t="shared" si="32"/>
        <v>Cek</v>
      </c>
      <c r="G242" s="77" t="str">
        <f t="shared" si="30"/>
        <v/>
      </c>
      <c r="H242" s="78" t="str">
        <f t="shared" si="31"/>
        <v/>
      </c>
    </row>
    <row r="243" spans="1:8" x14ac:dyDescent="0.3">
      <c r="A243" s="48" t="str">
        <f>IF(A242="No",1,IF(OR(LEFT(B243,14)="Model response",LEFT(B243,8)="Response"),MAX($A$11:$A242)+1,""))</f>
        <v/>
      </c>
      <c r="B243" s="60"/>
      <c r="C243" s="42"/>
      <c r="D243" s="42"/>
      <c r="E243" s="42"/>
      <c r="F243" s="77" t="str">
        <f t="shared" si="32"/>
        <v>Cek</v>
      </c>
      <c r="G243" s="77" t="str">
        <f t="shared" si="30"/>
        <v/>
      </c>
      <c r="H243" s="78" t="str">
        <f t="shared" si="31"/>
        <v/>
      </c>
    </row>
    <row r="244" spans="1:8" x14ac:dyDescent="0.3">
      <c r="A244" s="48" t="str">
        <f>IF(A243="No",1,IF(OR(LEFT(B244,14)="Model response",LEFT(B244,8)="Response"),MAX($A$11:$A243)+1,""))</f>
        <v/>
      </c>
      <c r="B244" s="60"/>
      <c r="C244" s="42"/>
      <c r="D244" s="42"/>
      <c r="E244" s="42"/>
      <c r="F244" s="77" t="str">
        <f t="shared" si="32"/>
        <v>Cek</v>
      </c>
      <c r="G244" s="77" t="str">
        <f t="shared" si="30"/>
        <v/>
      </c>
      <c r="H244" s="78" t="str">
        <f t="shared" si="31"/>
        <v/>
      </c>
    </row>
    <row r="245" spans="1:8" x14ac:dyDescent="0.3">
      <c r="A245" s="48" t="str">
        <f>IF(A244="No",1,IF(OR(LEFT(B245,14)="Model response",LEFT(B245,8)="Response"),MAX($A$11:$A244)+1,""))</f>
        <v/>
      </c>
      <c r="B245" s="60"/>
      <c r="C245" s="42"/>
      <c r="D245" s="42"/>
      <c r="E245" s="42"/>
      <c r="F245" s="77" t="str">
        <f t="shared" si="32"/>
        <v>Cek</v>
      </c>
      <c r="G245" s="77" t="str">
        <f t="shared" si="30"/>
        <v/>
      </c>
      <c r="H245" s="78" t="str">
        <f t="shared" si="31"/>
        <v/>
      </c>
    </row>
    <row r="246" spans="1:8" x14ac:dyDescent="0.3">
      <c r="A246" s="48" t="str">
        <f>IF(A245="No",1,IF(OR(LEFT(B246,14)="Model response",LEFT(B246,8)="Response"),MAX($A$11:$A245)+1,""))</f>
        <v/>
      </c>
      <c r="B246" s="60"/>
      <c r="C246" s="42"/>
      <c r="D246" s="42"/>
      <c r="E246" s="42"/>
      <c r="F246" s="77" t="str">
        <f t="shared" si="32"/>
        <v>Cek</v>
      </c>
      <c r="G246" s="77" t="str">
        <f t="shared" si="30"/>
        <v/>
      </c>
      <c r="H246" s="78" t="str">
        <f t="shared" si="31"/>
        <v/>
      </c>
    </row>
    <row r="247" spans="1:8" x14ac:dyDescent="0.3">
      <c r="A247" s="48" t="str">
        <f>IF(A246="No",1,IF(OR(LEFT(B247,14)="Model response",LEFT(B247,8)="Response"),MAX($A$11:$A246)+1,""))</f>
        <v/>
      </c>
      <c r="B247" s="60"/>
      <c r="C247" s="42"/>
      <c r="D247" s="42"/>
      <c r="E247" s="42"/>
      <c r="F247" s="77" t="str">
        <f t="shared" si="32"/>
        <v>Cek</v>
      </c>
      <c r="G247" s="77" t="str">
        <f t="shared" si="30"/>
        <v/>
      </c>
      <c r="H247" s="78" t="str">
        <f t="shared" si="31"/>
        <v/>
      </c>
    </row>
    <row r="248" spans="1:8" x14ac:dyDescent="0.3">
      <c r="A248" s="48" t="str">
        <f>IF(A247="No",1,IF(OR(LEFT(B248,14)="Model response",LEFT(B248,8)="Response"),MAX($A$11:$A247)+1,""))</f>
        <v/>
      </c>
      <c r="B248" s="60"/>
      <c r="C248" s="42"/>
      <c r="D248" s="42"/>
      <c r="E248" s="42"/>
      <c r="F248" s="77" t="str">
        <f t="shared" si="32"/>
        <v>Cek</v>
      </c>
      <c r="G248" s="77" t="str">
        <f t="shared" si="30"/>
        <v/>
      </c>
      <c r="H248" s="78" t="str">
        <f t="shared" si="31"/>
        <v/>
      </c>
    </row>
    <row r="249" spans="1:8" x14ac:dyDescent="0.3">
      <c r="A249" s="48" t="str">
        <f>IF(A248="No",1,IF(OR(LEFT(B249,14)="Model response",LEFT(B249,8)="Response"),MAX($A$11:$A248)+1,""))</f>
        <v/>
      </c>
      <c r="B249" s="60"/>
      <c r="C249" s="42"/>
      <c r="D249" s="42"/>
      <c r="E249" s="42"/>
      <c r="F249" s="77" t="str">
        <f t="shared" si="32"/>
        <v>Cek</v>
      </c>
      <c r="G249" s="77" t="str">
        <f t="shared" si="30"/>
        <v/>
      </c>
      <c r="H249" s="78" t="str">
        <f t="shared" si="31"/>
        <v/>
      </c>
    </row>
    <row r="250" spans="1:8" x14ac:dyDescent="0.3">
      <c r="A250" s="48" t="str">
        <f>IF(A249="No",1,IF(OR(LEFT(B250,14)="Model response",LEFT(B250,8)="Response"),MAX($A$11:$A249)+1,""))</f>
        <v/>
      </c>
      <c r="B250" s="60"/>
      <c r="C250" s="42"/>
      <c r="D250" s="42"/>
      <c r="E250" s="42"/>
      <c r="F250" s="77" t="str">
        <f t="shared" si="32"/>
        <v>Cek</v>
      </c>
      <c r="G250" s="77" t="str">
        <f t="shared" si="30"/>
        <v/>
      </c>
      <c r="H250" s="78" t="str">
        <f t="shared" si="31"/>
        <v/>
      </c>
    </row>
    <row r="251" spans="1:8" x14ac:dyDescent="0.3">
      <c r="A251" s="48" t="str">
        <f>IF(A250="No",1,IF(OR(LEFT(B251,14)="Model response",LEFT(B251,8)="Response"),MAX($A$11:$A250)+1,""))</f>
        <v/>
      </c>
      <c r="B251" s="60"/>
      <c r="C251" s="42"/>
      <c r="D251" s="42"/>
      <c r="E251" s="42"/>
      <c r="F251" s="77" t="str">
        <f t="shared" si="32"/>
        <v>Cek</v>
      </c>
      <c r="G251" s="77" t="str">
        <f t="shared" si="30"/>
        <v/>
      </c>
      <c r="H251" s="78" t="str">
        <f t="shared" si="31"/>
        <v/>
      </c>
    </row>
    <row r="252" spans="1:8" x14ac:dyDescent="0.3">
      <c r="A252" s="48" t="str">
        <f>IF(A251="No",1,IF(OR(LEFT(B252,14)="Model response",LEFT(B252,8)="Response"),MAX($A$11:$A251)+1,""))</f>
        <v/>
      </c>
      <c r="B252" s="60"/>
      <c r="C252" s="42"/>
      <c r="D252" s="42"/>
      <c r="E252" s="42"/>
      <c r="F252" s="77" t="str">
        <f t="shared" si="32"/>
        <v>Cek</v>
      </c>
      <c r="G252" s="77" t="str">
        <f t="shared" si="30"/>
        <v/>
      </c>
      <c r="H252" s="78" t="str">
        <f t="shared" si="31"/>
        <v/>
      </c>
    </row>
    <row r="253" spans="1:8" x14ac:dyDescent="0.3">
      <c r="A253" s="48" t="str">
        <f>IF(A252="No",1,IF(OR(LEFT(B253,14)="Model response",LEFT(B253,8)="Response"),MAX($A$11:$A252)+1,""))</f>
        <v/>
      </c>
      <c r="B253" s="60"/>
      <c r="C253" s="42"/>
      <c r="D253" s="42"/>
      <c r="E253" s="42"/>
      <c r="F253" s="77" t="str">
        <f t="shared" si="32"/>
        <v>Cek</v>
      </c>
      <c r="G253" s="77" t="str">
        <f t="shared" si="30"/>
        <v/>
      </c>
      <c r="H253" s="78" t="str">
        <f t="shared" si="31"/>
        <v/>
      </c>
    </row>
    <row r="254" spans="1:8" x14ac:dyDescent="0.3">
      <c r="A254" s="48" t="str">
        <f>IF(A253="No",1,IF(OR(LEFT(B254,14)="Model response",LEFT(B254,8)="Response"),MAX($A$11:$A253)+1,""))</f>
        <v/>
      </c>
      <c r="B254" s="60"/>
      <c r="C254" s="42"/>
      <c r="D254" s="42"/>
      <c r="E254" s="42"/>
      <c r="F254" s="77" t="str">
        <f t="shared" si="32"/>
        <v>Cek</v>
      </c>
      <c r="G254" s="77" t="str">
        <f t="shared" si="30"/>
        <v/>
      </c>
      <c r="H254" s="78" t="str">
        <f t="shared" si="31"/>
        <v/>
      </c>
    </row>
    <row r="255" spans="1:8" x14ac:dyDescent="0.3">
      <c r="A255" s="48" t="str">
        <f>IF(A254="No",1,IF(OR(LEFT(B255,14)="Model response",LEFT(B255,8)="Response"),MAX($A$11:$A254)+1,""))</f>
        <v/>
      </c>
      <c r="B255" s="60"/>
      <c r="C255" s="42"/>
      <c r="D255" s="42"/>
      <c r="E255" s="42"/>
      <c r="F255" s="77" t="str">
        <f t="shared" si="32"/>
        <v>Cek</v>
      </c>
      <c r="G255" s="77" t="str">
        <f t="shared" si="30"/>
        <v/>
      </c>
      <c r="H255" s="78" t="str">
        <f t="shared" si="31"/>
        <v/>
      </c>
    </row>
    <row r="256" spans="1:8" x14ac:dyDescent="0.3">
      <c r="A256" s="48" t="str">
        <f>IF(A255="No",1,IF(OR(LEFT(B256,14)="Model response",LEFT(B256,8)="Response"),MAX($A$11:$A255)+1,""))</f>
        <v/>
      </c>
      <c r="B256" s="60"/>
      <c r="C256" s="42"/>
      <c r="D256" s="42"/>
      <c r="E256" s="42"/>
      <c r="F256" s="77" t="str">
        <f t="shared" si="32"/>
        <v>Cek</v>
      </c>
      <c r="G256" s="77" t="str">
        <f t="shared" si="30"/>
        <v/>
      </c>
      <c r="H256" s="78" t="str">
        <f t="shared" si="31"/>
        <v/>
      </c>
    </row>
    <row r="257" spans="1:8" x14ac:dyDescent="0.3">
      <c r="A257" s="48" t="str">
        <f>IF(A256="No",1,IF(OR(LEFT(B257,14)="Model response",LEFT(B257,8)="Response"),MAX($A$11:$A256)+1,""))</f>
        <v/>
      </c>
      <c r="B257" s="60"/>
      <c r="C257" s="42"/>
      <c r="D257" s="42"/>
      <c r="E257" s="42"/>
      <c r="F257" s="77" t="str">
        <f t="shared" si="32"/>
        <v>Cek</v>
      </c>
      <c r="G257" s="77" t="str">
        <f t="shared" si="30"/>
        <v/>
      </c>
      <c r="H257" s="78" t="str">
        <f t="shared" si="31"/>
        <v/>
      </c>
    </row>
    <row r="258" spans="1:8" x14ac:dyDescent="0.3">
      <c r="A258" s="48" t="str">
        <f>IF(A257="No",1,IF(OR(LEFT(B258,14)="Model response",LEFT(B258,8)="Response"),MAX($A$11:$A257)+1,""))</f>
        <v/>
      </c>
      <c r="B258" s="60"/>
      <c r="C258" s="42"/>
      <c r="D258" s="42"/>
      <c r="E258" s="42"/>
      <c r="F258" s="77" t="str">
        <f t="shared" si="32"/>
        <v>Cek</v>
      </c>
      <c r="G258" s="77" t="str">
        <f t="shared" si="30"/>
        <v/>
      </c>
      <c r="H258" s="78" t="str">
        <f t="shared" si="31"/>
        <v/>
      </c>
    </row>
    <row r="259" spans="1:8" x14ac:dyDescent="0.3">
      <c r="A259" s="48" t="str">
        <f>IF(A258="No",1,IF(OR(LEFT(B259,14)="Model response",LEFT(B259,8)="Response"),MAX($A$11:$A258)+1,""))</f>
        <v/>
      </c>
      <c r="B259" s="60"/>
      <c r="C259" s="42"/>
      <c r="D259" s="42"/>
      <c r="E259" s="42"/>
      <c r="F259" s="77" t="str">
        <f t="shared" si="32"/>
        <v>Cek</v>
      </c>
      <c r="G259" s="77" t="str">
        <f t="shared" si="30"/>
        <v/>
      </c>
      <c r="H259" s="78" t="str">
        <f t="shared" si="31"/>
        <v/>
      </c>
    </row>
    <row r="260" spans="1:8" x14ac:dyDescent="0.3">
      <c r="A260" s="48" t="str">
        <f>IF(A259="No",1,IF(OR(LEFT(B260,14)="Model response",LEFT(B260,8)="Response"),MAX($A$11:$A259)+1,""))</f>
        <v/>
      </c>
      <c r="B260" s="60"/>
      <c r="C260" s="42"/>
      <c r="D260" s="42"/>
      <c r="E260" s="42"/>
      <c r="F260" s="77" t="str">
        <f t="shared" si="32"/>
        <v>Cek</v>
      </c>
      <c r="G260" s="77" t="str">
        <f t="shared" si="30"/>
        <v/>
      </c>
      <c r="H260" s="78" t="str">
        <f t="shared" si="31"/>
        <v/>
      </c>
    </row>
    <row r="261" spans="1:8" x14ac:dyDescent="0.3">
      <c r="A261" s="48" t="str">
        <f>IF(A260="No",1,IF(OR(LEFT(B261,14)="Model response",LEFT(B261,8)="Response"),MAX($A$11:$A260)+1,""))</f>
        <v/>
      </c>
      <c r="B261" s="60"/>
      <c r="C261" s="42"/>
      <c r="D261" s="42"/>
      <c r="E261" s="42"/>
      <c r="F261" s="77" t="str">
        <f t="shared" si="32"/>
        <v>Cek</v>
      </c>
      <c r="G261" s="77" t="str">
        <f t="shared" si="30"/>
        <v/>
      </c>
      <c r="H261" s="78" t="str">
        <f t="shared" si="31"/>
        <v/>
      </c>
    </row>
    <row r="262" spans="1:8" x14ac:dyDescent="0.3">
      <c r="A262" s="48" t="str">
        <f>IF(A261="No",1,IF(OR(LEFT(B262,14)="Model response",LEFT(B262,8)="Response"),MAX($A$11:$A261)+1,""))</f>
        <v/>
      </c>
      <c r="B262" s="60"/>
      <c r="C262" s="42"/>
      <c r="D262" s="42"/>
      <c r="E262" s="42"/>
      <c r="F262" s="77" t="str">
        <f t="shared" si="32"/>
        <v>Cek</v>
      </c>
      <c r="G262" s="77" t="str">
        <f t="shared" si="30"/>
        <v/>
      </c>
      <c r="H262" s="78" t="str">
        <f t="shared" si="31"/>
        <v/>
      </c>
    </row>
    <row r="263" spans="1:8" x14ac:dyDescent="0.3">
      <c r="A263" s="48" t="str">
        <f>IF(A262="No",1,IF(OR(LEFT(B263,14)="Model response",LEFT(B263,8)="Response"),MAX($A$11:$A262)+1,""))</f>
        <v/>
      </c>
      <c r="B263" s="60"/>
      <c r="C263" s="42"/>
      <c r="D263" s="42"/>
      <c r="E263" s="42"/>
      <c r="F263" s="77" t="str">
        <f t="shared" si="32"/>
        <v>Cek</v>
      </c>
      <c r="G263" s="77" t="str">
        <f t="shared" si="30"/>
        <v/>
      </c>
      <c r="H263" s="78" t="str">
        <f t="shared" si="31"/>
        <v/>
      </c>
    </row>
    <row r="264" spans="1:8" x14ac:dyDescent="0.3">
      <c r="A264" s="48" t="str">
        <f>IF(A263="No",1,IF(OR(LEFT(B264,14)="Model response",LEFT(B264,8)="Response"),MAX($A$11:$A263)+1,""))</f>
        <v/>
      </c>
      <c r="B264" s="60"/>
      <c r="C264" s="42"/>
      <c r="D264" s="42"/>
      <c r="E264" s="42"/>
      <c r="F264" s="77" t="str">
        <f t="shared" si="32"/>
        <v>Cek</v>
      </c>
      <c r="G264" s="77" t="str">
        <f t="shared" si="30"/>
        <v/>
      </c>
      <c r="H264" s="78" t="str">
        <f t="shared" si="31"/>
        <v/>
      </c>
    </row>
    <row r="265" spans="1:8" x14ac:dyDescent="0.3">
      <c r="A265" s="48" t="str">
        <f>IF(A264="No",1,IF(OR(LEFT(B265,14)="Model response",LEFT(B265,8)="Response"),MAX($A$11:$A264)+1,""))</f>
        <v/>
      </c>
      <c r="B265" s="60"/>
      <c r="C265" s="42"/>
      <c r="D265" s="42"/>
      <c r="E265" s="42"/>
      <c r="F265" s="77" t="str">
        <f t="shared" si="32"/>
        <v>Cek</v>
      </c>
      <c r="G265" s="77" t="str">
        <f t="shared" si="30"/>
        <v/>
      </c>
      <c r="H265" s="78" t="str">
        <f t="shared" si="31"/>
        <v/>
      </c>
    </row>
    <row r="266" spans="1:8" x14ac:dyDescent="0.3">
      <c r="A266" s="48" t="str">
        <f>IF(A265="No",1,IF(OR(LEFT(B266,14)="Model response",LEFT(B266,8)="Response"),MAX($A$11:$A265)+1,""))</f>
        <v/>
      </c>
      <c r="B266" s="60"/>
      <c r="C266" s="42"/>
      <c r="D266" s="42"/>
      <c r="E266" s="42"/>
      <c r="F266" s="77" t="str">
        <f t="shared" si="32"/>
        <v>Cek</v>
      </c>
      <c r="G266" s="77" t="str">
        <f t="shared" si="30"/>
        <v/>
      </c>
      <c r="H266" s="78" t="str">
        <f t="shared" si="31"/>
        <v/>
      </c>
    </row>
    <row r="267" spans="1:8" x14ac:dyDescent="0.3">
      <c r="A267" s="48" t="str">
        <f>IF(A266="No",1,IF(OR(LEFT(B267,14)="Model response",LEFT(B267,8)="Response"),MAX($A$11:$A266)+1,""))</f>
        <v/>
      </c>
      <c r="B267" s="60"/>
      <c r="C267" s="42"/>
      <c r="D267" s="42"/>
      <c r="E267" s="42"/>
      <c r="F267" s="77" t="str">
        <f t="shared" si="32"/>
        <v>Cek</v>
      </c>
      <c r="G267" s="77" t="str">
        <f t="shared" si="30"/>
        <v/>
      </c>
      <c r="H267" s="78" t="str">
        <f t="shared" si="31"/>
        <v/>
      </c>
    </row>
    <row r="268" spans="1:8" x14ac:dyDescent="0.3">
      <c r="A268" s="48" t="str">
        <f>IF(A267="No",1,IF(OR(LEFT(B268,14)="Model response",LEFT(B268,8)="Response"),MAX($A$11:$A267)+1,""))</f>
        <v/>
      </c>
      <c r="B268" s="60"/>
      <c r="C268" s="42"/>
      <c r="D268" s="42"/>
      <c r="E268" s="42"/>
      <c r="F268" s="77" t="str">
        <f t="shared" si="32"/>
        <v>Cek</v>
      </c>
      <c r="G268" s="77" t="str">
        <f t="shared" ref="G268:G331" si="40">IF(A268="","",COUNTIF(F269:F273,"Cek"))</f>
        <v/>
      </c>
      <c r="H268" s="78" t="str">
        <f t="shared" ref="H268:H331" si="41">IF(G268="","",SUMIF(C269:C274,100%,E269:E274))</f>
        <v/>
      </c>
    </row>
    <row r="269" spans="1:8" x14ac:dyDescent="0.3">
      <c r="A269" s="48" t="str">
        <f>IF(A268="No",1,IF(OR(LEFT(B269,14)="Model response",LEFT(B269,8)="Response"),MAX($A$11:$A268)+1,""))</f>
        <v/>
      </c>
      <c r="B269" s="60"/>
      <c r="C269" s="42"/>
      <c r="D269" s="42"/>
      <c r="E269" s="42"/>
      <c r="F269" s="77" t="str">
        <f t="shared" ref="F269:F332" si="42">IF(OR(LEFT(B269,14)="Model response",LEFT(B269,8)="Response",B269="[No response]"),"",IF(E269&lt;=$G$10,"Cek","OK"))</f>
        <v>Cek</v>
      </c>
      <c r="G269" s="77" t="str">
        <f t="shared" si="40"/>
        <v/>
      </c>
      <c r="H269" s="78" t="str">
        <f t="shared" si="41"/>
        <v/>
      </c>
    </row>
    <row r="270" spans="1:8" x14ac:dyDescent="0.3">
      <c r="A270" s="48" t="str">
        <f>IF(A269="No",1,IF(OR(LEFT(B270,14)="Model response",LEFT(B270,8)="Response"),MAX($A$11:$A269)+1,""))</f>
        <v/>
      </c>
      <c r="B270" s="60"/>
      <c r="C270" s="42"/>
      <c r="D270" s="42"/>
      <c r="E270" s="42"/>
      <c r="F270" s="77" t="str">
        <f t="shared" si="42"/>
        <v>Cek</v>
      </c>
      <c r="G270" s="77" t="str">
        <f t="shared" si="40"/>
        <v/>
      </c>
      <c r="H270" s="78" t="str">
        <f t="shared" si="41"/>
        <v/>
      </c>
    </row>
    <row r="271" spans="1:8" x14ac:dyDescent="0.3">
      <c r="A271" s="48" t="str">
        <f>IF(A270="No",1,IF(OR(LEFT(B271,14)="Model response",LEFT(B271,8)="Response"),MAX($A$11:$A270)+1,""))</f>
        <v/>
      </c>
      <c r="B271" s="60"/>
      <c r="C271" s="42"/>
      <c r="D271" s="42"/>
      <c r="E271" s="42"/>
      <c r="F271" s="77" t="str">
        <f t="shared" si="42"/>
        <v>Cek</v>
      </c>
      <c r="G271" s="77" t="str">
        <f t="shared" si="40"/>
        <v/>
      </c>
      <c r="H271" s="78" t="str">
        <f t="shared" si="41"/>
        <v/>
      </c>
    </row>
    <row r="272" spans="1:8" x14ac:dyDescent="0.3">
      <c r="A272" s="48" t="str">
        <f>IF(A271="No",1,IF(OR(LEFT(B272,14)="Model response",LEFT(B272,8)="Response"),MAX($A$11:$A271)+1,""))</f>
        <v/>
      </c>
      <c r="B272" s="60"/>
      <c r="C272" s="42"/>
      <c r="D272" s="42"/>
      <c r="E272" s="42"/>
      <c r="F272" s="77" t="str">
        <f t="shared" si="42"/>
        <v>Cek</v>
      </c>
      <c r="G272" s="77" t="str">
        <f t="shared" si="40"/>
        <v/>
      </c>
      <c r="H272" s="78" t="str">
        <f t="shared" si="41"/>
        <v/>
      </c>
    </row>
    <row r="273" spans="1:8" x14ac:dyDescent="0.3">
      <c r="A273" s="48" t="str">
        <f>IF(A272="No",1,IF(OR(LEFT(B273,14)="Model response",LEFT(B273,8)="Response"),MAX($A$11:$A272)+1,""))</f>
        <v/>
      </c>
      <c r="B273" s="60"/>
      <c r="C273" s="42"/>
      <c r="D273" s="42"/>
      <c r="E273" s="42"/>
      <c r="F273" s="77" t="str">
        <f t="shared" si="42"/>
        <v>Cek</v>
      </c>
      <c r="G273" s="77" t="str">
        <f t="shared" si="40"/>
        <v/>
      </c>
      <c r="H273" s="78" t="str">
        <f t="shared" si="41"/>
        <v/>
      </c>
    </row>
    <row r="274" spans="1:8" x14ac:dyDescent="0.3">
      <c r="A274" s="48" t="str">
        <f>IF(A273="No",1,IF(OR(LEFT(B274,14)="Model response",LEFT(B274,8)="Response"),MAX($A$11:$A273)+1,""))</f>
        <v/>
      </c>
      <c r="B274" s="60"/>
      <c r="C274" s="42"/>
      <c r="D274" s="42"/>
      <c r="E274" s="42"/>
      <c r="F274" s="77" t="str">
        <f t="shared" si="42"/>
        <v>Cek</v>
      </c>
      <c r="G274" s="77" t="str">
        <f t="shared" si="40"/>
        <v/>
      </c>
      <c r="H274" s="78" t="str">
        <f t="shared" si="41"/>
        <v/>
      </c>
    </row>
    <row r="275" spans="1:8" x14ac:dyDescent="0.3">
      <c r="A275" s="48" t="str">
        <f>IF(A274="No",1,IF(OR(LEFT(B275,14)="Model response",LEFT(B275,8)="Response"),MAX($A$11:$A274)+1,""))</f>
        <v/>
      </c>
      <c r="B275" s="60"/>
      <c r="C275" s="42"/>
      <c r="D275" s="42"/>
      <c r="E275" s="42"/>
      <c r="F275" s="77" t="str">
        <f t="shared" si="42"/>
        <v>Cek</v>
      </c>
      <c r="G275" s="77" t="str">
        <f t="shared" si="40"/>
        <v/>
      </c>
      <c r="H275" s="78" t="str">
        <f t="shared" si="41"/>
        <v/>
      </c>
    </row>
    <row r="276" spans="1:8" x14ac:dyDescent="0.3">
      <c r="A276" s="48" t="str">
        <f>IF(A275="No",1,IF(OR(LEFT(B276,14)="Model response",LEFT(B276,8)="Response"),MAX($A$11:$A275)+1,""))</f>
        <v/>
      </c>
      <c r="B276" s="60"/>
      <c r="C276" s="42"/>
      <c r="D276" s="42"/>
      <c r="E276" s="42"/>
      <c r="F276" s="77" t="str">
        <f t="shared" si="42"/>
        <v>Cek</v>
      </c>
      <c r="G276" s="77" t="str">
        <f t="shared" si="40"/>
        <v/>
      </c>
      <c r="H276" s="78" t="str">
        <f t="shared" si="41"/>
        <v/>
      </c>
    </row>
    <row r="277" spans="1:8" x14ac:dyDescent="0.3">
      <c r="A277" s="48" t="str">
        <f>IF(A276="No",1,IF(OR(LEFT(B277,14)="Model response",LEFT(B277,8)="Response"),MAX($A$11:$A276)+1,""))</f>
        <v/>
      </c>
      <c r="B277" s="60"/>
      <c r="C277" s="42"/>
      <c r="D277" s="42"/>
      <c r="E277" s="42"/>
      <c r="F277" s="77" t="str">
        <f t="shared" si="42"/>
        <v>Cek</v>
      </c>
      <c r="G277" s="77" t="str">
        <f t="shared" si="40"/>
        <v/>
      </c>
      <c r="H277" s="78" t="str">
        <f t="shared" si="41"/>
        <v/>
      </c>
    </row>
    <row r="278" spans="1:8" x14ac:dyDescent="0.3">
      <c r="A278" s="48" t="str">
        <f>IF(A277="No",1,IF(OR(LEFT(B278,14)="Model response",LEFT(B278,8)="Response"),MAX($A$11:$A277)+1,""))</f>
        <v/>
      </c>
      <c r="B278" s="60"/>
      <c r="C278" s="42"/>
      <c r="D278" s="42"/>
      <c r="E278" s="42"/>
      <c r="F278" s="77" t="str">
        <f t="shared" si="42"/>
        <v>Cek</v>
      </c>
      <c r="G278" s="77" t="str">
        <f t="shared" si="40"/>
        <v/>
      </c>
      <c r="H278" s="78" t="str">
        <f t="shared" si="41"/>
        <v/>
      </c>
    </row>
    <row r="279" spans="1:8" x14ac:dyDescent="0.3">
      <c r="A279" s="48" t="str">
        <f>IF(A278="No",1,IF(OR(LEFT(B279,14)="Model response",LEFT(B279,8)="Response"),MAX($A$11:$A278)+1,""))</f>
        <v/>
      </c>
      <c r="B279" s="60"/>
      <c r="C279" s="42"/>
      <c r="D279" s="42"/>
      <c r="E279" s="42"/>
      <c r="F279" s="77" t="str">
        <f t="shared" si="42"/>
        <v>Cek</v>
      </c>
      <c r="G279" s="77" t="str">
        <f t="shared" si="40"/>
        <v/>
      </c>
      <c r="H279" s="78" t="str">
        <f t="shared" si="41"/>
        <v/>
      </c>
    </row>
    <row r="280" spans="1:8" x14ac:dyDescent="0.3">
      <c r="A280" s="48" t="str">
        <f>IF(A279="No",1,IF(OR(LEFT(B280,14)="Model response",LEFT(B280,8)="Response"),MAX($A$11:$A279)+1,""))</f>
        <v/>
      </c>
      <c r="B280" s="60"/>
      <c r="C280" s="42"/>
      <c r="D280" s="42"/>
      <c r="E280" s="42"/>
      <c r="F280" s="77" t="str">
        <f t="shared" si="42"/>
        <v>Cek</v>
      </c>
      <c r="G280" s="77" t="str">
        <f t="shared" si="40"/>
        <v/>
      </c>
      <c r="H280" s="78" t="str">
        <f t="shared" si="41"/>
        <v/>
      </c>
    </row>
    <row r="281" spans="1:8" x14ac:dyDescent="0.3">
      <c r="A281" s="48" t="str">
        <f>IF(A280="No",1,IF(OR(LEFT(B281,14)="Model response",LEFT(B281,8)="Response"),MAX($A$11:$A280)+1,""))</f>
        <v/>
      </c>
      <c r="B281" s="60"/>
      <c r="C281" s="42"/>
      <c r="D281" s="42"/>
      <c r="E281" s="42"/>
      <c r="F281" s="77" t="str">
        <f t="shared" si="42"/>
        <v>Cek</v>
      </c>
      <c r="G281" s="77" t="str">
        <f t="shared" si="40"/>
        <v/>
      </c>
      <c r="H281" s="78" t="str">
        <f t="shared" si="41"/>
        <v/>
      </c>
    </row>
    <row r="282" spans="1:8" x14ac:dyDescent="0.3">
      <c r="A282" s="48" t="str">
        <f>IF(A281="No",1,IF(OR(LEFT(B282,14)="Model response",LEFT(B282,8)="Response"),MAX($A$11:$A281)+1,""))</f>
        <v/>
      </c>
      <c r="B282" s="60"/>
      <c r="C282" s="42"/>
      <c r="D282" s="42"/>
      <c r="E282" s="42"/>
      <c r="F282" s="77" t="str">
        <f t="shared" si="42"/>
        <v>Cek</v>
      </c>
      <c r="G282" s="77" t="str">
        <f t="shared" si="40"/>
        <v/>
      </c>
      <c r="H282" s="78" t="str">
        <f t="shared" si="41"/>
        <v/>
      </c>
    </row>
    <row r="283" spans="1:8" x14ac:dyDescent="0.3">
      <c r="A283" s="48" t="str">
        <f>IF(A282="No",1,IF(OR(LEFT(B283,14)="Model response",LEFT(B283,8)="Response"),MAX($A$11:$A282)+1,""))</f>
        <v/>
      </c>
      <c r="B283" s="60"/>
      <c r="C283" s="42"/>
      <c r="D283" s="42"/>
      <c r="E283" s="42"/>
      <c r="F283" s="77" t="str">
        <f t="shared" si="42"/>
        <v>Cek</v>
      </c>
      <c r="G283" s="77" t="str">
        <f t="shared" si="40"/>
        <v/>
      </c>
      <c r="H283" s="78" t="str">
        <f t="shared" si="41"/>
        <v/>
      </c>
    </row>
    <row r="284" spans="1:8" x14ac:dyDescent="0.3">
      <c r="A284" s="48" t="str">
        <f>IF(A283="No",1,IF(OR(LEFT(B284,14)="Model response",LEFT(B284,8)="Response"),MAX($A$11:$A283)+1,""))</f>
        <v/>
      </c>
      <c r="B284" s="60"/>
      <c r="C284" s="42"/>
      <c r="D284" s="42"/>
      <c r="E284" s="42"/>
      <c r="F284" s="77" t="str">
        <f t="shared" si="42"/>
        <v>Cek</v>
      </c>
      <c r="G284" s="77" t="str">
        <f t="shared" si="40"/>
        <v/>
      </c>
      <c r="H284" s="78" t="str">
        <f t="shared" si="41"/>
        <v/>
      </c>
    </row>
    <row r="285" spans="1:8" x14ac:dyDescent="0.3">
      <c r="A285" s="48" t="str">
        <f>IF(A284="No",1,IF(OR(LEFT(B285,14)="Model response",LEFT(B285,8)="Response"),MAX($A$11:$A284)+1,""))</f>
        <v/>
      </c>
      <c r="B285" s="60"/>
      <c r="C285" s="42"/>
      <c r="D285" s="42"/>
      <c r="E285" s="42"/>
      <c r="F285" s="77" t="str">
        <f t="shared" si="42"/>
        <v>Cek</v>
      </c>
      <c r="G285" s="77" t="str">
        <f t="shared" si="40"/>
        <v/>
      </c>
      <c r="H285" s="78" t="str">
        <f t="shared" si="41"/>
        <v/>
      </c>
    </row>
    <row r="286" spans="1:8" x14ac:dyDescent="0.3">
      <c r="A286" s="48" t="str">
        <f>IF(A285="No",1,IF(OR(LEFT(B286,14)="Model response",LEFT(B286,8)="Response"),MAX($A$11:$A285)+1,""))</f>
        <v/>
      </c>
      <c r="B286" s="60"/>
      <c r="C286" s="42"/>
      <c r="D286" s="42"/>
      <c r="E286" s="42"/>
      <c r="F286" s="77" t="str">
        <f t="shared" si="42"/>
        <v>Cek</v>
      </c>
      <c r="G286" s="77" t="str">
        <f t="shared" si="40"/>
        <v/>
      </c>
      <c r="H286" s="78" t="str">
        <f t="shared" si="41"/>
        <v/>
      </c>
    </row>
    <row r="287" spans="1:8" x14ac:dyDescent="0.3">
      <c r="A287" s="48" t="str">
        <f>IF(A286="No",1,IF(OR(LEFT(B287,14)="Model response",LEFT(B287,8)="Response"),MAX($A$11:$A286)+1,""))</f>
        <v/>
      </c>
      <c r="B287" s="60"/>
      <c r="C287" s="42"/>
      <c r="D287" s="42"/>
      <c r="E287" s="42"/>
      <c r="F287" s="77" t="str">
        <f t="shared" si="42"/>
        <v>Cek</v>
      </c>
      <c r="G287" s="77" t="str">
        <f t="shared" si="40"/>
        <v/>
      </c>
      <c r="H287" s="78" t="str">
        <f t="shared" si="41"/>
        <v/>
      </c>
    </row>
    <row r="288" spans="1:8" x14ac:dyDescent="0.3">
      <c r="A288" s="48" t="str">
        <f>IF(A287="No",1,IF(OR(LEFT(B288,14)="Model response",LEFT(B288,8)="Response"),MAX($A$11:$A287)+1,""))</f>
        <v/>
      </c>
      <c r="B288" s="60"/>
      <c r="C288" s="42"/>
      <c r="D288" s="42"/>
      <c r="E288" s="42"/>
      <c r="F288" s="77" t="str">
        <f t="shared" si="42"/>
        <v>Cek</v>
      </c>
      <c r="G288" s="77" t="str">
        <f t="shared" si="40"/>
        <v/>
      </c>
      <c r="H288" s="78" t="str">
        <f t="shared" si="41"/>
        <v/>
      </c>
    </row>
    <row r="289" spans="1:8" x14ac:dyDescent="0.3">
      <c r="A289" s="48" t="str">
        <f>IF(A288="No",1,IF(OR(LEFT(B289,14)="Model response",LEFT(B289,8)="Response"),MAX($A$11:$A288)+1,""))</f>
        <v/>
      </c>
      <c r="B289" s="60"/>
      <c r="C289" s="42"/>
      <c r="D289" s="42"/>
      <c r="E289" s="42"/>
      <c r="F289" s="77" t="str">
        <f t="shared" si="42"/>
        <v>Cek</v>
      </c>
      <c r="G289" s="77" t="str">
        <f t="shared" si="40"/>
        <v/>
      </c>
      <c r="H289" s="78" t="str">
        <f t="shared" si="41"/>
        <v/>
      </c>
    </row>
    <row r="290" spans="1:8" x14ac:dyDescent="0.3">
      <c r="A290" s="48" t="str">
        <f>IF(A289="No",1,IF(OR(LEFT(B290,14)="Model response",LEFT(B290,8)="Response"),MAX($A$11:$A289)+1,""))</f>
        <v/>
      </c>
      <c r="B290" s="60"/>
      <c r="C290" s="42"/>
      <c r="D290" s="42"/>
      <c r="E290" s="42"/>
      <c r="F290" s="77" t="str">
        <f t="shared" si="42"/>
        <v>Cek</v>
      </c>
      <c r="G290" s="77" t="str">
        <f t="shared" si="40"/>
        <v/>
      </c>
      <c r="H290" s="78" t="str">
        <f t="shared" si="41"/>
        <v/>
      </c>
    </row>
    <row r="291" spans="1:8" x14ac:dyDescent="0.3">
      <c r="A291" s="48" t="str">
        <f>IF(A290="No",1,IF(OR(LEFT(B291,14)="Model response",LEFT(B291,8)="Response"),MAX($A$11:$A290)+1,""))</f>
        <v/>
      </c>
      <c r="B291" s="60"/>
      <c r="C291" s="42"/>
      <c r="D291" s="42"/>
      <c r="E291" s="42"/>
      <c r="F291" s="77" t="str">
        <f t="shared" si="42"/>
        <v>Cek</v>
      </c>
      <c r="G291" s="77" t="str">
        <f t="shared" si="40"/>
        <v/>
      </c>
      <c r="H291" s="78" t="str">
        <f t="shared" si="41"/>
        <v/>
      </c>
    </row>
    <row r="292" spans="1:8" x14ac:dyDescent="0.3">
      <c r="A292" s="48" t="str">
        <f>IF(A291="No",1,IF(OR(LEFT(B292,14)="Model response",LEFT(B292,8)="Response"),MAX($A$11:$A291)+1,""))</f>
        <v/>
      </c>
      <c r="B292" s="60"/>
      <c r="C292" s="42"/>
      <c r="D292" s="42"/>
      <c r="E292" s="42"/>
      <c r="F292" s="77" t="str">
        <f t="shared" si="42"/>
        <v>Cek</v>
      </c>
      <c r="G292" s="77" t="str">
        <f t="shared" si="40"/>
        <v/>
      </c>
      <c r="H292" s="78" t="str">
        <f t="shared" si="41"/>
        <v/>
      </c>
    </row>
    <row r="293" spans="1:8" x14ac:dyDescent="0.3">
      <c r="A293" s="48" t="str">
        <f>IF(A292="No",1,IF(OR(LEFT(B293,14)="Model response",LEFT(B293,8)="Response"),MAX($A$11:$A292)+1,""))</f>
        <v/>
      </c>
      <c r="B293" s="60"/>
      <c r="C293" s="42"/>
      <c r="D293" s="42"/>
      <c r="E293" s="42"/>
      <c r="F293" s="77" t="str">
        <f t="shared" si="42"/>
        <v>Cek</v>
      </c>
      <c r="G293" s="77" t="str">
        <f t="shared" si="40"/>
        <v/>
      </c>
      <c r="H293" s="78" t="str">
        <f t="shared" si="41"/>
        <v/>
      </c>
    </row>
    <row r="294" spans="1:8" x14ac:dyDescent="0.3">
      <c r="A294" s="48" t="str">
        <f>IF(A293="No",1,IF(OR(LEFT(B294,14)="Model response",LEFT(B294,8)="Response"),MAX($A$11:$A293)+1,""))</f>
        <v/>
      </c>
      <c r="B294" s="60"/>
      <c r="C294" s="42"/>
      <c r="D294" s="42"/>
      <c r="E294" s="42"/>
      <c r="F294" s="77" t="str">
        <f t="shared" si="42"/>
        <v>Cek</v>
      </c>
      <c r="G294" s="77" t="str">
        <f t="shared" si="40"/>
        <v/>
      </c>
      <c r="H294" s="78" t="str">
        <f t="shared" si="41"/>
        <v/>
      </c>
    </row>
    <row r="295" spans="1:8" x14ac:dyDescent="0.3">
      <c r="A295" s="48" t="str">
        <f>IF(A294="No",1,IF(OR(LEFT(B295,14)="Model response",LEFT(B295,8)="Response"),MAX($A$11:$A294)+1,""))</f>
        <v/>
      </c>
      <c r="B295" s="60"/>
      <c r="C295" s="42"/>
      <c r="D295" s="42"/>
      <c r="E295" s="42"/>
      <c r="F295" s="77" t="str">
        <f t="shared" si="42"/>
        <v>Cek</v>
      </c>
      <c r="G295" s="77" t="str">
        <f t="shared" si="40"/>
        <v/>
      </c>
      <c r="H295" s="78" t="str">
        <f t="shared" si="41"/>
        <v/>
      </c>
    </row>
    <row r="296" spans="1:8" x14ac:dyDescent="0.3">
      <c r="A296" s="48" t="str">
        <f>IF(A295="No",1,IF(OR(LEFT(B296,14)="Model response",LEFT(B296,8)="Response"),MAX($A$11:$A295)+1,""))</f>
        <v/>
      </c>
      <c r="B296" s="60"/>
      <c r="C296" s="42"/>
      <c r="D296" s="42"/>
      <c r="E296" s="42"/>
      <c r="F296" s="77" t="str">
        <f t="shared" si="42"/>
        <v>Cek</v>
      </c>
      <c r="G296" s="77" t="str">
        <f t="shared" si="40"/>
        <v/>
      </c>
      <c r="H296" s="78" t="str">
        <f t="shared" si="41"/>
        <v/>
      </c>
    </row>
    <row r="297" spans="1:8" x14ac:dyDescent="0.3">
      <c r="A297" s="48" t="str">
        <f>IF(A296="No",1,IF(OR(LEFT(B297,14)="Model response",LEFT(B297,8)="Response"),MAX($A$11:$A296)+1,""))</f>
        <v/>
      </c>
      <c r="B297" s="60"/>
      <c r="C297" s="42"/>
      <c r="D297" s="42"/>
      <c r="E297" s="42"/>
      <c r="F297" s="77" t="str">
        <f t="shared" si="42"/>
        <v>Cek</v>
      </c>
      <c r="G297" s="77" t="str">
        <f t="shared" si="40"/>
        <v/>
      </c>
      <c r="H297" s="78" t="str">
        <f t="shared" si="41"/>
        <v/>
      </c>
    </row>
    <row r="298" spans="1:8" x14ac:dyDescent="0.3">
      <c r="A298" s="48" t="str">
        <f>IF(A297="No",1,IF(OR(LEFT(B298,14)="Model response",LEFT(B298,8)="Response"),MAX($A$11:$A297)+1,""))</f>
        <v/>
      </c>
      <c r="B298" s="60"/>
      <c r="C298" s="42"/>
      <c r="D298" s="42"/>
      <c r="E298" s="42"/>
      <c r="F298" s="77" t="str">
        <f t="shared" si="42"/>
        <v>Cek</v>
      </c>
      <c r="G298" s="77" t="str">
        <f t="shared" si="40"/>
        <v/>
      </c>
      <c r="H298" s="78" t="str">
        <f t="shared" si="41"/>
        <v/>
      </c>
    </row>
    <row r="299" spans="1:8" x14ac:dyDescent="0.3">
      <c r="A299" s="48" t="str">
        <f>IF(A298="No",1,IF(OR(LEFT(B299,14)="Model response",LEFT(B299,8)="Response"),MAX($A$11:$A298)+1,""))</f>
        <v/>
      </c>
      <c r="B299" s="60"/>
      <c r="C299" s="42"/>
      <c r="D299" s="42"/>
      <c r="E299" s="42"/>
      <c r="F299" s="77" t="str">
        <f t="shared" si="42"/>
        <v>Cek</v>
      </c>
      <c r="G299" s="77" t="str">
        <f t="shared" si="40"/>
        <v/>
      </c>
      <c r="H299" s="78" t="str">
        <f t="shared" si="41"/>
        <v/>
      </c>
    </row>
    <row r="300" spans="1:8" x14ac:dyDescent="0.3">
      <c r="A300" s="48" t="str">
        <f>IF(A299="No",1,IF(OR(LEFT(B300,14)="Model response",LEFT(B300,8)="Response"),MAX($A$11:$A299)+1,""))</f>
        <v/>
      </c>
      <c r="B300" s="60"/>
      <c r="C300" s="42"/>
      <c r="D300" s="42"/>
      <c r="E300" s="42"/>
      <c r="F300" s="77" t="str">
        <f t="shared" si="42"/>
        <v>Cek</v>
      </c>
      <c r="G300" s="77" t="str">
        <f t="shared" si="40"/>
        <v/>
      </c>
      <c r="H300" s="78" t="str">
        <f t="shared" si="41"/>
        <v/>
      </c>
    </row>
    <row r="301" spans="1:8" x14ac:dyDescent="0.3">
      <c r="A301" s="48" t="str">
        <f>IF(A300="No",1,IF(OR(LEFT(B301,14)="Model response",LEFT(B301,8)="Response"),MAX($A$11:$A300)+1,""))</f>
        <v/>
      </c>
      <c r="B301" s="60"/>
      <c r="C301" s="42"/>
      <c r="D301" s="42"/>
      <c r="E301" s="42"/>
      <c r="F301" s="77" t="str">
        <f t="shared" si="42"/>
        <v>Cek</v>
      </c>
      <c r="G301" s="77" t="str">
        <f t="shared" si="40"/>
        <v/>
      </c>
      <c r="H301" s="78" t="str">
        <f t="shared" si="41"/>
        <v/>
      </c>
    </row>
    <row r="302" spans="1:8" x14ac:dyDescent="0.3">
      <c r="A302" s="48" t="str">
        <f>IF(A301="No",1,IF(OR(LEFT(B302,14)="Model response",LEFT(B302,8)="Response"),MAX($A$11:$A301)+1,""))</f>
        <v/>
      </c>
      <c r="B302" s="60"/>
      <c r="C302" s="42"/>
      <c r="D302" s="42"/>
      <c r="E302" s="42"/>
      <c r="F302" s="77" t="str">
        <f t="shared" si="42"/>
        <v>Cek</v>
      </c>
      <c r="G302" s="77" t="str">
        <f t="shared" si="40"/>
        <v/>
      </c>
      <c r="H302" s="78" t="str">
        <f t="shared" si="41"/>
        <v/>
      </c>
    </row>
    <row r="303" spans="1:8" x14ac:dyDescent="0.3">
      <c r="A303" s="48" t="str">
        <f>IF(A302="No",1,IF(OR(LEFT(B303,14)="Model response",LEFT(B303,8)="Response"),MAX($A$11:$A302)+1,""))</f>
        <v/>
      </c>
      <c r="B303" s="60"/>
      <c r="C303" s="42"/>
      <c r="D303" s="42"/>
      <c r="E303" s="42"/>
      <c r="F303" s="77" t="str">
        <f t="shared" si="42"/>
        <v>Cek</v>
      </c>
      <c r="G303" s="77" t="str">
        <f t="shared" si="40"/>
        <v/>
      </c>
      <c r="H303" s="78" t="str">
        <f t="shared" si="41"/>
        <v/>
      </c>
    </row>
    <row r="304" spans="1:8" x14ac:dyDescent="0.3">
      <c r="A304" s="48" t="str">
        <f>IF(A303="No",1,IF(OR(LEFT(B304,14)="Model response",LEFT(B304,8)="Response"),MAX($A$11:$A303)+1,""))</f>
        <v/>
      </c>
      <c r="B304" s="60"/>
      <c r="C304" s="42"/>
      <c r="D304" s="42"/>
      <c r="E304" s="42"/>
      <c r="F304" s="77" t="str">
        <f t="shared" si="42"/>
        <v>Cek</v>
      </c>
      <c r="G304" s="77" t="str">
        <f t="shared" si="40"/>
        <v/>
      </c>
      <c r="H304" s="78" t="str">
        <f t="shared" si="41"/>
        <v/>
      </c>
    </row>
    <row r="305" spans="1:8" x14ac:dyDescent="0.3">
      <c r="A305" s="48" t="str">
        <f>IF(A304="No",1,IF(OR(LEFT(B305,14)="Model response",LEFT(B305,8)="Response"),MAX($A$11:$A304)+1,""))</f>
        <v/>
      </c>
      <c r="B305" s="60"/>
      <c r="C305" s="42"/>
      <c r="D305" s="42"/>
      <c r="E305" s="42"/>
      <c r="F305" s="77" t="str">
        <f t="shared" si="42"/>
        <v>Cek</v>
      </c>
      <c r="G305" s="77" t="str">
        <f t="shared" si="40"/>
        <v/>
      </c>
      <c r="H305" s="78" t="str">
        <f t="shared" si="41"/>
        <v/>
      </c>
    </row>
    <row r="306" spans="1:8" x14ac:dyDescent="0.3">
      <c r="A306" s="48" t="str">
        <f>IF(A305="No",1,IF(OR(LEFT(B306,14)="Model response",LEFT(B306,8)="Response"),MAX($A$11:$A305)+1,""))</f>
        <v/>
      </c>
      <c r="B306" s="60"/>
      <c r="C306" s="42"/>
      <c r="D306" s="42"/>
      <c r="E306" s="42"/>
      <c r="F306" s="77" t="str">
        <f t="shared" si="42"/>
        <v>Cek</v>
      </c>
      <c r="G306" s="77" t="str">
        <f t="shared" si="40"/>
        <v/>
      </c>
      <c r="H306" s="78" t="str">
        <f t="shared" si="41"/>
        <v/>
      </c>
    </row>
    <row r="307" spans="1:8" x14ac:dyDescent="0.3">
      <c r="A307" s="48" t="str">
        <f>IF(A306="No",1,IF(OR(LEFT(B307,14)="Model response",LEFT(B307,8)="Response"),MAX($A$11:$A306)+1,""))</f>
        <v/>
      </c>
      <c r="B307" s="60"/>
      <c r="C307" s="42"/>
      <c r="D307" s="42"/>
      <c r="E307" s="42"/>
      <c r="F307" s="77" t="str">
        <f t="shared" si="42"/>
        <v>Cek</v>
      </c>
      <c r="G307" s="77" t="str">
        <f t="shared" si="40"/>
        <v/>
      </c>
      <c r="H307" s="78" t="str">
        <f t="shared" si="41"/>
        <v/>
      </c>
    </row>
    <row r="308" spans="1:8" x14ac:dyDescent="0.3">
      <c r="A308" s="48" t="str">
        <f>IF(A307="No",1,IF(OR(LEFT(B308,14)="Model response",LEFT(B308,8)="Response"),MAX($A$11:$A307)+1,""))</f>
        <v/>
      </c>
      <c r="B308" s="60"/>
      <c r="C308" s="42"/>
      <c r="D308" s="42"/>
      <c r="E308" s="42"/>
      <c r="F308" s="77" t="str">
        <f t="shared" si="42"/>
        <v>Cek</v>
      </c>
      <c r="G308" s="77" t="str">
        <f t="shared" si="40"/>
        <v/>
      </c>
      <c r="H308" s="78" t="str">
        <f t="shared" si="41"/>
        <v/>
      </c>
    </row>
    <row r="309" spans="1:8" x14ac:dyDescent="0.3">
      <c r="A309" s="48" t="str">
        <f>IF(A308="No",1,IF(OR(LEFT(B309,14)="Model response",LEFT(B309,8)="Response"),MAX($A$11:$A308)+1,""))</f>
        <v/>
      </c>
      <c r="B309" s="60"/>
      <c r="C309" s="42"/>
      <c r="D309" s="42"/>
      <c r="E309" s="42"/>
      <c r="F309" s="77" t="str">
        <f t="shared" si="42"/>
        <v>Cek</v>
      </c>
      <c r="G309" s="77" t="str">
        <f t="shared" si="40"/>
        <v/>
      </c>
      <c r="H309" s="78" t="str">
        <f t="shared" si="41"/>
        <v/>
      </c>
    </row>
    <row r="310" spans="1:8" x14ac:dyDescent="0.3">
      <c r="A310" s="48" t="str">
        <f>IF(A309="No",1,IF(OR(LEFT(B310,14)="Model response",LEFT(B310,8)="Response"),MAX($A$11:$A309)+1,""))</f>
        <v/>
      </c>
      <c r="B310" s="60"/>
      <c r="C310" s="42"/>
      <c r="D310" s="42"/>
      <c r="E310" s="42"/>
      <c r="F310" s="77" t="str">
        <f t="shared" si="42"/>
        <v>Cek</v>
      </c>
      <c r="G310" s="77" t="str">
        <f t="shared" si="40"/>
        <v/>
      </c>
      <c r="H310" s="78" t="str">
        <f t="shared" si="41"/>
        <v/>
      </c>
    </row>
    <row r="311" spans="1:8" x14ac:dyDescent="0.3">
      <c r="A311" s="48" t="str">
        <f>IF(A310="No",1,IF(OR(LEFT(B311,14)="Model response",LEFT(B311,8)="Response"),MAX($A$11:$A310)+1,""))</f>
        <v/>
      </c>
      <c r="B311" s="60"/>
      <c r="C311" s="42"/>
      <c r="D311" s="42"/>
      <c r="E311" s="42"/>
      <c r="F311" s="77" t="str">
        <f t="shared" si="42"/>
        <v>Cek</v>
      </c>
      <c r="G311" s="77" t="str">
        <f t="shared" si="40"/>
        <v/>
      </c>
      <c r="H311" s="78" t="str">
        <f t="shared" si="41"/>
        <v/>
      </c>
    </row>
    <row r="312" spans="1:8" x14ac:dyDescent="0.3">
      <c r="A312" s="48" t="str">
        <f>IF(A311="No",1,IF(OR(LEFT(B312,14)="Model response",LEFT(B312,8)="Response"),MAX($A$11:$A311)+1,""))</f>
        <v/>
      </c>
      <c r="B312" s="60"/>
      <c r="C312" s="42"/>
      <c r="D312" s="42"/>
      <c r="E312" s="42"/>
      <c r="F312" s="77" t="str">
        <f t="shared" si="42"/>
        <v>Cek</v>
      </c>
      <c r="G312" s="77" t="str">
        <f t="shared" si="40"/>
        <v/>
      </c>
      <c r="H312" s="78" t="str">
        <f t="shared" si="41"/>
        <v/>
      </c>
    </row>
    <row r="313" spans="1:8" x14ac:dyDescent="0.3">
      <c r="A313" s="48" t="str">
        <f>IF(A312="No",1,IF(OR(LEFT(B313,14)="Model response",LEFT(B313,8)="Response"),MAX($A$11:$A312)+1,""))</f>
        <v/>
      </c>
      <c r="B313" s="60"/>
      <c r="C313" s="42"/>
      <c r="D313" s="42"/>
      <c r="E313" s="42"/>
      <c r="F313" s="77" t="str">
        <f t="shared" si="42"/>
        <v>Cek</v>
      </c>
      <c r="G313" s="77" t="str">
        <f t="shared" si="40"/>
        <v/>
      </c>
      <c r="H313" s="78" t="str">
        <f t="shared" si="41"/>
        <v/>
      </c>
    </row>
    <row r="314" spans="1:8" x14ac:dyDescent="0.3">
      <c r="A314" s="48" t="str">
        <f>IF(A313="No",1,IF(OR(LEFT(B314,14)="Model response",LEFT(B314,8)="Response"),MAX($A$11:$A313)+1,""))</f>
        <v/>
      </c>
      <c r="B314" s="60"/>
      <c r="C314" s="42"/>
      <c r="D314" s="42"/>
      <c r="E314" s="42"/>
      <c r="F314" s="77" t="str">
        <f t="shared" si="42"/>
        <v>Cek</v>
      </c>
      <c r="G314" s="77" t="str">
        <f t="shared" si="40"/>
        <v/>
      </c>
      <c r="H314" s="78" t="str">
        <f t="shared" si="41"/>
        <v/>
      </c>
    </row>
    <row r="315" spans="1:8" x14ac:dyDescent="0.3">
      <c r="A315" s="48" t="str">
        <f>IF(A314="No",1,IF(OR(LEFT(B315,14)="Model response",LEFT(B315,8)="Response"),MAX($A$11:$A314)+1,""))</f>
        <v/>
      </c>
      <c r="B315" s="60"/>
      <c r="C315" s="42"/>
      <c r="D315" s="42"/>
      <c r="E315" s="42"/>
      <c r="F315" s="77" t="str">
        <f t="shared" si="42"/>
        <v>Cek</v>
      </c>
      <c r="G315" s="77" t="str">
        <f t="shared" si="40"/>
        <v/>
      </c>
      <c r="H315" s="78" t="str">
        <f t="shared" si="41"/>
        <v/>
      </c>
    </row>
    <row r="316" spans="1:8" x14ac:dyDescent="0.3">
      <c r="A316" s="48" t="str">
        <f>IF(A315="No",1,IF(OR(LEFT(B316,14)="Model response",LEFT(B316,8)="Response"),MAX($A$11:$A315)+1,""))</f>
        <v/>
      </c>
      <c r="B316" s="60"/>
      <c r="C316" s="42"/>
      <c r="D316" s="42"/>
      <c r="E316" s="42"/>
      <c r="F316" s="77" t="str">
        <f t="shared" si="42"/>
        <v>Cek</v>
      </c>
      <c r="G316" s="77" t="str">
        <f t="shared" si="40"/>
        <v/>
      </c>
      <c r="H316" s="78" t="str">
        <f t="shared" si="41"/>
        <v/>
      </c>
    </row>
    <row r="317" spans="1:8" x14ac:dyDescent="0.3">
      <c r="A317" s="48" t="str">
        <f>IF(A316="No",1,IF(OR(LEFT(B317,14)="Model response",LEFT(B317,8)="Response"),MAX($A$11:$A316)+1,""))</f>
        <v/>
      </c>
      <c r="B317" s="60"/>
      <c r="C317" s="42"/>
      <c r="D317" s="42"/>
      <c r="E317" s="42"/>
      <c r="F317" s="77" t="str">
        <f t="shared" si="42"/>
        <v>Cek</v>
      </c>
      <c r="G317" s="77" t="str">
        <f t="shared" si="40"/>
        <v/>
      </c>
      <c r="H317" s="78" t="str">
        <f t="shared" si="41"/>
        <v/>
      </c>
    </row>
    <row r="318" spans="1:8" x14ac:dyDescent="0.3">
      <c r="A318" s="48" t="str">
        <f>IF(A317="No",1,IF(OR(LEFT(B318,14)="Model response",LEFT(B318,8)="Response"),MAX($A$11:$A317)+1,""))</f>
        <v/>
      </c>
      <c r="B318" s="60"/>
      <c r="C318" s="42"/>
      <c r="D318" s="42"/>
      <c r="E318" s="42"/>
      <c r="F318" s="77" t="str">
        <f t="shared" si="42"/>
        <v>Cek</v>
      </c>
      <c r="G318" s="77" t="str">
        <f t="shared" si="40"/>
        <v/>
      </c>
      <c r="H318" s="78" t="str">
        <f t="shared" si="41"/>
        <v/>
      </c>
    </row>
    <row r="319" spans="1:8" x14ac:dyDescent="0.3">
      <c r="A319" s="48" t="str">
        <f>IF(A318="No",1,IF(OR(LEFT(B319,14)="Model response",LEFT(B319,8)="Response"),MAX($A$11:$A318)+1,""))</f>
        <v/>
      </c>
      <c r="B319" s="60"/>
      <c r="C319" s="42"/>
      <c r="D319" s="42"/>
      <c r="E319" s="42"/>
      <c r="F319" s="77" t="str">
        <f t="shared" si="42"/>
        <v>Cek</v>
      </c>
      <c r="G319" s="77" t="str">
        <f t="shared" si="40"/>
        <v/>
      </c>
      <c r="H319" s="78" t="str">
        <f t="shared" si="41"/>
        <v/>
      </c>
    </row>
    <row r="320" spans="1:8" x14ac:dyDescent="0.3">
      <c r="A320" s="48" t="str">
        <f>IF(A319="No",1,IF(OR(LEFT(B320,14)="Model response",LEFT(B320,8)="Response"),MAX($A$11:$A319)+1,""))</f>
        <v/>
      </c>
      <c r="B320" s="60"/>
      <c r="C320" s="42"/>
      <c r="D320" s="42"/>
      <c r="E320" s="42"/>
      <c r="F320" s="77" t="str">
        <f t="shared" si="42"/>
        <v>Cek</v>
      </c>
      <c r="G320" s="77" t="str">
        <f t="shared" si="40"/>
        <v/>
      </c>
      <c r="H320" s="78" t="str">
        <f t="shared" si="41"/>
        <v/>
      </c>
    </row>
    <row r="321" spans="1:8" x14ac:dyDescent="0.3">
      <c r="A321" s="48" t="str">
        <f>IF(A320="No",1,IF(OR(LEFT(B321,14)="Model response",LEFT(B321,8)="Response"),MAX($A$11:$A320)+1,""))</f>
        <v/>
      </c>
      <c r="B321" s="60"/>
      <c r="C321" s="42"/>
      <c r="D321" s="42"/>
      <c r="E321" s="42"/>
      <c r="F321" s="77" t="str">
        <f t="shared" si="42"/>
        <v>Cek</v>
      </c>
      <c r="G321" s="77" t="str">
        <f t="shared" si="40"/>
        <v/>
      </c>
      <c r="H321" s="78" t="str">
        <f t="shared" si="41"/>
        <v/>
      </c>
    </row>
    <row r="322" spans="1:8" x14ac:dyDescent="0.3">
      <c r="A322" s="48" t="str">
        <f>IF(A321="No",1,IF(OR(LEFT(B322,14)="Model response",LEFT(B322,8)="Response"),MAX($A$11:$A321)+1,""))</f>
        <v/>
      </c>
      <c r="B322" s="60"/>
      <c r="C322" s="42"/>
      <c r="D322" s="42"/>
      <c r="E322" s="42"/>
      <c r="F322" s="77" t="str">
        <f t="shared" si="42"/>
        <v>Cek</v>
      </c>
      <c r="G322" s="77" t="str">
        <f t="shared" si="40"/>
        <v/>
      </c>
      <c r="H322" s="78" t="str">
        <f t="shared" si="41"/>
        <v/>
      </c>
    </row>
    <row r="323" spans="1:8" x14ac:dyDescent="0.3">
      <c r="A323" s="48" t="str">
        <f>IF(A322="No",1,IF(OR(LEFT(B323,14)="Model response",LEFT(B323,8)="Response"),MAX($A$11:$A322)+1,""))</f>
        <v/>
      </c>
      <c r="B323" s="60"/>
      <c r="C323" s="42"/>
      <c r="D323" s="42"/>
      <c r="E323" s="42"/>
      <c r="F323" s="77" t="str">
        <f t="shared" si="42"/>
        <v>Cek</v>
      </c>
      <c r="G323" s="77" t="str">
        <f t="shared" si="40"/>
        <v/>
      </c>
      <c r="H323" s="78" t="str">
        <f t="shared" si="41"/>
        <v/>
      </c>
    </row>
    <row r="324" spans="1:8" x14ac:dyDescent="0.3">
      <c r="A324" s="48" t="str">
        <f>IF(A323="No",1,IF(OR(LEFT(B324,14)="Model response",LEFT(B324,8)="Response"),MAX($A$11:$A323)+1,""))</f>
        <v/>
      </c>
      <c r="B324" s="60"/>
      <c r="C324" s="42"/>
      <c r="D324" s="42"/>
      <c r="E324" s="42"/>
      <c r="F324" s="77" t="str">
        <f t="shared" si="42"/>
        <v>Cek</v>
      </c>
      <c r="G324" s="77" t="str">
        <f t="shared" si="40"/>
        <v/>
      </c>
      <c r="H324" s="78" t="str">
        <f t="shared" si="41"/>
        <v/>
      </c>
    </row>
    <row r="325" spans="1:8" x14ac:dyDescent="0.3">
      <c r="A325" s="48" t="str">
        <f>IF(A324="No",1,IF(OR(LEFT(B325,14)="Model response",LEFT(B325,8)="Response"),MAX($A$11:$A324)+1,""))</f>
        <v/>
      </c>
      <c r="B325" s="60"/>
      <c r="C325" s="42"/>
      <c r="D325" s="42"/>
      <c r="E325" s="42"/>
      <c r="F325" s="77" t="str">
        <f t="shared" si="42"/>
        <v>Cek</v>
      </c>
      <c r="G325" s="77" t="str">
        <f t="shared" si="40"/>
        <v/>
      </c>
      <c r="H325" s="78" t="str">
        <f t="shared" si="41"/>
        <v/>
      </c>
    </row>
    <row r="326" spans="1:8" x14ac:dyDescent="0.3">
      <c r="A326" s="48" t="str">
        <f>IF(A325="No",1,IF(OR(LEFT(B326,14)="Model response",LEFT(B326,8)="Response"),MAX($A$11:$A325)+1,""))</f>
        <v/>
      </c>
      <c r="B326" s="60"/>
      <c r="C326" s="42"/>
      <c r="D326" s="42"/>
      <c r="E326" s="42"/>
      <c r="F326" s="77" t="str">
        <f t="shared" si="42"/>
        <v>Cek</v>
      </c>
      <c r="G326" s="77" t="str">
        <f t="shared" si="40"/>
        <v/>
      </c>
      <c r="H326" s="78" t="str">
        <f t="shared" si="41"/>
        <v/>
      </c>
    </row>
    <row r="327" spans="1:8" x14ac:dyDescent="0.3">
      <c r="A327" s="48" t="str">
        <f>IF(A326="No",1,IF(OR(LEFT(B327,14)="Model response",LEFT(B327,8)="Response"),MAX($A$11:$A326)+1,""))</f>
        <v/>
      </c>
      <c r="B327" s="60"/>
      <c r="C327" s="42"/>
      <c r="D327" s="42"/>
      <c r="E327" s="42"/>
      <c r="F327" s="77" t="str">
        <f t="shared" si="42"/>
        <v>Cek</v>
      </c>
      <c r="G327" s="77" t="str">
        <f t="shared" si="40"/>
        <v/>
      </c>
      <c r="H327" s="78" t="str">
        <f t="shared" si="41"/>
        <v/>
      </c>
    </row>
    <row r="328" spans="1:8" x14ac:dyDescent="0.3">
      <c r="A328" s="48" t="str">
        <f>IF(A327="No",1,IF(OR(LEFT(B328,14)="Model response",LEFT(B328,8)="Response"),MAX($A$11:$A327)+1,""))</f>
        <v/>
      </c>
      <c r="B328" s="60"/>
      <c r="C328" s="42"/>
      <c r="D328" s="42"/>
      <c r="E328" s="42"/>
      <c r="F328" s="77" t="str">
        <f t="shared" si="42"/>
        <v>Cek</v>
      </c>
      <c r="G328" s="77" t="str">
        <f t="shared" si="40"/>
        <v/>
      </c>
      <c r="H328" s="78" t="str">
        <f t="shared" si="41"/>
        <v/>
      </c>
    </row>
    <row r="329" spans="1:8" x14ac:dyDescent="0.3">
      <c r="A329" s="48" t="str">
        <f>IF(A328="No",1,IF(OR(LEFT(B329,14)="Model response",LEFT(B329,8)="Response"),MAX($A$11:$A328)+1,""))</f>
        <v/>
      </c>
      <c r="B329" s="60"/>
      <c r="C329" s="42"/>
      <c r="D329" s="42"/>
      <c r="E329" s="42"/>
      <c r="F329" s="77" t="str">
        <f t="shared" si="42"/>
        <v>Cek</v>
      </c>
      <c r="G329" s="77" t="str">
        <f t="shared" si="40"/>
        <v/>
      </c>
      <c r="H329" s="78" t="str">
        <f t="shared" si="41"/>
        <v/>
      </c>
    </row>
    <row r="330" spans="1:8" x14ac:dyDescent="0.3">
      <c r="A330" s="48" t="str">
        <f>IF(A329="No",1,IF(OR(LEFT(B330,14)="Model response",LEFT(B330,8)="Response"),MAX($A$11:$A329)+1,""))</f>
        <v/>
      </c>
      <c r="B330" s="60"/>
      <c r="C330" s="42"/>
      <c r="D330" s="42"/>
      <c r="E330" s="42"/>
      <c r="F330" s="77" t="str">
        <f t="shared" si="42"/>
        <v>Cek</v>
      </c>
      <c r="G330" s="77" t="str">
        <f t="shared" si="40"/>
        <v/>
      </c>
      <c r="H330" s="78" t="str">
        <f t="shared" si="41"/>
        <v/>
      </c>
    </row>
    <row r="331" spans="1:8" x14ac:dyDescent="0.3">
      <c r="A331" s="48" t="str">
        <f>IF(A330="No",1,IF(OR(LEFT(B331,14)="Model response",LEFT(B331,8)="Response"),MAX($A$11:$A330)+1,""))</f>
        <v/>
      </c>
      <c r="B331" s="60"/>
      <c r="C331" s="42"/>
      <c r="D331" s="42"/>
      <c r="E331" s="42"/>
      <c r="F331" s="77" t="str">
        <f t="shared" si="42"/>
        <v>Cek</v>
      </c>
      <c r="G331" s="77" t="str">
        <f t="shared" si="40"/>
        <v/>
      </c>
      <c r="H331" s="78" t="str">
        <f t="shared" si="41"/>
        <v/>
      </c>
    </row>
    <row r="332" spans="1:8" x14ac:dyDescent="0.3">
      <c r="A332" s="48" t="str">
        <f>IF(A331="No",1,IF(OR(LEFT(B332,14)="Model response",LEFT(B332,8)="Response"),MAX($A$11:$A331)+1,""))</f>
        <v/>
      </c>
      <c r="B332" s="60"/>
      <c r="C332" s="42"/>
      <c r="D332" s="42"/>
      <c r="E332" s="42"/>
      <c r="F332" s="77" t="str">
        <f t="shared" si="42"/>
        <v>Cek</v>
      </c>
      <c r="G332" s="77" t="str">
        <f t="shared" ref="G332:G395" si="43">IF(A332="","",COUNTIF(F333:F337,"Cek"))</f>
        <v/>
      </c>
      <c r="H332" s="78" t="str">
        <f t="shared" ref="H332:H395" si="44">IF(G332="","",SUMIF(C333:C338,100%,E333:E338))</f>
        <v/>
      </c>
    </row>
    <row r="333" spans="1:8" x14ac:dyDescent="0.3">
      <c r="A333" s="48" t="str">
        <f>IF(A332="No",1,IF(OR(LEFT(B333,14)="Model response",LEFT(B333,8)="Response"),MAX($A$11:$A332)+1,""))</f>
        <v/>
      </c>
      <c r="B333" s="60"/>
      <c r="C333" s="42"/>
      <c r="D333" s="42"/>
      <c r="E333" s="42"/>
      <c r="F333" s="77" t="str">
        <f t="shared" ref="F333:F396" si="45">IF(OR(LEFT(B333,14)="Model response",LEFT(B333,8)="Response",B333="[No response]"),"",IF(E333&lt;=$G$10,"Cek","OK"))</f>
        <v>Cek</v>
      </c>
      <c r="G333" s="77" t="str">
        <f t="shared" si="43"/>
        <v/>
      </c>
      <c r="H333" s="78" t="str">
        <f t="shared" si="44"/>
        <v/>
      </c>
    </row>
    <row r="334" spans="1:8" x14ac:dyDescent="0.3">
      <c r="A334" s="48" t="str">
        <f>IF(A333="No",1,IF(OR(LEFT(B334,14)="Model response",LEFT(B334,8)="Response"),MAX($A$11:$A333)+1,""))</f>
        <v/>
      </c>
      <c r="B334" s="60"/>
      <c r="C334" s="42"/>
      <c r="D334" s="42"/>
      <c r="E334" s="42"/>
      <c r="F334" s="77" t="str">
        <f t="shared" si="45"/>
        <v>Cek</v>
      </c>
      <c r="G334" s="77" t="str">
        <f t="shared" si="43"/>
        <v/>
      </c>
      <c r="H334" s="78" t="str">
        <f t="shared" si="44"/>
        <v/>
      </c>
    </row>
    <row r="335" spans="1:8" x14ac:dyDescent="0.3">
      <c r="A335" s="48" t="str">
        <f>IF(A334="No",1,IF(OR(LEFT(B335,14)="Model response",LEFT(B335,8)="Response"),MAX($A$11:$A334)+1,""))</f>
        <v/>
      </c>
      <c r="B335" s="60"/>
      <c r="C335" s="42"/>
      <c r="D335" s="42"/>
      <c r="E335" s="42"/>
      <c r="F335" s="77" t="str">
        <f t="shared" si="45"/>
        <v>Cek</v>
      </c>
      <c r="G335" s="77" t="str">
        <f t="shared" si="43"/>
        <v/>
      </c>
      <c r="H335" s="78" t="str">
        <f t="shared" si="44"/>
        <v/>
      </c>
    </row>
    <row r="336" spans="1:8" x14ac:dyDescent="0.3">
      <c r="A336" s="48" t="str">
        <f>IF(A335="No",1,IF(OR(LEFT(B336,14)="Model response",LEFT(B336,8)="Response"),MAX($A$11:$A335)+1,""))</f>
        <v/>
      </c>
      <c r="B336" s="60"/>
      <c r="C336" s="42"/>
      <c r="D336" s="42"/>
      <c r="E336" s="42"/>
      <c r="F336" s="77" t="str">
        <f t="shared" si="45"/>
        <v>Cek</v>
      </c>
      <c r="G336" s="77" t="str">
        <f t="shared" si="43"/>
        <v/>
      </c>
      <c r="H336" s="78" t="str">
        <f t="shared" si="44"/>
        <v/>
      </c>
    </row>
    <row r="337" spans="1:8" x14ac:dyDescent="0.3">
      <c r="A337" s="48" t="str">
        <f>IF(A336="No",1,IF(OR(LEFT(B337,14)="Model response",LEFT(B337,8)="Response"),MAX($A$11:$A336)+1,""))</f>
        <v/>
      </c>
      <c r="B337" s="60"/>
      <c r="C337" s="42"/>
      <c r="D337" s="42"/>
      <c r="E337" s="42"/>
      <c r="F337" s="77" t="str">
        <f t="shared" si="45"/>
        <v>Cek</v>
      </c>
      <c r="G337" s="77" t="str">
        <f t="shared" si="43"/>
        <v/>
      </c>
      <c r="H337" s="78" t="str">
        <f t="shared" si="44"/>
        <v/>
      </c>
    </row>
    <row r="338" spans="1:8" x14ac:dyDescent="0.3">
      <c r="A338" s="48" t="str">
        <f>IF(A337="No",1,IF(OR(LEFT(B338,14)="Model response",LEFT(B338,8)="Response"),MAX($A$11:$A337)+1,""))</f>
        <v/>
      </c>
      <c r="B338" s="60"/>
      <c r="C338" s="42"/>
      <c r="D338" s="42"/>
      <c r="E338" s="42"/>
      <c r="F338" s="77" t="str">
        <f t="shared" si="45"/>
        <v>Cek</v>
      </c>
      <c r="G338" s="77" t="str">
        <f t="shared" si="43"/>
        <v/>
      </c>
      <c r="H338" s="78" t="str">
        <f t="shared" si="44"/>
        <v/>
      </c>
    </row>
    <row r="339" spans="1:8" x14ac:dyDescent="0.3">
      <c r="A339" s="48" t="str">
        <f>IF(A338="No",1,IF(OR(LEFT(B339,14)="Model response",LEFT(B339,8)="Response"),MAX($A$11:$A338)+1,""))</f>
        <v/>
      </c>
      <c r="B339" s="60"/>
      <c r="C339" s="42"/>
      <c r="D339" s="42"/>
      <c r="E339" s="42"/>
      <c r="F339" s="77" t="str">
        <f t="shared" si="45"/>
        <v>Cek</v>
      </c>
      <c r="G339" s="77" t="str">
        <f t="shared" si="43"/>
        <v/>
      </c>
      <c r="H339" s="78" t="str">
        <f t="shared" si="44"/>
        <v/>
      </c>
    </row>
    <row r="340" spans="1:8" x14ac:dyDescent="0.3">
      <c r="A340" s="48" t="str">
        <f>IF(A339="No",1,IF(OR(LEFT(B340,14)="Model response",LEFT(B340,8)="Response"),MAX($A$11:$A339)+1,""))</f>
        <v/>
      </c>
      <c r="B340" s="60"/>
      <c r="C340" s="42"/>
      <c r="D340" s="42"/>
      <c r="E340" s="42"/>
      <c r="F340" s="77" t="str">
        <f t="shared" si="45"/>
        <v>Cek</v>
      </c>
      <c r="G340" s="77" t="str">
        <f t="shared" si="43"/>
        <v/>
      </c>
      <c r="H340" s="78" t="str">
        <f t="shared" si="44"/>
        <v/>
      </c>
    </row>
    <row r="341" spans="1:8" x14ac:dyDescent="0.3">
      <c r="A341" s="48" t="str">
        <f>IF(A340="No",1,IF(OR(LEFT(B341,14)="Model response",LEFT(B341,8)="Response"),MAX($A$11:$A340)+1,""))</f>
        <v/>
      </c>
      <c r="B341" s="60"/>
      <c r="C341" s="42"/>
      <c r="D341" s="42"/>
      <c r="E341" s="42"/>
      <c r="F341" s="77" t="str">
        <f t="shared" si="45"/>
        <v>Cek</v>
      </c>
      <c r="G341" s="77" t="str">
        <f t="shared" si="43"/>
        <v/>
      </c>
      <c r="H341" s="78" t="str">
        <f t="shared" si="44"/>
        <v/>
      </c>
    </row>
    <row r="342" spans="1:8" x14ac:dyDescent="0.3">
      <c r="A342" s="48" t="str">
        <f>IF(A341="No",1,IF(OR(LEFT(B342,14)="Model response",LEFT(B342,8)="Response"),MAX($A$11:$A341)+1,""))</f>
        <v/>
      </c>
      <c r="B342" s="60"/>
      <c r="C342" s="42"/>
      <c r="D342" s="42"/>
      <c r="E342" s="42"/>
      <c r="F342" s="77" t="str">
        <f t="shared" si="45"/>
        <v>Cek</v>
      </c>
      <c r="G342" s="77" t="str">
        <f t="shared" si="43"/>
        <v/>
      </c>
      <c r="H342" s="78" t="str">
        <f t="shared" si="44"/>
        <v/>
      </c>
    </row>
    <row r="343" spans="1:8" x14ac:dyDescent="0.3">
      <c r="A343" s="48" t="str">
        <f>IF(A342="No",1,IF(OR(LEFT(B343,14)="Model response",LEFT(B343,8)="Response"),MAX($A$11:$A342)+1,""))</f>
        <v/>
      </c>
      <c r="B343" s="60"/>
      <c r="C343" s="42"/>
      <c r="D343" s="42"/>
      <c r="E343" s="42"/>
      <c r="F343" s="77" t="str">
        <f t="shared" si="45"/>
        <v>Cek</v>
      </c>
      <c r="G343" s="77" t="str">
        <f t="shared" si="43"/>
        <v/>
      </c>
      <c r="H343" s="78" t="str">
        <f t="shared" si="44"/>
        <v/>
      </c>
    </row>
    <row r="344" spans="1:8" x14ac:dyDescent="0.3">
      <c r="A344" s="48" t="str">
        <f>IF(A343="No",1,IF(OR(LEFT(B344,14)="Model response",LEFT(B344,8)="Response"),MAX($A$11:$A343)+1,""))</f>
        <v/>
      </c>
      <c r="B344" s="60"/>
      <c r="C344" s="42"/>
      <c r="D344" s="42"/>
      <c r="E344" s="42"/>
      <c r="F344" s="77" t="str">
        <f t="shared" si="45"/>
        <v>Cek</v>
      </c>
      <c r="G344" s="77" t="str">
        <f t="shared" si="43"/>
        <v/>
      </c>
      <c r="H344" s="78" t="str">
        <f t="shared" si="44"/>
        <v/>
      </c>
    </row>
    <row r="345" spans="1:8" x14ac:dyDescent="0.3">
      <c r="A345" s="48" t="str">
        <f>IF(A344="No",1,IF(OR(LEFT(B345,14)="Model response",LEFT(B345,8)="Response"),MAX($A$11:$A344)+1,""))</f>
        <v/>
      </c>
      <c r="B345" s="60"/>
      <c r="C345" s="42"/>
      <c r="D345" s="42"/>
      <c r="E345" s="42"/>
      <c r="F345" s="77" t="str">
        <f t="shared" si="45"/>
        <v>Cek</v>
      </c>
      <c r="G345" s="77" t="str">
        <f t="shared" si="43"/>
        <v/>
      </c>
      <c r="H345" s="78" t="str">
        <f t="shared" si="44"/>
        <v/>
      </c>
    </row>
    <row r="346" spans="1:8" x14ac:dyDescent="0.3">
      <c r="A346" s="48" t="str">
        <f>IF(A345="No",1,IF(OR(LEFT(B346,14)="Model response",LEFT(B346,8)="Response"),MAX($A$11:$A345)+1,""))</f>
        <v/>
      </c>
      <c r="B346" s="60"/>
      <c r="C346" s="42"/>
      <c r="D346" s="42"/>
      <c r="E346" s="42"/>
      <c r="F346" s="77" t="str">
        <f t="shared" si="45"/>
        <v>Cek</v>
      </c>
      <c r="G346" s="77" t="str">
        <f t="shared" si="43"/>
        <v/>
      </c>
      <c r="H346" s="78" t="str">
        <f t="shared" si="44"/>
        <v/>
      </c>
    </row>
    <row r="347" spans="1:8" x14ac:dyDescent="0.3">
      <c r="A347" s="48" t="str">
        <f>IF(A346="No",1,IF(OR(LEFT(B347,14)="Model response",LEFT(B347,8)="Response"),MAX($A$11:$A346)+1,""))</f>
        <v/>
      </c>
      <c r="B347" s="60"/>
      <c r="C347" s="42"/>
      <c r="D347" s="42"/>
      <c r="E347" s="42"/>
      <c r="F347" s="77" t="str">
        <f t="shared" si="45"/>
        <v>Cek</v>
      </c>
      <c r="G347" s="77" t="str">
        <f t="shared" si="43"/>
        <v/>
      </c>
      <c r="H347" s="78" t="str">
        <f t="shared" si="44"/>
        <v/>
      </c>
    </row>
    <row r="348" spans="1:8" x14ac:dyDescent="0.3">
      <c r="A348" s="48" t="str">
        <f>IF(A347="No",1,IF(OR(LEFT(B348,14)="Model response",LEFT(B348,8)="Response"),MAX($A$11:$A347)+1,""))</f>
        <v/>
      </c>
      <c r="B348" s="60"/>
      <c r="C348" s="42"/>
      <c r="D348" s="42"/>
      <c r="E348" s="42"/>
      <c r="F348" s="77" t="str">
        <f t="shared" si="45"/>
        <v>Cek</v>
      </c>
      <c r="G348" s="77" t="str">
        <f t="shared" si="43"/>
        <v/>
      </c>
      <c r="H348" s="78" t="str">
        <f t="shared" si="44"/>
        <v/>
      </c>
    </row>
    <row r="349" spans="1:8" x14ac:dyDescent="0.3">
      <c r="A349" s="48" t="str">
        <f>IF(A348="No",1,IF(OR(LEFT(B349,14)="Model response",LEFT(B349,8)="Response"),MAX($A$11:$A348)+1,""))</f>
        <v/>
      </c>
      <c r="B349" s="60"/>
      <c r="C349" s="42"/>
      <c r="D349" s="42"/>
      <c r="E349" s="42"/>
      <c r="F349" s="77" t="str">
        <f t="shared" si="45"/>
        <v>Cek</v>
      </c>
      <c r="G349" s="77" t="str">
        <f t="shared" si="43"/>
        <v/>
      </c>
      <c r="H349" s="78" t="str">
        <f t="shared" si="44"/>
        <v/>
      </c>
    </row>
    <row r="350" spans="1:8" x14ac:dyDescent="0.3">
      <c r="A350" s="48" t="str">
        <f>IF(A349="No",1,IF(OR(LEFT(B350,14)="Model response",LEFT(B350,8)="Response"),MAX($A$11:$A349)+1,""))</f>
        <v/>
      </c>
      <c r="B350" s="60"/>
      <c r="C350" s="42"/>
      <c r="D350" s="42"/>
      <c r="E350" s="42"/>
      <c r="F350" s="77" t="str">
        <f t="shared" si="45"/>
        <v>Cek</v>
      </c>
      <c r="G350" s="77" t="str">
        <f t="shared" si="43"/>
        <v/>
      </c>
      <c r="H350" s="78" t="str">
        <f t="shared" si="44"/>
        <v/>
      </c>
    </row>
    <row r="351" spans="1:8" x14ac:dyDescent="0.3">
      <c r="A351" s="48" t="str">
        <f>IF(A350="No",1,IF(OR(LEFT(B351,14)="Model response",LEFT(B351,8)="Response"),MAX($A$11:$A350)+1,""))</f>
        <v/>
      </c>
      <c r="B351" s="60"/>
      <c r="C351" s="42"/>
      <c r="D351" s="42"/>
      <c r="E351" s="42"/>
      <c r="F351" s="77" t="str">
        <f t="shared" si="45"/>
        <v>Cek</v>
      </c>
      <c r="G351" s="77" t="str">
        <f t="shared" si="43"/>
        <v/>
      </c>
      <c r="H351" s="78" t="str">
        <f t="shared" si="44"/>
        <v/>
      </c>
    </row>
    <row r="352" spans="1:8" x14ac:dyDescent="0.3">
      <c r="A352" s="48" t="str">
        <f>IF(A351="No",1,IF(OR(LEFT(B352,14)="Model response",LEFT(B352,8)="Response"),MAX($A$11:$A351)+1,""))</f>
        <v/>
      </c>
      <c r="B352" s="60"/>
      <c r="C352" s="42"/>
      <c r="D352" s="42"/>
      <c r="E352" s="42"/>
      <c r="F352" s="77" t="str">
        <f t="shared" si="45"/>
        <v>Cek</v>
      </c>
      <c r="G352" s="77" t="str">
        <f t="shared" si="43"/>
        <v/>
      </c>
      <c r="H352" s="78" t="str">
        <f t="shared" si="44"/>
        <v/>
      </c>
    </row>
    <row r="353" spans="1:8" x14ac:dyDescent="0.3">
      <c r="A353" s="48" t="str">
        <f>IF(A352="No",1,IF(OR(LEFT(B353,14)="Model response",LEFT(B353,8)="Response"),MAX($A$11:$A352)+1,""))</f>
        <v/>
      </c>
      <c r="B353" s="60"/>
      <c r="C353" s="42"/>
      <c r="D353" s="42"/>
      <c r="E353" s="42"/>
      <c r="F353" s="77" t="str">
        <f t="shared" si="45"/>
        <v>Cek</v>
      </c>
      <c r="G353" s="77" t="str">
        <f t="shared" si="43"/>
        <v/>
      </c>
      <c r="H353" s="78" t="str">
        <f t="shared" si="44"/>
        <v/>
      </c>
    </row>
    <row r="354" spans="1:8" x14ac:dyDescent="0.3">
      <c r="A354" s="48" t="str">
        <f>IF(A353="No",1,IF(OR(LEFT(B354,14)="Model response",LEFT(B354,8)="Response"),MAX($A$11:$A353)+1,""))</f>
        <v/>
      </c>
      <c r="B354" s="60"/>
      <c r="C354" s="42"/>
      <c r="D354" s="42"/>
      <c r="E354" s="42"/>
      <c r="F354" s="77" t="str">
        <f t="shared" si="45"/>
        <v>Cek</v>
      </c>
      <c r="G354" s="77" t="str">
        <f t="shared" si="43"/>
        <v/>
      </c>
      <c r="H354" s="78" t="str">
        <f t="shared" si="44"/>
        <v/>
      </c>
    </row>
    <row r="355" spans="1:8" x14ac:dyDescent="0.3">
      <c r="A355" s="48" t="str">
        <f>IF(A354="No",1,IF(OR(LEFT(B355,14)="Model response",LEFT(B355,8)="Response"),MAX($A$11:$A354)+1,""))</f>
        <v/>
      </c>
      <c r="B355" s="60"/>
      <c r="C355" s="42"/>
      <c r="D355" s="42"/>
      <c r="E355" s="42"/>
      <c r="F355" s="77" t="str">
        <f t="shared" si="45"/>
        <v>Cek</v>
      </c>
      <c r="G355" s="77" t="str">
        <f t="shared" si="43"/>
        <v/>
      </c>
      <c r="H355" s="78" t="str">
        <f t="shared" si="44"/>
        <v/>
      </c>
    </row>
    <row r="356" spans="1:8" x14ac:dyDescent="0.3">
      <c r="A356" s="48" t="str">
        <f>IF(A355="No",1,IF(OR(LEFT(B356,14)="Model response",LEFT(B356,8)="Response"),MAX($A$11:$A355)+1,""))</f>
        <v/>
      </c>
      <c r="B356" s="60"/>
      <c r="C356" s="42"/>
      <c r="D356" s="42"/>
      <c r="E356" s="42"/>
      <c r="F356" s="77" t="str">
        <f t="shared" si="45"/>
        <v>Cek</v>
      </c>
      <c r="G356" s="77" t="str">
        <f t="shared" si="43"/>
        <v/>
      </c>
      <c r="H356" s="78" t="str">
        <f t="shared" si="44"/>
        <v/>
      </c>
    </row>
    <row r="357" spans="1:8" x14ac:dyDescent="0.3">
      <c r="A357" s="48" t="str">
        <f>IF(A356="No",1,IF(OR(LEFT(B357,14)="Model response",LEFT(B357,8)="Response"),MAX($A$11:$A356)+1,""))</f>
        <v/>
      </c>
      <c r="B357" s="60"/>
      <c r="C357" s="42"/>
      <c r="D357" s="42"/>
      <c r="E357" s="42"/>
      <c r="F357" s="77" t="str">
        <f t="shared" si="45"/>
        <v>Cek</v>
      </c>
      <c r="G357" s="77" t="str">
        <f t="shared" si="43"/>
        <v/>
      </c>
      <c r="H357" s="78" t="str">
        <f t="shared" si="44"/>
        <v/>
      </c>
    </row>
    <row r="358" spans="1:8" x14ac:dyDescent="0.3">
      <c r="A358" s="48" t="str">
        <f>IF(A357="No",1,IF(OR(LEFT(B358,14)="Model response",LEFT(B358,8)="Response"),MAX($A$11:$A357)+1,""))</f>
        <v/>
      </c>
      <c r="B358" s="60"/>
      <c r="C358" s="42"/>
      <c r="D358" s="42"/>
      <c r="E358" s="42"/>
      <c r="F358" s="77" t="str">
        <f t="shared" si="45"/>
        <v>Cek</v>
      </c>
      <c r="G358" s="77" t="str">
        <f t="shared" si="43"/>
        <v/>
      </c>
      <c r="H358" s="78" t="str">
        <f t="shared" si="44"/>
        <v/>
      </c>
    </row>
    <row r="359" spans="1:8" x14ac:dyDescent="0.3">
      <c r="A359" s="48" t="str">
        <f>IF(A358="No",1,IF(OR(LEFT(B359,14)="Model response",LEFT(B359,8)="Response"),MAX($A$11:$A358)+1,""))</f>
        <v/>
      </c>
      <c r="B359" s="60"/>
      <c r="C359" s="42"/>
      <c r="D359" s="42"/>
      <c r="E359" s="42"/>
      <c r="F359" s="77" t="str">
        <f t="shared" si="45"/>
        <v>Cek</v>
      </c>
      <c r="G359" s="77" t="str">
        <f t="shared" si="43"/>
        <v/>
      </c>
      <c r="H359" s="78" t="str">
        <f t="shared" si="44"/>
        <v/>
      </c>
    </row>
    <row r="360" spans="1:8" x14ac:dyDescent="0.3">
      <c r="A360" s="48" t="str">
        <f>IF(A359="No",1,IF(OR(LEFT(B360,14)="Model response",LEFT(B360,8)="Response"),MAX($A$11:$A359)+1,""))</f>
        <v/>
      </c>
      <c r="B360" s="60"/>
      <c r="C360" s="42"/>
      <c r="D360" s="42"/>
      <c r="E360" s="42"/>
      <c r="F360" s="77" t="str">
        <f t="shared" si="45"/>
        <v>Cek</v>
      </c>
      <c r="G360" s="77" t="str">
        <f t="shared" si="43"/>
        <v/>
      </c>
      <c r="H360" s="78" t="str">
        <f t="shared" si="44"/>
        <v/>
      </c>
    </row>
    <row r="361" spans="1:8" x14ac:dyDescent="0.3">
      <c r="A361" s="48" t="str">
        <f>IF(A360="No",1,IF(OR(LEFT(B361,14)="Model response",LEFT(B361,8)="Response"),MAX($A$11:$A360)+1,""))</f>
        <v/>
      </c>
      <c r="B361" s="60"/>
      <c r="C361" s="42"/>
      <c r="D361" s="42"/>
      <c r="E361" s="42"/>
      <c r="F361" s="77" t="str">
        <f t="shared" si="45"/>
        <v>Cek</v>
      </c>
      <c r="G361" s="77" t="str">
        <f t="shared" si="43"/>
        <v/>
      </c>
      <c r="H361" s="78" t="str">
        <f t="shared" si="44"/>
        <v/>
      </c>
    </row>
    <row r="362" spans="1:8" x14ac:dyDescent="0.3">
      <c r="A362" s="48" t="str">
        <f>IF(A361="No",1,IF(OR(LEFT(B362,14)="Model response",LEFT(B362,8)="Response"),MAX($A$11:$A361)+1,""))</f>
        <v/>
      </c>
      <c r="B362" s="60"/>
      <c r="C362" s="42"/>
      <c r="D362" s="42"/>
      <c r="E362" s="42"/>
      <c r="F362" s="77" t="str">
        <f t="shared" si="45"/>
        <v>Cek</v>
      </c>
      <c r="G362" s="77" t="str">
        <f t="shared" si="43"/>
        <v/>
      </c>
      <c r="H362" s="78" t="str">
        <f t="shared" si="44"/>
        <v/>
      </c>
    </row>
    <row r="363" spans="1:8" x14ac:dyDescent="0.3">
      <c r="A363" s="48" t="str">
        <f>IF(A362="No",1,IF(OR(LEFT(B363,14)="Model response",LEFT(B363,8)="Response"),MAX($A$11:$A362)+1,""))</f>
        <v/>
      </c>
      <c r="B363" s="60"/>
      <c r="C363" s="42"/>
      <c r="D363" s="42"/>
      <c r="E363" s="42"/>
      <c r="F363" s="77" t="str">
        <f t="shared" si="45"/>
        <v>Cek</v>
      </c>
      <c r="G363" s="77" t="str">
        <f t="shared" si="43"/>
        <v/>
      </c>
      <c r="H363" s="78" t="str">
        <f t="shared" si="44"/>
        <v/>
      </c>
    </row>
    <row r="364" spans="1:8" x14ac:dyDescent="0.3">
      <c r="A364" s="48" t="str">
        <f>IF(A363="No",1,IF(OR(LEFT(B364,14)="Model response",LEFT(B364,8)="Response"),MAX($A$11:$A363)+1,""))</f>
        <v/>
      </c>
      <c r="B364" s="60"/>
      <c r="C364" s="42"/>
      <c r="D364" s="42"/>
      <c r="E364" s="42"/>
      <c r="F364" s="77" t="str">
        <f t="shared" si="45"/>
        <v>Cek</v>
      </c>
      <c r="G364" s="77" t="str">
        <f t="shared" si="43"/>
        <v/>
      </c>
      <c r="H364" s="78" t="str">
        <f t="shared" si="44"/>
        <v/>
      </c>
    </row>
    <row r="365" spans="1:8" x14ac:dyDescent="0.3">
      <c r="A365" s="48" t="str">
        <f>IF(A364="No",1,IF(OR(LEFT(B365,14)="Model response",LEFT(B365,8)="Response"),MAX($A$11:$A364)+1,""))</f>
        <v/>
      </c>
      <c r="B365" s="60"/>
      <c r="C365" s="42"/>
      <c r="D365" s="42"/>
      <c r="E365" s="42"/>
      <c r="F365" s="77" t="str">
        <f t="shared" si="45"/>
        <v>Cek</v>
      </c>
      <c r="G365" s="77" t="str">
        <f t="shared" si="43"/>
        <v/>
      </c>
      <c r="H365" s="78" t="str">
        <f t="shared" si="44"/>
        <v/>
      </c>
    </row>
    <row r="366" spans="1:8" x14ac:dyDescent="0.3">
      <c r="A366" s="48" t="str">
        <f>IF(A365="No",1,IF(OR(LEFT(B366,14)="Model response",LEFT(B366,8)="Response"),MAX($A$11:$A365)+1,""))</f>
        <v/>
      </c>
      <c r="B366" s="60"/>
      <c r="C366" s="42"/>
      <c r="D366" s="42"/>
      <c r="E366" s="42"/>
      <c r="F366" s="77" t="str">
        <f t="shared" si="45"/>
        <v>Cek</v>
      </c>
      <c r="G366" s="77" t="str">
        <f t="shared" si="43"/>
        <v/>
      </c>
      <c r="H366" s="78" t="str">
        <f t="shared" si="44"/>
        <v/>
      </c>
    </row>
    <row r="367" spans="1:8" x14ac:dyDescent="0.3">
      <c r="A367" s="48" t="str">
        <f>IF(A366="No",1,IF(OR(LEFT(B367,14)="Model response",LEFT(B367,8)="Response"),MAX($A$11:$A366)+1,""))</f>
        <v/>
      </c>
      <c r="B367" s="60"/>
      <c r="C367" s="42"/>
      <c r="D367" s="42"/>
      <c r="E367" s="42"/>
      <c r="F367" s="77" t="str">
        <f t="shared" si="45"/>
        <v>Cek</v>
      </c>
      <c r="G367" s="77" t="str">
        <f t="shared" si="43"/>
        <v/>
      </c>
      <c r="H367" s="78" t="str">
        <f t="shared" si="44"/>
        <v/>
      </c>
    </row>
    <row r="368" spans="1:8" x14ac:dyDescent="0.3">
      <c r="A368" s="48" t="str">
        <f>IF(A367="No",1,IF(OR(LEFT(B368,14)="Model response",LEFT(B368,8)="Response"),MAX($A$11:$A367)+1,""))</f>
        <v/>
      </c>
      <c r="B368" s="60"/>
      <c r="C368" s="42"/>
      <c r="D368" s="42"/>
      <c r="E368" s="42"/>
      <c r="F368" s="77" t="str">
        <f t="shared" si="45"/>
        <v>Cek</v>
      </c>
      <c r="G368" s="77" t="str">
        <f t="shared" si="43"/>
        <v/>
      </c>
      <c r="H368" s="78" t="str">
        <f t="shared" si="44"/>
        <v/>
      </c>
    </row>
    <row r="369" spans="1:8" x14ac:dyDescent="0.3">
      <c r="A369" s="48" t="str">
        <f>IF(A368="No",1,IF(OR(LEFT(B369,14)="Model response",LEFT(B369,8)="Response"),MAX($A$11:$A368)+1,""))</f>
        <v/>
      </c>
      <c r="B369" s="60"/>
      <c r="C369" s="42"/>
      <c r="D369" s="42"/>
      <c r="E369" s="42"/>
      <c r="F369" s="77" t="str">
        <f t="shared" si="45"/>
        <v>Cek</v>
      </c>
      <c r="G369" s="77" t="str">
        <f t="shared" si="43"/>
        <v/>
      </c>
      <c r="H369" s="78" t="str">
        <f t="shared" si="44"/>
        <v/>
      </c>
    </row>
    <row r="370" spans="1:8" x14ac:dyDescent="0.3">
      <c r="A370" s="48" t="str">
        <f>IF(A369="No",1,IF(OR(LEFT(B370,14)="Model response",LEFT(B370,8)="Response"),MAX($A$11:$A369)+1,""))</f>
        <v/>
      </c>
      <c r="B370" s="60"/>
      <c r="C370" s="42"/>
      <c r="D370" s="42"/>
      <c r="E370" s="42"/>
      <c r="F370" s="77" t="str">
        <f t="shared" si="45"/>
        <v>Cek</v>
      </c>
      <c r="G370" s="77" t="str">
        <f t="shared" si="43"/>
        <v/>
      </c>
      <c r="H370" s="78" t="str">
        <f t="shared" si="44"/>
        <v/>
      </c>
    </row>
    <row r="371" spans="1:8" x14ac:dyDescent="0.3">
      <c r="A371" s="48" t="str">
        <f>IF(A370="No",1,IF(OR(LEFT(B371,14)="Model response",LEFT(B371,8)="Response"),MAX($A$11:$A370)+1,""))</f>
        <v/>
      </c>
      <c r="B371" s="60"/>
      <c r="C371" s="42"/>
      <c r="D371" s="42"/>
      <c r="E371" s="42"/>
      <c r="F371" s="77" t="str">
        <f t="shared" si="45"/>
        <v>Cek</v>
      </c>
      <c r="G371" s="77" t="str">
        <f t="shared" si="43"/>
        <v/>
      </c>
      <c r="H371" s="78" t="str">
        <f t="shared" si="44"/>
        <v/>
      </c>
    </row>
    <row r="372" spans="1:8" x14ac:dyDescent="0.3">
      <c r="A372" s="48" t="str">
        <f>IF(A371="No",1,IF(OR(LEFT(B372,14)="Model response",LEFT(B372,8)="Response"),MAX($A$11:$A371)+1,""))</f>
        <v/>
      </c>
      <c r="B372" s="60"/>
      <c r="C372" s="42"/>
      <c r="D372" s="42"/>
      <c r="E372" s="42"/>
      <c r="F372" s="77" t="str">
        <f t="shared" si="45"/>
        <v>Cek</v>
      </c>
      <c r="G372" s="77" t="str">
        <f t="shared" si="43"/>
        <v/>
      </c>
      <c r="H372" s="78" t="str">
        <f t="shared" si="44"/>
        <v/>
      </c>
    </row>
    <row r="373" spans="1:8" x14ac:dyDescent="0.3">
      <c r="A373" s="48" t="str">
        <f>IF(A372="No",1,IF(OR(LEFT(B373,14)="Model response",LEFT(B373,8)="Response"),MAX($A$11:$A372)+1,""))</f>
        <v/>
      </c>
      <c r="B373" s="60"/>
      <c r="C373" s="42"/>
      <c r="D373" s="42"/>
      <c r="E373" s="42"/>
      <c r="F373" s="77" t="str">
        <f t="shared" si="45"/>
        <v>Cek</v>
      </c>
      <c r="G373" s="77" t="str">
        <f t="shared" si="43"/>
        <v/>
      </c>
      <c r="H373" s="78" t="str">
        <f t="shared" si="44"/>
        <v/>
      </c>
    </row>
    <row r="374" spans="1:8" x14ac:dyDescent="0.3">
      <c r="A374" s="48" t="str">
        <f>IF(A373="No",1,IF(OR(LEFT(B374,14)="Model response",LEFT(B374,8)="Response"),MAX($A$11:$A373)+1,""))</f>
        <v/>
      </c>
      <c r="B374" s="60"/>
      <c r="C374" s="42"/>
      <c r="D374" s="42"/>
      <c r="E374" s="42"/>
      <c r="F374" s="77" t="str">
        <f t="shared" si="45"/>
        <v>Cek</v>
      </c>
      <c r="G374" s="77" t="str">
        <f t="shared" si="43"/>
        <v/>
      </c>
      <c r="H374" s="78" t="str">
        <f t="shared" si="44"/>
        <v/>
      </c>
    </row>
    <row r="375" spans="1:8" x14ac:dyDescent="0.3">
      <c r="A375" s="48" t="str">
        <f>IF(A374="No",1,IF(OR(LEFT(B375,14)="Model response",LEFT(B375,8)="Response"),MAX($A$11:$A374)+1,""))</f>
        <v/>
      </c>
      <c r="B375" s="60"/>
      <c r="C375" s="42"/>
      <c r="D375" s="42"/>
      <c r="E375" s="42"/>
      <c r="F375" s="77" t="str">
        <f t="shared" si="45"/>
        <v>Cek</v>
      </c>
      <c r="G375" s="77" t="str">
        <f t="shared" si="43"/>
        <v/>
      </c>
      <c r="H375" s="78" t="str">
        <f t="shared" si="44"/>
        <v/>
      </c>
    </row>
    <row r="376" spans="1:8" x14ac:dyDescent="0.3">
      <c r="A376" s="48" t="str">
        <f>IF(A375="No",1,IF(OR(LEFT(B376,14)="Model response",LEFT(B376,8)="Response"),MAX($A$11:$A375)+1,""))</f>
        <v/>
      </c>
      <c r="B376" s="60"/>
      <c r="C376" s="42"/>
      <c r="D376" s="42"/>
      <c r="E376" s="42"/>
      <c r="F376" s="77" t="str">
        <f t="shared" si="45"/>
        <v>Cek</v>
      </c>
      <c r="G376" s="77" t="str">
        <f t="shared" si="43"/>
        <v/>
      </c>
      <c r="H376" s="78" t="str">
        <f t="shared" si="44"/>
        <v/>
      </c>
    </row>
    <row r="377" spans="1:8" x14ac:dyDescent="0.3">
      <c r="A377" s="48" t="str">
        <f>IF(A376="No",1,IF(OR(LEFT(B377,14)="Model response",LEFT(B377,8)="Response"),MAX($A$11:$A376)+1,""))</f>
        <v/>
      </c>
      <c r="B377" s="60"/>
      <c r="C377" s="42"/>
      <c r="D377" s="42"/>
      <c r="E377" s="42"/>
      <c r="F377" s="77" t="str">
        <f t="shared" si="45"/>
        <v>Cek</v>
      </c>
      <c r="G377" s="77" t="str">
        <f t="shared" si="43"/>
        <v/>
      </c>
      <c r="H377" s="78" t="str">
        <f t="shared" si="44"/>
        <v/>
      </c>
    </row>
    <row r="378" spans="1:8" x14ac:dyDescent="0.3">
      <c r="A378" s="48" t="str">
        <f>IF(A377="No",1,IF(OR(LEFT(B378,14)="Model response",LEFT(B378,8)="Response"),MAX($A$11:$A377)+1,""))</f>
        <v/>
      </c>
      <c r="B378" s="60"/>
      <c r="C378" s="42"/>
      <c r="D378" s="42"/>
      <c r="E378" s="42"/>
      <c r="F378" s="77" t="str">
        <f t="shared" si="45"/>
        <v>Cek</v>
      </c>
      <c r="G378" s="77" t="str">
        <f t="shared" si="43"/>
        <v/>
      </c>
      <c r="H378" s="78" t="str">
        <f t="shared" si="44"/>
        <v/>
      </c>
    </row>
    <row r="379" spans="1:8" x14ac:dyDescent="0.3">
      <c r="A379" s="48" t="str">
        <f>IF(A378="No",1,IF(OR(LEFT(B379,14)="Model response",LEFT(B379,8)="Response"),MAX($A$11:$A378)+1,""))</f>
        <v/>
      </c>
      <c r="B379" s="60"/>
      <c r="C379" s="42"/>
      <c r="D379" s="42"/>
      <c r="E379" s="42"/>
      <c r="F379" s="77" t="str">
        <f t="shared" si="45"/>
        <v>Cek</v>
      </c>
      <c r="G379" s="77" t="str">
        <f t="shared" si="43"/>
        <v/>
      </c>
      <c r="H379" s="78" t="str">
        <f t="shared" si="44"/>
        <v/>
      </c>
    </row>
    <row r="380" spans="1:8" x14ac:dyDescent="0.3">
      <c r="A380" s="48" t="str">
        <f>IF(A379="No",1,IF(OR(LEFT(B380,14)="Model response",LEFT(B380,8)="Response"),MAX($A$11:$A379)+1,""))</f>
        <v/>
      </c>
      <c r="B380" s="60"/>
      <c r="C380" s="42"/>
      <c r="D380" s="42"/>
      <c r="E380" s="42"/>
      <c r="F380" s="77" t="str">
        <f t="shared" si="45"/>
        <v>Cek</v>
      </c>
      <c r="G380" s="77" t="str">
        <f t="shared" si="43"/>
        <v/>
      </c>
      <c r="H380" s="78" t="str">
        <f t="shared" si="44"/>
        <v/>
      </c>
    </row>
    <row r="381" spans="1:8" x14ac:dyDescent="0.3">
      <c r="A381" s="48" t="str">
        <f>IF(A380="No",1,IF(OR(LEFT(B381,14)="Model response",LEFT(B381,8)="Response"),MAX($A$11:$A380)+1,""))</f>
        <v/>
      </c>
      <c r="B381" s="60"/>
      <c r="C381" s="42"/>
      <c r="D381" s="42"/>
      <c r="E381" s="42"/>
      <c r="F381" s="77" t="str">
        <f t="shared" si="45"/>
        <v>Cek</v>
      </c>
      <c r="G381" s="77" t="str">
        <f t="shared" si="43"/>
        <v/>
      </c>
      <c r="H381" s="78" t="str">
        <f t="shared" si="44"/>
        <v/>
      </c>
    </row>
    <row r="382" spans="1:8" x14ac:dyDescent="0.3">
      <c r="A382" s="48" t="str">
        <f>IF(A381="No",1,IF(OR(LEFT(B382,14)="Model response",LEFT(B382,8)="Response"),MAX($A$11:$A381)+1,""))</f>
        <v/>
      </c>
      <c r="B382" s="60"/>
      <c r="C382" s="42"/>
      <c r="D382" s="42"/>
      <c r="E382" s="42"/>
      <c r="F382" s="77" t="str">
        <f t="shared" si="45"/>
        <v>Cek</v>
      </c>
      <c r="G382" s="77" t="str">
        <f t="shared" si="43"/>
        <v/>
      </c>
      <c r="H382" s="78" t="str">
        <f t="shared" si="44"/>
        <v/>
      </c>
    </row>
    <row r="383" spans="1:8" x14ac:dyDescent="0.3">
      <c r="A383" s="48" t="str">
        <f>IF(A382="No",1,IF(OR(LEFT(B383,14)="Model response",LEFT(B383,8)="Response"),MAX($A$11:$A382)+1,""))</f>
        <v/>
      </c>
      <c r="B383" s="60"/>
      <c r="C383" s="42"/>
      <c r="D383" s="42"/>
      <c r="E383" s="42"/>
      <c r="F383" s="77" t="str">
        <f t="shared" si="45"/>
        <v>Cek</v>
      </c>
      <c r="G383" s="77" t="str">
        <f t="shared" si="43"/>
        <v/>
      </c>
      <c r="H383" s="78" t="str">
        <f t="shared" si="44"/>
        <v/>
      </c>
    </row>
    <row r="384" spans="1:8" x14ac:dyDescent="0.3">
      <c r="A384" s="48" t="str">
        <f>IF(A383="No",1,IF(OR(LEFT(B384,14)="Model response",LEFT(B384,8)="Response"),MAX($A$11:$A383)+1,""))</f>
        <v/>
      </c>
      <c r="B384" s="60"/>
      <c r="C384" s="42"/>
      <c r="D384" s="42"/>
      <c r="E384" s="42"/>
      <c r="F384" s="77" t="str">
        <f t="shared" si="45"/>
        <v>Cek</v>
      </c>
      <c r="G384" s="77" t="str">
        <f t="shared" si="43"/>
        <v/>
      </c>
      <c r="H384" s="78" t="str">
        <f t="shared" si="44"/>
        <v/>
      </c>
    </row>
    <row r="385" spans="1:8" x14ac:dyDescent="0.3">
      <c r="A385" s="48" t="str">
        <f>IF(A384="No",1,IF(OR(LEFT(B385,14)="Model response",LEFT(B385,8)="Response"),MAX($A$11:$A384)+1,""))</f>
        <v/>
      </c>
      <c r="B385" s="60"/>
      <c r="C385" s="42"/>
      <c r="D385" s="42"/>
      <c r="E385" s="42"/>
      <c r="F385" s="77" t="str">
        <f t="shared" si="45"/>
        <v>Cek</v>
      </c>
      <c r="G385" s="77" t="str">
        <f t="shared" si="43"/>
        <v/>
      </c>
      <c r="H385" s="78" t="str">
        <f t="shared" si="44"/>
        <v/>
      </c>
    </row>
    <row r="386" spans="1:8" x14ac:dyDescent="0.3">
      <c r="A386" s="48" t="str">
        <f>IF(A385="No",1,IF(OR(LEFT(B386,14)="Model response",LEFT(B386,8)="Response"),MAX($A$11:$A385)+1,""))</f>
        <v/>
      </c>
      <c r="B386" s="60"/>
      <c r="C386" s="42"/>
      <c r="D386" s="42"/>
      <c r="E386" s="42"/>
      <c r="F386" s="77" t="str">
        <f t="shared" si="45"/>
        <v>Cek</v>
      </c>
      <c r="G386" s="77" t="str">
        <f t="shared" si="43"/>
        <v/>
      </c>
      <c r="H386" s="78" t="str">
        <f t="shared" si="44"/>
        <v/>
      </c>
    </row>
    <row r="387" spans="1:8" x14ac:dyDescent="0.3">
      <c r="A387" s="48" t="str">
        <f>IF(A386="No",1,IF(OR(LEFT(B387,14)="Model response",LEFT(B387,8)="Response"),MAX($A$11:$A386)+1,""))</f>
        <v/>
      </c>
      <c r="B387" s="60"/>
      <c r="C387" s="42"/>
      <c r="D387" s="42"/>
      <c r="E387" s="42"/>
      <c r="F387" s="77" t="str">
        <f t="shared" si="45"/>
        <v>Cek</v>
      </c>
      <c r="G387" s="77" t="str">
        <f t="shared" si="43"/>
        <v/>
      </c>
      <c r="H387" s="78" t="str">
        <f t="shared" si="44"/>
        <v/>
      </c>
    </row>
    <row r="388" spans="1:8" x14ac:dyDescent="0.3">
      <c r="A388" s="48" t="str">
        <f>IF(A387="No",1,IF(OR(LEFT(B388,14)="Model response",LEFT(B388,8)="Response"),MAX($A$11:$A387)+1,""))</f>
        <v/>
      </c>
      <c r="B388" s="60"/>
      <c r="C388" s="42"/>
      <c r="D388" s="42"/>
      <c r="E388" s="42"/>
      <c r="F388" s="77" t="str">
        <f t="shared" si="45"/>
        <v>Cek</v>
      </c>
      <c r="G388" s="77" t="str">
        <f t="shared" si="43"/>
        <v/>
      </c>
      <c r="H388" s="78" t="str">
        <f t="shared" si="44"/>
        <v/>
      </c>
    </row>
    <row r="389" spans="1:8" x14ac:dyDescent="0.3">
      <c r="A389" s="48" t="str">
        <f>IF(A388="No",1,IF(OR(LEFT(B389,14)="Model response",LEFT(B389,8)="Response"),MAX($A$11:$A388)+1,""))</f>
        <v/>
      </c>
      <c r="B389" s="60"/>
      <c r="C389" s="42"/>
      <c r="D389" s="42"/>
      <c r="E389" s="42"/>
      <c r="F389" s="77" t="str">
        <f t="shared" si="45"/>
        <v>Cek</v>
      </c>
      <c r="G389" s="77" t="str">
        <f t="shared" si="43"/>
        <v/>
      </c>
      <c r="H389" s="78" t="str">
        <f t="shared" si="44"/>
        <v/>
      </c>
    </row>
    <row r="390" spans="1:8" x14ac:dyDescent="0.3">
      <c r="A390" s="48" t="str">
        <f>IF(A389="No",1,IF(OR(LEFT(B390,14)="Model response",LEFT(B390,8)="Response"),MAX($A$11:$A389)+1,""))</f>
        <v/>
      </c>
      <c r="B390" s="60"/>
      <c r="C390" s="42"/>
      <c r="D390" s="42"/>
      <c r="E390" s="42"/>
      <c r="F390" s="77" t="str">
        <f t="shared" si="45"/>
        <v>Cek</v>
      </c>
      <c r="G390" s="77" t="str">
        <f t="shared" si="43"/>
        <v/>
      </c>
      <c r="H390" s="78" t="str">
        <f t="shared" si="44"/>
        <v/>
      </c>
    </row>
    <row r="391" spans="1:8" x14ac:dyDescent="0.3">
      <c r="A391" s="48" t="str">
        <f>IF(A390="No",1,IF(OR(LEFT(B391,14)="Model response",LEFT(B391,8)="Response"),MAX($A$11:$A390)+1,""))</f>
        <v/>
      </c>
      <c r="B391" s="60"/>
      <c r="C391" s="42"/>
      <c r="D391" s="42"/>
      <c r="E391" s="42"/>
      <c r="F391" s="77" t="str">
        <f t="shared" si="45"/>
        <v>Cek</v>
      </c>
      <c r="G391" s="77" t="str">
        <f t="shared" si="43"/>
        <v/>
      </c>
      <c r="H391" s="78" t="str">
        <f t="shared" si="44"/>
        <v/>
      </c>
    </row>
    <row r="392" spans="1:8" x14ac:dyDescent="0.3">
      <c r="A392" s="48" t="str">
        <f>IF(A391="No",1,IF(OR(LEFT(B392,14)="Model response",LEFT(B392,8)="Response"),MAX($A$11:$A391)+1,""))</f>
        <v/>
      </c>
      <c r="B392" s="60"/>
      <c r="C392" s="42"/>
      <c r="D392" s="42"/>
      <c r="E392" s="42"/>
      <c r="F392" s="77" t="str">
        <f t="shared" si="45"/>
        <v>Cek</v>
      </c>
      <c r="G392" s="77" t="str">
        <f t="shared" si="43"/>
        <v/>
      </c>
      <c r="H392" s="78" t="str">
        <f t="shared" si="44"/>
        <v/>
      </c>
    </row>
    <row r="393" spans="1:8" x14ac:dyDescent="0.3">
      <c r="A393" s="48" t="str">
        <f>IF(A392="No",1,IF(OR(LEFT(B393,14)="Model response",LEFT(B393,8)="Response"),MAX($A$11:$A392)+1,""))</f>
        <v/>
      </c>
      <c r="B393" s="60"/>
      <c r="C393" s="42"/>
      <c r="D393" s="42"/>
      <c r="E393" s="42"/>
      <c r="F393" s="77" t="str">
        <f t="shared" si="45"/>
        <v>Cek</v>
      </c>
      <c r="G393" s="77" t="str">
        <f t="shared" si="43"/>
        <v/>
      </c>
      <c r="H393" s="78" t="str">
        <f t="shared" si="44"/>
        <v/>
      </c>
    </row>
    <row r="394" spans="1:8" x14ac:dyDescent="0.3">
      <c r="A394" s="48" t="str">
        <f>IF(A393="No",1,IF(OR(LEFT(B394,14)="Model response",LEFT(B394,8)="Response"),MAX($A$11:$A393)+1,""))</f>
        <v/>
      </c>
      <c r="B394" s="60"/>
      <c r="C394" s="42"/>
      <c r="D394" s="42"/>
      <c r="E394" s="42"/>
      <c r="F394" s="77" t="str">
        <f t="shared" si="45"/>
        <v>Cek</v>
      </c>
      <c r="G394" s="77" t="str">
        <f t="shared" si="43"/>
        <v/>
      </c>
      <c r="H394" s="78" t="str">
        <f t="shared" si="44"/>
        <v/>
      </c>
    </row>
    <row r="395" spans="1:8" x14ac:dyDescent="0.3">
      <c r="A395" s="48" t="str">
        <f>IF(A394="No",1,IF(OR(LEFT(B395,14)="Model response",LEFT(B395,8)="Response"),MAX($A$11:$A394)+1,""))</f>
        <v/>
      </c>
      <c r="B395" s="60"/>
      <c r="C395" s="42"/>
      <c r="D395" s="42"/>
      <c r="E395" s="42"/>
      <c r="F395" s="77" t="str">
        <f t="shared" si="45"/>
        <v>Cek</v>
      </c>
      <c r="G395" s="77" t="str">
        <f t="shared" si="43"/>
        <v/>
      </c>
      <c r="H395" s="78" t="str">
        <f t="shared" si="44"/>
        <v/>
      </c>
    </row>
    <row r="396" spans="1:8" x14ac:dyDescent="0.3">
      <c r="A396" s="48" t="str">
        <f>IF(A395="No",1,IF(OR(LEFT(B396,14)="Model response",LEFT(B396,8)="Response"),MAX($A$11:$A395)+1,""))</f>
        <v/>
      </c>
      <c r="B396" s="60"/>
      <c r="C396" s="42"/>
      <c r="D396" s="42"/>
      <c r="E396" s="42"/>
      <c r="F396" s="77" t="str">
        <f t="shared" si="45"/>
        <v>Cek</v>
      </c>
      <c r="G396" s="77" t="str">
        <f t="shared" ref="G396:G459" si="46">IF(A396="","",COUNTIF(F397:F401,"Cek"))</f>
        <v/>
      </c>
      <c r="H396" s="78" t="str">
        <f t="shared" ref="H396:H459" si="47">IF(G396="","",SUMIF(C397:C402,100%,E397:E402))</f>
        <v/>
      </c>
    </row>
    <row r="397" spans="1:8" x14ac:dyDescent="0.3">
      <c r="A397" s="48" t="str">
        <f>IF(A396="No",1,IF(OR(LEFT(B397,14)="Model response",LEFT(B397,8)="Response"),MAX($A$11:$A396)+1,""))</f>
        <v/>
      </c>
      <c r="B397" s="60"/>
      <c r="C397" s="42"/>
      <c r="D397" s="42"/>
      <c r="E397" s="42"/>
      <c r="F397" s="77" t="str">
        <f t="shared" ref="F397:F460" si="48">IF(OR(LEFT(B397,14)="Model response",LEFT(B397,8)="Response",B397="[No response]"),"",IF(E397&lt;=$G$10,"Cek","OK"))</f>
        <v>Cek</v>
      </c>
      <c r="G397" s="77" t="str">
        <f t="shared" si="46"/>
        <v/>
      </c>
      <c r="H397" s="78" t="str">
        <f t="shared" si="47"/>
        <v/>
      </c>
    </row>
    <row r="398" spans="1:8" x14ac:dyDescent="0.3">
      <c r="A398" s="48" t="str">
        <f>IF(A397="No",1,IF(OR(LEFT(B398,14)="Model response",LEFT(B398,8)="Response"),MAX($A$11:$A397)+1,""))</f>
        <v/>
      </c>
      <c r="B398" s="60"/>
      <c r="C398" s="42"/>
      <c r="D398" s="42"/>
      <c r="E398" s="42"/>
      <c r="F398" s="77" t="str">
        <f t="shared" si="48"/>
        <v>Cek</v>
      </c>
      <c r="G398" s="77" t="str">
        <f t="shared" si="46"/>
        <v/>
      </c>
      <c r="H398" s="78" t="str">
        <f t="shared" si="47"/>
        <v/>
      </c>
    </row>
    <row r="399" spans="1:8" x14ac:dyDescent="0.3">
      <c r="A399" s="48" t="str">
        <f>IF(A398="No",1,IF(OR(LEFT(B399,14)="Model response",LEFT(B399,8)="Response"),MAX($A$11:$A398)+1,""))</f>
        <v/>
      </c>
      <c r="B399" s="60"/>
      <c r="C399" s="42"/>
      <c r="D399" s="42"/>
      <c r="E399" s="42"/>
      <c r="F399" s="77" t="str">
        <f t="shared" si="48"/>
        <v>Cek</v>
      </c>
      <c r="G399" s="77" t="str">
        <f t="shared" si="46"/>
        <v/>
      </c>
      <c r="H399" s="78" t="str">
        <f t="shared" si="47"/>
        <v/>
      </c>
    </row>
    <row r="400" spans="1:8" x14ac:dyDescent="0.3">
      <c r="A400" s="48" t="str">
        <f>IF(A399="No",1,IF(OR(LEFT(B400,14)="Model response",LEFT(B400,8)="Response"),MAX($A$11:$A399)+1,""))</f>
        <v/>
      </c>
      <c r="B400" s="60"/>
      <c r="C400" s="42"/>
      <c r="D400" s="42"/>
      <c r="E400" s="42"/>
      <c r="F400" s="77" t="str">
        <f t="shared" si="48"/>
        <v>Cek</v>
      </c>
      <c r="G400" s="77" t="str">
        <f t="shared" si="46"/>
        <v/>
      </c>
      <c r="H400" s="78" t="str">
        <f t="shared" si="47"/>
        <v/>
      </c>
    </row>
    <row r="401" spans="1:8" x14ac:dyDescent="0.3">
      <c r="A401" s="48" t="str">
        <f>IF(A400="No",1,IF(OR(LEFT(B401,14)="Model response",LEFT(B401,8)="Response"),MAX($A$11:$A400)+1,""))</f>
        <v/>
      </c>
      <c r="B401" s="60"/>
      <c r="C401" s="42"/>
      <c r="D401" s="42"/>
      <c r="E401" s="42"/>
      <c r="F401" s="77" t="str">
        <f t="shared" si="48"/>
        <v>Cek</v>
      </c>
      <c r="G401" s="77" t="str">
        <f t="shared" si="46"/>
        <v/>
      </c>
      <c r="H401" s="78" t="str">
        <f t="shared" si="47"/>
        <v/>
      </c>
    </row>
    <row r="402" spans="1:8" x14ac:dyDescent="0.3">
      <c r="A402" s="48" t="str">
        <f>IF(A401="No",1,IF(OR(LEFT(B402,14)="Model response",LEFT(B402,8)="Response"),MAX($A$11:$A401)+1,""))</f>
        <v/>
      </c>
      <c r="B402" s="60"/>
      <c r="C402" s="42"/>
      <c r="D402" s="42"/>
      <c r="E402" s="42"/>
      <c r="F402" s="77" t="str">
        <f t="shared" si="48"/>
        <v>Cek</v>
      </c>
      <c r="G402" s="77" t="str">
        <f t="shared" si="46"/>
        <v/>
      </c>
      <c r="H402" s="78" t="str">
        <f t="shared" si="47"/>
        <v/>
      </c>
    </row>
    <row r="403" spans="1:8" x14ac:dyDescent="0.3">
      <c r="A403" s="48" t="str">
        <f>IF(A402="No",1,IF(OR(LEFT(B403,14)="Model response",LEFT(B403,8)="Response"),MAX($A$11:$A402)+1,""))</f>
        <v/>
      </c>
      <c r="B403" s="60"/>
      <c r="C403" s="42"/>
      <c r="D403" s="42"/>
      <c r="E403" s="42"/>
      <c r="F403" s="77" t="str">
        <f t="shared" si="48"/>
        <v>Cek</v>
      </c>
      <c r="G403" s="77" t="str">
        <f t="shared" si="46"/>
        <v/>
      </c>
      <c r="H403" s="78" t="str">
        <f t="shared" si="47"/>
        <v/>
      </c>
    </row>
    <row r="404" spans="1:8" x14ac:dyDescent="0.3">
      <c r="A404" s="48" t="str">
        <f>IF(A403="No",1,IF(OR(LEFT(B404,14)="Model response",LEFT(B404,8)="Response"),MAX($A$11:$A403)+1,""))</f>
        <v/>
      </c>
      <c r="B404" s="60"/>
      <c r="C404" s="42"/>
      <c r="D404" s="42"/>
      <c r="E404" s="42"/>
      <c r="F404" s="77" t="str">
        <f t="shared" si="48"/>
        <v>Cek</v>
      </c>
      <c r="G404" s="77" t="str">
        <f t="shared" si="46"/>
        <v/>
      </c>
      <c r="H404" s="78" t="str">
        <f t="shared" si="47"/>
        <v/>
      </c>
    </row>
    <row r="405" spans="1:8" x14ac:dyDescent="0.3">
      <c r="A405" s="48" t="str">
        <f>IF(A404="No",1,IF(OR(LEFT(B405,14)="Model response",LEFT(B405,8)="Response"),MAX($A$11:$A404)+1,""))</f>
        <v/>
      </c>
      <c r="B405" s="60"/>
      <c r="C405" s="42"/>
      <c r="D405" s="42"/>
      <c r="E405" s="42"/>
      <c r="F405" s="77" t="str">
        <f t="shared" si="48"/>
        <v>Cek</v>
      </c>
      <c r="G405" s="77" t="str">
        <f t="shared" si="46"/>
        <v/>
      </c>
      <c r="H405" s="78" t="str">
        <f t="shared" si="47"/>
        <v/>
      </c>
    </row>
    <row r="406" spans="1:8" x14ac:dyDescent="0.3">
      <c r="A406" s="48" t="str">
        <f>IF(A405="No",1,IF(OR(LEFT(B406,14)="Model response",LEFT(B406,8)="Response"),MAX($A$11:$A405)+1,""))</f>
        <v/>
      </c>
      <c r="B406" s="60"/>
      <c r="C406" s="42"/>
      <c r="D406" s="42"/>
      <c r="E406" s="42"/>
      <c r="F406" s="77" t="str">
        <f t="shared" si="48"/>
        <v>Cek</v>
      </c>
      <c r="G406" s="77" t="str">
        <f t="shared" si="46"/>
        <v/>
      </c>
      <c r="H406" s="78" t="str">
        <f t="shared" si="47"/>
        <v/>
      </c>
    </row>
    <row r="407" spans="1:8" x14ac:dyDescent="0.3">
      <c r="A407" s="48" t="str">
        <f>IF(A406="No",1,IF(OR(LEFT(B407,14)="Model response",LEFT(B407,8)="Response"),MAX($A$11:$A406)+1,""))</f>
        <v/>
      </c>
      <c r="B407" s="60"/>
      <c r="C407" s="42"/>
      <c r="D407" s="42"/>
      <c r="E407" s="42"/>
      <c r="F407" s="77" t="str">
        <f t="shared" si="48"/>
        <v>Cek</v>
      </c>
      <c r="G407" s="77" t="str">
        <f t="shared" si="46"/>
        <v/>
      </c>
      <c r="H407" s="78" t="str">
        <f t="shared" si="47"/>
        <v/>
      </c>
    </row>
    <row r="408" spans="1:8" x14ac:dyDescent="0.3">
      <c r="A408" s="48" t="str">
        <f>IF(A407="No",1,IF(OR(LEFT(B408,14)="Model response",LEFT(B408,8)="Response"),MAX($A$11:$A407)+1,""))</f>
        <v/>
      </c>
      <c r="B408" s="60"/>
      <c r="C408" s="42"/>
      <c r="D408" s="42"/>
      <c r="E408" s="42"/>
      <c r="F408" s="77" t="str">
        <f t="shared" si="48"/>
        <v>Cek</v>
      </c>
      <c r="G408" s="77" t="str">
        <f t="shared" si="46"/>
        <v/>
      </c>
      <c r="H408" s="78" t="str">
        <f t="shared" si="47"/>
        <v/>
      </c>
    </row>
    <row r="409" spans="1:8" x14ac:dyDescent="0.3">
      <c r="A409" s="48" t="str">
        <f>IF(A408="No",1,IF(OR(LEFT(B409,14)="Model response",LEFT(B409,8)="Response"),MAX($A$11:$A408)+1,""))</f>
        <v/>
      </c>
      <c r="B409" s="60"/>
      <c r="C409" s="42"/>
      <c r="D409" s="42"/>
      <c r="E409" s="42"/>
      <c r="F409" s="77" t="str">
        <f t="shared" si="48"/>
        <v>Cek</v>
      </c>
      <c r="G409" s="77" t="str">
        <f t="shared" si="46"/>
        <v/>
      </c>
      <c r="H409" s="78" t="str">
        <f t="shared" si="47"/>
        <v/>
      </c>
    </row>
    <row r="410" spans="1:8" x14ac:dyDescent="0.3">
      <c r="A410" s="48" t="str">
        <f>IF(A409="No",1,IF(OR(LEFT(B410,14)="Model response",LEFT(B410,8)="Response"),MAX($A$11:$A409)+1,""))</f>
        <v/>
      </c>
      <c r="B410" s="60"/>
      <c r="C410" s="42"/>
      <c r="D410" s="42"/>
      <c r="E410" s="42"/>
      <c r="F410" s="77" t="str">
        <f t="shared" si="48"/>
        <v>Cek</v>
      </c>
      <c r="G410" s="77" t="str">
        <f t="shared" si="46"/>
        <v/>
      </c>
      <c r="H410" s="78" t="str">
        <f t="shared" si="47"/>
        <v/>
      </c>
    </row>
    <row r="411" spans="1:8" x14ac:dyDescent="0.3">
      <c r="A411" s="48" t="str">
        <f>IF(A410="No",1,IF(OR(LEFT(B411,14)="Model response",LEFT(B411,8)="Response"),MAX($A$11:$A410)+1,""))</f>
        <v/>
      </c>
      <c r="B411" s="60"/>
      <c r="C411" s="42"/>
      <c r="D411" s="42"/>
      <c r="E411" s="42"/>
      <c r="F411" s="77" t="str">
        <f t="shared" si="48"/>
        <v>Cek</v>
      </c>
      <c r="G411" s="77" t="str">
        <f t="shared" si="46"/>
        <v/>
      </c>
      <c r="H411" s="78" t="str">
        <f t="shared" si="47"/>
        <v/>
      </c>
    </row>
    <row r="412" spans="1:8" x14ac:dyDescent="0.3">
      <c r="A412" s="48" t="str">
        <f>IF(A411="No",1,IF(OR(LEFT(B412,14)="Model response",LEFT(B412,8)="Response"),MAX($A$11:$A411)+1,""))</f>
        <v/>
      </c>
      <c r="B412" s="60"/>
      <c r="C412" s="42"/>
      <c r="D412" s="42"/>
      <c r="E412" s="42"/>
      <c r="F412" s="77" t="str">
        <f t="shared" si="48"/>
        <v>Cek</v>
      </c>
      <c r="G412" s="77" t="str">
        <f t="shared" si="46"/>
        <v/>
      </c>
      <c r="H412" s="78" t="str">
        <f t="shared" si="47"/>
        <v/>
      </c>
    </row>
    <row r="413" spans="1:8" x14ac:dyDescent="0.3">
      <c r="A413" s="48" t="str">
        <f>IF(A412="No",1,IF(OR(LEFT(B413,14)="Model response",LEFT(B413,8)="Response"),MAX($A$11:$A412)+1,""))</f>
        <v/>
      </c>
      <c r="B413" s="60"/>
      <c r="C413" s="42"/>
      <c r="D413" s="42"/>
      <c r="E413" s="42"/>
      <c r="F413" s="77" t="str">
        <f t="shared" si="48"/>
        <v>Cek</v>
      </c>
      <c r="G413" s="77" t="str">
        <f t="shared" si="46"/>
        <v/>
      </c>
      <c r="H413" s="78" t="str">
        <f t="shared" si="47"/>
        <v/>
      </c>
    </row>
    <row r="414" spans="1:8" x14ac:dyDescent="0.3">
      <c r="A414" s="48" t="str">
        <f>IF(A413="No",1,IF(OR(LEFT(B414,14)="Model response",LEFT(B414,8)="Response"),MAX($A$11:$A413)+1,""))</f>
        <v/>
      </c>
      <c r="B414" s="60"/>
      <c r="C414" s="42"/>
      <c r="D414" s="42"/>
      <c r="E414" s="42"/>
      <c r="F414" s="77" t="str">
        <f t="shared" si="48"/>
        <v>Cek</v>
      </c>
      <c r="G414" s="77" t="str">
        <f t="shared" si="46"/>
        <v/>
      </c>
      <c r="H414" s="78" t="str">
        <f t="shared" si="47"/>
        <v/>
      </c>
    </row>
    <row r="415" spans="1:8" x14ac:dyDescent="0.3">
      <c r="A415" s="48" t="str">
        <f>IF(A414="No",1,IF(OR(LEFT(B415,14)="Model response",LEFT(B415,8)="Response"),MAX($A$11:$A414)+1,""))</f>
        <v/>
      </c>
      <c r="B415" s="60"/>
      <c r="C415" s="42"/>
      <c r="D415" s="42"/>
      <c r="E415" s="42"/>
      <c r="F415" s="77" t="str">
        <f t="shared" si="48"/>
        <v>Cek</v>
      </c>
      <c r="G415" s="77" t="str">
        <f t="shared" si="46"/>
        <v/>
      </c>
      <c r="H415" s="78" t="str">
        <f t="shared" si="47"/>
        <v/>
      </c>
    </row>
    <row r="416" spans="1:8" x14ac:dyDescent="0.3">
      <c r="A416" s="48" t="str">
        <f>IF(A415="No",1,IF(OR(LEFT(B416,14)="Model response",LEFT(B416,8)="Response"),MAX($A$11:$A415)+1,""))</f>
        <v/>
      </c>
      <c r="B416" s="60"/>
      <c r="C416" s="42"/>
      <c r="D416" s="42"/>
      <c r="E416" s="42"/>
      <c r="F416" s="77" t="str">
        <f t="shared" si="48"/>
        <v>Cek</v>
      </c>
      <c r="G416" s="77" t="str">
        <f t="shared" si="46"/>
        <v/>
      </c>
      <c r="H416" s="78" t="str">
        <f t="shared" si="47"/>
        <v/>
      </c>
    </row>
    <row r="417" spans="1:8" x14ac:dyDescent="0.3">
      <c r="A417" s="48" t="str">
        <f>IF(A416="No",1,IF(OR(LEFT(B417,14)="Model response",LEFT(B417,8)="Response"),MAX($A$11:$A416)+1,""))</f>
        <v/>
      </c>
      <c r="B417" s="60"/>
      <c r="C417" s="42"/>
      <c r="D417" s="42"/>
      <c r="E417" s="42"/>
      <c r="F417" s="77" t="str">
        <f t="shared" si="48"/>
        <v>Cek</v>
      </c>
      <c r="G417" s="77" t="str">
        <f t="shared" si="46"/>
        <v/>
      </c>
      <c r="H417" s="78" t="str">
        <f t="shared" si="47"/>
        <v/>
      </c>
    </row>
    <row r="418" spans="1:8" x14ac:dyDescent="0.3">
      <c r="A418" s="48" t="str">
        <f>IF(A417="No",1,IF(OR(LEFT(B418,14)="Model response",LEFT(B418,8)="Response"),MAX($A$11:$A417)+1,""))</f>
        <v/>
      </c>
      <c r="B418" s="60"/>
      <c r="C418" s="42"/>
      <c r="D418" s="42"/>
      <c r="E418" s="42"/>
      <c r="F418" s="77" t="str">
        <f t="shared" si="48"/>
        <v>Cek</v>
      </c>
      <c r="G418" s="77" t="str">
        <f t="shared" si="46"/>
        <v/>
      </c>
      <c r="H418" s="78" t="str">
        <f t="shared" si="47"/>
        <v/>
      </c>
    </row>
    <row r="419" spans="1:8" x14ac:dyDescent="0.3">
      <c r="A419" s="48" t="str">
        <f>IF(A418="No",1,IF(OR(LEFT(B419,14)="Model response",LEFT(B419,8)="Response"),MAX($A$11:$A418)+1,""))</f>
        <v/>
      </c>
      <c r="B419" s="60"/>
      <c r="C419" s="42"/>
      <c r="D419" s="42"/>
      <c r="E419" s="42"/>
      <c r="F419" s="77" t="str">
        <f t="shared" si="48"/>
        <v>Cek</v>
      </c>
      <c r="G419" s="77" t="str">
        <f t="shared" si="46"/>
        <v/>
      </c>
      <c r="H419" s="78" t="str">
        <f t="shared" si="47"/>
        <v/>
      </c>
    </row>
    <row r="420" spans="1:8" x14ac:dyDescent="0.3">
      <c r="A420" s="48" t="str">
        <f>IF(A419="No",1,IF(OR(LEFT(B420,14)="Model response",LEFT(B420,8)="Response"),MAX($A$11:$A419)+1,""))</f>
        <v/>
      </c>
      <c r="B420" s="60"/>
      <c r="C420" s="42"/>
      <c r="D420" s="42"/>
      <c r="E420" s="42"/>
      <c r="F420" s="77" t="str">
        <f t="shared" si="48"/>
        <v>Cek</v>
      </c>
      <c r="G420" s="77" t="str">
        <f t="shared" si="46"/>
        <v/>
      </c>
      <c r="H420" s="78" t="str">
        <f t="shared" si="47"/>
        <v/>
      </c>
    </row>
    <row r="421" spans="1:8" x14ac:dyDescent="0.3">
      <c r="A421" s="48" t="str">
        <f>IF(A420="No",1,IF(OR(LEFT(B421,14)="Model response",LEFT(B421,8)="Response"),MAX($A$11:$A420)+1,""))</f>
        <v/>
      </c>
      <c r="B421" s="60"/>
      <c r="C421" s="42"/>
      <c r="D421" s="42"/>
      <c r="E421" s="42"/>
      <c r="F421" s="77" t="str">
        <f t="shared" si="48"/>
        <v>Cek</v>
      </c>
      <c r="G421" s="77" t="str">
        <f t="shared" si="46"/>
        <v/>
      </c>
      <c r="H421" s="78" t="str">
        <f t="shared" si="47"/>
        <v/>
      </c>
    </row>
    <row r="422" spans="1:8" x14ac:dyDescent="0.3">
      <c r="A422" s="48" t="str">
        <f>IF(A421="No",1,IF(OR(LEFT(B422,14)="Model response",LEFT(B422,8)="Response"),MAX($A$11:$A421)+1,""))</f>
        <v/>
      </c>
      <c r="B422" s="60"/>
      <c r="C422" s="42"/>
      <c r="D422" s="42"/>
      <c r="E422" s="42"/>
      <c r="F422" s="77" t="str">
        <f t="shared" si="48"/>
        <v>Cek</v>
      </c>
      <c r="G422" s="77" t="str">
        <f t="shared" si="46"/>
        <v/>
      </c>
      <c r="H422" s="78" t="str">
        <f t="shared" si="47"/>
        <v/>
      </c>
    </row>
    <row r="423" spans="1:8" x14ac:dyDescent="0.3">
      <c r="A423" s="48" t="str">
        <f>IF(A422="No",1,IF(OR(LEFT(B423,14)="Model response",LEFT(B423,8)="Response"),MAX($A$11:$A422)+1,""))</f>
        <v/>
      </c>
      <c r="B423" s="60"/>
      <c r="C423" s="42"/>
      <c r="D423" s="42"/>
      <c r="E423" s="42"/>
      <c r="F423" s="77" t="str">
        <f t="shared" si="48"/>
        <v>Cek</v>
      </c>
      <c r="G423" s="77" t="str">
        <f t="shared" si="46"/>
        <v/>
      </c>
      <c r="H423" s="78" t="str">
        <f t="shared" si="47"/>
        <v/>
      </c>
    </row>
    <row r="424" spans="1:8" x14ac:dyDescent="0.3">
      <c r="A424" s="48" t="str">
        <f>IF(A423="No",1,IF(OR(LEFT(B424,14)="Model response",LEFT(B424,8)="Response"),MAX($A$11:$A423)+1,""))</f>
        <v/>
      </c>
      <c r="B424" s="60"/>
      <c r="C424" s="42"/>
      <c r="D424" s="42"/>
      <c r="E424" s="42"/>
      <c r="F424" s="77" t="str">
        <f t="shared" si="48"/>
        <v>Cek</v>
      </c>
      <c r="G424" s="77" t="str">
        <f t="shared" si="46"/>
        <v/>
      </c>
      <c r="H424" s="78" t="str">
        <f t="shared" si="47"/>
        <v/>
      </c>
    </row>
    <row r="425" spans="1:8" x14ac:dyDescent="0.3">
      <c r="A425" s="48" t="str">
        <f>IF(A424="No",1,IF(OR(LEFT(B425,14)="Model response",LEFT(B425,8)="Response"),MAX($A$11:$A424)+1,""))</f>
        <v/>
      </c>
      <c r="B425" s="60"/>
      <c r="C425" s="42"/>
      <c r="D425" s="42"/>
      <c r="E425" s="42"/>
      <c r="F425" s="77" t="str">
        <f t="shared" si="48"/>
        <v>Cek</v>
      </c>
      <c r="G425" s="77" t="str">
        <f t="shared" si="46"/>
        <v/>
      </c>
      <c r="H425" s="78" t="str">
        <f t="shared" si="47"/>
        <v/>
      </c>
    </row>
    <row r="426" spans="1:8" x14ac:dyDescent="0.3">
      <c r="A426" s="48" t="str">
        <f>IF(A425="No",1,IF(OR(LEFT(B426,14)="Model response",LEFT(B426,8)="Response"),MAX($A$11:$A425)+1,""))</f>
        <v/>
      </c>
      <c r="B426" s="60"/>
      <c r="C426" s="42"/>
      <c r="D426" s="42"/>
      <c r="E426" s="42"/>
      <c r="F426" s="77" t="str">
        <f t="shared" si="48"/>
        <v>Cek</v>
      </c>
      <c r="G426" s="77" t="str">
        <f t="shared" si="46"/>
        <v/>
      </c>
      <c r="H426" s="78" t="str">
        <f t="shared" si="47"/>
        <v/>
      </c>
    </row>
    <row r="427" spans="1:8" x14ac:dyDescent="0.3">
      <c r="A427" s="48" t="str">
        <f>IF(A426="No",1,IF(OR(LEFT(B427,14)="Model response",LEFT(B427,8)="Response"),MAX($A$11:$A426)+1,""))</f>
        <v/>
      </c>
      <c r="B427" s="60"/>
      <c r="C427" s="42"/>
      <c r="D427" s="42"/>
      <c r="E427" s="42"/>
      <c r="F427" s="77" t="str">
        <f t="shared" si="48"/>
        <v>Cek</v>
      </c>
      <c r="G427" s="77" t="str">
        <f t="shared" si="46"/>
        <v/>
      </c>
      <c r="H427" s="78" t="str">
        <f t="shared" si="47"/>
        <v/>
      </c>
    </row>
    <row r="428" spans="1:8" x14ac:dyDescent="0.3">
      <c r="A428" s="48" t="str">
        <f>IF(A427="No",1,IF(OR(LEFT(B428,14)="Model response",LEFT(B428,8)="Response"),MAX($A$11:$A427)+1,""))</f>
        <v/>
      </c>
      <c r="B428" s="60"/>
      <c r="C428" s="42"/>
      <c r="D428" s="42"/>
      <c r="E428" s="42"/>
      <c r="F428" s="77" t="str">
        <f t="shared" si="48"/>
        <v>Cek</v>
      </c>
      <c r="G428" s="77" t="str">
        <f t="shared" si="46"/>
        <v/>
      </c>
      <c r="H428" s="78" t="str">
        <f t="shared" si="47"/>
        <v/>
      </c>
    </row>
    <row r="429" spans="1:8" x14ac:dyDescent="0.3">
      <c r="A429" s="48" t="str">
        <f>IF(A428="No",1,IF(OR(LEFT(B429,14)="Model response",LEFT(B429,8)="Response"),MAX($A$11:$A428)+1,""))</f>
        <v/>
      </c>
      <c r="B429" s="60"/>
      <c r="C429" s="42"/>
      <c r="D429" s="42"/>
      <c r="E429" s="42"/>
      <c r="F429" s="77" t="str">
        <f t="shared" si="48"/>
        <v>Cek</v>
      </c>
      <c r="G429" s="77" t="str">
        <f t="shared" si="46"/>
        <v/>
      </c>
      <c r="H429" s="78" t="str">
        <f t="shared" si="47"/>
        <v/>
      </c>
    </row>
    <row r="430" spans="1:8" x14ac:dyDescent="0.3">
      <c r="A430" s="48" t="str">
        <f>IF(A429="No",1,IF(OR(LEFT(B430,14)="Model response",LEFT(B430,8)="Response"),MAX($A$11:$A429)+1,""))</f>
        <v/>
      </c>
      <c r="B430" s="60"/>
      <c r="C430" s="42"/>
      <c r="D430" s="42"/>
      <c r="E430" s="42"/>
      <c r="F430" s="77" t="str">
        <f t="shared" si="48"/>
        <v>Cek</v>
      </c>
      <c r="G430" s="77" t="str">
        <f t="shared" si="46"/>
        <v/>
      </c>
      <c r="H430" s="78" t="str">
        <f t="shared" si="47"/>
        <v/>
      </c>
    </row>
    <row r="431" spans="1:8" x14ac:dyDescent="0.3">
      <c r="A431" s="48" t="str">
        <f>IF(A430="No",1,IF(OR(LEFT(B431,14)="Model response",LEFT(B431,8)="Response"),MAX($A$11:$A430)+1,""))</f>
        <v/>
      </c>
      <c r="B431" s="60"/>
      <c r="C431" s="42"/>
      <c r="D431" s="42"/>
      <c r="E431" s="42"/>
      <c r="F431" s="77" t="str">
        <f t="shared" si="48"/>
        <v>Cek</v>
      </c>
      <c r="G431" s="77" t="str">
        <f t="shared" si="46"/>
        <v/>
      </c>
      <c r="H431" s="78" t="str">
        <f t="shared" si="47"/>
        <v/>
      </c>
    </row>
    <row r="432" spans="1:8" x14ac:dyDescent="0.3">
      <c r="A432" s="48" t="str">
        <f>IF(A431="No",1,IF(OR(LEFT(B432,14)="Model response",LEFT(B432,8)="Response"),MAX($A$11:$A431)+1,""))</f>
        <v/>
      </c>
      <c r="B432" s="60"/>
      <c r="C432" s="42"/>
      <c r="D432" s="42"/>
      <c r="E432" s="42"/>
      <c r="F432" s="77" t="str">
        <f t="shared" si="48"/>
        <v>Cek</v>
      </c>
      <c r="G432" s="77" t="str">
        <f t="shared" si="46"/>
        <v/>
      </c>
      <c r="H432" s="78" t="str">
        <f t="shared" si="47"/>
        <v/>
      </c>
    </row>
    <row r="433" spans="1:8" x14ac:dyDescent="0.3">
      <c r="A433" s="48" t="str">
        <f>IF(A432="No",1,IF(OR(LEFT(B433,14)="Model response",LEFT(B433,8)="Response"),MAX($A$11:$A432)+1,""))</f>
        <v/>
      </c>
      <c r="B433" s="60"/>
      <c r="C433" s="42"/>
      <c r="D433" s="42"/>
      <c r="E433" s="42"/>
      <c r="F433" s="77" t="str">
        <f t="shared" si="48"/>
        <v>Cek</v>
      </c>
      <c r="G433" s="77" t="str">
        <f t="shared" si="46"/>
        <v/>
      </c>
      <c r="H433" s="78" t="str">
        <f t="shared" si="47"/>
        <v/>
      </c>
    </row>
    <row r="434" spans="1:8" x14ac:dyDescent="0.3">
      <c r="A434" s="48" t="str">
        <f>IF(A433="No",1,IF(OR(LEFT(B434,14)="Model response",LEFT(B434,8)="Response"),MAX($A$11:$A433)+1,""))</f>
        <v/>
      </c>
      <c r="B434" s="60"/>
      <c r="C434" s="42"/>
      <c r="D434" s="42"/>
      <c r="E434" s="42"/>
      <c r="F434" s="77" t="str">
        <f t="shared" si="48"/>
        <v>Cek</v>
      </c>
      <c r="G434" s="77" t="str">
        <f t="shared" si="46"/>
        <v/>
      </c>
      <c r="H434" s="78" t="str">
        <f t="shared" si="47"/>
        <v/>
      </c>
    </row>
    <row r="435" spans="1:8" x14ac:dyDescent="0.3">
      <c r="A435" s="48" t="str">
        <f>IF(A434="No",1,IF(OR(LEFT(B435,14)="Model response",LEFT(B435,8)="Response"),MAX($A$11:$A434)+1,""))</f>
        <v/>
      </c>
      <c r="B435" s="60"/>
      <c r="C435" s="42"/>
      <c r="D435" s="42"/>
      <c r="E435" s="42"/>
      <c r="F435" s="77" t="str">
        <f t="shared" si="48"/>
        <v>Cek</v>
      </c>
      <c r="G435" s="77" t="str">
        <f t="shared" si="46"/>
        <v/>
      </c>
      <c r="H435" s="78" t="str">
        <f t="shared" si="47"/>
        <v/>
      </c>
    </row>
    <row r="436" spans="1:8" x14ac:dyDescent="0.3">
      <c r="A436" s="48" t="str">
        <f>IF(A435="No",1,IF(OR(LEFT(B436,14)="Model response",LEFT(B436,8)="Response"),MAX($A$11:$A435)+1,""))</f>
        <v/>
      </c>
      <c r="B436" s="60"/>
      <c r="C436" s="42"/>
      <c r="D436" s="42"/>
      <c r="E436" s="42"/>
      <c r="F436" s="77" t="str">
        <f t="shared" si="48"/>
        <v>Cek</v>
      </c>
      <c r="G436" s="77" t="str">
        <f t="shared" si="46"/>
        <v/>
      </c>
      <c r="H436" s="78" t="str">
        <f t="shared" si="47"/>
        <v/>
      </c>
    </row>
    <row r="437" spans="1:8" x14ac:dyDescent="0.3">
      <c r="A437" s="48" t="str">
        <f>IF(A436="No",1,IF(OR(LEFT(B437,14)="Model response",LEFT(B437,8)="Response"),MAX($A$11:$A436)+1,""))</f>
        <v/>
      </c>
      <c r="B437" s="60"/>
      <c r="C437" s="42"/>
      <c r="D437" s="42"/>
      <c r="E437" s="42"/>
      <c r="F437" s="77" t="str">
        <f t="shared" si="48"/>
        <v>Cek</v>
      </c>
      <c r="G437" s="77" t="str">
        <f t="shared" si="46"/>
        <v/>
      </c>
      <c r="H437" s="78" t="str">
        <f t="shared" si="47"/>
        <v/>
      </c>
    </row>
    <row r="438" spans="1:8" x14ac:dyDescent="0.3">
      <c r="A438" s="48" t="str">
        <f>IF(A437="No",1,IF(OR(LEFT(B438,14)="Model response",LEFT(B438,8)="Response"),MAX($A$11:$A437)+1,""))</f>
        <v/>
      </c>
      <c r="B438" s="60"/>
      <c r="C438" s="42"/>
      <c r="D438" s="42"/>
      <c r="E438" s="42"/>
      <c r="F438" s="77" t="str">
        <f t="shared" si="48"/>
        <v>Cek</v>
      </c>
      <c r="G438" s="77" t="str">
        <f t="shared" si="46"/>
        <v/>
      </c>
      <c r="H438" s="78" t="str">
        <f t="shared" si="47"/>
        <v/>
      </c>
    </row>
    <row r="439" spans="1:8" x14ac:dyDescent="0.3">
      <c r="A439" s="48" t="str">
        <f>IF(A438="No",1,IF(OR(LEFT(B439,14)="Model response",LEFT(B439,8)="Response"),MAX($A$11:$A438)+1,""))</f>
        <v/>
      </c>
      <c r="B439" s="60"/>
      <c r="C439" s="42"/>
      <c r="D439" s="42"/>
      <c r="E439" s="42"/>
      <c r="F439" s="77" t="str">
        <f t="shared" si="48"/>
        <v>Cek</v>
      </c>
      <c r="G439" s="77" t="str">
        <f t="shared" si="46"/>
        <v/>
      </c>
      <c r="H439" s="78" t="str">
        <f t="shared" si="47"/>
        <v/>
      </c>
    </row>
    <row r="440" spans="1:8" x14ac:dyDescent="0.3">
      <c r="A440" s="48" t="str">
        <f>IF(A439="No",1,IF(OR(LEFT(B440,14)="Model response",LEFT(B440,8)="Response"),MAX($A$11:$A439)+1,""))</f>
        <v/>
      </c>
      <c r="B440" s="60"/>
      <c r="C440" s="42"/>
      <c r="D440" s="42"/>
      <c r="E440" s="42"/>
      <c r="F440" s="77" t="str">
        <f t="shared" si="48"/>
        <v>Cek</v>
      </c>
      <c r="G440" s="77" t="str">
        <f t="shared" si="46"/>
        <v/>
      </c>
      <c r="H440" s="78" t="str">
        <f t="shared" si="47"/>
        <v/>
      </c>
    </row>
    <row r="441" spans="1:8" x14ac:dyDescent="0.3">
      <c r="A441" s="48" t="str">
        <f>IF(A440="No",1,IF(OR(LEFT(B441,14)="Model response",LEFT(B441,8)="Response"),MAX($A$11:$A440)+1,""))</f>
        <v/>
      </c>
      <c r="B441" s="60"/>
      <c r="C441" s="42"/>
      <c r="D441" s="42"/>
      <c r="E441" s="42"/>
      <c r="F441" s="77" t="str">
        <f t="shared" si="48"/>
        <v>Cek</v>
      </c>
      <c r="G441" s="77" t="str">
        <f t="shared" si="46"/>
        <v/>
      </c>
      <c r="H441" s="78" t="str">
        <f t="shared" si="47"/>
        <v/>
      </c>
    </row>
    <row r="442" spans="1:8" x14ac:dyDescent="0.3">
      <c r="A442" s="48" t="str">
        <f>IF(A441="No",1,IF(OR(LEFT(B442,14)="Model response",LEFT(B442,8)="Response"),MAX($A$11:$A441)+1,""))</f>
        <v/>
      </c>
      <c r="B442" s="60"/>
      <c r="C442" s="42"/>
      <c r="D442" s="42"/>
      <c r="E442" s="42"/>
      <c r="F442" s="77" t="str">
        <f t="shared" si="48"/>
        <v>Cek</v>
      </c>
      <c r="G442" s="77" t="str">
        <f t="shared" si="46"/>
        <v/>
      </c>
      <c r="H442" s="78" t="str">
        <f t="shared" si="47"/>
        <v/>
      </c>
    </row>
    <row r="443" spans="1:8" x14ac:dyDescent="0.3">
      <c r="A443" s="48" t="str">
        <f>IF(A442="No",1,IF(OR(LEFT(B443,14)="Model response",LEFT(B443,8)="Response"),MAX($A$11:$A442)+1,""))</f>
        <v/>
      </c>
      <c r="B443" s="60"/>
      <c r="C443" s="42"/>
      <c r="D443" s="42"/>
      <c r="E443" s="42"/>
      <c r="F443" s="77" t="str">
        <f t="shared" si="48"/>
        <v>Cek</v>
      </c>
      <c r="G443" s="77" t="str">
        <f t="shared" si="46"/>
        <v/>
      </c>
      <c r="H443" s="78" t="str">
        <f t="shared" si="47"/>
        <v/>
      </c>
    </row>
    <row r="444" spans="1:8" x14ac:dyDescent="0.3">
      <c r="A444" s="48" t="str">
        <f>IF(A443="No",1,IF(OR(LEFT(B444,14)="Model response",LEFT(B444,8)="Response"),MAX($A$11:$A443)+1,""))</f>
        <v/>
      </c>
      <c r="B444" s="60"/>
      <c r="C444" s="42"/>
      <c r="D444" s="42"/>
      <c r="E444" s="42"/>
      <c r="F444" s="77" t="str">
        <f t="shared" si="48"/>
        <v>Cek</v>
      </c>
      <c r="G444" s="77" t="str">
        <f t="shared" si="46"/>
        <v/>
      </c>
      <c r="H444" s="78" t="str">
        <f t="shared" si="47"/>
        <v/>
      </c>
    </row>
    <row r="445" spans="1:8" x14ac:dyDescent="0.3">
      <c r="A445" s="48" t="str">
        <f>IF(A444="No",1,IF(OR(LEFT(B445,14)="Model response",LEFT(B445,8)="Response"),MAX($A$11:$A444)+1,""))</f>
        <v/>
      </c>
      <c r="B445" s="60"/>
      <c r="C445" s="42"/>
      <c r="D445" s="42"/>
      <c r="E445" s="42"/>
      <c r="F445" s="77" t="str">
        <f t="shared" si="48"/>
        <v>Cek</v>
      </c>
      <c r="G445" s="77" t="str">
        <f t="shared" si="46"/>
        <v/>
      </c>
      <c r="H445" s="78" t="str">
        <f t="shared" si="47"/>
        <v/>
      </c>
    </row>
    <row r="446" spans="1:8" x14ac:dyDescent="0.3">
      <c r="A446" s="48" t="str">
        <f>IF(A445="No",1,IF(OR(LEFT(B446,14)="Model response",LEFT(B446,8)="Response"),MAX($A$11:$A445)+1,""))</f>
        <v/>
      </c>
      <c r="B446" s="60"/>
      <c r="C446" s="42"/>
      <c r="D446" s="42"/>
      <c r="E446" s="42"/>
      <c r="F446" s="77" t="str">
        <f t="shared" si="48"/>
        <v>Cek</v>
      </c>
      <c r="G446" s="77" t="str">
        <f t="shared" si="46"/>
        <v/>
      </c>
      <c r="H446" s="78" t="str">
        <f t="shared" si="47"/>
        <v/>
      </c>
    </row>
    <row r="447" spans="1:8" x14ac:dyDescent="0.3">
      <c r="A447" s="48" t="str">
        <f>IF(A446="No",1,IF(OR(LEFT(B447,14)="Model response",LEFT(B447,8)="Response"),MAX($A$11:$A446)+1,""))</f>
        <v/>
      </c>
      <c r="B447" s="60"/>
      <c r="C447" s="42"/>
      <c r="D447" s="42"/>
      <c r="E447" s="42"/>
      <c r="F447" s="77" t="str">
        <f t="shared" si="48"/>
        <v>Cek</v>
      </c>
      <c r="G447" s="77" t="str">
        <f t="shared" si="46"/>
        <v/>
      </c>
      <c r="H447" s="78" t="str">
        <f t="shared" si="47"/>
        <v/>
      </c>
    </row>
    <row r="448" spans="1:8" x14ac:dyDescent="0.3">
      <c r="A448" s="48" t="str">
        <f>IF(A447="No",1,IF(OR(LEFT(B448,14)="Model response",LEFT(B448,8)="Response"),MAX($A$11:$A447)+1,""))</f>
        <v/>
      </c>
      <c r="B448" s="60"/>
      <c r="C448" s="42"/>
      <c r="D448" s="42"/>
      <c r="E448" s="42"/>
      <c r="F448" s="77" t="str">
        <f t="shared" si="48"/>
        <v>Cek</v>
      </c>
      <c r="G448" s="77" t="str">
        <f t="shared" si="46"/>
        <v/>
      </c>
      <c r="H448" s="78" t="str">
        <f t="shared" si="47"/>
        <v/>
      </c>
    </row>
    <row r="449" spans="1:8" x14ac:dyDescent="0.3">
      <c r="A449" s="48" t="str">
        <f>IF(A448="No",1,IF(OR(LEFT(B449,14)="Model response",LEFT(B449,8)="Response"),MAX($A$11:$A448)+1,""))</f>
        <v/>
      </c>
      <c r="B449" s="60"/>
      <c r="C449" s="42"/>
      <c r="D449" s="42"/>
      <c r="E449" s="42"/>
      <c r="F449" s="77" t="str">
        <f t="shared" si="48"/>
        <v>Cek</v>
      </c>
      <c r="G449" s="77" t="str">
        <f t="shared" si="46"/>
        <v/>
      </c>
      <c r="H449" s="78" t="str">
        <f t="shared" si="47"/>
        <v/>
      </c>
    </row>
    <row r="450" spans="1:8" x14ac:dyDescent="0.3">
      <c r="A450" s="48" t="str">
        <f>IF(A449="No",1,IF(OR(LEFT(B450,14)="Model response",LEFT(B450,8)="Response"),MAX($A$11:$A449)+1,""))</f>
        <v/>
      </c>
      <c r="B450" s="60"/>
      <c r="C450" s="42"/>
      <c r="D450" s="42"/>
      <c r="E450" s="42"/>
      <c r="F450" s="77" t="str">
        <f t="shared" si="48"/>
        <v>Cek</v>
      </c>
      <c r="G450" s="77" t="str">
        <f t="shared" si="46"/>
        <v/>
      </c>
      <c r="H450" s="78" t="str">
        <f t="shared" si="47"/>
        <v/>
      </c>
    </row>
    <row r="451" spans="1:8" x14ac:dyDescent="0.3">
      <c r="A451" s="48" t="str">
        <f>IF(A450="No",1,IF(OR(LEFT(B451,14)="Model response",LEFT(B451,8)="Response"),MAX($A$11:$A450)+1,""))</f>
        <v/>
      </c>
      <c r="B451" s="60"/>
      <c r="C451" s="42"/>
      <c r="D451" s="42"/>
      <c r="E451" s="42"/>
      <c r="F451" s="77" t="str">
        <f t="shared" si="48"/>
        <v>Cek</v>
      </c>
      <c r="G451" s="77" t="str">
        <f t="shared" si="46"/>
        <v/>
      </c>
      <c r="H451" s="78" t="str">
        <f t="shared" si="47"/>
        <v/>
      </c>
    </row>
    <row r="452" spans="1:8" x14ac:dyDescent="0.3">
      <c r="A452" s="48" t="str">
        <f>IF(A451="No",1,IF(OR(LEFT(B452,14)="Model response",LEFT(B452,8)="Response"),MAX($A$11:$A451)+1,""))</f>
        <v/>
      </c>
      <c r="B452" s="60"/>
      <c r="C452" s="42"/>
      <c r="D452" s="42"/>
      <c r="E452" s="42"/>
      <c r="F452" s="77" t="str">
        <f t="shared" si="48"/>
        <v>Cek</v>
      </c>
      <c r="G452" s="77" t="str">
        <f t="shared" si="46"/>
        <v/>
      </c>
      <c r="H452" s="78" t="str">
        <f t="shared" si="47"/>
        <v/>
      </c>
    </row>
    <row r="453" spans="1:8" x14ac:dyDescent="0.3">
      <c r="A453" s="48" t="str">
        <f>IF(A452="No",1,IF(OR(LEFT(B453,14)="Model response",LEFT(B453,8)="Response"),MAX($A$11:$A452)+1,""))</f>
        <v/>
      </c>
      <c r="B453" s="60"/>
      <c r="C453" s="42"/>
      <c r="D453" s="42"/>
      <c r="E453" s="42"/>
      <c r="F453" s="77" t="str">
        <f t="shared" si="48"/>
        <v>Cek</v>
      </c>
      <c r="G453" s="77" t="str">
        <f t="shared" si="46"/>
        <v/>
      </c>
      <c r="H453" s="78" t="str">
        <f t="shared" si="47"/>
        <v/>
      </c>
    </row>
    <row r="454" spans="1:8" x14ac:dyDescent="0.3">
      <c r="A454" s="48" t="str">
        <f>IF(A453="No",1,IF(OR(LEFT(B454,14)="Model response",LEFT(B454,8)="Response"),MAX($A$11:$A453)+1,""))</f>
        <v/>
      </c>
      <c r="B454" s="60"/>
      <c r="C454" s="42"/>
      <c r="D454" s="42"/>
      <c r="E454" s="42"/>
      <c r="F454" s="77" t="str">
        <f t="shared" si="48"/>
        <v>Cek</v>
      </c>
      <c r="G454" s="77" t="str">
        <f t="shared" si="46"/>
        <v/>
      </c>
      <c r="H454" s="78" t="str">
        <f t="shared" si="47"/>
        <v/>
      </c>
    </row>
    <row r="455" spans="1:8" x14ac:dyDescent="0.3">
      <c r="A455" s="48" t="str">
        <f>IF(A454="No",1,IF(OR(LEFT(B455,14)="Model response",LEFT(B455,8)="Response"),MAX($A$11:$A454)+1,""))</f>
        <v/>
      </c>
      <c r="B455" s="60"/>
      <c r="C455" s="42"/>
      <c r="D455" s="42"/>
      <c r="E455" s="42"/>
      <c r="F455" s="77" t="str">
        <f t="shared" si="48"/>
        <v>Cek</v>
      </c>
      <c r="G455" s="77" t="str">
        <f t="shared" si="46"/>
        <v/>
      </c>
      <c r="H455" s="78" t="str">
        <f t="shared" si="47"/>
        <v/>
      </c>
    </row>
    <row r="456" spans="1:8" x14ac:dyDescent="0.3">
      <c r="A456" s="48" t="str">
        <f>IF(A455="No",1,IF(OR(LEFT(B456,14)="Model response",LEFT(B456,8)="Response"),MAX($A$11:$A455)+1,""))</f>
        <v/>
      </c>
      <c r="B456" s="60"/>
      <c r="C456" s="42"/>
      <c r="D456" s="42"/>
      <c r="E456" s="42"/>
      <c r="F456" s="77" t="str">
        <f t="shared" si="48"/>
        <v>Cek</v>
      </c>
      <c r="G456" s="77" t="str">
        <f t="shared" si="46"/>
        <v/>
      </c>
      <c r="H456" s="78" t="str">
        <f t="shared" si="47"/>
        <v/>
      </c>
    </row>
    <row r="457" spans="1:8" x14ac:dyDescent="0.3">
      <c r="A457" s="48" t="str">
        <f>IF(A456="No",1,IF(OR(LEFT(B457,14)="Model response",LEFT(B457,8)="Response"),MAX($A$11:$A456)+1,""))</f>
        <v/>
      </c>
      <c r="B457" s="60"/>
      <c r="C457" s="42"/>
      <c r="D457" s="42"/>
      <c r="E457" s="42"/>
      <c r="F457" s="77" t="str">
        <f t="shared" si="48"/>
        <v>Cek</v>
      </c>
      <c r="G457" s="77" t="str">
        <f t="shared" si="46"/>
        <v/>
      </c>
      <c r="H457" s="78" t="str">
        <f t="shared" si="47"/>
        <v/>
      </c>
    </row>
    <row r="458" spans="1:8" x14ac:dyDescent="0.3">
      <c r="A458" s="48" t="str">
        <f>IF(A457="No",1,IF(OR(LEFT(B458,14)="Model response",LEFT(B458,8)="Response"),MAX($A$11:$A457)+1,""))</f>
        <v/>
      </c>
      <c r="B458" s="60"/>
      <c r="C458" s="42"/>
      <c r="D458" s="42"/>
      <c r="E458" s="42"/>
      <c r="F458" s="77" t="str">
        <f t="shared" si="48"/>
        <v>Cek</v>
      </c>
      <c r="G458" s="77" t="str">
        <f t="shared" si="46"/>
        <v/>
      </c>
      <c r="H458" s="78" t="str">
        <f t="shared" si="47"/>
        <v/>
      </c>
    </row>
    <row r="459" spans="1:8" x14ac:dyDescent="0.3">
      <c r="A459" s="48" t="str">
        <f>IF(A458="No",1,IF(OR(LEFT(B459,14)="Model response",LEFT(B459,8)="Response"),MAX($A$11:$A458)+1,""))</f>
        <v/>
      </c>
      <c r="B459" s="60"/>
      <c r="C459" s="42"/>
      <c r="D459" s="42"/>
      <c r="E459" s="42"/>
      <c r="F459" s="77" t="str">
        <f t="shared" si="48"/>
        <v>Cek</v>
      </c>
      <c r="G459" s="77" t="str">
        <f t="shared" si="46"/>
        <v/>
      </c>
      <c r="H459" s="78" t="str">
        <f t="shared" si="47"/>
        <v/>
      </c>
    </row>
    <row r="460" spans="1:8" x14ac:dyDescent="0.3">
      <c r="A460" s="48" t="str">
        <f>IF(A459="No",1,IF(OR(LEFT(B460,14)="Model response",LEFT(B460,8)="Response"),MAX($A$11:$A459)+1,""))</f>
        <v/>
      </c>
      <c r="B460" s="60"/>
      <c r="C460" s="42"/>
      <c r="D460" s="42"/>
      <c r="E460" s="42"/>
      <c r="F460" s="77" t="str">
        <f t="shared" si="48"/>
        <v>Cek</v>
      </c>
      <c r="G460" s="77" t="str">
        <f t="shared" ref="G460:G523" si="49">IF(A460="","",COUNTIF(F461:F465,"Cek"))</f>
        <v/>
      </c>
      <c r="H460" s="78" t="str">
        <f t="shared" ref="H460:H523" si="50">IF(G460="","",SUMIF(C461:C466,100%,E461:E466))</f>
        <v/>
      </c>
    </row>
    <row r="461" spans="1:8" x14ac:dyDescent="0.3">
      <c r="A461" s="48" t="str">
        <f>IF(A460="No",1,IF(OR(LEFT(B461,14)="Model response",LEFT(B461,8)="Response"),MAX($A$11:$A460)+1,""))</f>
        <v/>
      </c>
      <c r="B461" s="60"/>
      <c r="C461" s="42"/>
      <c r="D461" s="42"/>
      <c r="E461" s="42"/>
      <c r="F461" s="77" t="str">
        <f t="shared" ref="F461:F524" si="51">IF(OR(LEFT(B461,14)="Model response",LEFT(B461,8)="Response",B461="[No response]"),"",IF(E461&lt;=$G$10,"Cek","OK"))</f>
        <v>Cek</v>
      </c>
      <c r="G461" s="77" t="str">
        <f t="shared" si="49"/>
        <v/>
      </c>
      <c r="H461" s="78" t="str">
        <f t="shared" si="50"/>
        <v/>
      </c>
    </row>
    <row r="462" spans="1:8" x14ac:dyDescent="0.3">
      <c r="A462" s="48" t="str">
        <f>IF(A461="No",1,IF(OR(LEFT(B462,14)="Model response",LEFT(B462,8)="Response"),MAX($A$11:$A461)+1,""))</f>
        <v/>
      </c>
      <c r="B462" s="60"/>
      <c r="C462" s="42"/>
      <c r="D462" s="42"/>
      <c r="E462" s="42"/>
      <c r="F462" s="77" t="str">
        <f t="shared" si="51"/>
        <v>Cek</v>
      </c>
      <c r="G462" s="77" t="str">
        <f t="shared" si="49"/>
        <v/>
      </c>
      <c r="H462" s="78" t="str">
        <f t="shared" si="50"/>
        <v/>
      </c>
    </row>
    <row r="463" spans="1:8" x14ac:dyDescent="0.3">
      <c r="A463" s="48" t="str">
        <f>IF(A462="No",1,IF(OR(LEFT(B463,14)="Model response",LEFT(B463,8)="Response"),MAX($A$11:$A462)+1,""))</f>
        <v/>
      </c>
      <c r="B463" s="60"/>
      <c r="C463" s="42"/>
      <c r="D463" s="42"/>
      <c r="E463" s="42"/>
      <c r="F463" s="77" t="str">
        <f t="shared" si="51"/>
        <v>Cek</v>
      </c>
      <c r="G463" s="77" t="str">
        <f t="shared" si="49"/>
        <v/>
      </c>
      <c r="H463" s="78" t="str">
        <f t="shared" si="50"/>
        <v/>
      </c>
    </row>
    <row r="464" spans="1:8" x14ac:dyDescent="0.3">
      <c r="A464" s="48" t="str">
        <f>IF(A463="No",1,IF(OR(LEFT(B464,14)="Model response",LEFT(B464,8)="Response"),MAX($A$11:$A463)+1,""))</f>
        <v/>
      </c>
      <c r="B464" s="60"/>
      <c r="C464" s="42"/>
      <c r="D464" s="42"/>
      <c r="E464" s="42"/>
      <c r="F464" s="77" t="str">
        <f t="shared" si="51"/>
        <v>Cek</v>
      </c>
      <c r="G464" s="77" t="str">
        <f t="shared" si="49"/>
        <v/>
      </c>
      <c r="H464" s="78" t="str">
        <f t="shared" si="50"/>
        <v/>
      </c>
    </row>
    <row r="465" spans="1:8" x14ac:dyDescent="0.3">
      <c r="A465" s="48" t="str">
        <f>IF(A464="No",1,IF(OR(LEFT(B465,14)="Model response",LEFT(B465,8)="Response"),MAX($A$11:$A464)+1,""))</f>
        <v/>
      </c>
      <c r="B465" s="60"/>
      <c r="C465" s="42"/>
      <c r="D465" s="42"/>
      <c r="E465" s="42"/>
      <c r="F465" s="77" t="str">
        <f t="shared" si="51"/>
        <v>Cek</v>
      </c>
      <c r="G465" s="77" t="str">
        <f t="shared" si="49"/>
        <v/>
      </c>
      <c r="H465" s="78" t="str">
        <f t="shared" si="50"/>
        <v/>
      </c>
    </row>
    <row r="466" spans="1:8" x14ac:dyDescent="0.3">
      <c r="A466" s="48" t="str">
        <f>IF(A465="No",1,IF(OR(LEFT(B466,14)="Model response",LEFT(B466,8)="Response"),MAX($A$11:$A465)+1,""))</f>
        <v/>
      </c>
      <c r="B466" s="60"/>
      <c r="C466" s="42"/>
      <c r="D466" s="42"/>
      <c r="E466" s="42"/>
      <c r="F466" s="77" t="str">
        <f t="shared" si="51"/>
        <v>Cek</v>
      </c>
      <c r="G466" s="77" t="str">
        <f t="shared" si="49"/>
        <v/>
      </c>
      <c r="H466" s="78" t="str">
        <f t="shared" si="50"/>
        <v/>
      </c>
    </row>
    <row r="467" spans="1:8" x14ac:dyDescent="0.3">
      <c r="A467" s="48" t="str">
        <f>IF(A466="No",1,IF(OR(LEFT(B467,14)="Model response",LEFT(B467,8)="Response"),MAX($A$11:$A466)+1,""))</f>
        <v/>
      </c>
      <c r="B467" s="60"/>
      <c r="C467" s="42"/>
      <c r="D467" s="42"/>
      <c r="E467" s="42"/>
      <c r="F467" s="77" t="str">
        <f t="shared" si="51"/>
        <v>Cek</v>
      </c>
      <c r="G467" s="77" t="str">
        <f t="shared" si="49"/>
        <v/>
      </c>
      <c r="H467" s="78" t="str">
        <f t="shared" si="50"/>
        <v/>
      </c>
    </row>
    <row r="468" spans="1:8" x14ac:dyDescent="0.3">
      <c r="A468" s="48" t="str">
        <f>IF(A467="No",1,IF(OR(LEFT(B468,14)="Model response",LEFT(B468,8)="Response"),MAX($A$11:$A467)+1,""))</f>
        <v/>
      </c>
      <c r="B468" s="60"/>
      <c r="C468" s="42"/>
      <c r="D468" s="42"/>
      <c r="E468" s="42"/>
      <c r="F468" s="77" t="str">
        <f t="shared" si="51"/>
        <v>Cek</v>
      </c>
      <c r="G468" s="77" t="str">
        <f t="shared" si="49"/>
        <v/>
      </c>
      <c r="H468" s="78" t="str">
        <f t="shared" si="50"/>
        <v/>
      </c>
    </row>
    <row r="469" spans="1:8" x14ac:dyDescent="0.3">
      <c r="A469" s="48" t="str">
        <f>IF(A468="No",1,IF(OR(LEFT(B469,14)="Model response",LEFT(B469,8)="Response"),MAX($A$11:$A468)+1,""))</f>
        <v/>
      </c>
      <c r="B469" s="60"/>
      <c r="C469" s="42"/>
      <c r="D469" s="42"/>
      <c r="E469" s="42"/>
      <c r="F469" s="77" t="str">
        <f t="shared" si="51"/>
        <v>Cek</v>
      </c>
      <c r="G469" s="77" t="str">
        <f t="shared" si="49"/>
        <v/>
      </c>
      <c r="H469" s="78" t="str">
        <f t="shared" si="50"/>
        <v/>
      </c>
    </row>
    <row r="470" spans="1:8" x14ac:dyDescent="0.3">
      <c r="A470" s="48" t="str">
        <f>IF(A469="No",1,IF(OR(LEFT(B470,14)="Model response",LEFT(B470,8)="Response"),MAX($A$11:$A469)+1,""))</f>
        <v/>
      </c>
      <c r="B470" s="60"/>
      <c r="C470" s="42"/>
      <c r="D470" s="42"/>
      <c r="E470" s="42"/>
      <c r="F470" s="77" t="str">
        <f t="shared" si="51"/>
        <v>Cek</v>
      </c>
      <c r="G470" s="77" t="str">
        <f t="shared" si="49"/>
        <v/>
      </c>
      <c r="H470" s="78" t="str">
        <f t="shared" si="50"/>
        <v/>
      </c>
    </row>
    <row r="471" spans="1:8" x14ac:dyDescent="0.3">
      <c r="A471" s="48" t="str">
        <f>IF(A470="No",1,IF(OR(LEFT(B471,14)="Model response",LEFT(B471,8)="Response"),MAX($A$11:$A470)+1,""))</f>
        <v/>
      </c>
      <c r="B471" s="60"/>
      <c r="C471" s="42"/>
      <c r="D471" s="42"/>
      <c r="E471" s="42"/>
      <c r="F471" s="77" t="str">
        <f t="shared" si="51"/>
        <v>Cek</v>
      </c>
      <c r="G471" s="77" t="str">
        <f t="shared" si="49"/>
        <v/>
      </c>
      <c r="H471" s="78" t="str">
        <f t="shared" si="50"/>
        <v/>
      </c>
    </row>
    <row r="472" spans="1:8" x14ac:dyDescent="0.3">
      <c r="A472" s="48" t="str">
        <f>IF(A471="No",1,IF(OR(LEFT(B472,14)="Model response",LEFT(B472,8)="Response"),MAX($A$11:$A471)+1,""))</f>
        <v/>
      </c>
      <c r="B472" s="60"/>
      <c r="C472" s="42"/>
      <c r="D472" s="42"/>
      <c r="E472" s="42"/>
      <c r="F472" s="77" t="str">
        <f t="shared" si="51"/>
        <v>Cek</v>
      </c>
      <c r="G472" s="77" t="str">
        <f t="shared" si="49"/>
        <v/>
      </c>
      <c r="H472" s="78" t="str">
        <f t="shared" si="50"/>
        <v/>
      </c>
    </row>
    <row r="473" spans="1:8" x14ac:dyDescent="0.3">
      <c r="A473" s="48" t="str">
        <f>IF(A472="No",1,IF(OR(LEFT(B473,14)="Model response",LEFT(B473,8)="Response"),MAX($A$11:$A472)+1,""))</f>
        <v/>
      </c>
      <c r="B473" s="60"/>
      <c r="C473" s="42"/>
      <c r="D473" s="42"/>
      <c r="E473" s="42"/>
      <c r="F473" s="77" t="str">
        <f t="shared" si="51"/>
        <v>Cek</v>
      </c>
      <c r="G473" s="77" t="str">
        <f t="shared" si="49"/>
        <v/>
      </c>
      <c r="H473" s="78" t="str">
        <f t="shared" si="50"/>
        <v/>
      </c>
    </row>
    <row r="474" spans="1:8" x14ac:dyDescent="0.3">
      <c r="A474" s="48" t="str">
        <f>IF(A473="No",1,IF(OR(LEFT(B474,14)="Model response",LEFT(B474,8)="Response"),MAX($A$11:$A473)+1,""))</f>
        <v/>
      </c>
      <c r="B474" s="60"/>
      <c r="C474" s="42"/>
      <c r="D474" s="42"/>
      <c r="E474" s="42"/>
      <c r="F474" s="77" t="str">
        <f t="shared" si="51"/>
        <v>Cek</v>
      </c>
      <c r="G474" s="77" t="str">
        <f t="shared" si="49"/>
        <v/>
      </c>
      <c r="H474" s="78" t="str">
        <f t="shared" si="50"/>
        <v/>
      </c>
    </row>
    <row r="475" spans="1:8" x14ac:dyDescent="0.3">
      <c r="A475" s="48" t="str">
        <f>IF(A474="No",1,IF(OR(LEFT(B475,14)="Model response",LEFT(B475,8)="Response"),MAX($A$11:$A474)+1,""))</f>
        <v/>
      </c>
      <c r="B475" s="60"/>
      <c r="C475" s="42"/>
      <c r="D475" s="42"/>
      <c r="E475" s="42"/>
      <c r="F475" s="77" t="str">
        <f t="shared" si="51"/>
        <v>Cek</v>
      </c>
      <c r="G475" s="77" t="str">
        <f t="shared" si="49"/>
        <v/>
      </c>
      <c r="H475" s="78" t="str">
        <f t="shared" si="50"/>
        <v/>
      </c>
    </row>
    <row r="476" spans="1:8" x14ac:dyDescent="0.3">
      <c r="A476" s="48" t="str">
        <f>IF(A475="No",1,IF(OR(LEFT(B476,14)="Model response",LEFT(B476,8)="Response"),MAX($A$11:$A475)+1,""))</f>
        <v/>
      </c>
      <c r="B476" s="60"/>
      <c r="C476" s="42"/>
      <c r="D476" s="42"/>
      <c r="E476" s="42"/>
      <c r="F476" s="77" t="str">
        <f t="shared" si="51"/>
        <v>Cek</v>
      </c>
      <c r="G476" s="77" t="str">
        <f t="shared" si="49"/>
        <v/>
      </c>
      <c r="H476" s="78" t="str">
        <f t="shared" si="50"/>
        <v/>
      </c>
    </row>
    <row r="477" spans="1:8" x14ac:dyDescent="0.3">
      <c r="A477" s="48" t="str">
        <f>IF(A476="No",1,IF(OR(LEFT(B477,14)="Model response",LEFT(B477,8)="Response"),MAX($A$11:$A476)+1,""))</f>
        <v/>
      </c>
      <c r="B477" s="60"/>
      <c r="C477" s="42"/>
      <c r="D477" s="42"/>
      <c r="E477" s="42"/>
      <c r="F477" s="77" t="str">
        <f t="shared" si="51"/>
        <v>Cek</v>
      </c>
      <c r="G477" s="77" t="str">
        <f t="shared" si="49"/>
        <v/>
      </c>
      <c r="H477" s="78" t="str">
        <f t="shared" si="50"/>
        <v/>
      </c>
    </row>
    <row r="478" spans="1:8" x14ac:dyDescent="0.3">
      <c r="A478" s="48" t="str">
        <f>IF(A477="No",1,IF(OR(LEFT(B478,14)="Model response",LEFT(B478,8)="Response"),MAX($A$11:$A477)+1,""))</f>
        <v/>
      </c>
      <c r="B478" s="60"/>
      <c r="C478" s="42"/>
      <c r="D478" s="42"/>
      <c r="E478" s="42"/>
      <c r="F478" s="77" t="str">
        <f t="shared" si="51"/>
        <v>Cek</v>
      </c>
      <c r="G478" s="77" t="str">
        <f t="shared" si="49"/>
        <v/>
      </c>
      <c r="H478" s="78" t="str">
        <f t="shared" si="50"/>
        <v/>
      </c>
    </row>
    <row r="479" spans="1:8" x14ac:dyDescent="0.3">
      <c r="A479" s="48" t="str">
        <f>IF(A478="No",1,IF(OR(LEFT(B479,14)="Model response",LEFT(B479,8)="Response"),MAX($A$11:$A478)+1,""))</f>
        <v/>
      </c>
      <c r="B479" s="60"/>
      <c r="C479" s="42"/>
      <c r="D479" s="42"/>
      <c r="E479" s="42"/>
      <c r="F479" s="77" t="str">
        <f t="shared" si="51"/>
        <v>Cek</v>
      </c>
      <c r="G479" s="77" t="str">
        <f t="shared" si="49"/>
        <v/>
      </c>
      <c r="H479" s="78" t="str">
        <f t="shared" si="50"/>
        <v/>
      </c>
    </row>
    <row r="480" spans="1:8" x14ac:dyDescent="0.3">
      <c r="A480" s="48" t="str">
        <f>IF(A479="No",1,IF(OR(LEFT(B480,14)="Model response",LEFT(B480,8)="Response"),MAX($A$11:$A479)+1,""))</f>
        <v/>
      </c>
      <c r="B480" s="60"/>
      <c r="C480" s="42"/>
      <c r="D480" s="42"/>
      <c r="E480" s="42"/>
      <c r="F480" s="77" t="str">
        <f t="shared" si="51"/>
        <v>Cek</v>
      </c>
      <c r="G480" s="77" t="str">
        <f t="shared" si="49"/>
        <v/>
      </c>
      <c r="H480" s="78" t="str">
        <f t="shared" si="50"/>
        <v/>
      </c>
    </row>
    <row r="481" spans="1:8" x14ac:dyDescent="0.3">
      <c r="A481" s="48" t="str">
        <f>IF(A480="No",1,IF(OR(LEFT(B481,14)="Model response",LEFT(B481,8)="Response"),MAX($A$11:$A480)+1,""))</f>
        <v/>
      </c>
      <c r="B481" s="60"/>
      <c r="C481" s="42"/>
      <c r="D481" s="42"/>
      <c r="E481" s="42"/>
      <c r="F481" s="77" t="str">
        <f t="shared" si="51"/>
        <v>Cek</v>
      </c>
      <c r="G481" s="77" t="str">
        <f t="shared" si="49"/>
        <v/>
      </c>
      <c r="H481" s="78" t="str">
        <f t="shared" si="50"/>
        <v/>
      </c>
    </row>
    <row r="482" spans="1:8" x14ac:dyDescent="0.3">
      <c r="A482" s="48" t="str">
        <f>IF(A481="No",1,IF(OR(LEFT(B482,14)="Model response",LEFT(B482,8)="Response"),MAX($A$11:$A481)+1,""))</f>
        <v/>
      </c>
      <c r="B482" s="60"/>
      <c r="C482" s="42"/>
      <c r="D482" s="42"/>
      <c r="E482" s="42"/>
      <c r="F482" s="77" t="str">
        <f t="shared" si="51"/>
        <v>Cek</v>
      </c>
      <c r="G482" s="77" t="str">
        <f t="shared" si="49"/>
        <v/>
      </c>
      <c r="H482" s="78" t="str">
        <f t="shared" si="50"/>
        <v/>
      </c>
    </row>
    <row r="483" spans="1:8" x14ac:dyDescent="0.3">
      <c r="A483" s="48" t="str">
        <f>IF(A482="No",1,IF(OR(LEFT(B483,14)="Model response",LEFT(B483,8)="Response"),MAX($A$11:$A482)+1,""))</f>
        <v/>
      </c>
      <c r="B483" s="60"/>
      <c r="C483" s="42"/>
      <c r="D483" s="42"/>
      <c r="E483" s="42"/>
      <c r="F483" s="77" t="str">
        <f t="shared" si="51"/>
        <v>Cek</v>
      </c>
      <c r="G483" s="77" t="str">
        <f t="shared" si="49"/>
        <v/>
      </c>
      <c r="H483" s="78" t="str">
        <f t="shared" si="50"/>
        <v/>
      </c>
    </row>
    <row r="484" spans="1:8" x14ac:dyDescent="0.3">
      <c r="A484" s="48" t="str">
        <f>IF(A483="No",1,IF(OR(LEFT(B484,14)="Model response",LEFT(B484,8)="Response"),MAX($A$11:$A483)+1,""))</f>
        <v/>
      </c>
      <c r="B484" s="60"/>
      <c r="C484" s="42"/>
      <c r="D484" s="42"/>
      <c r="E484" s="42"/>
      <c r="F484" s="77" t="str">
        <f t="shared" si="51"/>
        <v>Cek</v>
      </c>
      <c r="G484" s="77" t="str">
        <f t="shared" si="49"/>
        <v/>
      </c>
      <c r="H484" s="78" t="str">
        <f t="shared" si="50"/>
        <v/>
      </c>
    </row>
    <row r="485" spans="1:8" x14ac:dyDescent="0.3">
      <c r="A485" s="48" t="str">
        <f>IF(A484="No",1,IF(OR(LEFT(B485,14)="Model response",LEFT(B485,8)="Response"),MAX($A$11:$A484)+1,""))</f>
        <v/>
      </c>
      <c r="B485" s="60"/>
      <c r="C485" s="42"/>
      <c r="D485" s="42"/>
      <c r="E485" s="42"/>
      <c r="F485" s="77" t="str">
        <f t="shared" si="51"/>
        <v>Cek</v>
      </c>
      <c r="G485" s="77" t="str">
        <f t="shared" si="49"/>
        <v/>
      </c>
      <c r="H485" s="78" t="str">
        <f t="shared" si="50"/>
        <v/>
      </c>
    </row>
    <row r="486" spans="1:8" x14ac:dyDescent="0.3">
      <c r="A486" s="48" t="str">
        <f>IF(A485="No",1,IF(OR(LEFT(B486,14)="Model response",LEFT(B486,8)="Response"),MAX($A$11:$A485)+1,""))</f>
        <v/>
      </c>
      <c r="B486" s="60"/>
      <c r="C486" s="42"/>
      <c r="D486" s="42"/>
      <c r="E486" s="42"/>
      <c r="F486" s="77" t="str">
        <f t="shared" si="51"/>
        <v>Cek</v>
      </c>
      <c r="G486" s="77" t="str">
        <f t="shared" si="49"/>
        <v/>
      </c>
      <c r="H486" s="78" t="str">
        <f t="shared" si="50"/>
        <v/>
      </c>
    </row>
    <row r="487" spans="1:8" x14ac:dyDescent="0.3">
      <c r="A487" s="48" t="str">
        <f>IF(A486="No",1,IF(OR(LEFT(B487,14)="Model response",LEFT(B487,8)="Response"),MAX($A$11:$A486)+1,""))</f>
        <v/>
      </c>
      <c r="B487" s="60"/>
      <c r="C487" s="42"/>
      <c r="D487" s="42"/>
      <c r="E487" s="42"/>
      <c r="F487" s="77" t="str">
        <f t="shared" si="51"/>
        <v>Cek</v>
      </c>
      <c r="G487" s="77" t="str">
        <f t="shared" si="49"/>
        <v/>
      </c>
      <c r="H487" s="78" t="str">
        <f t="shared" si="50"/>
        <v/>
      </c>
    </row>
    <row r="488" spans="1:8" x14ac:dyDescent="0.3">
      <c r="A488" s="48" t="str">
        <f>IF(A487="No",1,IF(OR(LEFT(B488,14)="Model response",LEFT(B488,8)="Response"),MAX($A$11:$A487)+1,""))</f>
        <v/>
      </c>
      <c r="B488" s="60"/>
      <c r="C488" s="42"/>
      <c r="D488" s="42"/>
      <c r="E488" s="42"/>
      <c r="F488" s="77" t="str">
        <f t="shared" si="51"/>
        <v>Cek</v>
      </c>
      <c r="G488" s="77" t="str">
        <f t="shared" si="49"/>
        <v/>
      </c>
      <c r="H488" s="78" t="str">
        <f t="shared" si="50"/>
        <v/>
      </c>
    </row>
    <row r="489" spans="1:8" x14ac:dyDescent="0.3">
      <c r="A489" s="48" t="str">
        <f>IF(A488="No",1,IF(OR(LEFT(B489,14)="Model response",LEFT(B489,8)="Response"),MAX($A$11:$A488)+1,""))</f>
        <v/>
      </c>
      <c r="B489" s="60"/>
      <c r="C489" s="42"/>
      <c r="D489" s="42"/>
      <c r="E489" s="42"/>
      <c r="F489" s="77" t="str">
        <f t="shared" si="51"/>
        <v>Cek</v>
      </c>
      <c r="G489" s="77" t="str">
        <f t="shared" si="49"/>
        <v/>
      </c>
      <c r="H489" s="78" t="str">
        <f t="shared" si="50"/>
        <v/>
      </c>
    </row>
    <row r="490" spans="1:8" x14ac:dyDescent="0.3">
      <c r="A490" s="48" t="str">
        <f>IF(A489="No",1,IF(OR(LEFT(B490,14)="Model response",LEFT(B490,8)="Response"),MAX($A$11:$A489)+1,""))</f>
        <v/>
      </c>
      <c r="B490" s="60"/>
      <c r="C490" s="42"/>
      <c r="D490" s="42"/>
      <c r="E490" s="42"/>
      <c r="F490" s="77" t="str">
        <f t="shared" si="51"/>
        <v>Cek</v>
      </c>
      <c r="G490" s="77" t="str">
        <f t="shared" si="49"/>
        <v/>
      </c>
      <c r="H490" s="78" t="str">
        <f t="shared" si="50"/>
        <v/>
      </c>
    </row>
    <row r="491" spans="1:8" x14ac:dyDescent="0.3">
      <c r="A491" s="48" t="str">
        <f>IF(A490="No",1,IF(OR(LEFT(B491,14)="Model response",LEFT(B491,8)="Response"),MAX($A$11:$A490)+1,""))</f>
        <v/>
      </c>
      <c r="B491" s="60"/>
      <c r="C491" s="42"/>
      <c r="D491" s="42"/>
      <c r="E491" s="42"/>
      <c r="F491" s="77" t="str">
        <f t="shared" si="51"/>
        <v>Cek</v>
      </c>
      <c r="G491" s="77" t="str">
        <f t="shared" si="49"/>
        <v/>
      </c>
      <c r="H491" s="78" t="str">
        <f t="shared" si="50"/>
        <v/>
      </c>
    </row>
    <row r="492" spans="1:8" x14ac:dyDescent="0.3">
      <c r="A492" s="48" t="str">
        <f>IF(A491="No",1,IF(OR(LEFT(B492,14)="Model response",LEFT(B492,8)="Response"),MAX($A$11:$A491)+1,""))</f>
        <v/>
      </c>
      <c r="B492" s="60"/>
      <c r="C492" s="42"/>
      <c r="D492" s="42"/>
      <c r="E492" s="42"/>
      <c r="F492" s="77" t="str">
        <f t="shared" si="51"/>
        <v>Cek</v>
      </c>
      <c r="G492" s="77" t="str">
        <f t="shared" si="49"/>
        <v/>
      </c>
      <c r="H492" s="78" t="str">
        <f t="shared" si="50"/>
        <v/>
      </c>
    </row>
    <row r="493" spans="1:8" x14ac:dyDescent="0.3">
      <c r="A493" s="48" t="str">
        <f>IF(A492="No",1,IF(OR(LEFT(B493,14)="Model response",LEFT(B493,8)="Response"),MAX($A$11:$A492)+1,""))</f>
        <v/>
      </c>
      <c r="B493" s="60"/>
      <c r="C493" s="42"/>
      <c r="D493" s="42"/>
      <c r="E493" s="42"/>
      <c r="F493" s="77" t="str">
        <f t="shared" si="51"/>
        <v>Cek</v>
      </c>
      <c r="G493" s="77" t="str">
        <f t="shared" si="49"/>
        <v/>
      </c>
      <c r="H493" s="78" t="str">
        <f t="shared" si="50"/>
        <v/>
      </c>
    </row>
    <row r="494" spans="1:8" x14ac:dyDescent="0.3">
      <c r="A494" s="48" t="str">
        <f>IF(A493="No",1,IF(OR(LEFT(B494,14)="Model response",LEFT(B494,8)="Response"),MAX($A$11:$A493)+1,""))</f>
        <v/>
      </c>
      <c r="B494" s="60"/>
      <c r="C494" s="42"/>
      <c r="D494" s="42"/>
      <c r="E494" s="42"/>
      <c r="F494" s="77" t="str">
        <f t="shared" si="51"/>
        <v>Cek</v>
      </c>
      <c r="G494" s="77" t="str">
        <f t="shared" si="49"/>
        <v/>
      </c>
      <c r="H494" s="78" t="str">
        <f t="shared" si="50"/>
        <v/>
      </c>
    </row>
    <row r="495" spans="1:8" x14ac:dyDescent="0.3">
      <c r="A495" s="48" t="str">
        <f>IF(A494="No",1,IF(OR(LEFT(B495,14)="Model response",LEFT(B495,8)="Response"),MAX($A$11:$A494)+1,""))</f>
        <v/>
      </c>
      <c r="B495" s="60"/>
      <c r="C495" s="42"/>
      <c r="D495" s="42"/>
      <c r="E495" s="42"/>
      <c r="F495" s="77" t="str">
        <f t="shared" si="51"/>
        <v>Cek</v>
      </c>
      <c r="G495" s="77" t="str">
        <f t="shared" si="49"/>
        <v/>
      </c>
      <c r="H495" s="78" t="str">
        <f t="shared" si="50"/>
        <v/>
      </c>
    </row>
    <row r="496" spans="1:8" x14ac:dyDescent="0.3">
      <c r="A496" s="48" t="str">
        <f>IF(A495="No",1,IF(OR(LEFT(B496,14)="Model response",LEFT(B496,8)="Response"),MAX($A$11:$A495)+1,""))</f>
        <v/>
      </c>
      <c r="B496" s="60"/>
      <c r="C496" s="42"/>
      <c r="D496" s="42"/>
      <c r="E496" s="42"/>
      <c r="F496" s="77" t="str">
        <f t="shared" si="51"/>
        <v>Cek</v>
      </c>
      <c r="G496" s="77" t="str">
        <f t="shared" si="49"/>
        <v/>
      </c>
      <c r="H496" s="78" t="str">
        <f t="shared" si="50"/>
        <v/>
      </c>
    </row>
    <row r="497" spans="1:8" x14ac:dyDescent="0.3">
      <c r="A497" s="48" t="str">
        <f>IF(A496="No",1,IF(OR(LEFT(B497,14)="Model response",LEFT(B497,8)="Response"),MAX($A$11:$A496)+1,""))</f>
        <v/>
      </c>
      <c r="B497" s="60"/>
      <c r="C497" s="42"/>
      <c r="D497" s="42"/>
      <c r="E497" s="42"/>
      <c r="F497" s="77" t="str">
        <f t="shared" si="51"/>
        <v>Cek</v>
      </c>
      <c r="G497" s="77" t="str">
        <f t="shared" si="49"/>
        <v/>
      </c>
      <c r="H497" s="78" t="str">
        <f t="shared" si="50"/>
        <v/>
      </c>
    </row>
    <row r="498" spans="1:8" x14ac:dyDescent="0.3">
      <c r="A498" s="48" t="str">
        <f>IF(A497="No",1,IF(OR(LEFT(B498,14)="Model response",LEFT(B498,8)="Response"),MAX($A$11:$A497)+1,""))</f>
        <v/>
      </c>
      <c r="B498" s="60"/>
      <c r="C498" s="42"/>
      <c r="D498" s="42"/>
      <c r="E498" s="42"/>
      <c r="F498" s="77" t="str">
        <f t="shared" si="51"/>
        <v>Cek</v>
      </c>
      <c r="G498" s="77" t="str">
        <f t="shared" si="49"/>
        <v/>
      </c>
      <c r="H498" s="78" t="str">
        <f t="shared" si="50"/>
        <v/>
      </c>
    </row>
    <row r="499" spans="1:8" x14ac:dyDescent="0.3">
      <c r="A499" s="48" t="str">
        <f>IF(A498="No",1,IF(OR(LEFT(B499,14)="Model response",LEFT(B499,8)="Response"),MAX($A$11:$A498)+1,""))</f>
        <v/>
      </c>
      <c r="B499" s="60"/>
      <c r="C499" s="42"/>
      <c r="D499" s="42"/>
      <c r="E499" s="42"/>
      <c r="F499" s="77" t="str">
        <f t="shared" si="51"/>
        <v>Cek</v>
      </c>
      <c r="G499" s="77" t="str">
        <f t="shared" si="49"/>
        <v/>
      </c>
      <c r="H499" s="78" t="str">
        <f t="shared" si="50"/>
        <v/>
      </c>
    </row>
    <row r="500" spans="1:8" x14ac:dyDescent="0.3">
      <c r="A500" s="48" t="str">
        <f>IF(A499="No",1,IF(OR(LEFT(B500,14)="Model response",LEFT(B500,8)="Response"),MAX($A$11:$A499)+1,""))</f>
        <v/>
      </c>
      <c r="B500" s="60"/>
      <c r="C500" s="42"/>
      <c r="D500" s="42"/>
      <c r="E500" s="42"/>
      <c r="F500" s="77" t="str">
        <f t="shared" si="51"/>
        <v>Cek</v>
      </c>
      <c r="G500" s="77" t="str">
        <f t="shared" si="49"/>
        <v/>
      </c>
      <c r="H500" s="78" t="str">
        <f t="shared" si="50"/>
        <v/>
      </c>
    </row>
    <row r="501" spans="1:8" x14ac:dyDescent="0.3">
      <c r="A501" s="48" t="str">
        <f>IF(A500="No",1,IF(OR(LEFT(B501,14)="Model response",LEFT(B501,8)="Response"),MAX($A$11:$A500)+1,""))</f>
        <v/>
      </c>
      <c r="B501" s="60"/>
      <c r="C501" s="42"/>
      <c r="D501" s="42"/>
      <c r="E501" s="42"/>
      <c r="F501" s="77" t="str">
        <f t="shared" si="51"/>
        <v>Cek</v>
      </c>
      <c r="G501" s="77" t="str">
        <f t="shared" si="49"/>
        <v/>
      </c>
      <c r="H501" s="78" t="str">
        <f t="shared" si="50"/>
        <v/>
      </c>
    </row>
    <row r="502" spans="1:8" x14ac:dyDescent="0.3">
      <c r="A502" s="48" t="str">
        <f>IF(A501="No",1,IF(OR(LEFT(B502,14)="Model response",LEFT(B502,8)="Response"),MAX($A$11:$A501)+1,""))</f>
        <v/>
      </c>
      <c r="B502" s="60"/>
      <c r="C502" s="42"/>
      <c r="D502" s="42"/>
      <c r="E502" s="42"/>
      <c r="F502" s="77" t="str">
        <f t="shared" si="51"/>
        <v>Cek</v>
      </c>
      <c r="G502" s="77" t="str">
        <f t="shared" si="49"/>
        <v/>
      </c>
      <c r="H502" s="78" t="str">
        <f t="shared" si="50"/>
        <v/>
      </c>
    </row>
    <row r="503" spans="1:8" x14ac:dyDescent="0.3">
      <c r="A503" s="48" t="str">
        <f>IF(A502="No",1,IF(OR(LEFT(B503,14)="Model response",LEFT(B503,8)="Response"),MAX($A$11:$A502)+1,""))</f>
        <v/>
      </c>
      <c r="B503" s="60"/>
      <c r="C503" s="42"/>
      <c r="D503" s="42"/>
      <c r="E503" s="42"/>
      <c r="F503" s="77" t="str">
        <f t="shared" si="51"/>
        <v>Cek</v>
      </c>
      <c r="G503" s="77" t="str">
        <f t="shared" si="49"/>
        <v/>
      </c>
      <c r="H503" s="78" t="str">
        <f t="shared" si="50"/>
        <v/>
      </c>
    </row>
    <row r="504" spans="1:8" x14ac:dyDescent="0.3">
      <c r="A504" s="48" t="str">
        <f>IF(A503="No",1,IF(OR(LEFT(B504,14)="Model response",LEFT(B504,8)="Response"),MAX($A$11:$A503)+1,""))</f>
        <v/>
      </c>
      <c r="B504" s="60"/>
      <c r="C504" s="42"/>
      <c r="D504" s="42"/>
      <c r="E504" s="42"/>
      <c r="F504" s="77" t="str">
        <f t="shared" si="51"/>
        <v>Cek</v>
      </c>
      <c r="G504" s="77" t="str">
        <f t="shared" si="49"/>
        <v/>
      </c>
      <c r="H504" s="78" t="str">
        <f t="shared" si="50"/>
        <v/>
      </c>
    </row>
    <row r="505" spans="1:8" x14ac:dyDescent="0.3">
      <c r="A505" s="48" t="str">
        <f>IF(A504="No",1,IF(OR(LEFT(B505,14)="Model response",LEFT(B505,8)="Response"),MAX($A$11:$A504)+1,""))</f>
        <v/>
      </c>
      <c r="B505" s="60"/>
      <c r="C505" s="42"/>
      <c r="D505" s="42"/>
      <c r="E505" s="42"/>
      <c r="F505" s="77" t="str">
        <f t="shared" si="51"/>
        <v>Cek</v>
      </c>
      <c r="G505" s="77" t="str">
        <f t="shared" si="49"/>
        <v/>
      </c>
      <c r="H505" s="78" t="str">
        <f t="shared" si="50"/>
        <v/>
      </c>
    </row>
    <row r="506" spans="1:8" x14ac:dyDescent="0.3">
      <c r="A506" s="48" t="str">
        <f>IF(A505="No",1,IF(OR(LEFT(B506,14)="Model response",LEFT(B506,8)="Response"),MAX($A$11:$A505)+1,""))</f>
        <v/>
      </c>
      <c r="B506" s="60"/>
      <c r="C506" s="42"/>
      <c r="D506" s="42"/>
      <c r="E506" s="42"/>
      <c r="F506" s="77" t="str">
        <f t="shared" si="51"/>
        <v>Cek</v>
      </c>
      <c r="G506" s="77" t="str">
        <f t="shared" si="49"/>
        <v/>
      </c>
      <c r="H506" s="78" t="str">
        <f t="shared" si="50"/>
        <v/>
      </c>
    </row>
    <row r="507" spans="1:8" x14ac:dyDescent="0.3">
      <c r="A507" s="48" t="str">
        <f>IF(A506="No",1,IF(OR(LEFT(B507,14)="Model response",LEFT(B507,8)="Response"),MAX($A$11:$A506)+1,""))</f>
        <v/>
      </c>
      <c r="B507" s="60"/>
      <c r="C507" s="42"/>
      <c r="D507" s="42"/>
      <c r="E507" s="42"/>
      <c r="F507" s="77" t="str">
        <f t="shared" si="51"/>
        <v>Cek</v>
      </c>
      <c r="G507" s="77" t="str">
        <f t="shared" si="49"/>
        <v/>
      </c>
      <c r="H507" s="78" t="str">
        <f t="shared" si="50"/>
        <v/>
      </c>
    </row>
    <row r="508" spans="1:8" x14ac:dyDescent="0.3">
      <c r="A508" s="48" t="str">
        <f>IF(A507="No",1,IF(OR(LEFT(B508,14)="Model response",LEFT(B508,8)="Response"),MAX($A$11:$A507)+1,""))</f>
        <v/>
      </c>
      <c r="B508" s="60"/>
      <c r="C508" s="42"/>
      <c r="D508" s="42"/>
      <c r="E508" s="42"/>
      <c r="F508" s="77" t="str">
        <f t="shared" si="51"/>
        <v>Cek</v>
      </c>
      <c r="G508" s="77" t="str">
        <f t="shared" si="49"/>
        <v/>
      </c>
      <c r="H508" s="78" t="str">
        <f t="shared" si="50"/>
        <v/>
      </c>
    </row>
    <row r="509" spans="1:8" x14ac:dyDescent="0.3">
      <c r="A509" s="48" t="str">
        <f>IF(A508="No",1,IF(OR(LEFT(B509,14)="Model response",LEFT(B509,8)="Response"),MAX($A$11:$A508)+1,""))</f>
        <v/>
      </c>
      <c r="B509" s="60"/>
      <c r="C509" s="42"/>
      <c r="D509" s="42"/>
      <c r="E509" s="42"/>
      <c r="F509" s="77" t="str">
        <f t="shared" si="51"/>
        <v>Cek</v>
      </c>
      <c r="G509" s="77" t="str">
        <f t="shared" si="49"/>
        <v/>
      </c>
      <c r="H509" s="78" t="str">
        <f t="shared" si="50"/>
        <v/>
      </c>
    </row>
    <row r="510" spans="1:8" x14ac:dyDescent="0.3">
      <c r="A510" s="48" t="str">
        <f>IF(A509="No",1,IF(OR(LEFT(B510,14)="Model response",LEFT(B510,8)="Response"),MAX($A$11:$A509)+1,""))</f>
        <v/>
      </c>
      <c r="B510" s="60"/>
      <c r="C510" s="42"/>
      <c r="D510" s="42"/>
      <c r="E510" s="42"/>
      <c r="F510" s="77" t="str">
        <f t="shared" si="51"/>
        <v>Cek</v>
      </c>
      <c r="G510" s="77" t="str">
        <f t="shared" si="49"/>
        <v/>
      </c>
      <c r="H510" s="78" t="str">
        <f t="shared" si="50"/>
        <v/>
      </c>
    </row>
    <row r="511" spans="1:8" x14ac:dyDescent="0.3">
      <c r="A511" s="48" t="str">
        <f>IF(A510="No",1,IF(OR(LEFT(B511,14)="Model response",LEFT(B511,8)="Response"),MAX($A$11:$A510)+1,""))</f>
        <v/>
      </c>
      <c r="B511" s="60"/>
      <c r="C511" s="42"/>
      <c r="D511" s="42"/>
      <c r="E511" s="42"/>
      <c r="F511" s="77" t="str">
        <f t="shared" si="51"/>
        <v>Cek</v>
      </c>
      <c r="G511" s="77" t="str">
        <f t="shared" si="49"/>
        <v/>
      </c>
      <c r="H511" s="78" t="str">
        <f t="shared" si="50"/>
        <v/>
      </c>
    </row>
    <row r="512" spans="1:8" x14ac:dyDescent="0.3">
      <c r="A512" s="48" t="str">
        <f>IF(A511="No",1,IF(OR(LEFT(B512,14)="Model response",LEFT(B512,8)="Response"),MAX($A$11:$A511)+1,""))</f>
        <v/>
      </c>
      <c r="B512" s="60"/>
      <c r="C512" s="42"/>
      <c r="D512" s="42"/>
      <c r="E512" s="42"/>
      <c r="F512" s="77" t="str">
        <f t="shared" si="51"/>
        <v>Cek</v>
      </c>
      <c r="G512" s="77" t="str">
        <f t="shared" si="49"/>
        <v/>
      </c>
      <c r="H512" s="78" t="str">
        <f t="shared" si="50"/>
        <v/>
      </c>
    </row>
    <row r="513" spans="1:8" x14ac:dyDescent="0.3">
      <c r="A513" s="48" t="str">
        <f>IF(A512="No",1,IF(OR(LEFT(B513,14)="Model response",LEFT(B513,8)="Response"),MAX($A$11:$A512)+1,""))</f>
        <v/>
      </c>
      <c r="B513" s="60"/>
      <c r="C513" s="42"/>
      <c r="D513" s="42"/>
      <c r="E513" s="42"/>
      <c r="F513" s="77" t="str">
        <f t="shared" si="51"/>
        <v>Cek</v>
      </c>
      <c r="G513" s="77" t="str">
        <f t="shared" si="49"/>
        <v/>
      </c>
      <c r="H513" s="78" t="str">
        <f t="shared" si="50"/>
        <v/>
      </c>
    </row>
    <row r="514" spans="1:8" x14ac:dyDescent="0.3">
      <c r="A514" s="48" t="str">
        <f>IF(A513="No",1,IF(OR(LEFT(B514,14)="Model response",LEFT(B514,8)="Response"),MAX($A$11:$A513)+1,""))</f>
        <v/>
      </c>
      <c r="B514" s="60"/>
      <c r="C514" s="42"/>
      <c r="D514" s="42"/>
      <c r="E514" s="42"/>
      <c r="F514" s="77" t="str">
        <f t="shared" si="51"/>
        <v>Cek</v>
      </c>
      <c r="G514" s="77" t="str">
        <f t="shared" si="49"/>
        <v/>
      </c>
      <c r="H514" s="78" t="str">
        <f t="shared" si="50"/>
        <v/>
      </c>
    </row>
    <row r="515" spans="1:8" x14ac:dyDescent="0.3">
      <c r="A515" s="48" t="str">
        <f>IF(A514="No",1,IF(OR(LEFT(B515,14)="Model response",LEFT(B515,8)="Response"),MAX($A$11:$A514)+1,""))</f>
        <v/>
      </c>
      <c r="B515" s="60"/>
      <c r="C515" s="42"/>
      <c r="D515" s="42"/>
      <c r="E515" s="42"/>
      <c r="F515" s="77" t="str">
        <f t="shared" si="51"/>
        <v>Cek</v>
      </c>
      <c r="G515" s="77" t="str">
        <f t="shared" si="49"/>
        <v/>
      </c>
      <c r="H515" s="78" t="str">
        <f t="shared" si="50"/>
        <v/>
      </c>
    </row>
    <row r="516" spans="1:8" x14ac:dyDescent="0.3">
      <c r="A516" s="48" t="str">
        <f>IF(A515="No",1,IF(OR(LEFT(B516,14)="Model response",LEFT(B516,8)="Response"),MAX($A$11:$A515)+1,""))</f>
        <v/>
      </c>
      <c r="B516" s="60"/>
      <c r="C516" s="42"/>
      <c r="D516" s="42"/>
      <c r="E516" s="42"/>
      <c r="F516" s="77" t="str">
        <f t="shared" si="51"/>
        <v>Cek</v>
      </c>
      <c r="G516" s="77" t="str">
        <f t="shared" si="49"/>
        <v/>
      </c>
      <c r="H516" s="78" t="str">
        <f t="shared" si="50"/>
        <v/>
      </c>
    </row>
    <row r="517" spans="1:8" x14ac:dyDescent="0.3">
      <c r="A517" s="48" t="str">
        <f>IF(A516="No",1,IF(OR(LEFT(B517,14)="Model response",LEFT(B517,8)="Response"),MAX($A$11:$A516)+1,""))</f>
        <v/>
      </c>
      <c r="B517" s="60"/>
      <c r="C517" s="42"/>
      <c r="D517" s="42"/>
      <c r="E517" s="42"/>
      <c r="F517" s="77" t="str">
        <f t="shared" si="51"/>
        <v>Cek</v>
      </c>
      <c r="G517" s="77" t="str">
        <f t="shared" si="49"/>
        <v/>
      </c>
      <c r="H517" s="78" t="str">
        <f t="shared" si="50"/>
        <v/>
      </c>
    </row>
    <row r="518" spans="1:8" x14ac:dyDescent="0.3">
      <c r="A518" s="48" t="str">
        <f>IF(A517="No",1,IF(OR(LEFT(B518,14)="Model response",LEFT(B518,8)="Response"),MAX($A$11:$A517)+1,""))</f>
        <v/>
      </c>
      <c r="B518" s="60"/>
      <c r="C518" s="42"/>
      <c r="D518" s="42"/>
      <c r="E518" s="42"/>
      <c r="F518" s="77" t="str">
        <f t="shared" si="51"/>
        <v>Cek</v>
      </c>
      <c r="G518" s="77" t="str">
        <f t="shared" si="49"/>
        <v/>
      </c>
      <c r="H518" s="78" t="str">
        <f t="shared" si="50"/>
        <v/>
      </c>
    </row>
    <row r="519" spans="1:8" x14ac:dyDescent="0.3">
      <c r="A519" s="48" t="str">
        <f>IF(A518="No",1,IF(OR(LEFT(B519,14)="Model response",LEFT(B519,8)="Response"),MAX($A$11:$A518)+1,""))</f>
        <v/>
      </c>
      <c r="B519" s="60"/>
      <c r="C519" s="42"/>
      <c r="D519" s="42"/>
      <c r="E519" s="42"/>
      <c r="F519" s="77" t="str">
        <f t="shared" si="51"/>
        <v>Cek</v>
      </c>
      <c r="G519" s="77" t="str">
        <f t="shared" si="49"/>
        <v/>
      </c>
      <c r="H519" s="78" t="str">
        <f t="shared" si="50"/>
        <v/>
      </c>
    </row>
    <row r="520" spans="1:8" x14ac:dyDescent="0.3">
      <c r="A520" s="48" t="str">
        <f>IF(A519="No",1,IF(OR(LEFT(B520,14)="Model response",LEFT(B520,8)="Response"),MAX($A$11:$A519)+1,""))</f>
        <v/>
      </c>
      <c r="B520" s="60"/>
      <c r="C520" s="42"/>
      <c r="D520" s="42"/>
      <c r="E520" s="42"/>
      <c r="F520" s="77" t="str">
        <f t="shared" si="51"/>
        <v>Cek</v>
      </c>
      <c r="G520" s="77" t="str">
        <f t="shared" si="49"/>
        <v/>
      </c>
      <c r="H520" s="78" t="str">
        <f t="shared" si="50"/>
        <v/>
      </c>
    </row>
    <row r="521" spans="1:8" x14ac:dyDescent="0.3">
      <c r="A521" s="48" t="str">
        <f>IF(A520="No",1,IF(OR(LEFT(B521,14)="Model response",LEFT(B521,8)="Response"),MAX($A$11:$A520)+1,""))</f>
        <v/>
      </c>
      <c r="B521" s="60"/>
      <c r="C521" s="42"/>
      <c r="D521" s="42"/>
      <c r="E521" s="42"/>
      <c r="F521" s="77" t="str">
        <f t="shared" si="51"/>
        <v>Cek</v>
      </c>
      <c r="G521" s="77" t="str">
        <f t="shared" si="49"/>
        <v/>
      </c>
      <c r="H521" s="78" t="str">
        <f t="shared" si="50"/>
        <v/>
      </c>
    </row>
    <row r="522" spans="1:8" x14ac:dyDescent="0.3">
      <c r="A522" s="48" t="str">
        <f>IF(A521="No",1,IF(OR(LEFT(B522,14)="Model response",LEFT(B522,8)="Response"),MAX($A$11:$A521)+1,""))</f>
        <v/>
      </c>
      <c r="B522" s="60"/>
      <c r="C522" s="42"/>
      <c r="D522" s="42"/>
      <c r="E522" s="42"/>
      <c r="F522" s="77" t="str">
        <f t="shared" si="51"/>
        <v>Cek</v>
      </c>
      <c r="G522" s="77" t="str">
        <f t="shared" si="49"/>
        <v/>
      </c>
      <c r="H522" s="78" t="str">
        <f t="shared" si="50"/>
        <v/>
      </c>
    </row>
    <row r="523" spans="1:8" x14ac:dyDescent="0.3">
      <c r="A523" s="48" t="str">
        <f>IF(A522="No",1,IF(OR(LEFT(B523,14)="Model response",LEFT(B523,8)="Response"),MAX($A$11:$A522)+1,""))</f>
        <v/>
      </c>
      <c r="B523" s="60"/>
      <c r="C523" s="42"/>
      <c r="D523" s="42"/>
      <c r="E523" s="42"/>
      <c r="F523" s="77" t="str">
        <f t="shared" si="51"/>
        <v>Cek</v>
      </c>
      <c r="G523" s="77" t="str">
        <f t="shared" si="49"/>
        <v/>
      </c>
      <c r="H523" s="78" t="str">
        <f t="shared" si="50"/>
        <v/>
      </c>
    </row>
    <row r="524" spans="1:8" x14ac:dyDescent="0.3">
      <c r="A524" s="48" t="str">
        <f>IF(A523="No",1,IF(OR(LEFT(B524,14)="Model response",LEFT(B524,8)="Response"),MAX($A$11:$A523)+1,""))</f>
        <v/>
      </c>
      <c r="B524" s="60"/>
      <c r="C524" s="42"/>
      <c r="D524" s="42"/>
      <c r="E524" s="42"/>
      <c r="F524" s="77" t="str">
        <f t="shared" si="51"/>
        <v>Cek</v>
      </c>
      <c r="G524" s="77" t="str">
        <f t="shared" ref="G524:G587" si="52">IF(A524="","",COUNTIF(F525:F529,"Cek"))</f>
        <v/>
      </c>
      <c r="H524" s="78" t="str">
        <f t="shared" ref="H524:H587" si="53">IF(G524="","",SUMIF(C525:C530,100%,E525:E530))</f>
        <v/>
      </c>
    </row>
    <row r="525" spans="1:8" x14ac:dyDescent="0.3">
      <c r="A525" s="48" t="str">
        <f>IF(A524="No",1,IF(OR(LEFT(B525,14)="Model response",LEFT(B525,8)="Response"),MAX($A$11:$A524)+1,""))</f>
        <v/>
      </c>
      <c r="B525" s="60"/>
      <c r="C525" s="42"/>
      <c r="D525" s="42"/>
      <c r="E525" s="42"/>
      <c r="F525" s="77" t="str">
        <f t="shared" ref="F525:F588" si="54">IF(OR(LEFT(B525,14)="Model response",LEFT(B525,8)="Response",B525="[No response]"),"",IF(E525&lt;=$G$10,"Cek","OK"))</f>
        <v>Cek</v>
      </c>
      <c r="G525" s="77" t="str">
        <f t="shared" si="52"/>
        <v/>
      </c>
      <c r="H525" s="78" t="str">
        <f t="shared" si="53"/>
        <v/>
      </c>
    </row>
    <row r="526" spans="1:8" x14ac:dyDescent="0.3">
      <c r="A526" s="48" t="str">
        <f>IF(A525="No",1,IF(OR(LEFT(B526,14)="Model response",LEFT(B526,8)="Response"),MAX($A$11:$A525)+1,""))</f>
        <v/>
      </c>
      <c r="B526" s="60"/>
      <c r="C526" s="42"/>
      <c r="D526" s="42"/>
      <c r="E526" s="42"/>
      <c r="F526" s="77" t="str">
        <f t="shared" si="54"/>
        <v>Cek</v>
      </c>
      <c r="G526" s="77" t="str">
        <f t="shared" si="52"/>
        <v/>
      </c>
      <c r="H526" s="78" t="str">
        <f t="shared" si="53"/>
        <v/>
      </c>
    </row>
    <row r="527" spans="1:8" x14ac:dyDescent="0.3">
      <c r="A527" s="48" t="str">
        <f>IF(A526="No",1,IF(OR(LEFT(B527,14)="Model response",LEFT(B527,8)="Response"),MAX($A$11:$A526)+1,""))</f>
        <v/>
      </c>
      <c r="B527" s="60"/>
      <c r="C527" s="42"/>
      <c r="D527" s="42"/>
      <c r="E527" s="42"/>
      <c r="F527" s="77" t="str">
        <f t="shared" si="54"/>
        <v>Cek</v>
      </c>
      <c r="G527" s="77" t="str">
        <f t="shared" si="52"/>
        <v/>
      </c>
      <c r="H527" s="78" t="str">
        <f t="shared" si="53"/>
        <v/>
      </c>
    </row>
    <row r="528" spans="1:8" x14ac:dyDescent="0.3">
      <c r="A528" s="48" t="str">
        <f>IF(A527="No",1,IF(OR(LEFT(B528,14)="Model response",LEFT(B528,8)="Response"),MAX($A$11:$A527)+1,""))</f>
        <v/>
      </c>
      <c r="B528" s="60"/>
      <c r="C528" s="42"/>
      <c r="D528" s="42"/>
      <c r="E528" s="42"/>
      <c r="F528" s="77" t="str">
        <f t="shared" si="54"/>
        <v>Cek</v>
      </c>
      <c r="G528" s="77" t="str">
        <f t="shared" si="52"/>
        <v/>
      </c>
      <c r="H528" s="78" t="str">
        <f t="shared" si="53"/>
        <v/>
      </c>
    </row>
    <row r="529" spans="1:8" x14ac:dyDescent="0.3">
      <c r="A529" s="48" t="str">
        <f>IF(A528="No",1,IF(OR(LEFT(B529,14)="Model response",LEFT(B529,8)="Response"),MAX($A$11:$A528)+1,""))</f>
        <v/>
      </c>
      <c r="B529" s="60"/>
      <c r="C529" s="42"/>
      <c r="D529" s="42"/>
      <c r="E529" s="42"/>
      <c r="F529" s="77" t="str">
        <f t="shared" si="54"/>
        <v>Cek</v>
      </c>
      <c r="G529" s="77" t="str">
        <f t="shared" si="52"/>
        <v/>
      </c>
      <c r="H529" s="78" t="str">
        <f t="shared" si="53"/>
        <v/>
      </c>
    </row>
    <row r="530" spans="1:8" x14ac:dyDescent="0.3">
      <c r="A530" s="48" t="str">
        <f>IF(A529="No",1,IF(OR(LEFT(B530,14)="Model response",LEFT(B530,8)="Response"),MAX($A$11:$A529)+1,""))</f>
        <v/>
      </c>
      <c r="B530" s="60"/>
      <c r="C530" s="42"/>
      <c r="D530" s="42"/>
      <c r="E530" s="42"/>
      <c r="F530" s="77" t="str">
        <f t="shared" si="54"/>
        <v>Cek</v>
      </c>
      <c r="G530" s="77" t="str">
        <f t="shared" si="52"/>
        <v/>
      </c>
      <c r="H530" s="78" t="str">
        <f t="shared" si="53"/>
        <v/>
      </c>
    </row>
    <row r="531" spans="1:8" x14ac:dyDescent="0.3">
      <c r="A531" s="48" t="str">
        <f>IF(A530="No",1,IF(OR(LEFT(B531,14)="Model response",LEFT(B531,8)="Response"),MAX($A$11:$A530)+1,""))</f>
        <v/>
      </c>
      <c r="B531" s="60"/>
      <c r="C531" s="42"/>
      <c r="D531" s="42"/>
      <c r="E531" s="42"/>
      <c r="F531" s="77" t="str">
        <f t="shared" si="54"/>
        <v>Cek</v>
      </c>
      <c r="G531" s="77" t="str">
        <f t="shared" si="52"/>
        <v/>
      </c>
      <c r="H531" s="78" t="str">
        <f t="shared" si="53"/>
        <v/>
      </c>
    </row>
    <row r="532" spans="1:8" x14ac:dyDescent="0.3">
      <c r="A532" s="48" t="str">
        <f>IF(A531="No",1,IF(OR(LEFT(B532,14)="Model response",LEFT(B532,8)="Response"),MAX($A$11:$A531)+1,""))</f>
        <v/>
      </c>
      <c r="B532" s="60"/>
      <c r="C532" s="42"/>
      <c r="D532" s="42"/>
      <c r="E532" s="42"/>
      <c r="F532" s="77" t="str">
        <f t="shared" si="54"/>
        <v>Cek</v>
      </c>
      <c r="G532" s="77" t="str">
        <f t="shared" si="52"/>
        <v/>
      </c>
      <c r="H532" s="78" t="str">
        <f t="shared" si="53"/>
        <v/>
      </c>
    </row>
    <row r="533" spans="1:8" x14ac:dyDescent="0.3">
      <c r="A533" s="48" t="str">
        <f>IF(A532="No",1,IF(OR(LEFT(B533,14)="Model response",LEFT(B533,8)="Response"),MAX($A$11:$A532)+1,""))</f>
        <v/>
      </c>
      <c r="B533" s="60"/>
      <c r="C533" s="42"/>
      <c r="D533" s="42"/>
      <c r="E533" s="42"/>
      <c r="F533" s="77" t="str">
        <f t="shared" si="54"/>
        <v>Cek</v>
      </c>
      <c r="G533" s="77" t="str">
        <f t="shared" si="52"/>
        <v/>
      </c>
      <c r="H533" s="78" t="str">
        <f t="shared" si="53"/>
        <v/>
      </c>
    </row>
    <row r="534" spans="1:8" x14ac:dyDescent="0.3">
      <c r="A534" s="48" t="str">
        <f>IF(A533="No",1,IF(OR(LEFT(B534,14)="Model response",LEFT(B534,8)="Response"),MAX($A$11:$A533)+1,""))</f>
        <v/>
      </c>
      <c r="B534" s="60"/>
      <c r="C534" s="42"/>
      <c r="D534" s="42"/>
      <c r="E534" s="42"/>
      <c r="F534" s="77" t="str">
        <f t="shared" si="54"/>
        <v>Cek</v>
      </c>
      <c r="G534" s="77" t="str">
        <f t="shared" si="52"/>
        <v/>
      </c>
      <c r="H534" s="78" t="str">
        <f t="shared" si="53"/>
        <v/>
      </c>
    </row>
    <row r="535" spans="1:8" x14ac:dyDescent="0.3">
      <c r="A535" s="48" t="str">
        <f>IF(A534="No",1,IF(OR(LEFT(B535,14)="Model response",LEFT(B535,8)="Response"),MAX($A$11:$A534)+1,""))</f>
        <v/>
      </c>
      <c r="B535" s="60"/>
      <c r="C535" s="42"/>
      <c r="D535" s="42"/>
      <c r="E535" s="42"/>
      <c r="F535" s="77" t="str">
        <f t="shared" si="54"/>
        <v>Cek</v>
      </c>
      <c r="G535" s="77" t="str">
        <f t="shared" si="52"/>
        <v/>
      </c>
      <c r="H535" s="78" t="str">
        <f t="shared" si="53"/>
        <v/>
      </c>
    </row>
    <row r="536" spans="1:8" x14ac:dyDescent="0.3">
      <c r="A536" s="48" t="str">
        <f>IF(A535="No",1,IF(OR(LEFT(B536,14)="Model response",LEFT(B536,8)="Response"),MAX($A$11:$A535)+1,""))</f>
        <v/>
      </c>
      <c r="B536" s="60"/>
      <c r="C536" s="42"/>
      <c r="D536" s="42"/>
      <c r="E536" s="42"/>
      <c r="F536" s="77" t="str">
        <f t="shared" si="54"/>
        <v>Cek</v>
      </c>
      <c r="G536" s="77" t="str">
        <f t="shared" si="52"/>
        <v/>
      </c>
      <c r="H536" s="78" t="str">
        <f t="shared" si="53"/>
        <v/>
      </c>
    </row>
    <row r="537" spans="1:8" x14ac:dyDescent="0.3">
      <c r="A537" s="48" t="str">
        <f>IF(A536="No",1,IF(OR(LEFT(B537,14)="Model response",LEFT(B537,8)="Response"),MAX($A$11:$A536)+1,""))</f>
        <v/>
      </c>
      <c r="B537" s="60"/>
      <c r="C537" s="42"/>
      <c r="D537" s="42"/>
      <c r="E537" s="42"/>
      <c r="F537" s="77" t="str">
        <f t="shared" si="54"/>
        <v>Cek</v>
      </c>
      <c r="G537" s="77" t="str">
        <f t="shared" si="52"/>
        <v/>
      </c>
      <c r="H537" s="78" t="str">
        <f t="shared" si="53"/>
        <v/>
      </c>
    </row>
    <row r="538" spans="1:8" x14ac:dyDescent="0.3">
      <c r="A538" s="48" t="str">
        <f>IF(A537="No",1,IF(OR(LEFT(B538,14)="Model response",LEFT(B538,8)="Response"),MAX($A$11:$A537)+1,""))</f>
        <v/>
      </c>
      <c r="B538" s="60"/>
      <c r="C538" s="42"/>
      <c r="D538" s="42"/>
      <c r="E538" s="42"/>
      <c r="F538" s="77" t="str">
        <f t="shared" si="54"/>
        <v>Cek</v>
      </c>
      <c r="G538" s="77" t="str">
        <f t="shared" si="52"/>
        <v/>
      </c>
      <c r="H538" s="78" t="str">
        <f t="shared" si="53"/>
        <v/>
      </c>
    </row>
    <row r="539" spans="1:8" x14ac:dyDescent="0.3">
      <c r="A539" s="48" t="str">
        <f>IF(A538="No",1,IF(OR(LEFT(B539,14)="Model response",LEFT(B539,8)="Response"),MAX($A$11:$A538)+1,""))</f>
        <v/>
      </c>
      <c r="B539" s="60"/>
      <c r="C539" s="42"/>
      <c r="D539" s="42"/>
      <c r="E539" s="42"/>
      <c r="F539" s="77" t="str">
        <f t="shared" si="54"/>
        <v>Cek</v>
      </c>
      <c r="G539" s="77" t="str">
        <f t="shared" si="52"/>
        <v/>
      </c>
      <c r="H539" s="78" t="str">
        <f t="shared" si="53"/>
        <v/>
      </c>
    </row>
    <row r="540" spans="1:8" x14ac:dyDescent="0.3">
      <c r="A540" s="48" t="str">
        <f>IF(A539="No",1,IF(OR(LEFT(B540,14)="Model response",LEFT(B540,8)="Response"),MAX($A$11:$A539)+1,""))</f>
        <v/>
      </c>
      <c r="B540" s="60"/>
      <c r="C540" s="42"/>
      <c r="D540" s="42"/>
      <c r="E540" s="42"/>
      <c r="F540" s="77" t="str">
        <f t="shared" si="54"/>
        <v>Cek</v>
      </c>
      <c r="G540" s="77" t="str">
        <f t="shared" si="52"/>
        <v/>
      </c>
      <c r="H540" s="78" t="str">
        <f t="shared" si="53"/>
        <v/>
      </c>
    </row>
    <row r="541" spans="1:8" x14ac:dyDescent="0.3">
      <c r="A541" s="48" t="str">
        <f>IF(A540="No",1,IF(OR(LEFT(B541,14)="Model response",LEFT(B541,8)="Response"),MAX($A$11:$A540)+1,""))</f>
        <v/>
      </c>
      <c r="B541" s="60"/>
      <c r="C541" s="42"/>
      <c r="D541" s="42"/>
      <c r="E541" s="42"/>
      <c r="F541" s="77" t="str">
        <f t="shared" si="54"/>
        <v>Cek</v>
      </c>
      <c r="G541" s="77" t="str">
        <f t="shared" si="52"/>
        <v/>
      </c>
      <c r="H541" s="78" t="str">
        <f t="shared" si="53"/>
        <v/>
      </c>
    </row>
    <row r="542" spans="1:8" x14ac:dyDescent="0.3">
      <c r="A542" s="48" t="str">
        <f>IF(A541="No",1,IF(OR(LEFT(B542,14)="Model response",LEFT(B542,8)="Response"),MAX($A$11:$A541)+1,""))</f>
        <v/>
      </c>
      <c r="B542" s="60"/>
      <c r="C542" s="42"/>
      <c r="D542" s="42"/>
      <c r="E542" s="42"/>
      <c r="F542" s="77" t="str">
        <f t="shared" si="54"/>
        <v>Cek</v>
      </c>
      <c r="G542" s="77" t="str">
        <f t="shared" si="52"/>
        <v/>
      </c>
      <c r="H542" s="78" t="str">
        <f t="shared" si="53"/>
        <v/>
      </c>
    </row>
    <row r="543" spans="1:8" x14ac:dyDescent="0.3">
      <c r="A543" s="48" t="str">
        <f>IF(A542="No",1,IF(OR(LEFT(B543,14)="Model response",LEFT(B543,8)="Response"),MAX($A$11:$A542)+1,""))</f>
        <v/>
      </c>
      <c r="B543" s="60"/>
      <c r="C543" s="42"/>
      <c r="D543" s="42"/>
      <c r="E543" s="42"/>
      <c r="F543" s="77" t="str">
        <f t="shared" si="54"/>
        <v>Cek</v>
      </c>
      <c r="G543" s="77" t="str">
        <f t="shared" si="52"/>
        <v/>
      </c>
      <c r="H543" s="78" t="str">
        <f t="shared" si="53"/>
        <v/>
      </c>
    </row>
    <row r="544" spans="1:8" x14ac:dyDescent="0.3">
      <c r="A544" s="48" t="str">
        <f>IF(A543="No",1,IF(OR(LEFT(B544,14)="Model response",LEFT(B544,8)="Response"),MAX($A$11:$A543)+1,""))</f>
        <v/>
      </c>
      <c r="B544" s="60"/>
      <c r="C544" s="42"/>
      <c r="D544" s="42"/>
      <c r="E544" s="42"/>
      <c r="F544" s="77" t="str">
        <f t="shared" si="54"/>
        <v>Cek</v>
      </c>
      <c r="G544" s="77" t="str">
        <f t="shared" si="52"/>
        <v/>
      </c>
      <c r="H544" s="78" t="str">
        <f t="shared" si="53"/>
        <v/>
      </c>
    </row>
    <row r="545" spans="1:8" x14ac:dyDescent="0.3">
      <c r="A545" s="48" t="str">
        <f>IF(A544="No",1,IF(OR(LEFT(B545,14)="Model response",LEFT(B545,8)="Response"),MAX($A$11:$A544)+1,""))</f>
        <v/>
      </c>
      <c r="B545" s="60"/>
      <c r="C545" s="42"/>
      <c r="D545" s="42"/>
      <c r="E545" s="42"/>
      <c r="F545" s="77" t="str">
        <f t="shared" si="54"/>
        <v>Cek</v>
      </c>
      <c r="G545" s="77" t="str">
        <f t="shared" si="52"/>
        <v/>
      </c>
      <c r="H545" s="78" t="str">
        <f t="shared" si="53"/>
        <v/>
      </c>
    </row>
    <row r="546" spans="1:8" x14ac:dyDescent="0.3">
      <c r="A546" s="48" t="str">
        <f>IF(A545="No",1,IF(OR(LEFT(B546,14)="Model response",LEFT(B546,8)="Response"),MAX($A$11:$A545)+1,""))</f>
        <v/>
      </c>
      <c r="B546" s="60"/>
      <c r="C546" s="42"/>
      <c r="D546" s="42"/>
      <c r="E546" s="42"/>
      <c r="F546" s="77" t="str">
        <f t="shared" si="54"/>
        <v>Cek</v>
      </c>
      <c r="G546" s="77" t="str">
        <f t="shared" si="52"/>
        <v/>
      </c>
      <c r="H546" s="78" t="str">
        <f t="shared" si="53"/>
        <v/>
      </c>
    </row>
    <row r="547" spans="1:8" x14ac:dyDescent="0.3">
      <c r="A547" s="48" t="str">
        <f>IF(A546="No",1,IF(OR(LEFT(B547,14)="Model response",LEFT(B547,8)="Response"),MAX($A$11:$A546)+1,""))</f>
        <v/>
      </c>
      <c r="B547" s="60"/>
      <c r="C547" s="42"/>
      <c r="D547" s="42"/>
      <c r="E547" s="42"/>
      <c r="F547" s="77" t="str">
        <f t="shared" si="54"/>
        <v>Cek</v>
      </c>
      <c r="G547" s="77" t="str">
        <f t="shared" si="52"/>
        <v/>
      </c>
      <c r="H547" s="78" t="str">
        <f t="shared" si="53"/>
        <v/>
      </c>
    </row>
    <row r="548" spans="1:8" x14ac:dyDescent="0.3">
      <c r="A548" s="48" t="str">
        <f>IF(A547="No",1,IF(OR(LEFT(B548,14)="Model response",LEFT(B548,8)="Response"),MAX($A$11:$A547)+1,""))</f>
        <v/>
      </c>
      <c r="B548" s="60"/>
      <c r="C548" s="42"/>
      <c r="D548" s="42"/>
      <c r="E548" s="42"/>
      <c r="F548" s="77" t="str">
        <f t="shared" si="54"/>
        <v>Cek</v>
      </c>
      <c r="G548" s="77" t="str">
        <f t="shared" si="52"/>
        <v/>
      </c>
      <c r="H548" s="78" t="str">
        <f t="shared" si="53"/>
        <v/>
      </c>
    </row>
    <row r="549" spans="1:8" x14ac:dyDescent="0.3">
      <c r="A549" s="48" t="str">
        <f>IF(A548="No",1,IF(OR(LEFT(B549,14)="Model response",LEFT(B549,8)="Response"),MAX($A$11:$A548)+1,""))</f>
        <v/>
      </c>
      <c r="B549" s="60"/>
      <c r="C549" s="42"/>
      <c r="D549" s="42"/>
      <c r="E549" s="42"/>
      <c r="F549" s="77" t="str">
        <f t="shared" si="54"/>
        <v>Cek</v>
      </c>
      <c r="G549" s="77" t="str">
        <f t="shared" si="52"/>
        <v/>
      </c>
      <c r="H549" s="78" t="str">
        <f t="shared" si="53"/>
        <v/>
      </c>
    </row>
    <row r="550" spans="1:8" x14ac:dyDescent="0.3">
      <c r="A550" s="48" t="str">
        <f>IF(A549="No",1,IF(OR(LEFT(B550,14)="Model response",LEFT(B550,8)="Response"),MAX($A$11:$A549)+1,""))</f>
        <v/>
      </c>
      <c r="B550" s="60"/>
      <c r="C550" s="42"/>
      <c r="D550" s="42"/>
      <c r="E550" s="42"/>
      <c r="F550" s="77" t="str">
        <f t="shared" si="54"/>
        <v>Cek</v>
      </c>
      <c r="G550" s="77" t="str">
        <f t="shared" si="52"/>
        <v/>
      </c>
      <c r="H550" s="78" t="str">
        <f t="shared" si="53"/>
        <v/>
      </c>
    </row>
    <row r="551" spans="1:8" x14ac:dyDescent="0.3">
      <c r="A551" s="48" t="str">
        <f>IF(A550="No",1,IF(OR(LEFT(B551,14)="Model response",LEFT(B551,8)="Response"),MAX($A$11:$A550)+1,""))</f>
        <v/>
      </c>
      <c r="B551" s="60"/>
      <c r="C551" s="42"/>
      <c r="D551" s="42"/>
      <c r="E551" s="42"/>
      <c r="F551" s="77" t="str">
        <f t="shared" si="54"/>
        <v>Cek</v>
      </c>
      <c r="G551" s="77" t="str">
        <f t="shared" si="52"/>
        <v/>
      </c>
      <c r="H551" s="78" t="str">
        <f t="shared" si="53"/>
        <v/>
      </c>
    </row>
    <row r="552" spans="1:8" x14ac:dyDescent="0.3">
      <c r="A552" s="48" t="str">
        <f>IF(A551="No",1,IF(OR(LEFT(B552,14)="Model response",LEFT(B552,8)="Response"),MAX($A$11:$A551)+1,""))</f>
        <v/>
      </c>
      <c r="B552" s="60"/>
      <c r="C552" s="42"/>
      <c r="D552" s="42"/>
      <c r="E552" s="42"/>
      <c r="F552" s="77" t="str">
        <f t="shared" si="54"/>
        <v>Cek</v>
      </c>
      <c r="G552" s="77" t="str">
        <f t="shared" si="52"/>
        <v/>
      </c>
      <c r="H552" s="78" t="str">
        <f t="shared" si="53"/>
        <v/>
      </c>
    </row>
    <row r="553" spans="1:8" x14ac:dyDescent="0.3">
      <c r="A553" s="48" t="str">
        <f>IF(A552="No",1,IF(OR(LEFT(B553,14)="Model response",LEFT(B553,8)="Response"),MAX($A$11:$A552)+1,""))</f>
        <v/>
      </c>
      <c r="B553" s="60"/>
      <c r="C553" s="42"/>
      <c r="D553" s="42"/>
      <c r="E553" s="42"/>
      <c r="F553" s="77" t="str">
        <f t="shared" si="54"/>
        <v>Cek</v>
      </c>
      <c r="G553" s="77" t="str">
        <f t="shared" si="52"/>
        <v/>
      </c>
      <c r="H553" s="78" t="str">
        <f t="shared" si="53"/>
        <v/>
      </c>
    </row>
    <row r="554" spans="1:8" x14ac:dyDescent="0.3">
      <c r="A554" s="48" t="str">
        <f>IF(A553="No",1,IF(OR(LEFT(B554,14)="Model response",LEFT(B554,8)="Response"),MAX($A$11:$A553)+1,""))</f>
        <v/>
      </c>
      <c r="B554" s="60"/>
      <c r="C554" s="42"/>
      <c r="D554" s="42"/>
      <c r="E554" s="42"/>
      <c r="F554" s="77" t="str">
        <f t="shared" si="54"/>
        <v>Cek</v>
      </c>
      <c r="G554" s="77" t="str">
        <f t="shared" si="52"/>
        <v/>
      </c>
      <c r="H554" s="78" t="str">
        <f t="shared" si="53"/>
        <v/>
      </c>
    </row>
    <row r="555" spans="1:8" x14ac:dyDescent="0.3">
      <c r="A555" s="48" t="str">
        <f>IF(A554="No",1,IF(OR(LEFT(B555,14)="Model response",LEFT(B555,8)="Response"),MAX($A$11:$A554)+1,""))</f>
        <v/>
      </c>
      <c r="B555" s="60"/>
      <c r="C555" s="42"/>
      <c r="D555" s="42"/>
      <c r="E555" s="42"/>
      <c r="F555" s="77" t="str">
        <f t="shared" si="54"/>
        <v>Cek</v>
      </c>
      <c r="G555" s="77" t="str">
        <f t="shared" si="52"/>
        <v/>
      </c>
      <c r="H555" s="78" t="str">
        <f t="shared" si="53"/>
        <v/>
      </c>
    </row>
    <row r="556" spans="1:8" x14ac:dyDescent="0.3">
      <c r="A556" s="48" t="str">
        <f>IF(A555="No",1,IF(OR(LEFT(B556,14)="Model response",LEFT(B556,8)="Response"),MAX($A$11:$A555)+1,""))</f>
        <v/>
      </c>
      <c r="B556" s="60"/>
      <c r="C556" s="42"/>
      <c r="D556" s="42"/>
      <c r="E556" s="42"/>
      <c r="F556" s="77" t="str">
        <f t="shared" si="54"/>
        <v>Cek</v>
      </c>
      <c r="G556" s="77" t="str">
        <f t="shared" si="52"/>
        <v/>
      </c>
      <c r="H556" s="78" t="str">
        <f t="shared" si="53"/>
        <v/>
      </c>
    </row>
    <row r="557" spans="1:8" x14ac:dyDescent="0.3">
      <c r="A557" s="48" t="str">
        <f>IF(A556="No",1,IF(OR(LEFT(B557,14)="Model response",LEFT(B557,8)="Response"),MAX($A$11:$A556)+1,""))</f>
        <v/>
      </c>
      <c r="B557" s="60"/>
      <c r="C557" s="42"/>
      <c r="D557" s="42"/>
      <c r="E557" s="42"/>
      <c r="F557" s="77" t="str">
        <f t="shared" si="54"/>
        <v>Cek</v>
      </c>
      <c r="G557" s="77" t="str">
        <f t="shared" si="52"/>
        <v/>
      </c>
      <c r="H557" s="78" t="str">
        <f t="shared" si="53"/>
        <v/>
      </c>
    </row>
    <row r="558" spans="1:8" x14ac:dyDescent="0.3">
      <c r="A558" s="48" t="str">
        <f>IF(A557="No",1,IF(OR(LEFT(B558,14)="Model response",LEFT(B558,8)="Response"),MAX($A$11:$A557)+1,""))</f>
        <v/>
      </c>
      <c r="B558" s="60"/>
      <c r="C558" s="42"/>
      <c r="D558" s="42"/>
      <c r="E558" s="42"/>
      <c r="F558" s="77" t="str">
        <f t="shared" si="54"/>
        <v>Cek</v>
      </c>
      <c r="G558" s="77" t="str">
        <f t="shared" si="52"/>
        <v/>
      </c>
      <c r="H558" s="78" t="str">
        <f t="shared" si="53"/>
        <v/>
      </c>
    </row>
    <row r="559" spans="1:8" x14ac:dyDescent="0.3">
      <c r="A559" s="48" t="str">
        <f>IF(A558="No",1,IF(OR(LEFT(B559,14)="Model response",LEFT(B559,8)="Response"),MAX($A$11:$A558)+1,""))</f>
        <v/>
      </c>
      <c r="B559" s="60"/>
      <c r="C559" s="42"/>
      <c r="D559" s="42"/>
      <c r="E559" s="42"/>
      <c r="F559" s="77" t="str">
        <f t="shared" si="54"/>
        <v>Cek</v>
      </c>
      <c r="G559" s="77" t="str">
        <f t="shared" si="52"/>
        <v/>
      </c>
      <c r="H559" s="78" t="str">
        <f t="shared" si="53"/>
        <v/>
      </c>
    </row>
    <row r="560" spans="1:8" x14ac:dyDescent="0.3">
      <c r="A560" s="48" t="str">
        <f>IF(A559="No",1,IF(OR(LEFT(B560,14)="Model response",LEFT(B560,8)="Response"),MAX($A$11:$A559)+1,""))</f>
        <v/>
      </c>
      <c r="B560" s="60"/>
      <c r="C560" s="42"/>
      <c r="D560" s="42"/>
      <c r="E560" s="42"/>
      <c r="F560" s="77" t="str">
        <f t="shared" si="54"/>
        <v>Cek</v>
      </c>
      <c r="G560" s="77" t="str">
        <f t="shared" si="52"/>
        <v/>
      </c>
      <c r="H560" s="78" t="str">
        <f t="shared" si="53"/>
        <v/>
      </c>
    </row>
    <row r="561" spans="1:8" x14ac:dyDescent="0.3">
      <c r="A561" s="48" t="str">
        <f>IF(A560="No",1,IF(OR(LEFT(B561,14)="Model response",LEFT(B561,8)="Response"),MAX($A$11:$A560)+1,""))</f>
        <v/>
      </c>
      <c r="B561" s="60"/>
      <c r="C561" s="42"/>
      <c r="D561" s="42"/>
      <c r="E561" s="42"/>
      <c r="F561" s="77" t="str">
        <f t="shared" si="54"/>
        <v>Cek</v>
      </c>
      <c r="G561" s="77" t="str">
        <f t="shared" si="52"/>
        <v/>
      </c>
      <c r="H561" s="78" t="str">
        <f t="shared" si="53"/>
        <v/>
      </c>
    </row>
    <row r="562" spans="1:8" x14ac:dyDescent="0.3">
      <c r="A562" s="48" t="str">
        <f>IF(A561="No",1,IF(OR(LEFT(B562,14)="Model response",LEFT(B562,8)="Response"),MAX($A$11:$A561)+1,""))</f>
        <v/>
      </c>
      <c r="B562" s="60"/>
      <c r="C562" s="42"/>
      <c r="D562" s="42"/>
      <c r="E562" s="42"/>
      <c r="F562" s="77" t="str">
        <f t="shared" si="54"/>
        <v>Cek</v>
      </c>
      <c r="G562" s="77" t="str">
        <f t="shared" si="52"/>
        <v/>
      </c>
      <c r="H562" s="78" t="str">
        <f t="shared" si="53"/>
        <v/>
      </c>
    </row>
    <row r="563" spans="1:8" x14ac:dyDescent="0.3">
      <c r="A563" s="48" t="str">
        <f>IF(A562="No",1,IF(OR(LEFT(B563,14)="Model response",LEFT(B563,8)="Response"),MAX($A$11:$A562)+1,""))</f>
        <v/>
      </c>
      <c r="B563" s="60"/>
      <c r="C563" s="42"/>
      <c r="D563" s="42"/>
      <c r="E563" s="42"/>
      <c r="F563" s="77" t="str">
        <f t="shared" si="54"/>
        <v>Cek</v>
      </c>
      <c r="G563" s="77" t="str">
        <f t="shared" si="52"/>
        <v/>
      </c>
      <c r="H563" s="78" t="str">
        <f t="shared" si="53"/>
        <v/>
      </c>
    </row>
    <row r="564" spans="1:8" x14ac:dyDescent="0.3">
      <c r="A564" s="48" t="str">
        <f>IF(A563="No",1,IF(OR(LEFT(B564,14)="Model response",LEFT(B564,8)="Response"),MAX($A$11:$A563)+1,""))</f>
        <v/>
      </c>
      <c r="B564" s="60"/>
      <c r="C564" s="42"/>
      <c r="D564" s="42"/>
      <c r="E564" s="42"/>
      <c r="F564" s="77" t="str">
        <f t="shared" si="54"/>
        <v>Cek</v>
      </c>
      <c r="G564" s="77" t="str">
        <f t="shared" si="52"/>
        <v/>
      </c>
      <c r="H564" s="78" t="str">
        <f t="shared" si="53"/>
        <v/>
      </c>
    </row>
    <row r="565" spans="1:8" x14ac:dyDescent="0.3">
      <c r="A565" s="48" t="str">
        <f>IF(A564="No",1,IF(OR(LEFT(B565,14)="Model response",LEFT(B565,8)="Response"),MAX($A$11:$A564)+1,""))</f>
        <v/>
      </c>
      <c r="B565" s="60"/>
      <c r="C565" s="42"/>
      <c r="D565" s="42"/>
      <c r="E565" s="42"/>
      <c r="F565" s="77" t="str">
        <f t="shared" si="54"/>
        <v>Cek</v>
      </c>
      <c r="G565" s="77" t="str">
        <f t="shared" si="52"/>
        <v/>
      </c>
      <c r="H565" s="78" t="str">
        <f t="shared" si="53"/>
        <v/>
      </c>
    </row>
    <row r="566" spans="1:8" x14ac:dyDescent="0.3">
      <c r="A566" s="48" t="str">
        <f>IF(A565="No",1,IF(OR(LEFT(B566,14)="Model response",LEFT(B566,8)="Response"),MAX($A$11:$A565)+1,""))</f>
        <v/>
      </c>
      <c r="B566" s="60"/>
      <c r="C566" s="42"/>
      <c r="D566" s="42"/>
      <c r="E566" s="42"/>
      <c r="F566" s="77" t="str">
        <f t="shared" si="54"/>
        <v>Cek</v>
      </c>
      <c r="G566" s="77" t="str">
        <f t="shared" si="52"/>
        <v/>
      </c>
      <c r="H566" s="78" t="str">
        <f t="shared" si="53"/>
        <v/>
      </c>
    </row>
    <row r="567" spans="1:8" x14ac:dyDescent="0.3">
      <c r="A567" s="48" t="str">
        <f>IF(A566="No",1,IF(OR(LEFT(B567,14)="Model response",LEFT(B567,8)="Response"),MAX($A$11:$A566)+1,""))</f>
        <v/>
      </c>
      <c r="B567" s="60"/>
      <c r="C567" s="42"/>
      <c r="D567" s="42"/>
      <c r="E567" s="42"/>
      <c r="F567" s="77" t="str">
        <f t="shared" si="54"/>
        <v>Cek</v>
      </c>
      <c r="G567" s="77" t="str">
        <f t="shared" si="52"/>
        <v/>
      </c>
      <c r="H567" s="78" t="str">
        <f t="shared" si="53"/>
        <v/>
      </c>
    </row>
    <row r="568" spans="1:8" x14ac:dyDescent="0.3">
      <c r="A568" s="48" t="str">
        <f>IF(A567="No",1,IF(OR(LEFT(B568,14)="Model response",LEFT(B568,8)="Response"),MAX($A$11:$A567)+1,""))</f>
        <v/>
      </c>
      <c r="B568" s="60"/>
      <c r="C568" s="42"/>
      <c r="D568" s="42"/>
      <c r="E568" s="42"/>
      <c r="F568" s="77" t="str">
        <f t="shared" si="54"/>
        <v>Cek</v>
      </c>
      <c r="G568" s="77" t="str">
        <f t="shared" si="52"/>
        <v/>
      </c>
      <c r="H568" s="78" t="str">
        <f t="shared" si="53"/>
        <v/>
      </c>
    </row>
    <row r="569" spans="1:8" x14ac:dyDescent="0.3">
      <c r="A569" s="48" t="str">
        <f>IF(A568="No",1,IF(OR(LEFT(B569,14)="Model response",LEFT(B569,8)="Response"),MAX($A$11:$A568)+1,""))</f>
        <v/>
      </c>
      <c r="B569" s="60"/>
      <c r="C569" s="42"/>
      <c r="D569" s="42"/>
      <c r="E569" s="42"/>
      <c r="F569" s="77" t="str">
        <f t="shared" si="54"/>
        <v>Cek</v>
      </c>
      <c r="G569" s="77" t="str">
        <f t="shared" si="52"/>
        <v/>
      </c>
      <c r="H569" s="78" t="str">
        <f t="shared" si="53"/>
        <v/>
      </c>
    </row>
    <row r="570" spans="1:8" x14ac:dyDescent="0.3">
      <c r="A570" s="48" t="str">
        <f>IF(A569="No",1,IF(OR(LEFT(B570,14)="Model response",LEFT(B570,8)="Response"),MAX($A$11:$A569)+1,""))</f>
        <v/>
      </c>
      <c r="B570" s="60"/>
      <c r="C570" s="42"/>
      <c r="D570" s="42"/>
      <c r="E570" s="42"/>
      <c r="F570" s="77" t="str">
        <f t="shared" si="54"/>
        <v>Cek</v>
      </c>
      <c r="G570" s="77" t="str">
        <f t="shared" si="52"/>
        <v/>
      </c>
      <c r="H570" s="78" t="str">
        <f t="shared" si="53"/>
        <v/>
      </c>
    </row>
    <row r="571" spans="1:8" x14ac:dyDescent="0.3">
      <c r="A571" s="48" t="str">
        <f>IF(A570="No",1,IF(OR(LEFT(B571,14)="Model response",LEFT(B571,8)="Response"),MAX($A$11:$A570)+1,""))</f>
        <v/>
      </c>
      <c r="B571" s="60"/>
      <c r="C571" s="42"/>
      <c r="D571" s="42"/>
      <c r="E571" s="42"/>
      <c r="F571" s="77" t="str">
        <f t="shared" si="54"/>
        <v>Cek</v>
      </c>
      <c r="G571" s="77" t="str">
        <f t="shared" si="52"/>
        <v/>
      </c>
      <c r="H571" s="78" t="str">
        <f t="shared" si="53"/>
        <v/>
      </c>
    </row>
    <row r="572" spans="1:8" x14ac:dyDescent="0.3">
      <c r="A572" s="48" t="str">
        <f>IF(A571="No",1,IF(OR(LEFT(B572,14)="Model response",LEFT(B572,8)="Response"),MAX($A$11:$A571)+1,""))</f>
        <v/>
      </c>
      <c r="B572" s="60"/>
      <c r="C572" s="42"/>
      <c r="D572" s="42"/>
      <c r="E572" s="42"/>
      <c r="F572" s="77" t="str">
        <f t="shared" si="54"/>
        <v>Cek</v>
      </c>
      <c r="G572" s="77" t="str">
        <f t="shared" si="52"/>
        <v/>
      </c>
      <c r="H572" s="78" t="str">
        <f t="shared" si="53"/>
        <v/>
      </c>
    </row>
    <row r="573" spans="1:8" x14ac:dyDescent="0.3">
      <c r="A573" s="48" t="str">
        <f>IF(A572="No",1,IF(OR(LEFT(B573,14)="Model response",LEFT(B573,8)="Response"),MAX($A$11:$A572)+1,""))</f>
        <v/>
      </c>
      <c r="B573" s="60"/>
      <c r="C573" s="42"/>
      <c r="D573" s="42"/>
      <c r="E573" s="42"/>
      <c r="F573" s="77" t="str">
        <f t="shared" si="54"/>
        <v>Cek</v>
      </c>
      <c r="G573" s="77" t="str">
        <f t="shared" si="52"/>
        <v/>
      </c>
      <c r="H573" s="78" t="str">
        <f t="shared" si="53"/>
        <v/>
      </c>
    </row>
    <row r="574" spans="1:8" x14ac:dyDescent="0.3">
      <c r="A574" s="48" t="str">
        <f>IF(A573="No",1,IF(OR(LEFT(B574,14)="Model response",LEFT(B574,8)="Response"),MAX($A$11:$A573)+1,""))</f>
        <v/>
      </c>
      <c r="B574" s="60"/>
      <c r="C574" s="42"/>
      <c r="D574" s="42"/>
      <c r="E574" s="42"/>
      <c r="F574" s="77" t="str">
        <f t="shared" si="54"/>
        <v>Cek</v>
      </c>
      <c r="G574" s="77" t="str">
        <f t="shared" si="52"/>
        <v/>
      </c>
      <c r="H574" s="78" t="str">
        <f t="shared" si="53"/>
        <v/>
      </c>
    </row>
    <row r="575" spans="1:8" x14ac:dyDescent="0.3">
      <c r="A575" s="48" t="str">
        <f>IF(A574="No",1,IF(OR(LEFT(B575,14)="Model response",LEFT(B575,8)="Response"),MAX($A$11:$A574)+1,""))</f>
        <v/>
      </c>
      <c r="B575" s="60"/>
      <c r="C575" s="42"/>
      <c r="D575" s="42"/>
      <c r="E575" s="42"/>
      <c r="F575" s="77" t="str">
        <f t="shared" si="54"/>
        <v>Cek</v>
      </c>
      <c r="G575" s="77" t="str">
        <f t="shared" si="52"/>
        <v/>
      </c>
      <c r="H575" s="78" t="str">
        <f t="shared" si="53"/>
        <v/>
      </c>
    </row>
    <row r="576" spans="1:8" x14ac:dyDescent="0.3">
      <c r="A576" s="48" t="str">
        <f>IF(A575="No",1,IF(OR(LEFT(B576,14)="Model response",LEFT(B576,8)="Response"),MAX($A$11:$A575)+1,""))</f>
        <v/>
      </c>
      <c r="B576" s="60"/>
      <c r="C576" s="42"/>
      <c r="D576" s="42"/>
      <c r="E576" s="42"/>
      <c r="F576" s="77" t="str">
        <f t="shared" si="54"/>
        <v>Cek</v>
      </c>
      <c r="G576" s="77" t="str">
        <f t="shared" si="52"/>
        <v/>
      </c>
      <c r="H576" s="78" t="str">
        <f t="shared" si="53"/>
        <v/>
      </c>
    </row>
    <row r="577" spans="1:8" x14ac:dyDescent="0.3">
      <c r="A577" s="48" t="str">
        <f>IF(A576="No",1,IF(OR(LEFT(B577,14)="Model response",LEFT(B577,8)="Response"),MAX($A$11:$A576)+1,""))</f>
        <v/>
      </c>
      <c r="B577" s="60"/>
      <c r="C577" s="42"/>
      <c r="D577" s="42"/>
      <c r="E577" s="42"/>
      <c r="F577" s="77" t="str">
        <f t="shared" si="54"/>
        <v>Cek</v>
      </c>
      <c r="G577" s="77" t="str">
        <f t="shared" si="52"/>
        <v/>
      </c>
      <c r="H577" s="78" t="str">
        <f t="shared" si="53"/>
        <v/>
      </c>
    </row>
    <row r="578" spans="1:8" x14ac:dyDescent="0.3">
      <c r="A578" s="48" t="str">
        <f>IF(A577="No",1,IF(OR(LEFT(B578,14)="Model response",LEFT(B578,8)="Response"),MAX($A$11:$A577)+1,""))</f>
        <v/>
      </c>
      <c r="B578" s="60"/>
      <c r="C578" s="42"/>
      <c r="D578" s="42"/>
      <c r="E578" s="42"/>
      <c r="F578" s="77" t="str">
        <f t="shared" si="54"/>
        <v>Cek</v>
      </c>
      <c r="G578" s="77" t="str">
        <f t="shared" si="52"/>
        <v/>
      </c>
      <c r="H578" s="78" t="str">
        <f t="shared" si="53"/>
        <v/>
      </c>
    </row>
    <row r="579" spans="1:8" x14ac:dyDescent="0.3">
      <c r="A579" s="48" t="str">
        <f>IF(A578="No",1,IF(OR(LEFT(B579,14)="Model response",LEFT(B579,8)="Response"),MAX($A$11:$A578)+1,""))</f>
        <v/>
      </c>
      <c r="B579" s="60"/>
      <c r="C579" s="42"/>
      <c r="D579" s="42"/>
      <c r="E579" s="42"/>
      <c r="F579" s="77" t="str">
        <f t="shared" si="54"/>
        <v>Cek</v>
      </c>
      <c r="G579" s="77" t="str">
        <f t="shared" si="52"/>
        <v/>
      </c>
      <c r="H579" s="78" t="str">
        <f t="shared" si="53"/>
        <v/>
      </c>
    </row>
    <row r="580" spans="1:8" x14ac:dyDescent="0.3">
      <c r="A580" s="48" t="str">
        <f>IF(A579="No",1,IF(OR(LEFT(B580,14)="Model response",LEFT(B580,8)="Response"),MAX($A$11:$A579)+1,""))</f>
        <v/>
      </c>
      <c r="B580" s="60"/>
      <c r="C580" s="42"/>
      <c r="D580" s="42"/>
      <c r="E580" s="42"/>
      <c r="F580" s="77" t="str">
        <f t="shared" si="54"/>
        <v>Cek</v>
      </c>
      <c r="G580" s="77" t="str">
        <f t="shared" si="52"/>
        <v/>
      </c>
      <c r="H580" s="78" t="str">
        <f t="shared" si="53"/>
        <v/>
      </c>
    </row>
    <row r="581" spans="1:8" x14ac:dyDescent="0.3">
      <c r="A581" s="48" t="str">
        <f>IF(A580="No",1,IF(OR(LEFT(B581,14)="Model response",LEFT(B581,8)="Response"),MAX($A$11:$A580)+1,""))</f>
        <v/>
      </c>
      <c r="B581" s="60"/>
      <c r="C581" s="42"/>
      <c r="D581" s="42"/>
      <c r="E581" s="42"/>
      <c r="F581" s="77" t="str">
        <f t="shared" si="54"/>
        <v>Cek</v>
      </c>
      <c r="G581" s="77" t="str">
        <f t="shared" si="52"/>
        <v/>
      </c>
      <c r="H581" s="78" t="str">
        <f t="shared" si="53"/>
        <v/>
      </c>
    </row>
    <row r="582" spans="1:8" x14ac:dyDescent="0.3">
      <c r="A582" s="48" t="str">
        <f>IF(A581="No",1,IF(OR(LEFT(B582,14)="Model response",LEFT(B582,8)="Response"),MAX($A$11:$A581)+1,""))</f>
        <v/>
      </c>
      <c r="B582" s="60"/>
      <c r="C582" s="42"/>
      <c r="D582" s="42"/>
      <c r="E582" s="42"/>
      <c r="F582" s="77" t="str">
        <f t="shared" si="54"/>
        <v>Cek</v>
      </c>
      <c r="G582" s="77" t="str">
        <f t="shared" si="52"/>
        <v/>
      </c>
      <c r="H582" s="78" t="str">
        <f t="shared" si="53"/>
        <v/>
      </c>
    </row>
    <row r="583" spans="1:8" x14ac:dyDescent="0.3">
      <c r="A583" s="48" t="str">
        <f>IF(A582="No",1,IF(OR(LEFT(B583,14)="Model response",LEFT(B583,8)="Response"),MAX($A$11:$A582)+1,""))</f>
        <v/>
      </c>
      <c r="B583" s="60"/>
      <c r="C583" s="42"/>
      <c r="D583" s="42"/>
      <c r="E583" s="42"/>
      <c r="F583" s="77" t="str">
        <f t="shared" si="54"/>
        <v>Cek</v>
      </c>
      <c r="G583" s="77" t="str">
        <f t="shared" si="52"/>
        <v/>
      </c>
      <c r="H583" s="78" t="str">
        <f t="shared" si="53"/>
        <v/>
      </c>
    </row>
    <row r="584" spans="1:8" x14ac:dyDescent="0.3">
      <c r="A584" s="48" t="str">
        <f>IF(A583="No",1,IF(OR(LEFT(B584,14)="Model response",LEFT(B584,8)="Response"),MAX($A$11:$A583)+1,""))</f>
        <v/>
      </c>
      <c r="B584" s="60"/>
      <c r="C584" s="42"/>
      <c r="D584" s="42"/>
      <c r="E584" s="42"/>
      <c r="F584" s="77" t="str">
        <f t="shared" si="54"/>
        <v>Cek</v>
      </c>
      <c r="G584" s="77" t="str">
        <f t="shared" si="52"/>
        <v/>
      </c>
      <c r="H584" s="78" t="str">
        <f t="shared" si="53"/>
        <v/>
      </c>
    </row>
    <row r="585" spans="1:8" x14ac:dyDescent="0.3">
      <c r="A585" s="48" t="str">
        <f>IF(A584="No",1,IF(OR(LEFT(B585,14)="Model response",LEFT(B585,8)="Response"),MAX($A$11:$A584)+1,""))</f>
        <v/>
      </c>
      <c r="B585" s="60"/>
      <c r="C585" s="42"/>
      <c r="D585" s="42"/>
      <c r="E585" s="42"/>
      <c r="F585" s="77" t="str">
        <f t="shared" si="54"/>
        <v>Cek</v>
      </c>
      <c r="G585" s="77" t="str">
        <f t="shared" si="52"/>
        <v/>
      </c>
      <c r="H585" s="78" t="str">
        <f t="shared" si="53"/>
        <v/>
      </c>
    </row>
    <row r="586" spans="1:8" x14ac:dyDescent="0.3">
      <c r="A586" s="48" t="str">
        <f>IF(A585="No",1,IF(OR(LEFT(B586,14)="Model response",LEFT(B586,8)="Response"),MAX($A$11:$A585)+1,""))</f>
        <v/>
      </c>
      <c r="B586" s="60"/>
      <c r="C586" s="42"/>
      <c r="D586" s="42"/>
      <c r="E586" s="42"/>
      <c r="F586" s="77" t="str">
        <f t="shared" si="54"/>
        <v>Cek</v>
      </c>
      <c r="G586" s="77" t="str">
        <f t="shared" si="52"/>
        <v/>
      </c>
      <c r="H586" s="78" t="str">
        <f t="shared" si="53"/>
        <v/>
      </c>
    </row>
    <row r="587" spans="1:8" x14ac:dyDescent="0.3">
      <c r="A587" s="48" t="str">
        <f>IF(A586="No",1,IF(OR(LEFT(B587,14)="Model response",LEFT(B587,8)="Response"),MAX($A$11:$A586)+1,""))</f>
        <v/>
      </c>
      <c r="B587" s="60"/>
      <c r="C587" s="42"/>
      <c r="D587" s="42"/>
      <c r="E587" s="42"/>
      <c r="F587" s="77" t="str">
        <f t="shared" si="54"/>
        <v>Cek</v>
      </c>
      <c r="G587" s="77" t="str">
        <f t="shared" si="52"/>
        <v/>
      </c>
      <c r="H587" s="78" t="str">
        <f t="shared" si="53"/>
        <v/>
      </c>
    </row>
    <row r="588" spans="1:8" x14ac:dyDescent="0.3">
      <c r="A588" s="48" t="str">
        <f>IF(A587="No",1,IF(OR(LEFT(B588,14)="Model response",LEFT(B588,8)="Response"),MAX($A$11:$A587)+1,""))</f>
        <v/>
      </c>
      <c r="B588" s="60"/>
      <c r="C588" s="42"/>
      <c r="D588" s="42"/>
      <c r="E588" s="42"/>
      <c r="F588" s="77" t="str">
        <f t="shared" si="54"/>
        <v>Cek</v>
      </c>
      <c r="G588" s="77" t="str">
        <f t="shared" ref="G588:G651" si="55">IF(A588="","",COUNTIF(F589:F593,"Cek"))</f>
        <v/>
      </c>
      <c r="H588" s="78" t="str">
        <f t="shared" ref="H588:H651" si="56">IF(G588="","",SUMIF(C589:C594,100%,E589:E594))</f>
        <v/>
      </c>
    </row>
    <row r="589" spans="1:8" x14ac:dyDescent="0.3">
      <c r="A589" s="48" t="str">
        <f>IF(A588="No",1,IF(OR(LEFT(B589,14)="Model response",LEFT(B589,8)="Response"),MAX($A$11:$A588)+1,""))</f>
        <v/>
      </c>
      <c r="B589" s="60"/>
      <c r="C589" s="42"/>
      <c r="D589" s="42"/>
      <c r="E589" s="42"/>
      <c r="F589" s="77" t="str">
        <f t="shared" ref="F589:F652" si="57">IF(OR(LEFT(B589,14)="Model response",LEFT(B589,8)="Response",B589="[No response]"),"",IF(E589&lt;=$G$10,"Cek","OK"))</f>
        <v>Cek</v>
      </c>
      <c r="G589" s="77" t="str">
        <f t="shared" si="55"/>
        <v/>
      </c>
      <c r="H589" s="78" t="str">
        <f t="shared" si="56"/>
        <v/>
      </c>
    </row>
    <row r="590" spans="1:8" x14ac:dyDescent="0.3">
      <c r="A590" s="48" t="str">
        <f>IF(A589="No",1,IF(OR(LEFT(B590,14)="Model response",LEFT(B590,8)="Response"),MAX($A$11:$A589)+1,""))</f>
        <v/>
      </c>
      <c r="B590" s="60"/>
      <c r="C590" s="42"/>
      <c r="D590" s="42"/>
      <c r="E590" s="42"/>
      <c r="F590" s="77" t="str">
        <f t="shared" si="57"/>
        <v>Cek</v>
      </c>
      <c r="G590" s="77" t="str">
        <f t="shared" si="55"/>
        <v/>
      </c>
      <c r="H590" s="78" t="str">
        <f t="shared" si="56"/>
        <v/>
      </c>
    </row>
    <row r="591" spans="1:8" x14ac:dyDescent="0.3">
      <c r="A591" s="48" t="str">
        <f>IF(A590="No",1,IF(OR(LEFT(B591,14)="Model response",LEFT(B591,8)="Response"),MAX($A$11:$A590)+1,""))</f>
        <v/>
      </c>
      <c r="B591" s="60"/>
      <c r="C591" s="42"/>
      <c r="D591" s="42"/>
      <c r="E591" s="42"/>
      <c r="F591" s="77" t="str">
        <f t="shared" si="57"/>
        <v>Cek</v>
      </c>
      <c r="G591" s="77" t="str">
        <f t="shared" si="55"/>
        <v/>
      </c>
      <c r="H591" s="78" t="str">
        <f t="shared" si="56"/>
        <v/>
      </c>
    </row>
    <row r="592" spans="1:8" x14ac:dyDescent="0.3">
      <c r="A592" s="48" t="str">
        <f>IF(A591="No",1,IF(OR(LEFT(B592,14)="Model response",LEFT(B592,8)="Response"),MAX($A$11:$A591)+1,""))</f>
        <v/>
      </c>
      <c r="B592" s="60"/>
      <c r="C592" s="42"/>
      <c r="D592" s="42"/>
      <c r="E592" s="42"/>
      <c r="F592" s="77" t="str">
        <f t="shared" si="57"/>
        <v>Cek</v>
      </c>
      <c r="G592" s="77" t="str">
        <f t="shared" si="55"/>
        <v/>
      </c>
      <c r="H592" s="78" t="str">
        <f t="shared" si="56"/>
        <v/>
      </c>
    </row>
    <row r="593" spans="1:8" x14ac:dyDescent="0.3">
      <c r="A593" s="48" t="str">
        <f>IF(A592="No",1,IF(OR(LEFT(B593,14)="Model response",LEFT(B593,8)="Response"),MAX($A$11:$A592)+1,""))</f>
        <v/>
      </c>
      <c r="B593" s="60"/>
      <c r="C593" s="42"/>
      <c r="D593" s="42"/>
      <c r="E593" s="42"/>
      <c r="F593" s="77" t="str">
        <f t="shared" si="57"/>
        <v>Cek</v>
      </c>
      <c r="G593" s="77" t="str">
        <f t="shared" si="55"/>
        <v/>
      </c>
      <c r="H593" s="78" t="str">
        <f t="shared" si="56"/>
        <v/>
      </c>
    </row>
    <row r="594" spans="1:8" x14ac:dyDescent="0.3">
      <c r="A594" s="48" t="str">
        <f>IF(A593="No",1,IF(OR(LEFT(B594,14)="Model response",LEFT(B594,8)="Response"),MAX($A$11:$A593)+1,""))</f>
        <v/>
      </c>
      <c r="B594" s="60"/>
      <c r="C594" s="42"/>
      <c r="D594" s="42"/>
      <c r="E594" s="42"/>
      <c r="F594" s="77" t="str">
        <f t="shared" si="57"/>
        <v>Cek</v>
      </c>
      <c r="G594" s="77" t="str">
        <f t="shared" si="55"/>
        <v/>
      </c>
      <c r="H594" s="78" t="str">
        <f t="shared" si="56"/>
        <v/>
      </c>
    </row>
    <row r="595" spans="1:8" x14ac:dyDescent="0.3">
      <c r="A595" s="48" t="str">
        <f>IF(A594="No",1,IF(OR(LEFT(B595,14)="Model response",LEFT(B595,8)="Response"),MAX($A$11:$A594)+1,""))</f>
        <v/>
      </c>
      <c r="B595" s="60"/>
      <c r="C595" s="42"/>
      <c r="D595" s="42"/>
      <c r="E595" s="42"/>
      <c r="F595" s="77" t="str">
        <f t="shared" si="57"/>
        <v>Cek</v>
      </c>
      <c r="G595" s="77" t="str">
        <f t="shared" si="55"/>
        <v/>
      </c>
      <c r="H595" s="78" t="str">
        <f t="shared" si="56"/>
        <v/>
      </c>
    </row>
    <row r="596" spans="1:8" x14ac:dyDescent="0.3">
      <c r="A596" s="48" t="str">
        <f>IF(A595="No",1,IF(OR(LEFT(B596,14)="Model response",LEFT(B596,8)="Response"),MAX($A$11:$A595)+1,""))</f>
        <v/>
      </c>
      <c r="B596" s="60"/>
      <c r="C596" s="42"/>
      <c r="D596" s="42"/>
      <c r="E596" s="42"/>
      <c r="F596" s="77" t="str">
        <f t="shared" si="57"/>
        <v>Cek</v>
      </c>
      <c r="G596" s="77" t="str">
        <f t="shared" si="55"/>
        <v/>
      </c>
      <c r="H596" s="78" t="str">
        <f t="shared" si="56"/>
        <v/>
      </c>
    </row>
    <row r="597" spans="1:8" x14ac:dyDescent="0.3">
      <c r="A597" s="48" t="str">
        <f>IF(A596="No",1,IF(OR(LEFT(B597,14)="Model response",LEFT(B597,8)="Response"),MAX($A$11:$A596)+1,""))</f>
        <v/>
      </c>
      <c r="B597" s="60"/>
      <c r="C597" s="42"/>
      <c r="D597" s="42"/>
      <c r="E597" s="42"/>
      <c r="F597" s="77" t="str">
        <f t="shared" si="57"/>
        <v>Cek</v>
      </c>
      <c r="G597" s="77" t="str">
        <f t="shared" si="55"/>
        <v/>
      </c>
      <c r="H597" s="78" t="str">
        <f t="shared" si="56"/>
        <v/>
      </c>
    </row>
    <row r="598" spans="1:8" x14ac:dyDescent="0.3">
      <c r="A598" s="48" t="str">
        <f>IF(A597="No",1,IF(OR(LEFT(B598,14)="Model response",LEFT(B598,8)="Response"),MAX($A$11:$A597)+1,""))</f>
        <v/>
      </c>
      <c r="B598" s="60"/>
      <c r="C598" s="42"/>
      <c r="D598" s="42"/>
      <c r="E598" s="42"/>
      <c r="F598" s="77" t="str">
        <f t="shared" si="57"/>
        <v>Cek</v>
      </c>
      <c r="G598" s="77" t="str">
        <f t="shared" si="55"/>
        <v/>
      </c>
      <c r="H598" s="78" t="str">
        <f t="shared" si="56"/>
        <v/>
      </c>
    </row>
    <row r="599" spans="1:8" x14ac:dyDescent="0.3">
      <c r="A599" s="48" t="str">
        <f>IF(A598="No",1,IF(OR(LEFT(B599,14)="Model response",LEFT(B599,8)="Response"),MAX($A$11:$A598)+1,""))</f>
        <v/>
      </c>
      <c r="B599" s="60"/>
      <c r="C599" s="42"/>
      <c r="D599" s="42"/>
      <c r="E599" s="42"/>
      <c r="F599" s="77" t="str">
        <f t="shared" si="57"/>
        <v>Cek</v>
      </c>
      <c r="G599" s="77" t="str">
        <f t="shared" si="55"/>
        <v/>
      </c>
      <c r="H599" s="78" t="str">
        <f t="shared" si="56"/>
        <v/>
      </c>
    </row>
    <row r="600" spans="1:8" x14ac:dyDescent="0.3">
      <c r="A600" s="48" t="str">
        <f>IF(A599="No",1,IF(OR(LEFT(B600,14)="Model response",LEFT(B600,8)="Response"),MAX($A$11:$A599)+1,""))</f>
        <v/>
      </c>
      <c r="B600" s="60"/>
      <c r="C600" s="42"/>
      <c r="D600" s="42"/>
      <c r="E600" s="42"/>
      <c r="F600" s="77" t="str">
        <f t="shared" si="57"/>
        <v>Cek</v>
      </c>
      <c r="G600" s="77" t="str">
        <f t="shared" si="55"/>
        <v/>
      </c>
      <c r="H600" s="78" t="str">
        <f t="shared" si="56"/>
        <v/>
      </c>
    </row>
    <row r="601" spans="1:8" x14ac:dyDescent="0.3">
      <c r="A601" s="48" t="str">
        <f>IF(A600="No",1,IF(OR(LEFT(B601,14)="Model response",LEFT(B601,8)="Response"),MAX($A$11:$A600)+1,""))</f>
        <v/>
      </c>
      <c r="B601" s="60"/>
      <c r="C601" s="42"/>
      <c r="D601" s="42"/>
      <c r="E601" s="42"/>
      <c r="F601" s="77" t="str">
        <f t="shared" si="57"/>
        <v>Cek</v>
      </c>
      <c r="G601" s="77" t="str">
        <f t="shared" si="55"/>
        <v/>
      </c>
      <c r="H601" s="78" t="str">
        <f t="shared" si="56"/>
        <v/>
      </c>
    </row>
    <row r="602" spans="1:8" x14ac:dyDescent="0.3">
      <c r="A602" s="48" t="str">
        <f>IF(A601="No",1,IF(OR(LEFT(B602,14)="Model response",LEFT(B602,8)="Response"),MAX($A$11:$A601)+1,""))</f>
        <v/>
      </c>
      <c r="B602" s="60"/>
      <c r="C602" s="42"/>
      <c r="D602" s="42"/>
      <c r="E602" s="42"/>
      <c r="F602" s="77" t="str">
        <f t="shared" si="57"/>
        <v>Cek</v>
      </c>
      <c r="G602" s="77" t="str">
        <f t="shared" si="55"/>
        <v/>
      </c>
      <c r="H602" s="78" t="str">
        <f t="shared" si="56"/>
        <v/>
      </c>
    </row>
    <row r="603" spans="1:8" x14ac:dyDescent="0.3">
      <c r="A603" s="48" t="str">
        <f>IF(A602="No",1,IF(OR(LEFT(B603,14)="Model response",LEFT(B603,8)="Response"),MAX($A$11:$A602)+1,""))</f>
        <v/>
      </c>
      <c r="B603" s="60"/>
      <c r="C603" s="42"/>
      <c r="D603" s="42"/>
      <c r="E603" s="42"/>
      <c r="F603" s="77" t="str">
        <f t="shared" si="57"/>
        <v>Cek</v>
      </c>
      <c r="G603" s="77" t="str">
        <f t="shared" si="55"/>
        <v/>
      </c>
      <c r="H603" s="78" t="str">
        <f t="shared" si="56"/>
        <v/>
      </c>
    </row>
    <row r="604" spans="1:8" x14ac:dyDescent="0.3">
      <c r="A604" s="48" t="str">
        <f>IF(A603="No",1,IF(OR(LEFT(B604,14)="Model response",LEFT(B604,8)="Response"),MAX($A$11:$A603)+1,""))</f>
        <v/>
      </c>
      <c r="B604" s="60"/>
      <c r="C604" s="42"/>
      <c r="D604" s="42"/>
      <c r="E604" s="42"/>
      <c r="F604" s="77" t="str">
        <f t="shared" si="57"/>
        <v>Cek</v>
      </c>
      <c r="G604" s="77" t="str">
        <f t="shared" si="55"/>
        <v/>
      </c>
      <c r="H604" s="78" t="str">
        <f t="shared" si="56"/>
        <v/>
      </c>
    </row>
    <row r="605" spans="1:8" x14ac:dyDescent="0.3">
      <c r="A605" s="48" t="str">
        <f>IF(A604="No",1,IF(OR(LEFT(B605,14)="Model response",LEFT(B605,8)="Response"),MAX($A$11:$A604)+1,""))</f>
        <v/>
      </c>
      <c r="B605" s="60"/>
      <c r="C605" s="42"/>
      <c r="D605" s="42"/>
      <c r="E605" s="42"/>
      <c r="F605" s="77" t="str">
        <f t="shared" si="57"/>
        <v>Cek</v>
      </c>
      <c r="G605" s="77" t="str">
        <f t="shared" si="55"/>
        <v/>
      </c>
      <c r="H605" s="78" t="str">
        <f t="shared" si="56"/>
        <v/>
      </c>
    </row>
    <row r="606" spans="1:8" x14ac:dyDescent="0.3">
      <c r="A606" s="48" t="str">
        <f>IF(A605="No",1,IF(OR(LEFT(B606,14)="Model response",LEFT(B606,8)="Response"),MAX($A$11:$A605)+1,""))</f>
        <v/>
      </c>
      <c r="B606" s="60"/>
      <c r="C606" s="42"/>
      <c r="D606" s="42"/>
      <c r="E606" s="42"/>
      <c r="F606" s="77" t="str">
        <f t="shared" si="57"/>
        <v>Cek</v>
      </c>
      <c r="G606" s="77" t="str">
        <f t="shared" si="55"/>
        <v/>
      </c>
      <c r="H606" s="78" t="str">
        <f t="shared" si="56"/>
        <v/>
      </c>
    </row>
    <row r="607" spans="1:8" x14ac:dyDescent="0.3">
      <c r="A607" s="48" t="str">
        <f>IF(A606="No",1,IF(OR(LEFT(B607,14)="Model response",LEFT(B607,8)="Response"),MAX($A$11:$A606)+1,""))</f>
        <v/>
      </c>
      <c r="B607" s="60"/>
      <c r="C607" s="42"/>
      <c r="D607" s="42"/>
      <c r="E607" s="42"/>
      <c r="F607" s="77" t="str">
        <f t="shared" si="57"/>
        <v>Cek</v>
      </c>
      <c r="G607" s="77" t="str">
        <f t="shared" si="55"/>
        <v/>
      </c>
      <c r="H607" s="78" t="str">
        <f t="shared" si="56"/>
        <v/>
      </c>
    </row>
    <row r="608" spans="1:8" x14ac:dyDescent="0.3">
      <c r="A608" s="48" t="str">
        <f>IF(A607="No",1,IF(OR(LEFT(B608,14)="Model response",LEFT(B608,8)="Response"),MAX($A$11:$A607)+1,""))</f>
        <v/>
      </c>
      <c r="B608" s="60"/>
      <c r="C608" s="42"/>
      <c r="D608" s="42"/>
      <c r="E608" s="42"/>
      <c r="F608" s="77" t="str">
        <f t="shared" si="57"/>
        <v>Cek</v>
      </c>
      <c r="G608" s="77" t="str">
        <f t="shared" si="55"/>
        <v/>
      </c>
      <c r="H608" s="78" t="str">
        <f t="shared" si="56"/>
        <v/>
      </c>
    </row>
    <row r="609" spans="1:8" x14ac:dyDescent="0.3">
      <c r="A609" s="48" t="str">
        <f>IF(A608="No",1,IF(OR(LEFT(B609,14)="Model response",LEFT(B609,8)="Response"),MAX($A$11:$A608)+1,""))</f>
        <v/>
      </c>
      <c r="B609" s="60"/>
      <c r="C609" s="42"/>
      <c r="D609" s="42"/>
      <c r="E609" s="42"/>
      <c r="F609" s="77" t="str">
        <f t="shared" si="57"/>
        <v>Cek</v>
      </c>
      <c r="G609" s="77" t="str">
        <f t="shared" si="55"/>
        <v/>
      </c>
      <c r="H609" s="78" t="str">
        <f t="shared" si="56"/>
        <v/>
      </c>
    </row>
    <row r="610" spans="1:8" x14ac:dyDescent="0.3">
      <c r="A610" s="48" t="str">
        <f>IF(A609="No",1,IF(OR(LEFT(B610,14)="Model response",LEFT(B610,8)="Response"),MAX($A$11:$A609)+1,""))</f>
        <v/>
      </c>
      <c r="B610" s="60"/>
      <c r="C610" s="42"/>
      <c r="D610" s="42"/>
      <c r="E610" s="42"/>
      <c r="F610" s="77" t="str">
        <f t="shared" si="57"/>
        <v>Cek</v>
      </c>
      <c r="G610" s="77" t="str">
        <f t="shared" si="55"/>
        <v/>
      </c>
      <c r="H610" s="78" t="str">
        <f t="shared" si="56"/>
        <v/>
      </c>
    </row>
    <row r="611" spans="1:8" x14ac:dyDescent="0.3">
      <c r="A611" s="48" t="str">
        <f>IF(A610="No",1,IF(OR(LEFT(B611,14)="Model response",LEFT(B611,8)="Response"),MAX($A$11:$A610)+1,""))</f>
        <v/>
      </c>
      <c r="B611" s="60"/>
      <c r="C611" s="42"/>
      <c r="D611" s="42"/>
      <c r="E611" s="42"/>
      <c r="F611" s="77" t="str">
        <f t="shared" si="57"/>
        <v>Cek</v>
      </c>
      <c r="G611" s="77" t="str">
        <f t="shared" si="55"/>
        <v/>
      </c>
      <c r="H611" s="78" t="str">
        <f t="shared" si="56"/>
        <v/>
      </c>
    </row>
    <row r="612" spans="1:8" x14ac:dyDescent="0.3">
      <c r="A612" s="48" t="str">
        <f>IF(A611="No",1,IF(OR(LEFT(B612,14)="Model response",LEFT(B612,8)="Response"),MAX($A$11:$A611)+1,""))</f>
        <v/>
      </c>
      <c r="B612" s="60"/>
      <c r="C612" s="42"/>
      <c r="D612" s="42"/>
      <c r="E612" s="42"/>
      <c r="F612" s="77" t="str">
        <f t="shared" si="57"/>
        <v>Cek</v>
      </c>
      <c r="G612" s="77" t="str">
        <f t="shared" si="55"/>
        <v/>
      </c>
      <c r="H612" s="78" t="str">
        <f t="shared" si="56"/>
        <v/>
      </c>
    </row>
    <row r="613" spans="1:8" x14ac:dyDescent="0.3">
      <c r="A613" s="48" t="str">
        <f>IF(A612="No",1,IF(OR(LEFT(B613,14)="Model response",LEFT(B613,8)="Response"),MAX($A$11:$A612)+1,""))</f>
        <v/>
      </c>
      <c r="B613" s="60"/>
      <c r="C613" s="42"/>
      <c r="D613" s="42"/>
      <c r="E613" s="42"/>
      <c r="F613" s="77" t="str">
        <f t="shared" si="57"/>
        <v>Cek</v>
      </c>
      <c r="G613" s="77" t="str">
        <f t="shared" si="55"/>
        <v/>
      </c>
      <c r="H613" s="78" t="str">
        <f t="shared" si="56"/>
        <v/>
      </c>
    </row>
    <row r="614" spans="1:8" x14ac:dyDescent="0.3">
      <c r="A614" s="48" t="str">
        <f>IF(A613="No",1,IF(OR(LEFT(B614,14)="Model response",LEFT(B614,8)="Response"),MAX($A$11:$A613)+1,""))</f>
        <v/>
      </c>
      <c r="B614" s="60"/>
      <c r="C614" s="42"/>
      <c r="D614" s="42"/>
      <c r="E614" s="42"/>
      <c r="F614" s="77" t="str">
        <f t="shared" si="57"/>
        <v>Cek</v>
      </c>
      <c r="G614" s="77" t="str">
        <f t="shared" si="55"/>
        <v/>
      </c>
      <c r="H614" s="78" t="str">
        <f t="shared" si="56"/>
        <v/>
      </c>
    </row>
    <row r="615" spans="1:8" x14ac:dyDescent="0.3">
      <c r="A615" s="48" t="str">
        <f>IF(A614="No",1,IF(OR(LEFT(B615,14)="Model response",LEFT(B615,8)="Response"),MAX($A$11:$A614)+1,""))</f>
        <v/>
      </c>
      <c r="B615" s="60"/>
      <c r="C615" s="42"/>
      <c r="D615" s="42"/>
      <c r="E615" s="42"/>
      <c r="F615" s="77" t="str">
        <f t="shared" si="57"/>
        <v>Cek</v>
      </c>
      <c r="G615" s="77" t="str">
        <f t="shared" si="55"/>
        <v/>
      </c>
      <c r="H615" s="78" t="str">
        <f t="shared" si="56"/>
        <v/>
      </c>
    </row>
    <row r="616" spans="1:8" x14ac:dyDescent="0.3">
      <c r="A616" s="48" t="str">
        <f>IF(A615="No",1,IF(OR(LEFT(B616,14)="Model response",LEFT(B616,8)="Response"),MAX($A$11:$A615)+1,""))</f>
        <v/>
      </c>
      <c r="B616" s="60"/>
      <c r="C616" s="42"/>
      <c r="D616" s="42"/>
      <c r="E616" s="42"/>
      <c r="F616" s="77" t="str">
        <f t="shared" si="57"/>
        <v>Cek</v>
      </c>
      <c r="G616" s="77" t="str">
        <f t="shared" si="55"/>
        <v/>
      </c>
      <c r="H616" s="78" t="str">
        <f t="shared" si="56"/>
        <v/>
      </c>
    </row>
    <row r="617" spans="1:8" x14ac:dyDescent="0.3">
      <c r="A617" s="48" t="str">
        <f>IF(A616="No",1,IF(OR(LEFT(B617,14)="Model response",LEFT(B617,8)="Response"),MAX($A$11:$A616)+1,""))</f>
        <v/>
      </c>
      <c r="B617" s="60"/>
      <c r="C617" s="42"/>
      <c r="D617" s="42"/>
      <c r="E617" s="42"/>
      <c r="F617" s="77" t="str">
        <f t="shared" si="57"/>
        <v>Cek</v>
      </c>
      <c r="G617" s="77" t="str">
        <f t="shared" si="55"/>
        <v/>
      </c>
      <c r="H617" s="78" t="str">
        <f t="shared" si="56"/>
        <v/>
      </c>
    </row>
    <row r="618" spans="1:8" x14ac:dyDescent="0.3">
      <c r="A618" s="48" t="str">
        <f>IF(A617="No",1,IF(OR(LEFT(B618,14)="Model response",LEFT(B618,8)="Response"),MAX($A$11:$A617)+1,""))</f>
        <v/>
      </c>
      <c r="B618" s="60"/>
      <c r="C618" s="42"/>
      <c r="D618" s="42"/>
      <c r="E618" s="42"/>
      <c r="F618" s="77" t="str">
        <f t="shared" si="57"/>
        <v>Cek</v>
      </c>
      <c r="G618" s="77" t="str">
        <f t="shared" si="55"/>
        <v/>
      </c>
      <c r="H618" s="78" t="str">
        <f t="shared" si="56"/>
        <v/>
      </c>
    </row>
    <row r="619" spans="1:8" x14ac:dyDescent="0.3">
      <c r="A619" s="48" t="str">
        <f>IF(A618="No",1,IF(OR(LEFT(B619,14)="Model response",LEFT(B619,8)="Response"),MAX($A$11:$A618)+1,""))</f>
        <v/>
      </c>
      <c r="B619" s="60"/>
      <c r="C619" s="42"/>
      <c r="D619" s="42"/>
      <c r="E619" s="42"/>
      <c r="F619" s="77" t="str">
        <f t="shared" si="57"/>
        <v>Cek</v>
      </c>
      <c r="G619" s="77" t="str">
        <f t="shared" si="55"/>
        <v/>
      </c>
      <c r="H619" s="78" t="str">
        <f t="shared" si="56"/>
        <v/>
      </c>
    </row>
    <row r="620" spans="1:8" x14ac:dyDescent="0.3">
      <c r="A620" s="48" t="str">
        <f>IF(A619="No",1,IF(OR(LEFT(B620,14)="Model response",LEFT(B620,8)="Response"),MAX($A$11:$A619)+1,""))</f>
        <v/>
      </c>
      <c r="B620" s="60"/>
      <c r="C620" s="42"/>
      <c r="D620" s="42"/>
      <c r="E620" s="42"/>
      <c r="F620" s="77" t="str">
        <f t="shared" si="57"/>
        <v>Cek</v>
      </c>
      <c r="G620" s="77" t="str">
        <f t="shared" si="55"/>
        <v/>
      </c>
      <c r="H620" s="78" t="str">
        <f t="shared" si="56"/>
        <v/>
      </c>
    </row>
    <row r="621" spans="1:8" x14ac:dyDescent="0.3">
      <c r="A621" s="48" t="str">
        <f>IF(A620="No",1,IF(OR(LEFT(B621,14)="Model response",LEFT(B621,8)="Response"),MAX($A$11:$A620)+1,""))</f>
        <v/>
      </c>
      <c r="B621" s="60"/>
      <c r="C621" s="42"/>
      <c r="D621" s="42"/>
      <c r="E621" s="42"/>
      <c r="F621" s="77" t="str">
        <f t="shared" si="57"/>
        <v>Cek</v>
      </c>
      <c r="G621" s="77" t="str">
        <f t="shared" si="55"/>
        <v/>
      </c>
      <c r="H621" s="78" t="str">
        <f t="shared" si="56"/>
        <v/>
      </c>
    </row>
    <row r="622" spans="1:8" x14ac:dyDescent="0.3">
      <c r="A622" s="48" t="str">
        <f>IF(A621="No",1,IF(OR(LEFT(B622,14)="Model response",LEFT(B622,8)="Response"),MAX($A$11:$A621)+1,""))</f>
        <v/>
      </c>
      <c r="B622" s="60"/>
      <c r="C622" s="42"/>
      <c r="D622" s="42"/>
      <c r="E622" s="42"/>
      <c r="F622" s="77" t="str">
        <f t="shared" si="57"/>
        <v>Cek</v>
      </c>
      <c r="G622" s="77" t="str">
        <f t="shared" si="55"/>
        <v/>
      </c>
      <c r="H622" s="78" t="str">
        <f t="shared" si="56"/>
        <v/>
      </c>
    </row>
    <row r="623" spans="1:8" x14ac:dyDescent="0.3">
      <c r="A623" s="48" t="str">
        <f>IF(A622="No",1,IF(OR(LEFT(B623,14)="Model response",LEFT(B623,8)="Response"),MAX($A$11:$A622)+1,""))</f>
        <v/>
      </c>
      <c r="B623" s="60"/>
      <c r="C623" s="42"/>
      <c r="D623" s="42"/>
      <c r="E623" s="42"/>
      <c r="F623" s="77" t="str">
        <f t="shared" si="57"/>
        <v>Cek</v>
      </c>
      <c r="G623" s="77" t="str">
        <f t="shared" si="55"/>
        <v/>
      </c>
      <c r="H623" s="78" t="str">
        <f t="shared" si="56"/>
        <v/>
      </c>
    </row>
    <row r="624" spans="1:8" x14ac:dyDescent="0.3">
      <c r="A624" s="48" t="str">
        <f>IF(A623="No",1,IF(OR(LEFT(B624,14)="Model response",LEFT(B624,8)="Response"),MAX($A$11:$A623)+1,""))</f>
        <v/>
      </c>
      <c r="B624" s="60"/>
      <c r="C624" s="42"/>
      <c r="D624" s="42"/>
      <c r="E624" s="42"/>
      <c r="F624" s="77" t="str">
        <f t="shared" si="57"/>
        <v>Cek</v>
      </c>
      <c r="G624" s="77" t="str">
        <f t="shared" si="55"/>
        <v/>
      </c>
      <c r="H624" s="78" t="str">
        <f t="shared" si="56"/>
        <v/>
      </c>
    </row>
    <row r="625" spans="1:8" x14ac:dyDescent="0.3">
      <c r="A625" s="48" t="str">
        <f>IF(A624="No",1,IF(OR(LEFT(B625,14)="Model response",LEFT(B625,8)="Response"),MAX($A$11:$A624)+1,""))</f>
        <v/>
      </c>
      <c r="B625" s="60"/>
      <c r="C625" s="42"/>
      <c r="D625" s="42"/>
      <c r="E625" s="42"/>
      <c r="F625" s="77" t="str">
        <f t="shared" si="57"/>
        <v>Cek</v>
      </c>
      <c r="G625" s="77" t="str">
        <f t="shared" si="55"/>
        <v/>
      </c>
      <c r="H625" s="78" t="str">
        <f t="shared" si="56"/>
        <v/>
      </c>
    </row>
    <row r="626" spans="1:8" x14ac:dyDescent="0.3">
      <c r="A626" s="48" t="str">
        <f>IF(A625="No",1,IF(OR(LEFT(B626,14)="Model response",LEFT(B626,8)="Response"),MAX($A$11:$A625)+1,""))</f>
        <v/>
      </c>
      <c r="B626" s="60"/>
      <c r="C626" s="42"/>
      <c r="D626" s="42"/>
      <c r="E626" s="42"/>
      <c r="F626" s="77" t="str">
        <f t="shared" si="57"/>
        <v>Cek</v>
      </c>
      <c r="G626" s="77" t="str">
        <f t="shared" si="55"/>
        <v/>
      </c>
      <c r="H626" s="78" t="str">
        <f t="shared" si="56"/>
        <v/>
      </c>
    </row>
    <row r="627" spans="1:8" x14ac:dyDescent="0.3">
      <c r="A627" s="48" t="str">
        <f>IF(A626="No",1,IF(OR(LEFT(B627,14)="Model response",LEFT(B627,8)="Response"),MAX($A$11:$A626)+1,""))</f>
        <v/>
      </c>
      <c r="B627" s="60"/>
      <c r="C627" s="42"/>
      <c r="D627" s="42"/>
      <c r="E627" s="42"/>
      <c r="F627" s="77" t="str">
        <f t="shared" si="57"/>
        <v>Cek</v>
      </c>
      <c r="G627" s="77" t="str">
        <f t="shared" si="55"/>
        <v/>
      </c>
      <c r="H627" s="78" t="str">
        <f t="shared" si="56"/>
        <v/>
      </c>
    </row>
    <row r="628" spans="1:8" x14ac:dyDescent="0.3">
      <c r="A628" s="48" t="str">
        <f>IF(A627="No",1,IF(OR(LEFT(B628,14)="Model response",LEFT(B628,8)="Response"),MAX($A$11:$A627)+1,""))</f>
        <v/>
      </c>
      <c r="B628" s="60"/>
      <c r="C628" s="42"/>
      <c r="D628" s="42"/>
      <c r="E628" s="42"/>
      <c r="F628" s="77" t="str">
        <f t="shared" si="57"/>
        <v>Cek</v>
      </c>
      <c r="G628" s="77" t="str">
        <f t="shared" si="55"/>
        <v/>
      </c>
      <c r="H628" s="78" t="str">
        <f t="shared" si="56"/>
        <v/>
      </c>
    </row>
    <row r="629" spans="1:8" x14ac:dyDescent="0.3">
      <c r="A629" s="48" t="str">
        <f>IF(A628="No",1,IF(OR(LEFT(B629,14)="Model response",LEFT(B629,8)="Response"),MAX($A$11:$A628)+1,""))</f>
        <v/>
      </c>
      <c r="B629" s="60"/>
      <c r="C629" s="42"/>
      <c r="D629" s="42"/>
      <c r="E629" s="42"/>
      <c r="F629" s="77" t="str">
        <f t="shared" si="57"/>
        <v>Cek</v>
      </c>
      <c r="G629" s="77" t="str">
        <f t="shared" si="55"/>
        <v/>
      </c>
      <c r="H629" s="78" t="str">
        <f t="shared" si="56"/>
        <v/>
      </c>
    </row>
    <row r="630" spans="1:8" x14ac:dyDescent="0.3">
      <c r="A630" s="48" t="str">
        <f>IF(A629="No",1,IF(OR(LEFT(B630,14)="Model response",LEFT(B630,8)="Response"),MAX($A$11:$A629)+1,""))</f>
        <v/>
      </c>
      <c r="B630" s="60"/>
      <c r="C630" s="42"/>
      <c r="D630" s="42"/>
      <c r="E630" s="42"/>
      <c r="F630" s="77" t="str">
        <f t="shared" si="57"/>
        <v>Cek</v>
      </c>
      <c r="G630" s="77" t="str">
        <f t="shared" si="55"/>
        <v/>
      </c>
      <c r="H630" s="78" t="str">
        <f t="shared" si="56"/>
        <v/>
      </c>
    </row>
    <row r="631" spans="1:8" x14ac:dyDescent="0.3">
      <c r="A631" s="48" t="str">
        <f>IF(A630="No",1,IF(OR(LEFT(B631,14)="Model response",LEFT(B631,8)="Response"),MAX($A$11:$A630)+1,""))</f>
        <v/>
      </c>
      <c r="B631" s="60"/>
      <c r="C631" s="42"/>
      <c r="D631" s="42"/>
      <c r="E631" s="42"/>
      <c r="F631" s="77" t="str">
        <f t="shared" si="57"/>
        <v>Cek</v>
      </c>
      <c r="G631" s="77" t="str">
        <f t="shared" si="55"/>
        <v/>
      </c>
      <c r="H631" s="78" t="str">
        <f t="shared" si="56"/>
        <v/>
      </c>
    </row>
    <row r="632" spans="1:8" x14ac:dyDescent="0.3">
      <c r="A632" s="48" t="str">
        <f>IF(A631="No",1,IF(OR(LEFT(B632,14)="Model response",LEFT(B632,8)="Response"),MAX($A$11:$A631)+1,""))</f>
        <v/>
      </c>
      <c r="B632" s="60"/>
      <c r="C632" s="42"/>
      <c r="D632" s="42"/>
      <c r="E632" s="42"/>
      <c r="F632" s="77" t="str">
        <f t="shared" si="57"/>
        <v>Cek</v>
      </c>
      <c r="G632" s="77" t="str">
        <f t="shared" si="55"/>
        <v/>
      </c>
      <c r="H632" s="78" t="str">
        <f t="shared" si="56"/>
        <v/>
      </c>
    </row>
    <row r="633" spans="1:8" x14ac:dyDescent="0.3">
      <c r="A633" s="48" t="str">
        <f>IF(A632="No",1,IF(OR(LEFT(B633,14)="Model response",LEFT(B633,8)="Response"),MAX($A$11:$A632)+1,""))</f>
        <v/>
      </c>
      <c r="B633" s="60"/>
      <c r="C633" s="42"/>
      <c r="D633" s="42"/>
      <c r="E633" s="42"/>
      <c r="F633" s="77" t="str">
        <f t="shared" si="57"/>
        <v>Cek</v>
      </c>
      <c r="G633" s="77" t="str">
        <f t="shared" si="55"/>
        <v/>
      </c>
      <c r="H633" s="78" t="str">
        <f t="shared" si="56"/>
        <v/>
      </c>
    </row>
    <row r="634" spans="1:8" x14ac:dyDescent="0.3">
      <c r="A634" s="48" t="str">
        <f>IF(A633="No",1,IF(OR(LEFT(B634,14)="Model response",LEFT(B634,8)="Response"),MAX($A$11:$A633)+1,""))</f>
        <v/>
      </c>
      <c r="B634" s="60"/>
      <c r="C634" s="42"/>
      <c r="D634" s="42"/>
      <c r="E634" s="42"/>
      <c r="F634" s="77" t="str">
        <f t="shared" si="57"/>
        <v>Cek</v>
      </c>
      <c r="G634" s="77" t="str">
        <f t="shared" si="55"/>
        <v/>
      </c>
      <c r="H634" s="78" t="str">
        <f t="shared" si="56"/>
        <v/>
      </c>
    </row>
    <row r="635" spans="1:8" x14ac:dyDescent="0.3">
      <c r="A635" s="48" t="str">
        <f>IF(A634="No",1,IF(OR(LEFT(B635,14)="Model response",LEFT(B635,8)="Response"),MAX($A$11:$A634)+1,""))</f>
        <v/>
      </c>
      <c r="B635" s="60"/>
      <c r="C635" s="42"/>
      <c r="D635" s="42"/>
      <c r="E635" s="42"/>
      <c r="F635" s="77" t="str">
        <f t="shared" si="57"/>
        <v>Cek</v>
      </c>
      <c r="G635" s="77" t="str">
        <f t="shared" si="55"/>
        <v/>
      </c>
      <c r="H635" s="78" t="str">
        <f t="shared" si="56"/>
        <v/>
      </c>
    </row>
    <row r="636" spans="1:8" x14ac:dyDescent="0.3">
      <c r="A636" s="48" t="str">
        <f>IF(A635="No",1,IF(OR(LEFT(B636,14)="Model response",LEFT(B636,8)="Response"),MAX($A$11:$A635)+1,""))</f>
        <v/>
      </c>
      <c r="B636" s="60"/>
      <c r="C636" s="42"/>
      <c r="D636" s="42"/>
      <c r="E636" s="42"/>
      <c r="F636" s="77" t="str">
        <f t="shared" si="57"/>
        <v>Cek</v>
      </c>
      <c r="G636" s="77" t="str">
        <f t="shared" si="55"/>
        <v/>
      </c>
      <c r="H636" s="78" t="str">
        <f t="shared" si="56"/>
        <v/>
      </c>
    </row>
    <row r="637" spans="1:8" x14ac:dyDescent="0.3">
      <c r="A637" s="48" t="str">
        <f>IF(A636="No",1,IF(OR(LEFT(B637,14)="Model response",LEFT(B637,8)="Response"),MAX($A$11:$A636)+1,""))</f>
        <v/>
      </c>
      <c r="B637" s="60"/>
      <c r="C637" s="42"/>
      <c r="D637" s="42"/>
      <c r="E637" s="42"/>
      <c r="F637" s="77" t="str">
        <f t="shared" si="57"/>
        <v>Cek</v>
      </c>
      <c r="G637" s="77" t="str">
        <f t="shared" si="55"/>
        <v/>
      </c>
      <c r="H637" s="78" t="str">
        <f t="shared" si="56"/>
        <v/>
      </c>
    </row>
    <row r="638" spans="1:8" x14ac:dyDescent="0.3">
      <c r="A638" s="48" t="str">
        <f>IF(A637="No",1,IF(OR(LEFT(B638,14)="Model response",LEFT(B638,8)="Response"),MAX($A$11:$A637)+1,""))</f>
        <v/>
      </c>
      <c r="B638" s="60"/>
      <c r="C638" s="42"/>
      <c r="D638" s="42"/>
      <c r="E638" s="42"/>
      <c r="F638" s="77" t="str">
        <f t="shared" si="57"/>
        <v>Cek</v>
      </c>
      <c r="G638" s="77" t="str">
        <f t="shared" si="55"/>
        <v/>
      </c>
      <c r="H638" s="78" t="str">
        <f t="shared" si="56"/>
        <v/>
      </c>
    </row>
    <row r="639" spans="1:8" x14ac:dyDescent="0.3">
      <c r="A639" s="48" t="str">
        <f>IF(A638="No",1,IF(OR(LEFT(B639,14)="Model response",LEFT(B639,8)="Response"),MAX($A$11:$A638)+1,""))</f>
        <v/>
      </c>
      <c r="B639" s="60"/>
      <c r="C639" s="42"/>
      <c r="D639" s="42"/>
      <c r="E639" s="42"/>
      <c r="F639" s="77" t="str">
        <f t="shared" si="57"/>
        <v>Cek</v>
      </c>
      <c r="G639" s="77" t="str">
        <f t="shared" si="55"/>
        <v/>
      </c>
      <c r="H639" s="78" t="str">
        <f t="shared" si="56"/>
        <v/>
      </c>
    </row>
    <row r="640" spans="1:8" x14ac:dyDescent="0.3">
      <c r="A640" s="48" t="str">
        <f>IF(A639="No",1,IF(OR(LEFT(B640,14)="Model response",LEFT(B640,8)="Response"),MAX($A$11:$A639)+1,""))</f>
        <v/>
      </c>
      <c r="B640" s="60"/>
      <c r="C640" s="42"/>
      <c r="D640" s="42"/>
      <c r="E640" s="42"/>
      <c r="F640" s="77" t="str">
        <f t="shared" si="57"/>
        <v>Cek</v>
      </c>
      <c r="G640" s="77" t="str">
        <f t="shared" si="55"/>
        <v/>
      </c>
      <c r="H640" s="78" t="str">
        <f t="shared" si="56"/>
        <v/>
      </c>
    </row>
    <row r="641" spans="1:8" x14ac:dyDescent="0.3">
      <c r="A641" s="48" t="str">
        <f>IF(A640="No",1,IF(OR(LEFT(B641,14)="Model response",LEFT(B641,8)="Response"),MAX($A$11:$A640)+1,""))</f>
        <v/>
      </c>
      <c r="B641" s="60"/>
      <c r="C641" s="42"/>
      <c r="D641" s="42"/>
      <c r="E641" s="42"/>
      <c r="F641" s="77" t="str">
        <f t="shared" si="57"/>
        <v>Cek</v>
      </c>
      <c r="G641" s="77" t="str">
        <f t="shared" si="55"/>
        <v/>
      </c>
      <c r="H641" s="78" t="str">
        <f t="shared" si="56"/>
        <v/>
      </c>
    </row>
    <row r="642" spans="1:8" x14ac:dyDescent="0.3">
      <c r="A642" s="48" t="str">
        <f>IF(A641="No",1,IF(OR(LEFT(B642,14)="Model response",LEFT(B642,8)="Response"),MAX($A$11:$A641)+1,""))</f>
        <v/>
      </c>
      <c r="B642" s="60"/>
      <c r="C642" s="42"/>
      <c r="D642" s="42"/>
      <c r="E642" s="42"/>
      <c r="F642" s="77" t="str">
        <f t="shared" si="57"/>
        <v>Cek</v>
      </c>
      <c r="G642" s="77" t="str">
        <f t="shared" si="55"/>
        <v/>
      </c>
      <c r="H642" s="78" t="str">
        <f t="shared" si="56"/>
        <v/>
      </c>
    </row>
    <row r="643" spans="1:8" x14ac:dyDescent="0.3">
      <c r="A643" s="48" t="str">
        <f>IF(A642="No",1,IF(OR(LEFT(B643,14)="Model response",LEFT(B643,8)="Response"),MAX($A$11:$A642)+1,""))</f>
        <v/>
      </c>
      <c r="B643" s="60"/>
      <c r="C643" s="42"/>
      <c r="D643" s="42"/>
      <c r="E643" s="42"/>
      <c r="F643" s="77" t="str">
        <f t="shared" si="57"/>
        <v>Cek</v>
      </c>
      <c r="G643" s="77" t="str">
        <f t="shared" si="55"/>
        <v/>
      </c>
      <c r="H643" s="78" t="str">
        <f t="shared" si="56"/>
        <v/>
      </c>
    </row>
    <row r="644" spans="1:8" x14ac:dyDescent="0.3">
      <c r="A644" s="48" t="str">
        <f>IF(A643="No",1,IF(OR(LEFT(B644,14)="Model response",LEFT(B644,8)="Response"),MAX($A$11:$A643)+1,""))</f>
        <v/>
      </c>
      <c r="B644" s="60"/>
      <c r="C644" s="42"/>
      <c r="D644" s="42"/>
      <c r="E644" s="42"/>
      <c r="F644" s="77" t="str">
        <f t="shared" si="57"/>
        <v>Cek</v>
      </c>
      <c r="G644" s="77" t="str">
        <f t="shared" si="55"/>
        <v/>
      </c>
      <c r="H644" s="78" t="str">
        <f t="shared" si="56"/>
        <v/>
      </c>
    </row>
    <row r="645" spans="1:8" x14ac:dyDescent="0.3">
      <c r="A645" s="48" t="str">
        <f>IF(A644="No",1,IF(OR(LEFT(B645,14)="Model response",LEFT(B645,8)="Response"),MAX($A$11:$A644)+1,""))</f>
        <v/>
      </c>
      <c r="B645" s="60"/>
      <c r="C645" s="42"/>
      <c r="D645" s="42"/>
      <c r="E645" s="42"/>
      <c r="F645" s="77" t="str">
        <f t="shared" si="57"/>
        <v>Cek</v>
      </c>
      <c r="G645" s="77" t="str">
        <f t="shared" si="55"/>
        <v/>
      </c>
      <c r="H645" s="78" t="str">
        <f t="shared" si="56"/>
        <v/>
      </c>
    </row>
    <row r="646" spans="1:8" x14ac:dyDescent="0.3">
      <c r="A646" s="48" t="str">
        <f>IF(A645="No",1,IF(OR(LEFT(B646,14)="Model response",LEFT(B646,8)="Response"),MAX($A$11:$A645)+1,""))</f>
        <v/>
      </c>
      <c r="B646" s="60"/>
      <c r="C646" s="42"/>
      <c r="D646" s="42"/>
      <c r="E646" s="42"/>
      <c r="F646" s="77" t="str">
        <f t="shared" si="57"/>
        <v>Cek</v>
      </c>
      <c r="G646" s="77" t="str">
        <f t="shared" si="55"/>
        <v/>
      </c>
      <c r="H646" s="78" t="str">
        <f t="shared" si="56"/>
        <v/>
      </c>
    </row>
    <row r="647" spans="1:8" x14ac:dyDescent="0.3">
      <c r="A647" s="48" t="str">
        <f>IF(A646="No",1,IF(OR(LEFT(B647,14)="Model response",LEFT(B647,8)="Response"),MAX($A$11:$A646)+1,""))</f>
        <v/>
      </c>
      <c r="B647" s="60"/>
      <c r="C647" s="42"/>
      <c r="D647" s="42"/>
      <c r="E647" s="42"/>
      <c r="F647" s="77" t="str">
        <f t="shared" si="57"/>
        <v>Cek</v>
      </c>
      <c r="G647" s="77" t="str">
        <f t="shared" si="55"/>
        <v/>
      </c>
      <c r="H647" s="78" t="str">
        <f t="shared" si="56"/>
        <v/>
      </c>
    </row>
    <row r="648" spans="1:8" x14ac:dyDescent="0.3">
      <c r="A648" s="48" t="str">
        <f>IF(A647="No",1,IF(OR(LEFT(B648,14)="Model response",LEFT(B648,8)="Response"),MAX($A$11:$A647)+1,""))</f>
        <v/>
      </c>
      <c r="B648" s="60"/>
      <c r="C648" s="42"/>
      <c r="D648" s="42"/>
      <c r="E648" s="42"/>
      <c r="F648" s="77" t="str">
        <f t="shared" si="57"/>
        <v>Cek</v>
      </c>
      <c r="G648" s="77" t="str">
        <f t="shared" si="55"/>
        <v/>
      </c>
      <c r="H648" s="78" t="str">
        <f t="shared" si="56"/>
        <v/>
      </c>
    </row>
    <row r="649" spans="1:8" x14ac:dyDescent="0.3">
      <c r="A649" s="48" t="str">
        <f>IF(A648="No",1,IF(OR(LEFT(B649,14)="Model response",LEFT(B649,8)="Response"),MAX($A$11:$A648)+1,""))</f>
        <v/>
      </c>
      <c r="B649" s="60"/>
      <c r="C649" s="42"/>
      <c r="D649" s="42"/>
      <c r="E649" s="42"/>
      <c r="F649" s="77" t="str">
        <f t="shared" si="57"/>
        <v>Cek</v>
      </c>
      <c r="G649" s="77" t="str">
        <f t="shared" si="55"/>
        <v/>
      </c>
      <c r="H649" s="78" t="str">
        <f t="shared" si="56"/>
        <v/>
      </c>
    </row>
    <row r="650" spans="1:8" x14ac:dyDescent="0.3">
      <c r="A650" s="48" t="str">
        <f>IF(A649="No",1,IF(OR(LEFT(B650,14)="Model response",LEFT(B650,8)="Response"),MAX($A$11:$A649)+1,""))</f>
        <v/>
      </c>
      <c r="B650" s="60"/>
      <c r="C650" s="42"/>
      <c r="D650" s="42"/>
      <c r="E650" s="42"/>
      <c r="F650" s="77" t="str">
        <f t="shared" si="57"/>
        <v>Cek</v>
      </c>
      <c r="G650" s="77" t="str">
        <f t="shared" si="55"/>
        <v/>
      </c>
      <c r="H650" s="78" t="str">
        <f t="shared" si="56"/>
        <v/>
      </c>
    </row>
    <row r="651" spans="1:8" x14ac:dyDescent="0.3">
      <c r="A651" s="48" t="str">
        <f>IF(A650="No",1,IF(OR(LEFT(B651,14)="Model response",LEFT(B651,8)="Response"),MAX($A$11:$A650)+1,""))</f>
        <v/>
      </c>
      <c r="B651" s="60"/>
      <c r="C651" s="42"/>
      <c r="D651" s="42"/>
      <c r="E651" s="42"/>
      <c r="F651" s="77" t="str">
        <f t="shared" si="57"/>
        <v>Cek</v>
      </c>
      <c r="G651" s="77" t="str">
        <f t="shared" si="55"/>
        <v/>
      </c>
      <c r="H651" s="78" t="str">
        <f t="shared" si="56"/>
        <v/>
      </c>
    </row>
    <row r="652" spans="1:8" x14ac:dyDescent="0.3">
      <c r="A652" s="48" t="str">
        <f>IF(A651="No",1,IF(OR(LEFT(B652,14)="Model response",LEFT(B652,8)="Response"),MAX($A$11:$A651)+1,""))</f>
        <v/>
      </c>
      <c r="B652" s="60"/>
      <c r="C652" s="42"/>
      <c r="D652" s="42"/>
      <c r="E652" s="42"/>
      <c r="F652" s="77" t="str">
        <f t="shared" si="57"/>
        <v>Cek</v>
      </c>
      <c r="G652" s="77" t="str">
        <f t="shared" ref="G652:G706" si="58">IF(A652="","",COUNTIF(F653:F657,"Cek"))</f>
        <v/>
      </c>
      <c r="H652" s="78" t="str">
        <f t="shared" ref="H652:H711" si="59">IF(G652="","",SUMIF(C653:C658,100%,E653:E658))</f>
        <v/>
      </c>
    </row>
    <row r="653" spans="1:8" x14ac:dyDescent="0.3">
      <c r="A653" s="48" t="str">
        <f>IF(A652="No",1,IF(OR(LEFT(B653,14)="Model response",LEFT(B653,8)="Response"),MAX($A$11:$A652)+1,""))</f>
        <v/>
      </c>
      <c r="B653" s="60"/>
      <c r="C653" s="42"/>
      <c r="D653" s="42"/>
      <c r="E653" s="42"/>
      <c r="F653" s="77" t="str">
        <f t="shared" ref="F653:F716" si="60">IF(OR(LEFT(B653,14)="Model response",LEFT(B653,8)="Response",B653="[No response]"),"",IF(E653&lt;=$G$10,"Cek","OK"))</f>
        <v>Cek</v>
      </c>
      <c r="G653" s="77" t="str">
        <f t="shared" si="58"/>
        <v/>
      </c>
      <c r="H653" s="78" t="str">
        <f t="shared" si="59"/>
        <v/>
      </c>
    </row>
    <row r="654" spans="1:8" x14ac:dyDescent="0.3">
      <c r="A654" s="48" t="str">
        <f>IF(A653="No",1,IF(OR(LEFT(B654,14)="Model response",LEFT(B654,8)="Response"),MAX($A$11:$A653)+1,""))</f>
        <v/>
      </c>
      <c r="B654" s="60"/>
      <c r="C654" s="42"/>
      <c r="D654" s="42"/>
      <c r="E654" s="42"/>
      <c r="F654" s="77" t="str">
        <f t="shared" si="60"/>
        <v>Cek</v>
      </c>
      <c r="G654" s="77" t="str">
        <f t="shared" si="58"/>
        <v/>
      </c>
      <c r="H654" s="78" t="str">
        <f t="shared" si="59"/>
        <v/>
      </c>
    </row>
    <row r="655" spans="1:8" x14ac:dyDescent="0.3">
      <c r="A655" s="48" t="str">
        <f>IF(A654="No",1,IF(OR(LEFT(B655,14)="Model response",LEFT(B655,8)="Response"),MAX($A$11:$A654)+1,""))</f>
        <v/>
      </c>
      <c r="B655" s="60"/>
      <c r="C655" s="42"/>
      <c r="D655" s="42"/>
      <c r="E655" s="42"/>
      <c r="F655" s="77" t="str">
        <f t="shared" si="60"/>
        <v>Cek</v>
      </c>
      <c r="G655" s="77" t="str">
        <f t="shared" si="58"/>
        <v/>
      </c>
      <c r="H655" s="78" t="str">
        <f t="shared" si="59"/>
        <v/>
      </c>
    </row>
    <row r="656" spans="1:8" x14ac:dyDescent="0.3">
      <c r="A656" s="48" t="str">
        <f>IF(A655="No",1,IF(OR(LEFT(B656,14)="Model response",LEFT(B656,8)="Response"),MAX($A$11:$A655)+1,""))</f>
        <v/>
      </c>
      <c r="B656" s="60"/>
      <c r="C656" s="42"/>
      <c r="D656" s="42"/>
      <c r="E656" s="42"/>
      <c r="F656" s="77" t="str">
        <f t="shared" si="60"/>
        <v>Cek</v>
      </c>
      <c r="G656" s="77" t="str">
        <f t="shared" si="58"/>
        <v/>
      </c>
      <c r="H656" s="78" t="str">
        <f t="shared" si="59"/>
        <v/>
      </c>
    </row>
    <row r="657" spans="1:8" x14ac:dyDescent="0.3">
      <c r="A657" s="48" t="str">
        <f>IF(A656="No",1,IF(OR(LEFT(B657,14)="Model response",LEFT(B657,8)="Response"),MAX($A$11:$A656)+1,""))</f>
        <v/>
      </c>
      <c r="B657" s="60"/>
      <c r="C657" s="42"/>
      <c r="D657" s="42"/>
      <c r="E657" s="42"/>
      <c r="F657" s="77" t="str">
        <f t="shared" si="60"/>
        <v>Cek</v>
      </c>
      <c r="G657" s="77" t="str">
        <f t="shared" si="58"/>
        <v/>
      </c>
      <c r="H657" s="78" t="str">
        <f t="shared" si="59"/>
        <v/>
      </c>
    </row>
    <row r="658" spans="1:8" x14ac:dyDescent="0.3">
      <c r="A658" s="48" t="str">
        <f>IF(A657="No",1,IF(OR(LEFT(B658,14)="Model response",LEFT(B658,8)="Response"),MAX($A$11:$A657)+1,""))</f>
        <v/>
      </c>
      <c r="B658" s="60"/>
      <c r="C658" s="42"/>
      <c r="D658" s="42"/>
      <c r="E658" s="42"/>
      <c r="F658" s="77" t="str">
        <f t="shared" si="60"/>
        <v>Cek</v>
      </c>
      <c r="G658" s="77" t="str">
        <f t="shared" si="58"/>
        <v/>
      </c>
      <c r="H658" s="78" t="str">
        <f t="shared" si="59"/>
        <v/>
      </c>
    </row>
    <row r="659" spans="1:8" x14ac:dyDescent="0.3">
      <c r="A659" s="48" t="str">
        <f>IF(A658="No",1,IF(OR(LEFT(B659,14)="Model response",LEFT(B659,8)="Response"),MAX($A$11:$A658)+1,""))</f>
        <v/>
      </c>
      <c r="B659" s="60"/>
      <c r="C659" s="42"/>
      <c r="D659" s="42"/>
      <c r="E659" s="42"/>
      <c r="F659" s="77" t="str">
        <f t="shared" si="60"/>
        <v>Cek</v>
      </c>
      <c r="G659" s="77" t="str">
        <f t="shared" si="58"/>
        <v/>
      </c>
      <c r="H659" s="78" t="str">
        <f t="shared" si="59"/>
        <v/>
      </c>
    </row>
    <row r="660" spans="1:8" x14ac:dyDescent="0.3">
      <c r="A660" s="48" t="str">
        <f>IF(A659="No",1,IF(OR(LEFT(B660,14)="Model response",LEFT(B660,8)="Response"),MAX($A$11:$A659)+1,""))</f>
        <v/>
      </c>
      <c r="B660" s="60"/>
      <c r="C660" s="42"/>
      <c r="D660" s="42"/>
      <c r="E660" s="42"/>
      <c r="F660" s="77" t="str">
        <f t="shared" si="60"/>
        <v>Cek</v>
      </c>
      <c r="G660" s="77" t="str">
        <f t="shared" si="58"/>
        <v/>
      </c>
      <c r="H660" s="78" t="str">
        <f t="shared" si="59"/>
        <v/>
      </c>
    </row>
    <row r="661" spans="1:8" x14ac:dyDescent="0.3">
      <c r="A661" s="48" t="str">
        <f>IF(A660="No",1,IF(OR(LEFT(B661,14)="Model response",LEFT(B661,8)="Response"),MAX($A$11:$A660)+1,""))</f>
        <v/>
      </c>
      <c r="B661" s="60"/>
      <c r="C661" s="42"/>
      <c r="D661" s="42"/>
      <c r="E661" s="42"/>
      <c r="F661" s="77" t="str">
        <f t="shared" si="60"/>
        <v>Cek</v>
      </c>
      <c r="G661" s="77" t="str">
        <f t="shared" si="58"/>
        <v/>
      </c>
      <c r="H661" s="78" t="str">
        <f t="shared" si="59"/>
        <v/>
      </c>
    </row>
    <row r="662" spans="1:8" x14ac:dyDescent="0.3">
      <c r="A662" s="48" t="str">
        <f>IF(A661="No",1,IF(OR(LEFT(B662,14)="Model response",LEFT(B662,8)="Response"),MAX($A$11:$A661)+1,""))</f>
        <v/>
      </c>
      <c r="B662" s="60"/>
      <c r="C662" s="42"/>
      <c r="D662" s="42"/>
      <c r="E662" s="42"/>
      <c r="F662" s="77" t="str">
        <f t="shared" si="60"/>
        <v>Cek</v>
      </c>
      <c r="G662" s="77" t="str">
        <f t="shared" si="58"/>
        <v/>
      </c>
      <c r="H662" s="78" t="str">
        <f t="shared" si="59"/>
        <v/>
      </c>
    </row>
    <row r="663" spans="1:8" x14ac:dyDescent="0.3">
      <c r="A663" s="48" t="str">
        <f>IF(A662="No",1,IF(OR(LEFT(B663,14)="Model response",LEFT(B663,8)="Response"),MAX($A$11:$A662)+1,""))</f>
        <v/>
      </c>
      <c r="B663" s="60"/>
      <c r="C663" s="42"/>
      <c r="D663" s="42"/>
      <c r="E663" s="42"/>
      <c r="F663" s="77" t="str">
        <f t="shared" si="60"/>
        <v>Cek</v>
      </c>
      <c r="G663" s="77" t="str">
        <f t="shared" si="58"/>
        <v/>
      </c>
      <c r="H663" s="78" t="str">
        <f t="shared" si="59"/>
        <v/>
      </c>
    </row>
    <row r="664" spans="1:8" x14ac:dyDescent="0.3">
      <c r="A664" s="48" t="str">
        <f>IF(A663="No",1,IF(OR(LEFT(B664,14)="Model response",LEFT(B664,8)="Response"),MAX($A$11:$A663)+1,""))</f>
        <v/>
      </c>
      <c r="B664" s="60"/>
      <c r="C664" s="42"/>
      <c r="D664" s="42"/>
      <c r="E664" s="42"/>
      <c r="F664" s="77" t="str">
        <f t="shared" si="60"/>
        <v>Cek</v>
      </c>
      <c r="G664" s="77" t="str">
        <f t="shared" si="58"/>
        <v/>
      </c>
      <c r="H664" s="78" t="str">
        <f t="shared" si="59"/>
        <v/>
      </c>
    </row>
    <row r="665" spans="1:8" x14ac:dyDescent="0.3">
      <c r="A665" s="48" t="str">
        <f>IF(A664="No",1,IF(OR(LEFT(B665,14)="Model response",LEFT(B665,8)="Response"),MAX($A$11:$A664)+1,""))</f>
        <v/>
      </c>
      <c r="B665" s="60"/>
      <c r="C665" s="42"/>
      <c r="D665" s="42"/>
      <c r="E665" s="42"/>
      <c r="F665" s="77" t="str">
        <f t="shared" si="60"/>
        <v>Cek</v>
      </c>
      <c r="G665" s="77" t="str">
        <f t="shared" si="58"/>
        <v/>
      </c>
      <c r="H665" s="78" t="str">
        <f t="shared" si="59"/>
        <v/>
      </c>
    </row>
    <row r="666" spans="1:8" x14ac:dyDescent="0.3">
      <c r="A666" s="48" t="str">
        <f>IF(A665="No",1,IF(OR(LEFT(B666,14)="Model response",LEFT(B666,8)="Response"),MAX($A$11:$A665)+1,""))</f>
        <v/>
      </c>
      <c r="B666" s="60"/>
      <c r="C666" s="42"/>
      <c r="D666" s="42"/>
      <c r="E666" s="42"/>
      <c r="F666" s="77" t="str">
        <f t="shared" si="60"/>
        <v>Cek</v>
      </c>
      <c r="G666" s="77" t="str">
        <f t="shared" si="58"/>
        <v/>
      </c>
      <c r="H666" s="78" t="str">
        <f t="shared" si="59"/>
        <v/>
      </c>
    </row>
    <row r="667" spans="1:8" x14ac:dyDescent="0.3">
      <c r="A667" s="48" t="str">
        <f>IF(A666="No",1,IF(OR(LEFT(B667,14)="Model response",LEFT(B667,8)="Response"),MAX($A$11:$A666)+1,""))</f>
        <v/>
      </c>
      <c r="B667" s="60"/>
      <c r="C667" s="42"/>
      <c r="D667" s="42"/>
      <c r="E667" s="42"/>
      <c r="F667" s="77" t="str">
        <f t="shared" si="60"/>
        <v>Cek</v>
      </c>
      <c r="G667" s="77" t="str">
        <f t="shared" si="58"/>
        <v/>
      </c>
      <c r="H667" s="78" t="str">
        <f t="shared" si="59"/>
        <v/>
      </c>
    </row>
    <row r="668" spans="1:8" x14ac:dyDescent="0.3">
      <c r="A668" s="48" t="str">
        <f>IF(A667="No",1,IF(OR(LEFT(B668,14)="Model response",LEFT(B668,8)="Response"),MAX($A$11:$A667)+1,""))</f>
        <v/>
      </c>
      <c r="B668" s="60"/>
      <c r="C668" s="42"/>
      <c r="D668" s="42"/>
      <c r="E668" s="42"/>
      <c r="F668" s="77" t="str">
        <f t="shared" si="60"/>
        <v>Cek</v>
      </c>
      <c r="G668" s="77" t="str">
        <f t="shared" si="58"/>
        <v/>
      </c>
      <c r="H668" s="78" t="str">
        <f t="shared" si="59"/>
        <v/>
      </c>
    </row>
    <row r="669" spans="1:8" x14ac:dyDescent="0.3">
      <c r="A669" s="48" t="str">
        <f>IF(A668="No",1,IF(OR(LEFT(B669,14)="Model response",LEFT(B669,8)="Response"),MAX($A$11:$A668)+1,""))</f>
        <v/>
      </c>
      <c r="B669" s="60"/>
      <c r="C669" s="42"/>
      <c r="D669" s="42"/>
      <c r="E669" s="42"/>
      <c r="F669" s="77" t="str">
        <f t="shared" si="60"/>
        <v>Cek</v>
      </c>
      <c r="G669" s="77" t="str">
        <f t="shared" si="58"/>
        <v/>
      </c>
      <c r="H669" s="78" t="str">
        <f t="shared" si="59"/>
        <v/>
      </c>
    </row>
    <row r="670" spans="1:8" x14ac:dyDescent="0.3">
      <c r="A670" s="48" t="str">
        <f>IF(A669="No",1,IF(OR(LEFT(B670,14)="Model response",LEFT(B670,8)="Response"),MAX($A$11:$A669)+1,""))</f>
        <v/>
      </c>
      <c r="B670" s="60"/>
      <c r="C670" s="42"/>
      <c r="D670" s="42"/>
      <c r="E670" s="42"/>
      <c r="F670" s="77" t="str">
        <f t="shared" si="60"/>
        <v>Cek</v>
      </c>
      <c r="G670" s="77" t="str">
        <f t="shared" si="58"/>
        <v/>
      </c>
      <c r="H670" s="78" t="str">
        <f t="shared" si="59"/>
        <v/>
      </c>
    </row>
    <row r="671" spans="1:8" x14ac:dyDescent="0.3">
      <c r="A671" s="48" t="str">
        <f>IF(A670="No",1,IF(OR(LEFT(B671,14)="Model response",LEFT(B671,8)="Response"),MAX($A$11:$A670)+1,""))</f>
        <v/>
      </c>
      <c r="B671" s="60"/>
      <c r="C671" s="42"/>
      <c r="D671" s="42"/>
      <c r="E671" s="42"/>
      <c r="F671" s="77" t="str">
        <f t="shared" si="60"/>
        <v>Cek</v>
      </c>
      <c r="G671" s="77" t="str">
        <f t="shared" si="58"/>
        <v/>
      </c>
      <c r="H671" s="78" t="str">
        <f t="shared" si="59"/>
        <v/>
      </c>
    </row>
    <row r="672" spans="1:8" x14ac:dyDescent="0.3">
      <c r="A672" s="48" t="str">
        <f>IF(A671="No",1,IF(OR(LEFT(B672,14)="Model response",LEFT(B672,8)="Response"),MAX($A$11:$A671)+1,""))</f>
        <v/>
      </c>
      <c r="B672" s="60"/>
      <c r="C672" s="42"/>
      <c r="D672" s="42"/>
      <c r="E672" s="42"/>
      <c r="F672" s="77" t="str">
        <f t="shared" si="60"/>
        <v>Cek</v>
      </c>
      <c r="G672" s="77" t="str">
        <f t="shared" si="58"/>
        <v/>
      </c>
      <c r="H672" s="78" t="str">
        <f t="shared" si="59"/>
        <v/>
      </c>
    </row>
    <row r="673" spans="1:8" x14ac:dyDescent="0.3">
      <c r="A673" s="48" t="str">
        <f>IF(A672="No",1,IF(OR(LEFT(B673,14)="Model response",LEFT(B673,8)="Response"),MAX($A$11:$A672)+1,""))</f>
        <v/>
      </c>
      <c r="B673" s="60"/>
      <c r="C673" s="42"/>
      <c r="D673" s="42"/>
      <c r="E673" s="42"/>
      <c r="F673" s="77" t="str">
        <f t="shared" si="60"/>
        <v>Cek</v>
      </c>
      <c r="G673" s="77" t="str">
        <f t="shared" si="58"/>
        <v/>
      </c>
      <c r="H673" s="78" t="str">
        <f t="shared" si="59"/>
        <v/>
      </c>
    </row>
    <row r="674" spans="1:8" x14ac:dyDescent="0.3">
      <c r="A674" s="48" t="str">
        <f>IF(A673="No",1,IF(OR(LEFT(B674,14)="Model response",LEFT(B674,8)="Response"),MAX($A$11:$A673)+1,""))</f>
        <v/>
      </c>
      <c r="B674" s="60"/>
      <c r="C674" s="42"/>
      <c r="D674" s="42"/>
      <c r="E674" s="42"/>
      <c r="F674" s="77" t="str">
        <f t="shared" si="60"/>
        <v>Cek</v>
      </c>
      <c r="G674" s="77" t="str">
        <f t="shared" si="58"/>
        <v/>
      </c>
      <c r="H674" s="78" t="str">
        <f t="shared" si="59"/>
        <v/>
      </c>
    </row>
    <row r="675" spans="1:8" x14ac:dyDescent="0.3">
      <c r="A675" s="48" t="str">
        <f>IF(A674="No",1,IF(OR(LEFT(B675,14)="Model response",LEFT(B675,8)="Response"),MAX($A$11:$A674)+1,""))</f>
        <v/>
      </c>
      <c r="B675" s="60"/>
      <c r="C675" s="42"/>
      <c r="D675" s="42"/>
      <c r="E675" s="42"/>
      <c r="F675" s="77" t="str">
        <f t="shared" si="60"/>
        <v>Cek</v>
      </c>
      <c r="G675" s="77" t="str">
        <f t="shared" si="58"/>
        <v/>
      </c>
      <c r="H675" s="78" t="str">
        <f t="shared" si="59"/>
        <v/>
      </c>
    </row>
    <row r="676" spans="1:8" x14ac:dyDescent="0.3">
      <c r="A676" s="48" t="str">
        <f>IF(A675="No",1,IF(OR(LEFT(B676,14)="Model response",LEFT(B676,8)="Response"),MAX($A$11:$A675)+1,""))</f>
        <v/>
      </c>
      <c r="B676" s="60"/>
      <c r="C676" s="42"/>
      <c r="D676" s="42"/>
      <c r="E676" s="42"/>
      <c r="F676" s="77" t="str">
        <f t="shared" si="60"/>
        <v>Cek</v>
      </c>
      <c r="G676" s="77" t="str">
        <f t="shared" si="58"/>
        <v/>
      </c>
      <c r="H676" s="78" t="str">
        <f t="shared" si="59"/>
        <v/>
      </c>
    </row>
    <row r="677" spans="1:8" x14ac:dyDescent="0.3">
      <c r="A677" s="48" t="str">
        <f>IF(A676="No",1,IF(OR(LEFT(B677,14)="Model response",LEFT(B677,8)="Response"),MAX($A$11:$A676)+1,""))</f>
        <v/>
      </c>
      <c r="B677" s="60"/>
      <c r="C677" s="42"/>
      <c r="D677" s="42"/>
      <c r="E677" s="42"/>
      <c r="F677" s="77" t="str">
        <f t="shared" si="60"/>
        <v>Cek</v>
      </c>
      <c r="G677" s="77" t="str">
        <f t="shared" si="58"/>
        <v/>
      </c>
      <c r="H677" s="78" t="str">
        <f t="shared" si="59"/>
        <v/>
      </c>
    </row>
    <row r="678" spans="1:8" x14ac:dyDescent="0.3">
      <c r="A678" s="48" t="str">
        <f>IF(A677="No",1,IF(OR(LEFT(B678,14)="Model response",LEFT(B678,8)="Response"),MAX($A$11:$A677)+1,""))</f>
        <v/>
      </c>
      <c r="B678" s="60"/>
      <c r="C678" s="42"/>
      <c r="D678" s="42"/>
      <c r="E678" s="42"/>
      <c r="F678" s="77" t="str">
        <f t="shared" si="60"/>
        <v>Cek</v>
      </c>
      <c r="G678" s="77" t="str">
        <f t="shared" si="58"/>
        <v/>
      </c>
      <c r="H678" s="78" t="str">
        <f t="shared" si="59"/>
        <v/>
      </c>
    </row>
    <row r="679" spans="1:8" x14ac:dyDescent="0.3">
      <c r="A679" s="48" t="str">
        <f>IF(A678="No",1,IF(OR(LEFT(B679,14)="Model response",LEFT(B679,8)="Response"),MAX($A$11:$A678)+1,""))</f>
        <v/>
      </c>
      <c r="B679" s="60"/>
      <c r="C679" s="42"/>
      <c r="D679" s="42"/>
      <c r="E679" s="42"/>
      <c r="F679" s="77" t="str">
        <f t="shared" si="60"/>
        <v>Cek</v>
      </c>
      <c r="G679" s="77" t="str">
        <f t="shared" si="58"/>
        <v/>
      </c>
      <c r="H679" s="78" t="str">
        <f t="shared" si="59"/>
        <v/>
      </c>
    </row>
    <row r="680" spans="1:8" x14ac:dyDescent="0.3">
      <c r="A680" s="48" t="str">
        <f>IF(A679="No",1,IF(OR(LEFT(B680,14)="Model response",LEFT(B680,8)="Response"),MAX($A$11:$A679)+1,""))</f>
        <v/>
      </c>
      <c r="B680" s="60"/>
      <c r="C680" s="42"/>
      <c r="D680" s="42"/>
      <c r="E680" s="42"/>
      <c r="F680" s="77" t="str">
        <f t="shared" si="60"/>
        <v>Cek</v>
      </c>
      <c r="G680" s="77" t="str">
        <f t="shared" si="58"/>
        <v/>
      </c>
      <c r="H680" s="78" t="str">
        <f t="shared" si="59"/>
        <v/>
      </c>
    </row>
    <row r="681" spans="1:8" x14ac:dyDescent="0.3">
      <c r="A681" s="48" t="str">
        <f>IF(A680="No",1,IF(OR(LEFT(B681,14)="Model response",LEFT(B681,8)="Response"),MAX($A$11:$A680)+1,""))</f>
        <v/>
      </c>
      <c r="B681" s="60"/>
      <c r="C681" s="42"/>
      <c r="D681" s="42"/>
      <c r="E681" s="42"/>
      <c r="F681" s="77" t="str">
        <f t="shared" si="60"/>
        <v>Cek</v>
      </c>
      <c r="G681" s="77" t="str">
        <f t="shared" si="58"/>
        <v/>
      </c>
      <c r="H681" s="78" t="str">
        <f t="shared" si="59"/>
        <v/>
      </c>
    </row>
    <row r="682" spans="1:8" x14ac:dyDescent="0.3">
      <c r="A682" s="48" t="str">
        <f>IF(A681="No",1,IF(OR(LEFT(B682,14)="Model response",LEFT(B682,8)="Response"),MAX($A$11:$A681)+1,""))</f>
        <v/>
      </c>
      <c r="B682" s="60"/>
      <c r="C682" s="42"/>
      <c r="D682" s="42"/>
      <c r="E682" s="42"/>
      <c r="F682" s="77" t="str">
        <f t="shared" si="60"/>
        <v>Cek</v>
      </c>
      <c r="G682" s="77" t="str">
        <f t="shared" si="58"/>
        <v/>
      </c>
      <c r="H682" s="78" t="str">
        <f t="shared" si="59"/>
        <v/>
      </c>
    </row>
    <row r="683" spans="1:8" x14ac:dyDescent="0.3">
      <c r="A683" s="48" t="str">
        <f>IF(A682="No",1,IF(OR(LEFT(B683,14)="Model response",LEFT(B683,8)="Response"),MAX($A$11:$A682)+1,""))</f>
        <v/>
      </c>
      <c r="B683" s="60"/>
      <c r="C683" s="42"/>
      <c r="D683" s="42"/>
      <c r="E683" s="42"/>
      <c r="F683" s="77" t="str">
        <f t="shared" si="60"/>
        <v>Cek</v>
      </c>
      <c r="G683" s="77" t="str">
        <f t="shared" si="58"/>
        <v/>
      </c>
      <c r="H683" s="78" t="str">
        <f t="shared" si="59"/>
        <v/>
      </c>
    </row>
    <row r="684" spans="1:8" x14ac:dyDescent="0.3">
      <c r="A684" s="48" t="str">
        <f>IF(A683="No",1,IF(OR(LEFT(B684,14)="Model response",LEFT(B684,8)="Response"),MAX($A$11:$A683)+1,""))</f>
        <v/>
      </c>
      <c r="B684" s="60"/>
      <c r="C684" s="42"/>
      <c r="D684" s="42"/>
      <c r="E684" s="42"/>
      <c r="F684" s="77" t="str">
        <f t="shared" si="60"/>
        <v>Cek</v>
      </c>
      <c r="G684" s="77" t="str">
        <f t="shared" si="58"/>
        <v/>
      </c>
      <c r="H684" s="78" t="str">
        <f t="shared" si="59"/>
        <v/>
      </c>
    </row>
    <row r="685" spans="1:8" x14ac:dyDescent="0.3">
      <c r="A685" s="48" t="str">
        <f>IF(A684="No",1,IF(OR(LEFT(B685,14)="Model response",LEFT(B685,8)="Response"),MAX($A$11:$A684)+1,""))</f>
        <v/>
      </c>
      <c r="B685" s="60"/>
      <c r="C685" s="42"/>
      <c r="D685" s="42"/>
      <c r="E685" s="42"/>
      <c r="F685" s="77" t="str">
        <f t="shared" si="60"/>
        <v>Cek</v>
      </c>
      <c r="G685" s="77" t="str">
        <f t="shared" si="58"/>
        <v/>
      </c>
      <c r="H685" s="78" t="str">
        <f t="shared" si="59"/>
        <v/>
      </c>
    </row>
    <row r="686" spans="1:8" x14ac:dyDescent="0.3">
      <c r="A686" s="48" t="str">
        <f>IF(A685="No",1,IF(OR(LEFT(B686,14)="Model response",LEFT(B686,8)="Response"),MAX($A$11:$A685)+1,""))</f>
        <v/>
      </c>
      <c r="B686" s="60"/>
      <c r="C686" s="42"/>
      <c r="D686" s="42"/>
      <c r="E686" s="42"/>
      <c r="F686" s="77" t="str">
        <f t="shared" si="60"/>
        <v>Cek</v>
      </c>
      <c r="G686" s="77" t="str">
        <f t="shared" si="58"/>
        <v/>
      </c>
      <c r="H686" s="78" t="str">
        <f t="shared" si="59"/>
        <v/>
      </c>
    </row>
    <row r="687" spans="1:8" x14ac:dyDescent="0.3">
      <c r="A687" s="48" t="str">
        <f>IF(A686="No",1,IF(OR(LEFT(B687,14)="Model response",LEFT(B687,8)="Response"),MAX($A$11:$A686)+1,""))</f>
        <v/>
      </c>
      <c r="B687" s="60"/>
      <c r="C687" s="42"/>
      <c r="D687" s="42"/>
      <c r="E687" s="42"/>
      <c r="F687" s="77" t="str">
        <f t="shared" si="60"/>
        <v>Cek</v>
      </c>
      <c r="G687" s="77" t="str">
        <f t="shared" si="58"/>
        <v/>
      </c>
      <c r="H687" s="78" t="str">
        <f t="shared" si="59"/>
        <v/>
      </c>
    </row>
    <row r="688" spans="1:8" x14ac:dyDescent="0.3">
      <c r="A688" s="48" t="str">
        <f>IF(A687="No",1,IF(OR(LEFT(B688,14)="Model response",LEFT(B688,8)="Response"),MAX($A$11:$A687)+1,""))</f>
        <v/>
      </c>
      <c r="B688" s="60"/>
      <c r="C688" s="42"/>
      <c r="D688" s="42"/>
      <c r="E688" s="42"/>
      <c r="F688" s="77" t="str">
        <f t="shared" si="60"/>
        <v>Cek</v>
      </c>
      <c r="G688" s="77" t="str">
        <f t="shared" si="58"/>
        <v/>
      </c>
      <c r="H688" s="78" t="str">
        <f t="shared" si="59"/>
        <v/>
      </c>
    </row>
    <row r="689" spans="1:8" x14ac:dyDescent="0.3">
      <c r="A689" s="48" t="str">
        <f>IF(A688="No",1,IF(OR(LEFT(B689,14)="Model response",LEFT(B689,8)="Response"),MAX($A$11:$A688)+1,""))</f>
        <v/>
      </c>
      <c r="B689" s="60"/>
      <c r="C689" s="42"/>
      <c r="D689" s="42"/>
      <c r="E689" s="42"/>
      <c r="F689" s="77" t="str">
        <f t="shared" si="60"/>
        <v>Cek</v>
      </c>
      <c r="G689" s="77" t="str">
        <f t="shared" si="58"/>
        <v/>
      </c>
      <c r="H689" s="78" t="str">
        <f t="shared" si="59"/>
        <v/>
      </c>
    </row>
    <row r="690" spans="1:8" x14ac:dyDescent="0.3">
      <c r="A690" s="48" t="str">
        <f>IF(A689="No",1,IF(OR(LEFT(B690,14)="Model response",LEFT(B690,8)="Response"),MAX($A$11:$A689)+1,""))</f>
        <v/>
      </c>
      <c r="B690" s="60"/>
      <c r="C690" s="42"/>
      <c r="D690" s="42"/>
      <c r="E690" s="42"/>
      <c r="F690" s="77" t="str">
        <f t="shared" si="60"/>
        <v>Cek</v>
      </c>
      <c r="G690" s="77" t="str">
        <f t="shared" si="58"/>
        <v/>
      </c>
      <c r="H690" s="78" t="str">
        <f t="shared" si="59"/>
        <v/>
      </c>
    </row>
    <row r="691" spans="1:8" x14ac:dyDescent="0.3">
      <c r="A691" s="48" t="str">
        <f>IF(A690="No",1,IF(OR(LEFT(B691,14)="Model response",LEFT(B691,8)="Response"),MAX($A$11:$A690)+1,""))</f>
        <v/>
      </c>
      <c r="B691" s="60"/>
      <c r="C691" s="42"/>
      <c r="D691" s="42"/>
      <c r="E691" s="42"/>
      <c r="F691" s="77" t="str">
        <f t="shared" si="60"/>
        <v>Cek</v>
      </c>
      <c r="G691" s="77" t="str">
        <f t="shared" si="58"/>
        <v/>
      </c>
      <c r="H691" s="78" t="str">
        <f t="shared" si="59"/>
        <v/>
      </c>
    </row>
    <row r="692" spans="1:8" x14ac:dyDescent="0.3">
      <c r="A692" s="48" t="str">
        <f>IF(A691="No",1,IF(OR(LEFT(B692,14)="Model response",LEFT(B692,8)="Response"),MAX($A$11:$A691)+1,""))</f>
        <v/>
      </c>
      <c r="B692" s="60"/>
      <c r="C692" s="42"/>
      <c r="D692" s="42"/>
      <c r="E692" s="42"/>
      <c r="F692" s="77" t="str">
        <f t="shared" si="60"/>
        <v>Cek</v>
      </c>
      <c r="G692" s="77" t="str">
        <f t="shared" si="58"/>
        <v/>
      </c>
      <c r="H692" s="78" t="str">
        <f t="shared" si="59"/>
        <v/>
      </c>
    </row>
    <row r="693" spans="1:8" x14ac:dyDescent="0.3">
      <c r="A693" s="48" t="str">
        <f>IF(A692="No",1,IF(OR(LEFT(B693,14)="Model response",LEFT(B693,8)="Response"),MAX($A$11:$A692)+1,""))</f>
        <v/>
      </c>
      <c r="B693" s="60"/>
      <c r="C693" s="42"/>
      <c r="D693" s="42"/>
      <c r="E693" s="42"/>
      <c r="F693" s="77" t="str">
        <f t="shared" si="60"/>
        <v>Cek</v>
      </c>
      <c r="G693" s="77" t="str">
        <f t="shared" si="58"/>
        <v/>
      </c>
      <c r="H693" s="78" t="str">
        <f t="shared" si="59"/>
        <v/>
      </c>
    </row>
    <row r="694" spans="1:8" x14ac:dyDescent="0.3">
      <c r="A694" s="48" t="str">
        <f>IF(A693="No",1,IF(OR(LEFT(B694,14)="Model response",LEFT(B694,8)="Response"),MAX($A$11:$A693)+1,""))</f>
        <v/>
      </c>
      <c r="B694" s="60"/>
      <c r="C694" s="42"/>
      <c r="D694" s="42"/>
      <c r="E694" s="42"/>
      <c r="F694" s="77" t="str">
        <f t="shared" si="60"/>
        <v>Cek</v>
      </c>
      <c r="G694" s="77" t="str">
        <f t="shared" si="58"/>
        <v/>
      </c>
      <c r="H694" s="78" t="str">
        <f t="shared" si="59"/>
        <v/>
      </c>
    </row>
    <row r="695" spans="1:8" x14ac:dyDescent="0.3">
      <c r="A695" s="48" t="str">
        <f>IF(A694="No",1,IF(OR(LEFT(B695,14)="Model response",LEFT(B695,8)="Response"),MAX($A$11:$A694)+1,""))</f>
        <v/>
      </c>
      <c r="B695" s="60"/>
      <c r="C695" s="42"/>
      <c r="D695" s="42"/>
      <c r="E695" s="42"/>
      <c r="F695" s="77" t="str">
        <f t="shared" si="60"/>
        <v>Cek</v>
      </c>
      <c r="G695" s="77" t="str">
        <f t="shared" si="58"/>
        <v/>
      </c>
      <c r="H695" s="78" t="str">
        <f t="shared" si="59"/>
        <v/>
      </c>
    </row>
    <row r="696" spans="1:8" x14ac:dyDescent="0.3">
      <c r="A696" s="48" t="str">
        <f>IF(A695="No",1,IF(OR(LEFT(B696,14)="Model response",LEFT(B696,8)="Response"),MAX($A$11:$A695)+1,""))</f>
        <v/>
      </c>
      <c r="B696" s="60"/>
      <c r="C696" s="42"/>
      <c r="D696" s="42"/>
      <c r="E696" s="42"/>
      <c r="F696" s="77" t="str">
        <f t="shared" si="60"/>
        <v>Cek</v>
      </c>
      <c r="G696" s="77" t="str">
        <f t="shared" si="58"/>
        <v/>
      </c>
      <c r="H696" s="78" t="str">
        <f t="shared" si="59"/>
        <v/>
      </c>
    </row>
    <row r="697" spans="1:8" x14ac:dyDescent="0.3">
      <c r="A697" s="48" t="str">
        <f>IF(A696="No",1,IF(OR(LEFT(B697,14)="Model response",LEFT(B697,8)="Response"),MAX($A$11:$A696)+1,""))</f>
        <v/>
      </c>
      <c r="B697" s="60"/>
      <c r="C697" s="42"/>
      <c r="D697" s="42"/>
      <c r="E697" s="42"/>
      <c r="F697" s="77" t="str">
        <f t="shared" si="60"/>
        <v>Cek</v>
      </c>
      <c r="G697" s="77" t="str">
        <f t="shared" si="58"/>
        <v/>
      </c>
      <c r="H697" s="78" t="str">
        <f t="shared" si="59"/>
        <v/>
      </c>
    </row>
    <row r="698" spans="1:8" x14ac:dyDescent="0.3">
      <c r="A698" s="48" t="str">
        <f>IF(A697="No",1,IF(OR(LEFT(B698,14)="Model response",LEFT(B698,8)="Response"),MAX($A$11:$A697)+1,""))</f>
        <v/>
      </c>
      <c r="B698" s="60"/>
      <c r="C698" s="42"/>
      <c r="D698" s="42"/>
      <c r="E698" s="42"/>
      <c r="F698" s="77" t="str">
        <f t="shared" si="60"/>
        <v>Cek</v>
      </c>
      <c r="G698" s="77" t="str">
        <f t="shared" si="58"/>
        <v/>
      </c>
      <c r="H698" s="78" t="str">
        <f t="shared" si="59"/>
        <v/>
      </c>
    </row>
    <row r="699" spans="1:8" x14ac:dyDescent="0.3">
      <c r="A699" s="48" t="str">
        <f>IF(A698="No",1,IF(OR(LEFT(B699,14)="Model response",LEFT(B699,8)="Response"),MAX($A$11:$A698)+1,""))</f>
        <v/>
      </c>
      <c r="B699" s="60"/>
      <c r="C699" s="42"/>
      <c r="D699" s="42"/>
      <c r="E699" s="42"/>
      <c r="F699" s="77" t="str">
        <f t="shared" si="60"/>
        <v>Cek</v>
      </c>
      <c r="G699" s="77" t="str">
        <f t="shared" si="58"/>
        <v/>
      </c>
      <c r="H699" s="78" t="str">
        <f t="shared" si="59"/>
        <v/>
      </c>
    </row>
    <row r="700" spans="1:8" x14ac:dyDescent="0.3">
      <c r="A700" s="48" t="str">
        <f>IF(A699="No",1,IF(OR(LEFT(B700,14)="Model response",LEFT(B700,8)="Response"),MAX($A$11:$A699)+1,""))</f>
        <v/>
      </c>
      <c r="B700" s="60"/>
      <c r="C700" s="42"/>
      <c r="D700" s="42"/>
      <c r="E700" s="42"/>
      <c r="F700" s="77" t="str">
        <f t="shared" si="60"/>
        <v>Cek</v>
      </c>
      <c r="G700" s="77" t="str">
        <f t="shared" si="58"/>
        <v/>
      </c>
      <c r="H700" s="78" t="str">
        <f t="shared" si="59"/>
        <v/>
      </c>
    </row>
    <row r="701" spans="1:8" x14ac:dyDescent="0.3">
      <c r="A701" s="48" t="str">
        <f>IF(A700="No",1,IF(OR(LEFT(B701,14)="Model response",LEFT(B701,8)="Response"),MAX($A$11:$A700)+1,""))</f>
        <v/>
      </c>
      <c r="B701" s="60"/>
      <c r="C701" s="42"/>
      <c r="D701" s="42"/>
      <c r="E701" s="42"/>
      <c r="F701" s="77" t="str">
        <f t="shared" si="60"/>
        <v>Cek</v>
      </c>
      <c r="G701" s="77" t="str">
        <f t="shared" si="58"/>
        <v/>
      </c>
      <c r="H701" s="78" t="str">
        <f t="shared" si="59"/>
        <v/>
      </c>
    </row>
    <row r="702" spans="1:8" x14ac:dyDescent="0.3">
      <c r="A702" s="48" t="str">
        <f>IF(A701="No",1,IF(OR(LEFT(B702,14)="Model response",LEFT(B702,8)="Response"),MAX($A$11:$A701)+1,""))</f>
        <v/>
      </c>
      <c r="B702" s="60"/>
      <c r="C702" s="42"/>
      <c r="D702" s="42"/>
      <c r="E702" s="42"/>
      <c r="F702" s="77" t="str">
        <f t="shared" si="60"/>
        <v>Cek</v>
      </c>
      <c r="G702" s="77" t="str">
        <f t="shared" si="58"/>
        <v/>
      </c>
      <c r="H702" s="78" t="str">
        <f t="shared" si="59"/>
        <v/>
      </c>
    </row>
    <row r="703" spans="1:8" x14ac:dyDescent="0.3">
      <c r="A703" s="48" t="str">
        <f>IF(A702="No",1,IF(OR(LEFT(B703,14)="Model response",LEFT(B703,8)="Response"),MAX($A$11:$A702)+1,""))</f>
        <v/>
      </c>
      <c r="B703" s="60"/>
      <c r="C703" s="42"/>
      <c r="D703" s="42"/>
      <c r="E703" s="42"/>
      <c r="F703" s="77" t="str">
        <f t="shared" si="60"/>
        <v>Cek</v>
      </c>
      <c r="G703" s="77" t="str">
        <f t="shared" si="58"/>
        <v/>
      </c>
      <c r="H703" s="78" t="str">
        <f t="shared" si="59"/>
        <v/>
      </c>
    </row>
    <row r="704" spans="1:8" x14ac:dyDescent="0.3">
      <c r="A704" s="48" t="str">
        <f>IF(A703="No",1,IF(OR(LEFT(B704,14)="Model response",LEFT(B704,8)="Response"),MAX($A$11:$A703)+1,""))</f>
        <v/>
      </c>
      <c r="B704" s="60"/>
      <c r="C704" s="42"/>
      <c r="D704" s="42"/>
      <c r="E704" s="42"/>
      <c r="F704" s="77" t="str">
        <f t="shared" si="60"/>
        <v>Cek</v>
      </c>
      <c r="G704" s="77" t="str">
        <f t="shared" si="58"/>
        <v/>
      </c>
      <c r="H704" s="78" t="str">
        <f t="shared" si="59"/>
        <v/>
      </c>
    </row>
    <row r="705" spans="1:8" x14ac:dyDescent="0.3">
      <c r="A705" s="48" t="str">
        <f>IF(A704="No",1,IF(OR(LEFT(B705,14)="Model response",LEFT(B705,8)="Response"),MAX($A$11:$A704)+1,""))</f>
        <v/>
      </c>
      <c r="B705" s="60"/>
      <c r="C705" s="42"/>
      <c r="D705" s="42"/>
      <c r="E705" s="42"/>
      <c r="F705" s="77" t="str">
        <f t="shared" si="60"/>
        <v>Cek</v>
      </c>
      <c r="G705" s="77" t="str">
        <f t="shared" si="58"/>
        <v/>
      </c>
      <c r="H705" s="78" t="str">
        <f t="shared" si="59"/>
        <v/>
      </c>
    </row>
    <row r="706" spans="1:8" x14ac:dyDescent="0.3">
      <c r="A706" s="48" t="str">
        <f>IF(A705="No",1,IF(OR(LEFT(B706,14)="Model response",LEFT(B706,8)="Response"),MAX($A$11:$A705)+1,""))</f>
        <v/>
      </c>
      <c r="B706" s="60"/>
      <c r="C706" s="42"/>
      <c r="D706" s="42"/>
      <c r="E706" s="42"/>
      <c r="F706" s="77" t="str">
        <f t="shared" si="60"/>
        <v>Cek</v>
      </c>
      <c r="G706" s="77" t="str">
        <f t="shared" si="58"/>
        <v/>
      </c>
      <c r="H706" s="78" t="str">
        <f t="shared" si="59"/>
        <v/>
      </c>
    </row>
    <row r="707" spans="1:8" x14ac:dyDescent="0.3">
      <c r="A707" s="48" t="str">
        <f>IF(A706="No",1,IF(OR(LEFT(B707,14)="Model response",LEFT(B707,8)="Response"),MAX($A$11:$A706)+1,""))</f>
        <v/>
      </c>
      <c r="B707" s="60"/>
      <c r="C707" s="42"/>
      <c r="D707" s="42"/>
      <c r="E707" s="42"/>
      <c r="F707" s="77" t="str">
        <f t="shared" si="60"/>
        <v>Cek</v>
      </c>
      <c r="G707" s="77" t="str">
        <f>IF(A707="","",COUNTIF(F708:F711,"Cek"))</f>
        <v/>
      </c>
      <c r="H707" s="78" t="str">
        <f t="shared" si="59"/>
        <v/>
      </c>
    </row>
    <row r="708" spans="1:8" x14ac:dyDescent="0.3">
      <c r="A708" s="48" t="str">
        <f>IF(A707="No",1,IF(OR(LEFT(B708,14)="Model response",LEFT(B708,8)="Response"),MAX($A$11:$A707)+1,""))</f>
        <v/>
      </c>
      <c r="B708" s="60"/>
      <c r="C708" s="42"/>
      <c r="D708" s="42"/>
      <c r="E708" s="42"/>
      <c r="F708" s="77" t="str">
        <f t="shared" si="60"/>
        <v>Cek</v>
      </c>
      <c r="G708" s="77" t="str">
        <f>IF(A708="","",COUNTIF(F709:F712,"Cek"))</f>
        <v/>
      </c>
      <c r="H708" s="78" t="str">
        <f t="shared" si="59"/>
        <v/>
      </c>
    </row>
    <row r="709" spans="1:8" x14ac:dyDescent="0.3">
      <c r="A709" s="48" t="str">
        <f>IF(A708="No",1,IF(OR(LEFT(B709,14)="Model response",LEFT(B709,8)="Response"),MAX($A$11:$A708)+1,""))</f>
        <v/>
      </c>
      <c r="B709" s="60"/>
      <c r="C709" s="42"/>
      <c r="D709" s="42"/>
      <c r="E709" s="42"/>
      <c r="F709" s="77" t="str">
        <f t="shared" si="60"/>
        <v>Cek</v>
      </c>
      <c r="G709" s="77" t="str">
        <f>IF(A709="","",COUNTIF(F710:F713,"Cek"))</f>
        <v/>
      </c>
      <c r="H709" s="78" t="str">
        <f t="shared" si="59"/>
        <v/>
      </c>
    </row>
    <row r="710" spans="1:8" x14ac:dyDescent="0.3">
      <c r="A710" s="48" t="str">
        <f>IF(A709="No",1,IF(OR(LEFT(B710,14)="Model response",LEFT(B710,8)="Response"),MAX($A$11:$A709)+1,""))</f>
        <v/>
      </c>
      <c r="B710" s="60"/>
      <c r="C710" s="42"/>
      <c r="D710" s="42"/>
      <c r="E710" s="42"/>
      <c r="F710" s="77" t="str">
        <f t="shared" si="60"/>
        <v>Cek</v>
      </c>
      <c r="G710" s="77" t="str">
        <f>IF(A710="","",COUNTIF(F711:F714,"Cek"))</f>
        <v/>
      </c>
      <c r="H710" s="78" t="str">
        <f t="shared" si="59"/>
        <v/>
      </c>
    </row>
    <row r="711" spans="1:8" x14ac:dyDescent="0.3">
      <c r="A711" s="48" t="str">
        <f>IF(A710="No",1,IF(OR(LEFT(B711,14)="Model response",LEFT(B711,8)="Response"),MAX($A$11:$A710)+1,""))</f>
        <v/>
      </c>
      <c r="B711" s="60"/>
      <c r="C711" s="42"/>
      <c r="D711" s="42"/>
      <c r="E711" s="42"/>
      <c r="F711" s="77" t="str">
        <f t="shared" si="60"/>
        <v>Cek</v>
      </c>
      <c r="G711" s="77" t="str">
        <f>IF(A711="","",COUNTIF(F712:F715,"Cek"))</f>
        <v/>
      </c>
      <c r="H711" s="78" t="str">
        <f t="shared" si="59"/>
        <v/>
      </c>
    </row>
    <row r="712" spans="1:8" x14ac:dyDescent="0.3">
      <c r="A712" s="48" t="str">
        <f>IF(A711="No",1,IF(OR(LEFT(B712,14)="Model response",LEFT(B712,8)="Response"),MAX($A$11:$A711)+1,""))</f>
        <v/>
      </c>
      <c r="B712" s="60"/>
      <c r="C712" s="42"/>
      <c r="D712" s="42"/>
      <c r="E712" s="42"/>
      <c r="F712" s="77" t="str">
        <f t="shared" si="60"/>
        <v>Cek</v>
      </c>
      <c r="G712" s="77" t="str">
        <f t="shared" ref="G712:G775" si="61">IF(A712="","",COUNTIF(F713:F716,"Cek"))</f>
        <v/>
      </c>
      <c r="H712" s="78" t="str">
        <f t="shared" ref="H712:H775" si="62">IF(G712="","",SUMIF(C713:C718,100%,E713:E718))</f>
        <v/>
      </c>
    </row>
    <row r="713" spans="1:8" x14ac:dyDescent="0.3">
      <c r="A713" s="48" t="str">
        <f>IF(A712="No",1,IF(OR(LEFT(B713,14)="Model response",LEFT(B713,8)="Response"),MAX($A$11:$A712)+1,""))</f>
        <v/>
      </c>
      <c r="B713" s="60"/>
      <c r="C713" s="42"/>
      <c r="D713" s="42"/>
      <c r="E713" s="42"/>
      <c r="F713" s="77" t="str">
        <f t="shared" si="60"/>
        <v>Cek</v>
      </c>
      <c r="G713" s="77" t="str">
        <f t="shared" si="61"/>
        <v/>
      </c>
      <c r="H713" s="78" t="str">
        <f t="shared" si="62"/>
        <v/>
      </c>
    </row>
    <row r="714" spans="1:8" x14ac:dyDescent="0.3">
      <c r="A714" s="48" t="str">
        <f>IF(A713="No",1,IF(OR(LEFT(B714,14)="Model response",LEFT(B714,8)="Response"),MAX($A$11:$A713)+1,""))</f>
        <v/>
      </c>
      <c r="B714" s="60"/>
      <c r="C714" s="42"/>
      <c r="D714" s="42"/>
      <c r="E714" s="42"/>
      <c r="F714" s="77" t="str">
        <f t="shared" si="60"/>
        <v>Cek</v>
      </c>
      <c r="G714" s="77" t="str">
        <f t="shared" si="61"/>
        <v/>
      </c>
      <c r="H714" s="78" t="str">
        <f t="shared" si="62"/>
        <v/>
      </c>
    </row>
    <row r="715" spans="1:8" x14ac:dyDescent="0.3">
      <c r="A715" s="48" t="str">
        <f>IF(A714="No",1,IF(OR(LEFT(B715,14)="Model response",LEFT(B715,8)="Response"),MAX($A$11:$A714)+1,""))</f>
        <v/>
      </c>
      <c r="B715" s="60"/>
      <c r="C715" s="42"/>
      <c r="D715" s="42"/>
      <c r="E715" s="42"/>
      <c r="F715" s="77" t="str">
        <f t="shared" si="60"/>
        <v>Cek</v>
      </c>
      <c r="G715" s="77" t="str">
        <f t="shared" si="61"/>
        <v/>
      </c>
      <c r="H715" s="78" t="str">
        <f t="shared" si="62"/>
        <v/>
      </c>
    </row>
    <row r="716" spans="1:8" x14ac:dyDescent="0.3">
      <c r="A716" s="48" t="str">
        <f>IF(A715="No",1,IF(OR(LEFT(B716,14)="Model response",LEFT(B716,8)="Response"),MAX($A$11:$A715)+1,""))</f>
        <v/>
      </c>
      <c r="B716" s="60"/>
      <c r="C716" s="42"/>
      <c r="D716" s="42"/>
      <c r="E716" s="42"/>
      <c r="F716" s="77" t="str">
        <f t="shared" si="60"/>
        <v>Cek</v>
      </c>
      <c r="G716" s="77" t="str">
        <f t="shared" si="61"/>
        <v/>
      </c>
      <c r="H716" s="78" t="str">
        <f t="shared" si="62"/>
        <v/>
      </c>
    </row>
    <row r="717" spans="1:8" x14ac:dyDescent="0.3">
      <c r="A717" s="48" t="str">
        <f>IF(A716="No",1,IF(OR(LEFT(B717,14)="Model response",LEFT(B717,8)="Response"),MAX($A$11:$A716)+1,""))</f>
        <v/>
      </c>
      <c r="B717" s="60"/>
      <c r="C717" s="42"/>
      <c r="D717" s="42"/>
      <c r="E717" s="42"/>
      <c r="F717" s="77" t="str">
        <f t="shared" ref="F717:F780" si="63">IF(OR(LEFT(B717,14)="Model response",LEFT(B717,8)="Response",B717="[No response]"),"",IF(E717&lt;=$G$10,"Cek","OK"))</f>
        <v>Cek</v>
      </c>
      <c r="G717" s="77" t="str">
        <f t="shared" si="61"/>
        <v/>
      </c>
      <c r="H717" s="78" t="str">
        <f t="shared" si="62"/>
        <v/>
      </c>
    </row>
    <row r="718" spans="1:8" x14ac:dyDescent="0.3">
      <c r="A718" s="48" t="str">
        <f>IF(A717="No",1,IF(OR(LEFT(B718,14)="Model response",LEFT(B718,8)="Response"),MAX($A$11:$A717)+1,""))</f>
        <v/>
      </c>
      <c r="B718" s="60"/>
      <c r="C718" s="42"/>
      <c r="D718" s="42"/>
      <c r="E718" s="42"/>
      <c r="F718" s="77" t="str">
        <f t="shared" si="63"/>
        <v>Cek</v>
      </c>
      <c r="G718" s="77" t="str">
        <f t="shared" si="61"/>
        <v/>
      </c>
      <c r="H718" s="78" t="str">
        <f t="shared" si="62"/>
        <v/>
      </c>
    </row>
    <row r="719" spans="1:8" x14ac:dyDescent="0.3">
      <c r="A719" s="48" t="str">
        <f>IF(A718="No",1,IF(OR(LEFT(B719,14)="Model response",LEFT(B719,8)="Response"),MAX($A$11:$A718)+1,""))</f>
        <v/>
      </c>
      <c r="B719" s="60"/>
      <c r="C719" s="42"/>
      <c r="D719" s="42"/>
      <c r="E719" s="42"/>
      <c r="F719" s="77" t="str">
        <f t="shared" si="63"/>
        <v>Cek</v>
      </c>
      <c r="G719" s="77" t="str">
        <f t="shared" si="61"/>
        <v/>
      </c>
      <c r="H719" s="78" t="str">
        <f t="shared" si="62"/>
        <v/>
      </c>
    </row>
    <row r="720" spans="1:8" x14ac:dyDescent="0.3">
      <c r="A720" s="48" t="str">
        <f>IF(A719="No",1,IF(OR(LEFT(B720,14)="Model response",LEFT(B720,8)="Response"),MAX($A$11:$A719)+1,""))</f>
        <v/>
      </c>
      <c r="B720" s="60"/>
      <c r="C720" s="42"/>
      <c r="D720" s="42"/>
      <c r="E720" s="42"/>
      <c r="F720" s="77" t="str">
        <f t="shared" si="63"/>
        <v>Cek</v>
      </c>
      <c r="G720" s="77" t="str">
        <f t="shared" si="61"/>
        <v/>
      </c>
      <c r="H720" s="78" t="str">
        <f t="shared" si="62"/>
        <v/>
      </c>
    </row>
    <row r="721" spans="1:8" x14ac:dyDescent="0.3">
      <c r="A721" s="48" t="str">
        <f>IF(A720="No",1,IF(OR(LEFT(B721,14)="Model response",LEFT(B721,8)="Response"),MAX($A$11:$A720)+1,""))</f>
        <v/>
      </c>
      <c r="B721" s="60"/>
      <c r="C721" s="42"/>
      <c r="D721" s="42"/>
      <c r="E721" s="42"/>
      <c r="F721" s="77" t="str">
        <f t="shared" si="63"/>
        <v>Cek</v>
      </c>
      <c r="G721" s="77" t="str">
        <f t="shared" si="61"/>
        <v/>
      </c>
      <c r="H721" s="78" t="str">
        <f t="shared" si="62"/>
        <v/>
      </c>
    </row>
    <row r="722" spans="1:8" x14ac:dyDescent="0.3">
      <c r="A722" s="48" t="str">
        <f>IF(A721="No",1,IF(OR(LEFT(B722,14)="Model response",LEFT(B722,8)="Response"),MAX($A$11:$A721)+1,""))</f>
        <v/>
      </c>
      <c r="B722" s="60"/>
      <c r="C722" s="42"/>
      <c r="D722" s="42"/>
      <c r="E722" s="42"/>
      <c r="F722" s="77" t="str">
        <f t="shared" si="63"/>
        <v>Cek</v>
      </c>
      <c r="G722" s="77" t="str">
        <f t="shared" si="61"/>
        <v/>
      </c>
      <c r="H722" s="78" t="str">
        <f t="shared" si="62"/>
        <v/>
      </c>
    </row>
    <row r="723" spans="1:8" x14ac:dyDescent="0.3">
      <c r="A723" s="48" t="str">
        <f>IF(A722="No",1,IF(OR(LEFT(B723,14)="Model response",LEFT(B723,8)="Response"),MAX($A$11:$A722)+1,""))</f>
        <v/>
      </c>
      <c r="B723" s="60"/>
      <c r="C723" s="42"/>
      <c r="D723" s="42"/>
      <c r="E723" s="42"/>
      <c r="F723" s="77" t="str">
        <f t="shared" si="63"/>
        <v>Cek</v>
      </c>
      <c r="G723" s="77" t="str">
        <f t="shared" si="61"/>
        <v/>
      </c>
      <c r="H723" s="78" t="str">
        <f t="shared" si="62"/>
        <v/>
      </c>
    </row>
    <row r="724" spans="1:8" x14ac:dyDescent="0.3">
      <c r="A724" s="48" t="str">
        <f>IF(A723="No",1,IF(OR(LEFT(B724,14)="Model response",LEFT(B724,8)="Response"),MAX($A$11:$A723)+1,""))</f>
        <v/>
      </c>
      <c r="B724" s="60"/>
      <c r="C724" s="42"/>
      <c r="D724" s="42"/>
      <c r="E724" s="42"/>
      <c r="F724" s="77" t="str">
        <f t="shared" si="63"/>
        <v>Cek</v>
      </c>
      <c r="G724" s="77" t="str">
        <f t="shared" si="61"/>
        <v/>
      </c>
      <c r="H724" s="78" t="str">
        <f t="shared" si="62"/>
        <v/>
      </c>
    </row>
    <row r="725" spans="1:8" x14ac:dyDescent="0.3">
      <c r="A725" s="48" t="str">
        <f>IF(A724="No",1,IF(OR(LEFT(B725,14)="Model response",LEFT(B725,8)="Response"),MAX($A$11:$A724)+1,""))</f>
        <v/>
      </c>
      <c r="B725" s="60"/>
      <c r="C725" s="42"/>
      <c r="D725" s="42"/>
      <c r="E725" s="42"/>
      <c r="F725" s="77" t="str">
        <f t="shared" si="63"/>
        <v>Cek</v>
      </c>
      <c r="G725" s="77" t="str">
        <f t="shared" si="61"/>
        <v/>
      </c>
      <c r="H725" s="78" t="str">
        <f t="shared" si="62"/>
        <v/>
      </c>
    </row>
    <row r="726" spans="1:8" x14ac:dyDescent="0.3">
      <c r="A726" s="48" t="str">
        <f>IF(A725="No",1,IF(OR(LEFT(B726,14)="Model response",LEFT(B726,8)="Response"),MAX($A$11:$A725)+1,""))</f>
        <v/>
      </c>
      <c r="B726" s="60"/>
      <c r="C726" s="42"/>
      <c r="D726" s="42"/>
      <c r="E726" s="42"/>
      <c r="F726" s="77" t="str">
        <f t="shared" si="63"/>
        <v>Cek</v>
      </c>
      <c r="G726" s="77" t="str">
        <f t="shared" si="61"/>
        <v/>
      </c>
      <c r="H726" s="78" t="str">
        <f t="shared" si="62"/>
        <v/>
      </c>
    </row>
    <row r="727" spans="1:8" x14ac:dyDescent="0.3">
      <c r="A727" s="48" t="str">
        <f>IF(A726="No",1,IF(OR(LEFT(B727,14)="Model response",LEFT(B727,8)="Response"),MAX($A$11:$A726)+1,""))</f>
        <v/>
      </c>
      <c r="B727" s="60"/>
      <c r="C727" s="42"/>
      <c r="D727" s="42"/>
      <c r="E727" s="42"/>
      <c r="F727" s="77" t="str">
        <f t="shared" si="63"/>
        <v>Cek</v>
      </c>
      <c r="G727" s="77" t="str">
        <f t="shared" si="61"/>
        <v/>
      </c>
      <c r="H727" s="78" t="str">
        <f t="shared" si="62"/>
        <v/>
      </c>
    </row>
    <row r="728" spans="1:8" x14ac:dyDescent="0.3">
      <c r="A728" s="48" t="str">
        <f>IF(A727="No",1,IF(OR(LEFT(B728,14)="Model response",LEFT(B728,8)="Response"),MAX($A$11:$A727)+1,""))</f>
        <v/>
      </c>
      <c r="B728" s="60"/>
      <c r="C728" s="42"/>
      <c r="D728" s="42"/>
      <c r="E728" s="42"/>
      <c r="F728" s="77" t="str">
        <f t="shared" si="63"/>
        <v>Cek</v>
      </c>
      <c r="G728" s="77" t="str">
        <f t="shared" si="61"/>
        <v/>
      </c>
      <c r="H728" s="78" t="str">
        <f t="shared" si="62"/>
        <v/>
      </c>
    </row>
    <row r="729" spans="1:8" x14ac:dyDescent="0.3">
      <c r="A729" s="48" t="str">
        <f>IF(A728="No",1,IF(OR(LEFT(B729,14)="Model response",LEFT(B729,8)="Response"),MAX($A$11:$A728)+1,""))</f>
        <v/>
      </c>
      <c r="B729" s="60"/>
      <c r="C729" s="42"/>
      <c r="D729" s="42"/>
      <c r="E729" s="42"/>
      <c r="F729" s="77" t="str">
        <f t="shared" si="63"/>
        <v>Cek</v>
      </c>
      <c r="G729" s="77" t="str">
        <f t="shared" si="61"/>
        <v/>
      </c>
      <c r="H729" s="78" t="str">
        <f t="shared" si="62"/>
        <v/>
      </c>
    </row>
    <row r="730" spans="1:8" x14ac:dyDescent="0.3">
      <c r="A730" s="48" t="str">
        <f>IF(A729="No",1,IF(OR(LEFT(B730,14)="Model response",LEFT(B730,8)="Response"),MAX($A$11:$A729)+1,""))</f>
        <v/>
      </c>
      <c r="B730" s="60"/>
      <c r="C730" s="42"/>
      <c r="D730" s="42"/>
      <c r="E730" s="42"/>
      <c r="F730" s="77" t="str">
        <f t="shared" si="63"/>
        <v>Cek</v>
      </c>
      <c r="G730" s="77" t="str">
        <f t="shared" si="61"/>
        <v/>
      </c>
      <c r="H730" s="78" t="str">
        <f t="shared" si="62"/>
        <v/>
      </c>
    </row>
    <row r="731" spans="1:8" x14ac:dyDescent="0.3">
      <c r="A731" s="48" t="str">
        <f>IF(A730="No",1,IF(OR(LEFT(B731,14)="Model response",LEFT(B731,8)="Response"),MAX($A$11:$A730)+1,""))</f>
        <v/>
      </c>
      <c r="B731" s="60"/>
      <c r="C731" s="42"/>
      <c r="D731" s="42"/>
      <c r="E731" s="42"/>
      <c r="F731" s="77" t="str">
        <f t="shared" si="63"/>
        <v>Cek</v>
      </c>
      <c r="G731" s="77" t="str">
        <f t="shared" si="61"/>
        <v/>
      </c>
      <c r="H731" s="78" t="str">
        <f t="shared" si="62"/>
        <v/>
      </c>
    </row>
    <row r="732" spans="1:8" x14ac:dyDescent="0.3">
      <c r="A732" s="48" t="str">
        <f>IF(A731="No",1,IF(OR(LEFT(B732,14)="Model response",LEFT(B732,8)="Response"),MAX($A$11:$A731)+1,""))</f>
        <v/>
      </c>
      <c r="B732" s="60"/>
      <c r="C732" s="42"/>
      <c r="D732" s="42"/>
      <c r="E732" s="42"/>
      <c r="F732" s="77" t="str">
        <f t="shared" si="63"/>
        <v>Cek</v>
      </c>
      <c r="G732" s="77" t="str">
        <f t="shared" si="61"/>
        <v/>
      </c>
      <c r="H732" s="78" t="str">
        <f t="shared" si="62"/>
        <v/>
      </c>
    </row>
    <row r="733" spans="1:8" x14ac:dyDescent="0.3">
      <c r="A733" s="48" t="str">
        <f>IF(A732="No",1,IF(OR(LEFT(B733,14)="Model response",LEFT(B733,8)="Response"),MAX($A$11:$A732)+1,""))</f>
        <v/>
      </c>
      <c r="B733" s="60"/>
      <c r="C733" s="42"/>
      <c r="D733" s="42"/>
      <c r="E733" s="42"/>
      <c r="F733" s="77" t="str">
        <f t="shared" si="63"/>
        <v>Cek</v>
      </c>
      <c r="G733" s="77" t="str">
        <f t="shared" si="61"/>
        <v/>
      </c>
      <c r="H733" s="78" t="str">
        <f t="shared" si="62"/>
        <v/>
      </c>
    </row>
    <row r="734" spans="1:8" x14ac:dyDescent="0.3">
      <c r="A734" s="48" t="str">
        <f>IF(A733="No",1,IF(OR(LEFT(B734,14)="Model response",LEFT(B734,8)="Response"),MAX($A$11:$A733)+1,""))</f>
        <v/>
      </c>
      <c r="B734" s="60"/>
      <c r="C734" s="42"/>
      <c r="D734" s="42"/>
      <c r="E734" s="42"/>
      <c r="F734" s="77" t="str">
        <f t="shared" si="63"/>
        <v>Cek</v>
      </c>
      <c r="G734" s="77" t="str">
        <f t="shared" si="61"/>
        <v/>
      </c>
      <c r="H734" s="78" t="str">
        <f t="shared" si="62"/>
        <v/>
      </c>
    </row>
    <row r="735" spans="1:8" x14ac:dyDescent="0.3">
      <c r="A735" s="48" t="str">
        <f>IF(A734="No",1,IF(OR(LEFT(B735,14)="Model response",LEFT(B735,8)="Response"),MAX($A$11:$A734)+1,""))</f>
        <v/>
      </c>
      <c r="B735" s="60"/>
      <c r="C735" s="42"/>
      <c r="D735" s="42"/>
      <c r="E735" s="42"/>
      <c r="F735" s="77" t="str">
        <f t="shared" si="63"/>
        <v>Cek</v>
      </c>
      <c r="G735" s="77" t="str">
        <f t="shared" si="61"/>
        <v/>
      </c>
      <c r="H735" s="78" t="str">
        <f t="shared" si="62"/>
        <v/>
      </c>
    </row>
    <row r="736" spans="1:8" x14ac:dyDescent="0.3">
      <c r="A736" s="48" t="str">
        <f>IF(A735="No",1,IF(OR(LEFT(B736,14)="Model response",LEFT(B736,8)="Response"),MAX($A$11:$A735)+1,""))</f>
        <v/>
      </c>
      <c r="B736" s="60"/>
      <c r="C736" s="42"/>
      <c r="D736" s="42"/>
      <c r="E736" s="42"/>
      <c r="F736" s="77" t="str">
        <f t="shared" si="63"/>
        <v>Cek</v>
      </c>
      <c r="G736" s="77" t="str">
        <f t="shared" si="61"/>
        <v/>
      </c>
      <c r="H736" s="78" t="str">
        <f t="shared" si="62"/>
        <v/>
      </c>
    </row>
    <row r="737" spans="1:8" x14ac:dyDescent="0.3">
      <c r="A737" s="48" t="str">
        <f>IF(A736="No",1,IF(OR(LEFT(B737,14)="Model response",LEFT(B737,8)="Response"),MAX($A$11:$A736)+1,""))</f>
        <v/>
      </c>
      <c r="B737" s="60"/>
      <c r="C737" s="42"/>
      <c r="D737" s="42"/>
      <c r="E737" s="42"/>
      <c r="F737" s="77" t="str">
        <f t="shared" si="63"/>
        <v>Cek</v>
      </c>
      <c r="G737" s="77" t="str">
        <f t="shared" si="61"/>
        <v/>
      </c>
      <c r="H737" s="78" t="str">
        <f t="shared" si="62"/>
        <v/>
      </c>
    </row>
    <row r="738" spans="1:8" x14ac:dyDescent="0.3">
      <c r="A738" s="48" t="str">
        <f>IF(A737="No",1,IF(OR(LEFT(B738,14)="Model response",LEFT(B738,8)="Response"),MAX($A$11:$A737)+1,""))</f>
        <v/>
      </c>
      <c r="B738" s="60"/>
      <c r="C738" s="42"/>
      <c r="D738" s="42"/>
      <c r="E738" s="42"/>
      <c r="F738" s="77" t="str">
        <f t="shared" si="63"/>
        <v>Cek</v>
      </c>
      <c r="G738" s="77" t="str">
        <f t="shared" si="61"/>
        <v/>
      </c>
      <c r="H738" s="78" t="str">
        <f t="shared" si="62"/>
        <v/>
      </c>
    </row>
    <row r="739" spans="1:8" x14ac:dyDescent="0.3">
      <c r="A739" s="48" t="str">
        <f>IF(A738="No",1,IF(OR(LEFT(B739,14)="Model response",LEFT(B739,8)="Response"),MAX($A$11:$A738)+1,""))</f>
        <v/>
      </c>
      <c r="B739" s="60"/>
      <c r="C739" s="42"/>
      <c r="D739" s="42"/>
      <c r="E739" s="42"/>
      <c r="F739" s="77" t="str">
        <f t="shared" si="63"/>
        <v>Cek</v>
      </c>
      <c r="G739" s="77" t="str">
        <f t="shared" si="61"/>
        <v/>
      </c>
      <c r="H739" s="78" t="str">
        <f t="shared" si="62"/>
        <v/>
      </c>
    </row>
    <row r="740" spans="1:8" x14ac:dyDescent="0.3">
      <c r="A740" s="48" t="str">
        <f>IF(A739="No",1,IF(OR(LEFT(B740,14)="Model response",LEFT(B740,8)="Response"),MAX($A$11:$A739)+1,""))</f>
        <v/>
      </c>
      <c r="B740" s="60"/>
      <c r="C740" s="42"/>
      <c r="D740" s="42"/>
      <c r="E740" s="42"/>
      <c r="F740" s="77" t="str">
        <f t="shared" si="63"/>
        <v>Cek</v>
      </c>
      <c r="G740" s="77" t="str">
        <f t="shared" si="61"/>
        <v/>
      </c>
      <c r="H740" s="78" t="str">
        <f t="shared" si="62"/>
        <v/>
      </c>
    </row>
    <row r="741" spans="1:8" x14ac:dyDescent="0.3">
      <c r="A741" s="48" t="str">
        <f>IF(A740="No",1,IF(OR(LEFT(B741,14)="Model response",LEFT(B741,8)="Response"),MAX($A$11:$A740)+1,""))</f>
        <v/>
      </c>
      <c r="B741" s="60"/>
      <c r="C741" s="42"/>
      <c r="D741" s="42"/>
      <c r="E741" s="42"/>
      <c r="F741" s="77" t="str">
        <f t="shared" si="63"/>
        <v>Cek</v>
      </c>
      <c r="G741" s="77" t="str">
        <f t="shared" si="61"/>
        <v/>
      </c>
      <c r="H741" s="78" t="str">
        <f t="shared" si="62"/>
        <v/>
      </c>
    </row>
    <row r="742" spans="1:8" x14ac:dyDescent="0.3">
      <c r="A742" s="48" t="str">
        <f>IF(A741="No",1,IF(OR(LEFT(B742,14)="Model response",LEFT(B742,8)="Response"),MAX($A$11:$A741)+1,""))</f>
        <v/>
      </c>
      <c r="B742" s="60"/>
      <c r="C742" s="42"/>
      <c r="D742" s="42"/>
      <c r="E742" s="42"/>
      <c r="F742" s="77" t="str">
        <f t="shared" si="63"/>
        <v>Cek</v>
      </c>
      <c r="G742" s="77" t="str">
        <f t="shared" si="61"/>
        <v/>
      </c>
      <c r="H742" s="78" t="str">
        <f t="shared" si="62"/>
        <v/>
      </c>
    </row>
    <row r="743" spans="1:8" x14ac:dyDescent="0.3">
      <c r="A743" s="48" t="str">
        <f>IF(A742="No",1,IF(OR(LEFT(B743,14)="Model response",LEFT(B743,8)="Response"),MAX($A$11:$A742)+1,""))</f>
        <v/>
      </c>
      <c r="B743" s="60"/>
      <c r="C743" s="42"/>
      <c r="D743" s="42"/>
      <c r="E743" s="42"/>
      <c r="F743" s="77" t="str">
        <f t="shared" si="63"/>
        <v>Cek</v>
      </c>
      <c r="G743" s="77" t="str">
        <f t="shared" si="61"/>
        <v/>
      </c>
      <c r="H743" s="78" t="str">
        <f t="shared" si="62"/>
        <v/>
      </c>
    </row>
    <row r="744" spans="1:8" x14ac:dyDescent="0.3">
      <c r="A744" s="48" t="str">
        <f>IF(A743="No",1,IF(OR(LEFT(B744,14)="Model response",LEFT(B744,8)="Response"),MAX($A$11:$A743)+1,""))</f>
        <v/>
      </c>
      <c r="B744" s="60"/>
      <c r="C744" s="42"/>
      <c r="D744" s="42"/>
      <c r="E744" s="42"/>
      <c r="F744" s="77" t="str">
        <f t="shared" si="63"/>
        <v>Cek</v>
      </c>
      <c r="G744" s="77" t="str">
        <f t="shared" si="61"/>
        <v/>
      </c>
      <c r="H744" s="78" t="str">
        <f t="shared" si="62"/>
        <v/>
      </c>
    </row>
    <row r="745" spans="1:8" x14ac:dyDescent="0.3">
      <c r="A745" s="48" t="str">
        <f>IF(A744="No",1,IF(OR(LEFT(B745,14)="Model response",LEFT(B745,8)="Response"),MAX($A$11:$A744)+1,""))</f>
        <v/>
      </c>
      <c r="B745" s="60"/>
      <c r="C745" s="42"/>
      <c r="D745" s="42"/>
      <c r="E745" s="42"/>
      <c r="F745" s="77" t="str">
        <f t="shared" si="63"/>
        <v>Cek</v>
      </c>
      <c r="G745" s="77" t="str">
        <f t="shared" si="61"/>
        <v/>
      </c>
      <c r="H745" s="78" t="str">
        <f t="shared" si="62"/>
        <v/>
      </c>
    </row>
    <row r="746" spans="1:8" x14ac:dyDescent="0.3">
      <c r="A746" s="48" t="str">
        <f>IF(A745="No",1,IF(OR(LEFT(B746,14)="Model response",LEFT(B746,8)="Response"),MAX($A$11:$A745)+1,""))</f>
        <v/>
      </c>
      <c r="B746" s="60"/>
      <c r="C746" s="42"/>
      <c r="D746" s="42"/>
      <c r="E746" s="42"/>
      <c r="F746" s="77" t="str">
        <f t="shared" si="63"/>
        <v>Cek</v>
      </c>
      <c r="G746" s="77" t="str">
        <f t="shared" si="61"/>
        <v/>
      </c>
      <c r="H746" s="78" t="str">
        <f t="shared" si="62"/>
        <v/>
      </c>
    </row>
    <row r="747" spans="1:8" x14ac:dyDescent="0.3">
      <c r="A747" s="48" t="str">
        <f>IF(A746="No",1,IF(OR(LEFT(B747,14)="Model response",LEFT(B747,8)="Response"),MAX($A$11:$A746)+1,""))</f>
        <v/>
      </c>
      <c r="B747" s="60"/>
      <c r="C747" s="42"/>
      <c r="D747" s="42"/>
      <c r="E747" s="42"/>
      <c r="F747" s="77" t="str">
        <f t="shared" si="63"/>
        <v>Cek</v>
      </c>
      <c r="G747" s="77" t="str">
        <f t="shared" si="61"/>
        <v/>
      </c>
      <c r="H747" s="78" t="str">
        <f t="shared" si="62"/>
        <v/>
      </c>
    </row>
    <row r="748" spans="1:8" x14ac:dyDescent="0.3">
      <c r="A748" s="48" t="str">
        <f>IF(A747="No",1,IF(OR(LEFT(B748,14)="Model response",LEFT(B748,8)="Response"),MAX($A$11:$A747)+1,""))</f>
        <v/>
      </c>
      <c r="B748" s="60"/>
      <c r="C748" s="42"/>
      <c r="D748" s="42"/>
      <c r="E748" s="42"/>
      <c r="F748" s="77" t="str">
        <f t="shared" si="63"/>
        <v>Cek</v>
      </c>
      <c r="G748" s="77" t="str">
        <f t="shared" si="61"/>
        <v/>
      </c>
      <c r="H748" s="78" t="str">
        <f t="shared" si="62"/>
        <v/>
      </c>
    </row>
    <row r="749" spans="1:8" x14ac:dyDescent="0.3">
      <c r="A749" s="48" t="str">
        <f>IF(A748="No",1,IF(OR(LEFT(B749,14)="Model response",LEFT(B749,8)="Response"),MAX($A$11:$A748)+1,""))</f>
        <v/>
      </c>
      <c r="B749" s="60"/>
      <c r="C749" s="42"/>
      <c r="D749" s="42"/>
      <c r="E749" s="42"/>
      <c r="F749" s="77" t="str">
        <f t="shared" si="63"/>
        <v>Cek</v>
      </c>
      <c r="G749" s="77" t="str">
        <f t="shared" si="61"/>
        <v/>
      </c>
      <c r="H749" s="78" t="str">
        <f t="shared" si="62"/>
        <v/>
      </c>
    </row>
    <row r="750" spans="1:8" x14ac:dyDescent="0.3">
      <c r="A750" s="48" t="str">
        <f>IF(A749="No",1,IF(OR(LEFT(B750,14)="Model response",LEFT(B750,8)="Response"),MAX($A$11:$A749)+1,""))</f>
        <v/>
      </c>
      <c r="B750" s="60"/>
      <c r="C750" s="42"/>
      <c r="D750" s="42"/>
      <c r="E750" s="42"/>
      <c r="F750" s="77" t="str">
        <f t="shared" si="63"/>
        <v>Cek</v>
      </c>
      <c r="G750" s="77" t="str">
        <f t="shared" si="61"/>
        <v/>
      </c>
      <c r="H750" s="78" t="str">
        <f t="shared" si="62"/>
        <v/>
      </c>
    </row>
    <row r="751" spans="1:8" x14ac:dyDescent="0.3">
      <c r="A751" s="48" t="str">
        <f>IF(A750="No",1,IF(OR(LEFT(B751,14)="Model response",LEFT(B751,8)="Response"),MAX($A$11:$A750)+1,""))</f>
        <v/>
      </c>
      <c r="B751" s="60"/>
      <c r="C751" s="42"/>
      <c r="D751" s="42"/>
      <c r="E751" s="42"/>
      <c r="F751" s="77" t="str">
        <f t="shared" si="63"/>
        <v>Cek</v>
      </c>
      <c r="G751" s="77" t="str">
        <f t="shared" si="61"/>
        <v/>
      </c>
      <c r="H751" s="78" t="str">
        <f t="shared" si="62"/>
        <v/>
      </c>
    </row>
    <row r="752" spans="1:8" x14ac:dyDescent="0.3">
      <c r="A752" s="48" t="str">
        <f>IF(A751="No",1,IF(OR(LEFT(B752,14)="Model response",LEFT(B752,8)="Response"),MAX($A$11:$A751)+1,""))</f>
        <v/>
      </c>
      <c r="B752" s="60"/>
      <c r="C752" s="42"/>
      <c r="D752" s="42"/>
      <c r="E752" s="42"/>
      <c r="F752" s="77" t="str">
        <f t="shared" si="63"/>
        <v>Cek</v>
      </c>
      <c r="G752" s="77" t="str">
        <f t="shared" si="61"/>
        <v/>
      </c>
      <c r="H752" s="78" t="str">
        <f t="shared" si="62"/>
        <v/>
      </c>
    </row>
    <row r="753" spans="1:8" x14ac:dyDescent="0.3">
      <c r="A753" s="48" t="str">
        <f>IF(A752="No",1,IF(OR(LEFT(B753,14)="Model response",LEFT(B753,8)="Response"),MAX($A$11:$A752)+1,""))</f>
        <v/>
      </c>
      <c r="B753" s="60"/>
      <c r="C753" s="42"/>
      <c r="D753" s="42"/>
      <c r="E753" s="42"/>
      <c r="F753" s="77" t="str">
        <f t="shared" si="63"/>
        <v>Cek</v>
      </c>
      <c r="G753" s="77" t="str">
        <f t="shared" si="61"/>
        <v/>
      </c>
      <c r="H753" s="78" t="str">
        <f t="shared" si="62"/>
        <v/>
      </c>
    </row>
    <row r="754" spans="1:8" x14ac:dyDescent="0.3">
      <c r="A754" s="48" t="str">
        <f>IF(A753="No",1,IF(OR(LEFT(B754,14)="Model response",LEFT(B754,8)="Response"),MAX($A$11:$A753)+1,""))</f>
        <v/>
      </c>
      <c r="B754" s="60"/>
      <c r="C754" s="42"/>
      <c r="D754" s="42"/>
      <c r="E754" s="42"/>
      <c r="F754" s="77" t="str">
        <f t="shared" si="63"/>
        <v>Cek</v>
      </c>
      <c r="G754" s="77" t="str">
        <f t="shared" si="61"/>
        <v/>
      </c>
      <c r="H754" s="78" t="str">
        <f t="shared" si="62"/>
        <v/>
      </c>
    </row>
    <row r="755" spans="1:8" x14ac:dyDescent="0.3">
      <c r="A755" s="48" t="str">
        <f>IF(A754="No",1,IF(OR(LEFT(B755,14)="Model response",LEFT(B755,8)="Response"),MAX($A$11:$A754)+1,""))</f>
        <v/>
      </c>
      <c r="B755" s="60"/>
      <c r="C755" s="42"/>
      <c r="D755" s="42"/>
      <c r="E755" s="42"/>
      <c r="F755" s="77" t="str">
        <f t="shared" si="63"/>
        <v>Cek</v>
      </c>
      <c r="G755" s="77" t="str">
        <f t="shared" si="61"/>
        <v/>
      </c>
      <c r="H755" s="78" t="str">
        <f t="shared" si="62"/>
        <v/>
      </c>
    </row>
    <row r="756" spans="1:8" x14ac:dyDescent="0.3">
      <c r="A756" s="48" t="str">
        <f>IF(A755="No",1,IF(OR(LEFT(B756,14)="Model response",LEFT(B756,8)="Response"),MAX($A$11:$A755)+1,""))</f>
        <v/>
      </c>
      <c r="B756" s="60"/>
      <c r="C756" s="42"/>
      <c r="D756" s="42"/>
      <c r="E756" s="42"/>
      <c r="F756" s="77" t="str">
        <f t="shared" si="63"/>
        <v>Cek</v>
      </c>
      <c r="G756" s="77" t="str">
        <f t="shared" si="61"/>
        <v/>
      </c>
      <c r="H756" s="78" t="str">
        <f t="shared" si="62"/>
        <v/>
      </c>
    </row>
    <row r="757" spans="1:8" x14ac:dyDescent="0.3">
      <c r="A757" s="48" t="str">
        <f>IF(A756="No",1,IF(OR(LEFT(B757,14)="Model response",LEFT(B757,8)="Response"),MAX($A$11:$A756)+1,""))</f>
        <v/>
      </c>
      <c r="B757" s="60"/>
      <c r="C757" s="42"/>
      <c r="D757" s="42"/>
      <c r="E757" s="42"/>
      <c r="F757" s="77" t="str">
        <f t="shared" si="63"/>
        <v>Cek</v>
      </c>
      <c r="G757" s="77" t="str">
        <f t="shared" si="61"/>
        <v/>
      </c>
      <c r="H757" s="78" t="str">
        <f t="shared" si="62"/>
        <v/>
      </c>
    </row>
    <row r="758" spans="1:8" x14ac:dyDescent="0.3">
      <c r="A758" s="48" t="str">
        <f>IF(A757="No",1,IF(OR(LEFT(B758,14)="Model response",LEFT(B758,8)="Response"),MAX($A$11:$A757)+1,""))</f>
        <v/>
      </c>
      <c r="B758" s="60"/>
      <c r="C758" s="42"/>
      <c r="D758" s="42"/>
      <c r="E758" s="42"/>
      <c r="F758" s="77" t="str">
        <f t="shared" si="63"/>
        <v>Cek</v>
      </c>
      <c r="G758" s="77" t="str">
        <f t="shared" si="61"/>
        <v/>
      </c>
      <c r="H758" s="78" t="str">
        <f t="shared" si="62"/>
        <v/>
      </c>
    </row>
    <row r="759" spans="1:8" x14ac:dyDescent="0.3">
      <c r="A759" s="48" t="str">
        <f>IF(A758="No",1,IF(OR(LEFT(B759,14)="Model response",LEFT(B759,8)="Response"),MAX($A$11:$A758)+1,""))</f>
        <v/>
      </c>
      <c r="B759" s="60"/>
      <c r="C759" s="42"/>
      <c r="D759" s="42"/>
      <c r="E759" s="42"/>
      <c r="F759" s="77" t="str">
        <f t="shared" si="63"/>
        <v>Cek</v>
      </c>
      <c r="G759" s="77" t="str">
        <f t="shared" si="61"/>
        <v/>
      </c>
      <c r="H759" s="78" t="str">
        <f t="shared" si="62"/>
        <v/>
      </c>
    </row>
    <row r="760" spans="1:8" x14ac:dyDescent="0.3">
      <c r="A760" s="48" t="str">
        <f>IF(A759="No",1,IF(OR(LEFT(B760,14)="Model response",LEFT(B760,8)="Response"),MAX($A$11:$A759)+1,""))</f>
        <v/>
      </c>
      <c r="B760" s="60"/>
      <c r="C760" s="42"/>
      <c r="D760" s="42"/>
      <c r="E760" s="42"/>
      <c r="F760" s="77" t="str">
        <f t="shared" si="63"/>
        <v>Cek</v>
      </c>
      <c r="G760" s="77" t="str">
        <f t="shared" si="61"/>
        <v/>
      </c>
      <c r="H760" s="78" t="str">
        <f t="shared" si="62"/>
        <v/>
      </c>
    </row>
    <row r="761" spans="1:8" x14ac:dyDescent="0.3">
      <c r="A761" s="48" t="str">
        <f>IF(A760="No",1,IF(OR(LEFT(B761,14)="Model response",LEFT(B761,8)="Response"),MAX($A$11:$A760)+1,""))</f>
        <v/>
      </c>
      <c r="B761" s="60"/>
      <c r="C761" s="42"/>
      <c r="D761" s="42"/>
      <c r="E761" s="42"/>
      <c r="F761" s="77" t="str">
        <f t="shared" si="63"/>
        <v>Cek</v>
      </c>
      <c r="G761" s="77" t="str">
        <f t="shared" si="61"/>
        <v/>
      </c>
      <c r="H761" s="78" t="str">
        <f t="shared" si="62"/>
        <v/>
      </c>
    </row>
    <row r="762" spans="1:8" x14ac:dyDescent="0.3">
      <c r="A762" s="48" t="str">
        <f>IF(A761="No",1,IF(OR(LEFT(B762,14)="Model response",LEFT(B762,8)="Response"),MAX($A$11:$A761)+1,""))</f>
        <v/>
      </c>
      <c r="B762" s="60"/>
      <c r="C762" s="42"/>
      <c r="D762" s="42"/>
      <c r="E762" s="42"/>
      <c r="F762" s="77" t="str">
        <f t="shared" si="63"/>
        <v>Cek</v>
      </c>
      <c r="G762" s="77" t="str">
        <f t="shared" si="61"/>
        <v/>
      </c>
      <c r="H762" s="78" t="str">
        <f t="shared" si="62"/>
        <v/>
      </c>
    </row>
    <row r="763" spans="1:8" x14ac:dyDescent="0.3">
      <c r="A763" s="48" t="str">
        <f>IF(A762="No",1,IF(OR(LEFT(B763,14)="Model response",LEFT(B763,8)="Response"),MAX($A$11:$A762)+1,""))</f>
        <v/>
      </c>
      <c r="B763" s="60"/>
      <c r="C763" s="42"/>
      <c r="D763" s="42"/>
      <c r="E763" s="42"/>
      <c r="F763" s="77" t="str">
        <f t="shared" si="63"/>
        <v>Cek</v>
      </c>
      <c r="G763" s="77" t="str">
        <f t="shared" si="61"/>
        <v/>
      </c>
      <c r="H763" s="78" t="str">
        <f t="shared" si="62"/>
        <v/>
      </c>
    </row>
    <row r="764" spans="1:8" x14ac:dyDescent="0.3">
      <c r="A764" s="48" t="str">
        <f>IF(A763="No",1,IF(OR(LEFT(B764,14)="Model response",LEFT(B764,8)="Response"),MAX($A$11:$A763)+1,""))</f>
        <v/>
      </c>
      <c r="B764" s="60"/>
      <c r="C764" s="42"/>
      <c r="D764" s="42"/>
      <c r="E764" s="42"/>
      <c r="F764" s="77" t="str">
        <f t="shared" si="63"/>
        <v>Cek</v>
      </c>
      <c r="G764" s="77" t="str">
        <f t="shared" si="61"/>
        <v/>
      </c>
      <c r="H764" s="78" t="str">
        <f t="shared" si="62"/>
        <v/>
      </c>
    </row>
    <row r="765" spans="1:8" x14ac:dyDescent="0.3">
      <c r="A765" s="48" t="str">
        <f>IF(A764="No",1,IF(OR(LEFT(B765,14)="Model response",LEFT(B765,8)="Response"),MAX($A$11:$A764)+1,""))</f>
        <v/>
      </c>
      <c r="B765" s="60"/>
      <c r="C765" s="42"/>
      <c r="D765" s="42"/>
      <c r="E765" s="42"/>
      <c r="F765" s="77" t="str">
        <f t="shared" si="63"/>
        <v>Cek</v>
      </c>
      <c r="G765" s="77" t="str">
        <f t="shared" si="61"/>
        <v/>
      </c>
      <c r="H765" s="78" t="str">
        <f t="shared" si="62"/>
        <v/>
      </c>
    </row>
    <row r="766" spans="1:8" x14ac:dyDescent="0.3">
      <c r="A766" s="48" t="str">
        <f>IF(A765="No",1,IF(OR(LEFT(B766,14)="Model response",LEFT(B766,8)="Response"),MAX($A$11:$A765)+1,""))</f>
        <v/>
      </c>
      <c r="B766" s="60"/>
      <c r="C766" s="42"/>
      <c r="D766" s="42"/>
      <c r="E766" s="42"/>
      <c r="F766" s="77" t="str">
        <f t="shared" si="63"/>
        <v>Cek</v>
      </c>
      <c r="G766" s="77" t="str">
        <f t="shared" si="61"/>
        <v/>
      </c>
      <c r="H766" s="78" t="str">
        <f t="shared" si="62"/>
        <v/>
      </c>
    </row>
    <row r="767" spans="1:8" x14ac:dyDescent="0.3">
      <c r="A767" s="48" t="str">
        <f>IF(A766="No",1,IF(OR(LEFT(B767,14)="Model response",LEFT(B767,8)="Response"),MAX($A$11:$A766)+1,""))</f>
        <v/>
      </c>
      <c r="B767" s="60"/>
      <c r="C767" s="42"/>
      <c r="D767" s="42"/>
      <c r="E767" s="42"/>
      <c r="F767" s="77" t="str">
        <f t="shared" si="63"/>
        <v>Cek</v>
      </c>
      <c r="G767" s="77" t="str">
        <f t="shared" si="61"/>
        <v/>
      </c>
      <c r="H767" s="78" t="str">
        <f t="shared" si="62"/>
        <v/>
      </c>
    </row>
    <row r="768" spans="1:8" x14ac:dyDescent="0.3">
      <c r="A768" s="48" t="str">
        <f>IF(A767="No",1,IF(OR(LEFT(B768,14)="Model response",LEFT(B768,8)="Response"),MAX($A$11:$A767)+1,""))</f>
        <v/>
      </c>
      <c r="B768" s="60"/>
      <c r="C768" s="42"/>
      <c r="D768" s="42"/>
      <c r="E768" s="42"/>
      <c r="F768" s="77" t="str">
        <f t="shared" si="63"/>
        <v>Cek</v>
      </c>
      <c r="G768" s="77" t="str">
        <f t="shared" si="61"/>
        <v/>
      </c>
      <c r="H768" s="78" t="str">
        <f t="shared" si="62"/>
        <v/>
      </c>
    </row>
    <row r="769" spans="1:8" x14ac:dyDescent="0.3">
      <c r="A769" s="48" t="str">
        <f>IF(A768="No",1,IF(OR(LEFT(B769,14)="Model response",LEFT(B769,8)="Response"),MAX($A$11:$A768)+1,""))</f>
        <v/>
      </c>
      <c r="B769" s="60"/>
      <c r="C769" s="42"/>
      <c r="D769" s="42"/>
      <c r="E769" s="42"/>
      <c r="F769" s="77" t="str">
        <f t="shared" si="63"/>
        <v>Cek</v>
      </c>
      <c r="G769" s="77" t="str">
        <f t="shared" si="61"/>
        <v/>
      </c>
      <c r="H769" s="78" t="str">
        <f t="shared" si="62"/>
        <v/>
      </c>
    </row>
    <row r="770" spans="1:8" x14ac:dyDescent="0.3">
      <c r="A770" s="48" t="str">
        <f>IF(A769="No",1,IF(OR(LEFT(B770,14)="Model response",LEFT(B770,8)="Response"),MAX($A$11:$A769)+1,""))</f>
        <v/>
      </c>
      <c r="B770" s="60"/>
      <c r="C770" s="42"/>
      <c r="D770" s="42"/>
      <c r="E770" s="42"/>
      <c r="F770" s="77" t="str">
        <f t="shared" si="63"/>
        <v>Cek</v>
      </c>
      <c r="G770" s="77" t="str">
        <f t="shared" si="61"/>
        <v/>
      </c>
      <c r="H770" s="78" t="str">
        <f t="shared" si="62"/>
        <v/>
      </c>
    </row>
    <row r="771" spans="1:8" x14ac:dyDescent="0.3">
      <c r="A771" s="48" t="str">
        <f>IF(A770="No",1,IF(OR(LEFT(B771,14)="Model response",LEFT(B771,8)="Response"),MAX($A$11:$A770)+1,""))</f>
        <v/>
      </c>
      <c r="B771" s="60"/>
      <c r="C771" s="42"/>
      <c r="D771" s="42"/>
      <c r="E771" s="42"/>
      <c r="F771" s="77" t="str">
        <f t="shared" si="63"/>
        <v>Cek</v>
      </c>
      <c r="G771" s="77" t="str">
        <f t="shared" si="61"/>
        <v/>
      </c>
      <c r="H771" s="78" t="str">
        <f t="shared" si="62"/>
        <v/>
      </c>
    </row>
    <row r="772" spans="1:8" x14ac:dyDescent="0.3">
      <c r="A772" s="48" t="str">
        <f>IF(A771="No",1,IF(OR(LEFT(B772,14)="Model response",LEFT(B772,8)="Response"),MAX($A$11:$A771)+1,""))</f>
        <v/>
      </c>
      <c r="B772" s="60"/>
      <c r="C772" s="42"/>
      <c r="D772" s="42"/>
      <c r="E772" s="42"/>
      <c r="F772" s="77" t="str">
        <f t="shared" si="63"/>
        <v>Cek</v>
      </c>
      <c r="G772" s="77" t="str">
        <f t="shared" si="61"/>
        <v/>
      </c>
      <c r="H772" s="78" t="str">
        <f t="shared" si="62"/>
        <v/>
      </c>
    </row>
    <row r="773" spans="1:8" x14ac:dyDescent="0.3">
      <c r="A773" s="48" t="str">
        <f>IF(A772="No",1,IF(OR(LEFT(B773,14)="Model response",LEFT(B773,8)="Response"),MAX($A$11:$A772)+1,""))</f>
        <v/>
      </c>
      <c r="B773" s="60"/>
      <c r="C773" s="42"/>
      <c r="D773" s="42"/>
      <c r="E773" s="42"/>
      <c r="F773" s="77" t="str">
        <f t="shared" si="63"/>
        <v>Cek</v>
      </c>
      <c r="G773" s="77" t="str">
        <f t="shared" si="61"/>
        <v/>
      </c>
      <c r="H773" s="78" t="str">
        <f t="shared" si="62"/>
        <v/>
      </c>
    </row>
    <row r="774" spans="1:8" x14ac:dyDescent="0.3">
      <c r="A774" s="48" t="str">
        <f>IF(A773="No",1,IF(OR(LEFT(B774,14)="Model response",LEFT(B774,8)="Response"),MAX($A$11:$A773)+1,""))</f>
        <v/>
      </c>
      <c r="B774" s="60"/>
      <c r="C774" s="42"/>
      <c r="D774" s="42"/>
      <c r="E774" s="42"/>
      <c r="F774" s="77" t="str">
        <f t="shared" si="63"/>
        <v>Cek</v>
      </c>
      <c r="G774" s="77" t="str">
        <f t="shared" si="61"/>
        <v/>
      </c>
      <c r="H774" s="78" t="str">
        <f t="shared" si="62"/>
        <v/>
      </c>
    </row>
    <row r="775" spans="1:8" x14ac:dyDescent="0.3">
      <c r="A775" s="48" t="str">
        <f>IF(A774="No",1,IF(OR(LEFT(B775,14)="Model response",LEFT(B775,8)="Response"),MAX($A$11:$A774)+1,""))</f>
        <v/>
      </c>
      <c r="B775" s="60"/>
      <c r="C775" s="42"/>
      <c r="D775" s="42"/>
      <c r="E775" s="42"/>
      <c r="F775" s="77" t="str">
        <f t="shared" si="63"/>
        <v>Cek</v>
      </c>
      <c r="G775" s="77" t="str">
        <f t="shared" si="61"/>
        <v/>
      </c>
      <c r="H775" s="78" t="str">
        <f t="shared" si="62"/>
        <v/>
      </c>
    </row>
    <row r="776" spans="1:8" x14ac:dyDescent="0.3">
      <c r="A776" s="48" t="str">
        <f>IF(A775="No",1,IF(OR(LEFT(B776,14)="Model response",LEFT(B776,8)="Response"),MAX($A$11:$A775)+1,""))</f>
        <v/>
      </c>
      <c r="B776" s="60"/>
      <c r="C776" s="42"/>
      <c r="D776" s="42"/>
      <c r="E776" s="42"/>
      <c r="F776" s="77" t="str">
        <f t="shared" si="63"/>
        <v>Cek</v>
      </c>
      <c r="G776" s="77" t="str">
        <f t="shared" ref="G776:G839" si="64">IF(A776="","",COUNTIF(F777:F780,"Cek"))</f>
        <v/>
      </c>
      <c r="H776" s="78" t="str">
        <f t="shared" ref="H776:H839" si="65">IF(G776="","",SUMIF(C777:C782,100%,E777:E782))</f>
        <v/>
      </c>
    </row>
    <row r="777" spans="1:8" x14ac:dyDescent="0.3">
      <c r="A777" s="48" t="str">
        <f>IF(A776="No",1,IF(OR(LEFT(B777,14)="Model response",LEFT(B777,8)="Response"),MAX($A$11:$A776)+1,""))</f>
        <v/>
      </c>
      <c r="B777" s="60"/>
      <c r="C777" s="42"/>
      <c r="D777" s="42"/>
      <c r="E777" s="42"/>
      <c r="F777" s="77" t="str">
        <f t="shared" si="63"/>
        <v>Cek</v>
      </c>
      <c r="G777" s="77" t="str">
        <f t="shared" si="64"/>
        <v/>
      </c>
      <c r="H777" s="78" t="str">
        <f t="shared" si="65"/>
        <v/>
      </c>
    </row>
    <row r="778" spans="1:8" x14ac:dyDescent="0.3">
      <c r="A778" s="48" t="str">
        <f>IF(A777="No",1,IF(OR(LEFT(B778,14)="Model response",LEFT(B778,8)="Response"),MAX($A$11:$A777)+1,""))</f>
        <v/>
      </c>
      <c r="B778" s="60"/>
      <c r="C778" s="42"/>
      <c r="D778" s="42"/>
      <c r="E778" s="42"/>
      <c r="F778" s="77" t="str">
        <f t="shared" si="63"/>
        <v>Cek</v>
      </c>
      <c r="G778" s="77" t="str">
        <f t="shared" si="64"/>
        <v/>
      </c>
      <c r="H778" s="78" t="str">
        <f t="shared" si="65"/>
        <v/>
      </c>
    </row>
    <row r="779" spans="1:8" x14ac:dyDescent="0.3">
      <c r="A779" s="48" t="str">
        <f>IF(A778="No",1,IF(OR(LEFT(B779,14)="Model response",LEFT(B779,8)="Response"),MAX($A$11:$A778)+1,""))</f>
        <v/>
      </c>
      <c r="B779" s="60"/>
      <c r="C779" s="42"/>
      <c r="D779" s="42"/>
      <c r="E779" s="42"/>
      <c r="F779" s="77" t="str">
        <f t="shared" si="63"/>
        <v>Cek</v>
      </c>
      <c r="G779" s="77" t="str">
        <f t="shared" si="64"/>
        <v/>
      </c>
      <c r="H779" s="78" t="str">
        <f t="shared" si="65"/>
        <v/>
      </c>
    </row>
    <row r="780" spans="1:8" x14ac:dyDescent="0.3">
      <c r="A780" s="48" t="str">
        <f>IF(A779="No",1,IF(OR(LEFT(B780,14)="Model response",LEFT(B780,8)="Response"),MAX($A$11:$A779)+1,""))</f>
        <v/>
      </c>
      <c r="B780" s="60"/>
      <c r="C780" s="42"/>
      <c r="D780" s="42"/>
      <c r="E780" s="42"/>
      <c r="F780" s="77" t="str">
        <f t="shared" si="63"/>
        <v>Cek</v>
      </c>
      <c r="G780" s="77" t="str">
        <f t="shared" si="64"/>
        <v/>
      </c>
      <c r="H780" s="78" t="str">
        <f t="shared" si="65"/>
        <v/>
      </c>
    </row>
    <row r="781" spans="1:8" x14ac:dyDescent="0.3">
      <c r="A781" s="48" t="str">
        <f>IF(A780="No",1,IF(OR(LEFT(B781,14)="Model response",LEFT(B781,8)="Response"),MAX($A$11:$A780)+1,""))</f>
        <v/>
      </c>
      <c r="B781" s="60"/>
      <c r="C781" s="42"/>
      <c r="D781" s="42"/>
      <c r="E781" s="42"/>
      <c r="F781" s="77" t="str">
        <f t="shared" ref="F781:F844" si="66">IF(OR(LEFT(B781,14)="Model response",LEFT(B781,8)="Response",B781="[No response]"),"",IF(E781&lt;=$G$10,"Cek","OK"))</f>
        <v>Cek</v>
      </c>
      <c r="G781" s="77" t="str">
        <f t="shared" si="64"/>
        <v/>
      </c>
      <c r="H781" s="78" t="str">
        <f t="shared" si="65"/>
        <v/>
      </c>
    </row>
    <row r="782" spans="1:8" x14ac:dyDescent="0.3">
      <c r="A782" s="48" t="str">
        <f>IF(A781="No",1,IF(OR(LEFT(B782,14)="Model response",LEFT(B782,8)="Response"),MAX($A$11:$A781)+1,""))</f>
        <v/>
      </c>
      <c r="B782" s="60"/>
      <c r="C782" s="42"/>
      <c r="D782" s="42"/>
      <c r="E782" s="42"/>
      <c r="F782" s="77" t="str">
        <f t="shared" si="66"/>
        <v>Cek</v>
      </c>
      <c r="G782" s="77" t="str">
        <f t="shared" si="64"/>
        <v/>
      </c>
      <c r="H782" s="78" t="str">
        <f t="shared" si="65"/>
        <v/>
      </c>
    </row>
    <row r="783" spans="1:8" x14ac:dyDescent="0.3">
      <c r="A783" s="48" t="str">
        <f>IF(A782="No",1,IF(OR(LEFT(B783,14)="Model response",LEFT(B783,8)="Response"),MAX($A$11:$A782)+1,""))</f>
        <v/>
      </c>
      <c r="B783" s="60"/>
      <c r="C783" s="42"/>
      <c r="D783" s="42"/>
      <c r="E783" s="42"/>
      <c r="F783" s="77" t="str">
        <f t="shared" si="66"/>
        <v>Cek</v>
      </c>
      <c r="G783" s="77" t="str">
        <f t="shared" si="64"/>
        <v/>
      </c>
      <c r="H783" s="78" t="str">
        <f t="shared" si="65"/>
        <v/>
      </c>
    </row>
    <row r="784" spans="1:8" x14ac:dyDescent="0.3">
      <c r="A784" s="48" t="str">
        <f>IF(A783="No",1,IF(OR(LEFT(B784,14)="Model response",LEFT(B784,8)="Response"),MAX($A$11:$A783)+1,""))</f>
        <v/>
      </c>
      <c r="B784" s="60"/>
      <c r="C784" s="42"/>
      <c r="D784" s="42"/>
      <c r="E784" s="42"/>
      <c r="F784" s="77" t="str">
        <f t="shared" si="66"/>
        <v>Cek</v>
      </c>
      <c r="G784" s="77" t="str">
        <f t="shared" si="64"/>
        <v/>
      </c>
      <c r="H784" s="78" t="str">
        <f t="shared" si="65"/>
        <v/>
      </c>
    </row>
    <row r="785" spans="1:8" x14ac:dyDescent="0.3">
      <c r="A785" s="48" t="str">
        <f>IF(A784="No",1,IF(OR(LEFT(B785,14)="Model response",LEFT(B785,8)="Response"),MAX($A$11:$A784)+1,""))</f>
        <v/>
      </c>
      <c r="B785" s="60"/>
      <c r="C785" s="42"/>
      <c r="D785" s="42"/>
      <c r="E785" s="42"/>
      <c r="F785" s="77" t="str">
        <f t="shared" si="66"/>
        <v>Cek</v>
      </c>
      <c r="G785" s="77" t="str">
        <f t="shared" si="64"/>
        <v/>
      </c>
      <c r="H785" s="78" t="str">
        <f t="shared" si="65"/>
        <v/>
      </c>
    </row>
    <row r="786" spans="1:8" x14ac:dyDescent="0.3">
      <c r="A786" s="48" t="str">
        <f>IF(A785="No",1,IF(OR(LEFT(B786,14)="Model response",LEFT(B786,8)="Response"),MAX($A$11:$A785)+1,""))</f>
        <v/>
      </c>
      <c r="B786" s="60"/>
      <c r="C786" s="42"/>
      <c r="D786" s="42"/>
      <c r="E786" s="42"/>
      <c r="F786" s="77" t="str">
        <f t="shared" si="66"/>
        <v>Cek</v>
      </c>
      <c r="G786" s="77" t="str">
        <f t="shared" si="64"/>
        <v/>
      </c>
      <c r="H786" s="78" t="str">
        <f t="shared" si="65"/>
        <v/>
      </c>
    </row>
    <row r="787" spans="1:8" x14ac:dyDescent="0.3">
      <c r="A787" s="48" t="str">
        <f>IF(A786="No",1,IF(OR(LEFT(B787,14)="Model response",LEFT(B787,8)="Response"),MAX($A$11:$A786)+1,""))</f>
        <v/>
      </c>
      <c r="B787" s="60"/>
      <c r="C787" s="42"/>
      <c r="D787" s="42"/>
      <c r="E787" s="42"/>
      <c r="F787" s="77" t="str">
        <f t="shared" si="66"/>
        <v>Cek</v>
      </c>
      <c r="G787" s="77" t="str">
        <f t="shared" si="64"/>
        <v/>
      </c>
      <c r="H787" s="78" t="str">
        <f t="shared" si="65"/>
        <v/>
      </c>
    </row>
    <row r="788" spans="1:8" x14ac:dyDescent="0.3">
      <c r="A788" s="48" t="str">
        <f>IF(A787="No",1,IF(OR(LEFT(B788,14)="Model response",LEFT(B788,8)="Response"),MAX($A$11:$A787)+1,""))</f>
        <v/>
      </c>
      <c r="B788" s="60"/>
      <c r="C788" s="42"/>
      <c r="D788" s="42"/>
      <c r="E788" s="42"/>
      <c r="F788" s="77" t="str">
        <f t="shared" si="66"/>
        <v>Cek</v>
      </c>
      <c r="G788" s="77" t="str">
        <f t="shared" si="64"/>
        <v/>
      </c>
      <c r="H788" s="78" t="str">
        <f t="shared" si="65"/>
        <v/>
      </c>
    </row>
    <row r="789" spans="1:8" x14ac:dyDescent="0.3">
      <c r="A789" s="48" t="str">
        <f>IF(A788="No",1,IF(OR(LEFT(B789,14)="Model response",LEFT(B789,8)="Response"),MAX($A$11:$A788)+1,""))</f>
        <v/>
      </c>
      <c r="B789" s="60"/>
      <c r="C789" s="42"/>
      <c r="D789" s="42"/>
      <c r="E789" s="42"/>
      <c r="F789" s="77" t="str">
        <f t="shared" si="66"/>
        <v>Cek</v>
      </c>
      <c r="G789" s="77" t="str">
        <f t="shared" si="64"/>
        <v/>
      </c>
      <c r="H789" s="78" t="str">
        <f t="shared" si="65"/>
        <v/>
      </c>
    </row>
    <row r="790" spans="1:8" x14ac:dyDescent="0.3">
      <c r="A790" s="48" t="str">
        <f>IF(A789="No",1,IF(OR(LEFT(B790,14)="Model response",LEFT(B790,8)="Response"),MAX($A$11:$A789)+1,""))</f>
        <v/>
      </c>
      <c r="B790" s="60"/>
      <c r="C790" s="42"/>
      <c r="D790" s="42"/>
      <c r="E790" s="42"/>
      <c r="F790" s="77" t="str">
        <f t="shared" si="66"/>
        <v>Cek</v>
      </c>
      <c r="G790" s="77" t="str">
        <f t="shared" si="64"/>
        <v/>
      </c>
      <c r="H790" s="78" t="str">
        <f t="shared" si="65"/>
        <v/>
      </c>
    </row>
    <row r="791" spans="1:8" x14ac:dyDescent="0.3">
      <c r="A791" s="48" t="str">
        <f>IF(A790="No",1,IF(OR(LEFT(B791,14)="Model response",LEFT(B791,8)="Response"),MAX($A$11:$A790)+1,""))</f>
        <v/>
      </c>
      <c r="B791" s="60"/>
      <c r="C791" s="42"/>
      <c r="D791" s="42"/>
      <c r="E791" s="42"/>
      <c r="F791" s="77" t="str">
        <f t="shared" si="66"/>
        <v>Cek</v>
      </c>
      <c r="G791" s="77" t="str">
        <f t="shared" si="64"/>
        <v/>
      </c>
      <c r="H791" s="78" t="str">
        <f t="shared" si="65"/>
        <v/>
      </c>
    </row>
    <row r="792" spans="1:8" x14ac:dyDescent="0.3">
      <c r="A792" s="48" t="str">
        <f>IF(A791="No",1,IF(OR(LEFT(B792,14)="Model response",LEFT(B792,8)="Response"),MAX($A$11:$A791)+1,""))</f>
        <v/>
      </c>
      <c r="B792" s="60"/>
      <c r="C792" s="42"/>
      <c r="D792" s="42"/>
      <c r="E792" s="42"/>
      <c r="F792" s="77" t="str">
        <f t="shared" si="66"/>
        <v>Cek</v>
      </c>
      <c r="G792" s="77" t="str">
        <f t="shared" si="64"/>
        <v/>
      </c>
      <c r="H792" s="78" t="str">
        <f t="shared" si="65"/>
        <v/>
      </c>
    </row>
    <row r="793" spans="1:8" x14ac:dyDescent="0.3">
      <c r="A793" s="48" t="str">
        <f>IF(A792="No",1,IF(OR(LEFT(B793,14)="Model response",LEFT(B793,8)="Response"),MAX($A$11:$A792)+1,""))</f>
        <v/>
      </c>
      <c r="B793" s="60"/>
      <c r="C793" s="42"/>
      <c r="D793" s="42"/>
      <c r="E793" s="42"/>
      <c r="F793" s="77" t="str">
        <f t="shared" si="66"/>
        <v>Cek</v>
      </c>
      <c r="G793" s="77" t="str">
        <f t="shared" si="64"/>
        <v/>
      </c>
      <c r="H793" s="78" t="str">
        <f t="shared" si="65"/>
        <v/>
      </c>
    </row>
    <row r="794" spans="1:8" x14ac:dyDescent="0.3">
      <c r="A794" s="48" t="str">
        <f>IF(A793="No",1,IF(OR(LEFT(B794,14)="Model response",LEFT(B794,8)="Response"),MAX($A$11:$A793)+1,""))</f>
        <v/>
      </c>
      <c r="B794" s="60"/>
      <c r="C794" s="42"/>
      <c r="D794" s="42"/>
      <c r="E794" s="42"/>
      <c r="F794" s="77" t="str">
        <f t="shared" si="66"/>
        <v>Cek</v>
      </c>
      <c r="G794" s="77" t="str">
        <f t="shared" si="64"/>
        <v/>
      </c>
      <c r="H794" s="78" t="str">
        <f t="shared" si="65"/>
        <v/>
      </c>
    </row>
    <row r="795" spans="1:8" x14ac:dyDescent="0.3">
      <c r="A795" s="48" t="str">
        <f>IF(A794="No",1,IF(OR(LEFT(B795,14)="Model response",LEFT(B795,8)="Response"),MAX($A$11:$A794)+1,""))</f>
        <v/>
      </c>
      <c r="B795" s="60"/>
      <c r="C795" s="42"/>
      <c r="D795" s="42"/>
      <c r="E795" s="42"/>
      <c r="F795" s="77" t="str">
        <f t="shared" si="66"/>
        <v>Cek</v>
      </c>
      <c r="G795" s="77" t="str">
        <f t="shared" si="64"/>
        <v/>
      </c>
      <c r="H795" s="78" t="str">
        <f t="shared" si="65"/>
        <v/>
      </c>
    </row>
    <row r="796" spans="1:8" x14ac:dyDescent="0.3">
      <c r="A796" s="48" t="str">
        <f>IF(A795="No",1,IF(OR(LEFT(B796,14)="Model response",LEFT(B796,8)="Response"),MAX($A$11:$A795)+1,""))</f>
        <v/>
      </c>
      <c r="B796" s="60"/>
      <c r="C796" s="42"/>
      <c r="D796" s="42"/>
      <c r="E796" s="42"/>
      <c r="F796" s="77" t="str">
        <f t="shared" si="66"/>
        <v>Cek</v>
      </c>
      <c r="G796" s="77" t="str">
        <f t="shared" si="64"/>
        <v/>
      </c>
      <c r="H796" s="78" t="str">
        <f t="shared" si="65"/>
        <v/>
      </c>
    </row>
    <row r="797" spans="1:8" x14ac:dyDescent="0.3">
      <c r="A797" s="48" t="str">
        <f>IF(A796="No",1,IF(OR(LEFT(B797,14)="Model response",LEFT(B797,8)="Response"),MAX($A$11:$A796)+1,""))</f>
        <v/>
      </c>
      <c r="B797" s="60"/>
      <c r="C797" s="42"/>
      <c r="D797" s="42"/>
      <c r="E797" s="42"/>
      <c r="F797" s="77" t="str">
        <f t="shared" si="66"/>
        <v>Cek</v>
      </c>
      <c r="G797" s="77" t="str">
        <f t="shared" si="64"/>
        <v/>
      </c>
      <c r="H797" s="78" t="str">
        <f t="shared" si="65"/>
        <v/>
      </c>
    </row>
    <row r="798" spans="1:8" x14ac:dyDescent="0.3">
      <c r="A798" s="48" t="str">
        <f>IF(A797="No",1,IF(OR(LEFT(B798,14)="Model response",LEFT(B798,8)="Response"),MAX($A$11:$A797)+1,""))</f>
        <v/>
      </c>
      <c r="B798" s="60"/>
      <c r="C798" s="42"/>
      <c r="D798" s="42"/>
      <c r="E798" s="42"/>
      <c r="F798" s="77" t="str">
        <f t="shared" si="66"/>
        <v>Cek</v>
      </c>
      <c r="G798" s="77" t="str">
        <f t="shared" si="64"/>
        <v/>
      </c>
      <c r="H798" s="78" t="str">
        <f t="shared" si="65"/>
        <v/>
      </c>
    </row>
    <row r="799" spans="1:8" x14ac:dyDescent="0.3">
      <c r="A799" s="48" t="str">
        <f>IF(A798="No",1,IF(OR(LEFT(B799,14)="Model response",LEFT(B799,8)="Response"),MAX($A$11:$A798)+1,""))</f>
        <v/>
      </c>
      <c r="B799" s="60"/>
      <c r="C799" s="42"/>
      <c r="D799" s="42"/>
      <c r="E799" s="42"/>
      <c r="F799" s="77" t="str">
        <f t="shared" si="66"/>
        <v>Cek</v>
      </c>
      <c r="G799" s="77" t="str">
        <f t="shared" si="64"/>
        <v/>
      </c>
      <c r="H799" s="78" t="str">
        <f t="shared" si="65"/>
        <v/>
      </c>
    </row>
    <row r="800" spans="1:8" x14ac:dyDescent="0.3">
      <c r="A800" s="48" t="str">
        <f>IF(A799="No",1,IF(OR(LEFT(B800,14)="Model response",LEFT(B800,8)="Response"),MAX($A$11:$A799)+1,""))</f>
        <v/>
      </c>
      <c r="B800" s="60"/>
      <c r="C800" s="42"/>
      <c r="D800" s="42"/>
      <c r="E800" s="42"/>
      <c r="F800" s="77" t="str">
        <f t="shared" si="66"/>
        <v>Cek</v>
      </c>
      <c r="G800" s="77" t="str">
        <f t="shared" si="64"/>
        <v/>
      </c>
      <c r="H800" s="78" t="str">
        <f t="shared" si="65"/>
        <v/>
      </c>
    </row>
    <row r="801" spans="1:8" x14ac:dyDescent="0.3">
      <c r="A801" s="48" t="str">
        <f>IF(A800="No",1,IF(OR(LEFT(B801,14)="Model response",LEFT(B801,8)="Response"),MAX($A$11:$A800)+1,""))</f>
        <v/>
      </c>
      <c r="B801" s="60"/>
      <c r="C801" s="42"/>
      <c r="D801" s="42"/>
      <c r="E801" s="42"/>
      <c r="F801" s="77" t="str">
        <f t="shared" si="66"/>
        <v>Cek</v>
      </c>
      <c r="G801" s="77" t="str">
        <f t="shared" si="64"/>
        <v/>
      </c>
      <c r="H801" s="78" t="str">
        <f t="shared" si="65"/>
        <v/>
      </c>
    </row>
    <row r="802" spans="1:8" x14ac:dyDescent="0.3">
      <c r="A802" s="48" t="str">
        <f>IF(A801="No",1,IF(OR(LEFT(B802,14)="Model response",LEFT(B802,8)="Response"),MAX($A$11:$A801)+1,""))</f>
        <v/>
      </c>
      <c r="B802" s="60"/>
      <c r="C802" s="42"/>
      <c r="D802" s="42"/>
      <c r="E802" s="42"/>
      <c r="F802" s="77" t="str">
        <f t="shared" si="66"/>
        <v>Cek</v>
      </c>
      <c r="G802" s="77" t="str">
        <f t="shared" si="64"/>
        <v/>
      </c>
      <c r="H802" s="78" t="str">
        <f t="shared" si="65"/>
        <v/>
      </c>
    </row>
    <row r="803" spans="1:8" x14ac:dyDescent="0.3">
      <c r="A803" s="48" t="str">
        <f>IF(A802="No",1,IF(OR(LEFT(B803,14)="Model response",LEFT(B803,8)="Response"),MAX($A$11:$A802)+1,""))</f>
        <v/>
      </c>
      <c r="B803" s="60"/>
      <c r="C803" s="42"/>
      <c r="D803" s="42"/>
      <c r="E803" s="42"/>
      <c r="F803" s="77" t="str">
        <f t="shared" si="66"/>
        <v>Cek</v>
      </c>
      <c r="G803" s="77" t="str">
        <f t="shared" si="64"/>
        <v/>
      </c>
      <c r="H803" s="78" t="str">
        <f t="shared" si="65"/>
        <v/>
      </c>
    </row>
    <row r="804" spans="1:8" x14ac:dyDescent="0.3">
      <c r="A804" s="48" t="str">
        <f>IF(A803="No",1,IF(OR(LEFT(B804,14)="Model response",LEFT(B804,8)="Response"),MAX($A$11:$A803)+1,""))</f>
        <v/>
      </c>
      <c r="B804" s="60"/>
      <c r="C804" s="42"/>
      <c r="D804" s="42"/>
      <c r="E804" s="42"/>
      <c r="F804" s="77" t="str">
        <f t="shared" si="66"/>
        <v>Cek</v>
      </c>
      <c r="G804" s="77" t="str">
        <f t="shared" si="64"/>
        <v/>
      </c>
      <c r="H804" s="78" t="str">
        <f t="shared" si="65"/>
        <v/>
      </c>
    </row>
    <row r="805" spans="1:8" x14ac:dyDescent="0.3">
      <c r="A805" s="48" t="str">
        <f>IF(A804="No",1,IF(OR(LEFT(B805,14)="Model response",LEFT(B805,8)="Response"),MAX($A$11:$A804)+1,""))</f>
        <v/>
      </c>
      <c r="B805" s="60"/>
      <c r="C805" s="42"/>
      <c r="D805" s="42"/>
      <c r="E805" s="42"/>
      <c r="F805" s="77" t="str">
        <f t="shared" si="66"/>
        <v>Cek</v>
      </c>
      <c r="G805" s="77" t="str">
        <f t="shared" si="64"/>
        <v/>
      </c>
      <c r="H805" s="78" t="str">
        <f t="shared" si="65"/>
        <v/>
      </c>
    </row>
    <row r="806" spans="1:8" x14ac:dyDescent="0.3">
      <c r="A806" s="48" t="str">
        <f>IF(A805="No",1,IF(OR(LEFT(B806,14)="Model response",LEFT(B806,8)="Response"),MAX($A$11:$A805)+1,""))</f>
        <v/>
      </c>
      <c r="B806" s="60"/>
      <c r="C806" s="42"/>
      <c r="D806" s="42"/>
      <c r="E806" s="42"/>
      <c r="F806" s="77" t="str">
        <f t="shared" si="66"/>
        <v>Cek</v>
      </c>
      <c r="G806" s="77" t="str">
        <f t="shared" si="64"/>
        <v/>
      </c>
      <c r="H806" s="78" t="str">
        <f t="shared" si="65"/>
        <v/>
      </c>
    </row>
    <row r="807" spans="1:8" x14ac:dyDescent="0.3">
      <c r="A807" s="48" t="str">
        <f>IF(A806="No",1,IF(OR(LEFT(B807,14)="Model response",LEFT(B807,8)="Response"),MAX($A$11:$A806)+1,""))</f>
        <v/>
      </c>
      <c r="B807" s="60"/>
      <c r="C807" s="42"/>
      <c r="D807" s="42"/>
      <c r="E807" s="42"/>
      <c r="F807" s="77" t="str">
        <f t="shared" si="66"/>
        <v>Cek</v>
      </c>
      <c r="G807" s="77" t="str">
        <f t="shared" si="64"/>
        <v/>
      </c>
      <c r="H807" s="78" t="str">
        <f t="shared" si="65"/>
        <v/>
      </c>
    </row>
    <row r="808" spans="1:8" x14ac:dyDescent="0.3">
      <c r="A808" s="48" t="str">
        <f>IF(A807="No",1,IF(OR(LEFT(B808,14)="Model response",LEFT(B808,8)="Response"),MAX($A$11:$A807)+1,""))</f>
        <v/>
      </c>
      <c r="B808" s="60"/>
      <c r="C808" s="42"/>
      <c r="D808" s="42"/>
      <c r="E808" s="42"/>
      <c r="F808" s="77" t="str">
        <f t="shared" si="66"/>
        <v>Cek</v>
      </c>
      <c r="G808" s="77" t="str">
        <f t="shared" si="64"/>
        <v/>
      </c>
      <c r="H808" s="78" t="str">
        <f t="shared" si="65"/>
        <v/>
      </c>
    </row>
    <row r="809" spans="1:8" x14ac:dyDescent="0.3">
      <c r="A809" s="48" t="str">
        <f>IF(A808="No",1,IF(OR(LEFT(B809,14)="Model response",LEFT(B809,8)="Response"),MAX($A$11:$A808)+1,""))</f>
        <v/>
      </c>
      <c r="B809" s="60"/>
      <c r="C809" s="42"/>
      <c r="D809" s="42"/>
      <c r="E809" s="42"/>
      <c r="F809" s="77" t="str">
        <f t="shared" si="66"/>
        <v>Cek</v>
      </c>
      <c r="G809" s="77" t="str">
        <f t="shared" si="64"/>
        <v/>
      </c>
      <c r="H809" s="78" t="str">
        <f t="shared" si="65"/>
        <v/>
      </c>
    </row>
    <row r="810" spans="1:8" x14ac:dyDescent="0.3">
      <c r="A810" s="48" t="str">
        <f>IF(A809="No",1,IF(OR(LEFT(B810,14)="Model response",LEFT(B810,8)="Response"),MAX($A$11:$A809)+1,""))</f>
        <v/>
      </c>
      <c r="B810" s="60"/>
      <c r="C810" s="42"/>
      <c r="D810" s="42"/>
      <c r="E810" s="42"/>
      <c r="F810" s="77" t="str">
        <f t="shared" si="66"/>
        <v>Cek</v>
      </c>
      <c r="G810" s="77" t="str">
        <f t="shared" si="64"/>
        <v/>
      </c>
      <c r="H810" s="78" t="str">
        <f t="shared" si="65"/>
        <v/>
      </c>
    </row>
    <row r="811" spans="1:8" x14ac:dyDescent="0.3">
      <c r="A811" s="48" t="str">
        <f>IF(A810="No",1,IF(OR(LEFT(B811,14)="Model response",LEFT(B811,8)="Response"),MAX($A$11:$A810)+1,""))</f>
        <v/>
      </c>
      <c r="B811" s="60"/>
      <c r="C811" s="42"/>
      <c r="D811" s="42"/>
      <c r="E811" s="42"/>
      <c r="F811" s="77" t="str">
        <f t="shared" si="66"/>
        <v>Cek</v>
      </c>
      <c r="G811" s="77" t="str">
        <f t="shared" si="64"/>
        <v/>
      </c>
      <c r="H811" s="78" t="str">
        <f t="shared" si="65"/>
        <v/>
      </c>
    </row>
    <row r="812" spans="1:8" x14ac:dyDescent="0.3">
      <c r="A812" s="48" t="str">
        <f>IF(A811="No",1,IF(OR(LEFT(B812,14)="Model response",LEFT(B812,8)="Response"),MAX($A$11:$A811)+1,""))</f>
        <v/>
      </c>
      <c r="B812" s="60"/>
      <c r="C812" s="42"/>
      <c r="D812" s="42"/>
      <c r="E812" s="42"/>
      <c r="F812" s="77" t="str">
        <f t="shared" si="66"/>
        <v>Cek</v>
      </c>
      <c r="G812" s="77" t="str">
        <f t="shared" si="64"/>
        <v/>
      </c>
      <c r="H812" s="78" t="str">
        <f t="shared" si="65"/>
        <v/>
      </c>
    </row>
    <row r="813" spans="1:8" x14ac:dyDescent="0.3">
      <c r="A813" s="48" t="str">
        <f>IF(A812="No",1,IF(OR(LEFT(B813,14)="Model response",LEFT(B813,8)="Response"),MAX($A$11:$A812)+1,""))</f>
        <v/>
      </c>
      <c r="B813" s="60"/>
      <c r="C813" s="42"/>
      <c r="D813" s="42"/>
      <c r="E813" s="42"/>
      <c r="F813" s="77" t="str">
        <f t="shared" si="66"/>
        <v>Cek</v>
      </c>
      <c r="G813" s="77" t="str">
        <f t="shared" si="64"/>
        <v/>
      </c>
      <c r="H813" s="78" t="str">
        <f t="shared" si="65"/>
        <v/>
      </c>
    </row>
    <row r="814" spans="1:8" x14ac:dyDescent="0.3">
      <c r="A814" s="48" t="str">
        <f>IF(A813="No",1,IF(OR(LEFT(B814,14)="Model response",LEFT(B814,8)="Response"),MAX($A$11:$A813)+1,""))</f>
        <v/>
      </c>
      <c r="B814" s="60"/>
      <c r="C814" s="42"/>
      <c r="D814" s="42"/>
      <c r="E814" s="42"/>
      <c r="F814" s="77" t="str">
        <f t="shared" si="66"/>
        <v>Cek</v>
      </c>
      <c r="G814" s="77" t="str">
        <f t="shared" si="64"/>
        <v/>
      </c>
      <c r="H814" s="78" t="str">
        <f t="shared" si="65"/>
        <v/>
      </c>
    </row>
    <row r="815" spans="1:8" x14ac:dyDescent="0.3">
      <c r="A815" s="48" t="str">
        <f>IF(A814="No",1,IF(OR(LEFT(B815,14)="Model response",LEFT(B815,8)="Response"),MAX($A$11:$A814)+1,""))</f>
        <v/>
      </c>
      <c r="B815" s="60"/>
      <c r="C815" s="42"/>
      <c r="D815" s="42"/>
      <c r="E815" s="42"/>
      <c r="F815" s="77" t="str">
        <f t="shared" si="66"/>
        <v>Cek</v>
      </c>
      <c r="G815" s="77" t="str">
        <f t="shared" si="64"/>
        <v/>
      </c>
      <c r="H815" s="78" t="str">
        <f t="shared" si="65"/>
        <v/>
      </c>
    </row>
    <row r="816" spans="1:8" x14ac:dyDescent="0.3">
      <c r="A816" s="48" t="str">
        <f>IF(A815="No",1,IF(OR(LEFT(B816,14)="Model response",LEFT(B816,8)="Response"),MAX($A$11:$A815)+1,""))</f>
        <v/>
      </c>
      <c r="B816" s="60"/>
      <c r="C816" s="42"/>
      <c r="D816" s="42"/>
      <c r="E816" s="42"/>
      <c r="F816" s="77" t="str">
        <f t="shared" si="66"/>
        <v>Cek</v>
      </c>
      <c r="G816" s="77" t="str">
        <f t="shared" si="64"/>
        <v/>
      </c>
      <c r="H816" s="78" t="str">
        <f t="shared" si="65"/>
        <v/>
      </c>
    </row>
    <row r="817" spans="1:8" x14ac:dyDescent="0.3">
      <c r="A817" s="48" t="str">
        <f>IF(A816="No",1,IF(OR(LEFT(B817,14)="Model response",LEFT(B817,8)="Response"),MAX($A$11:$A816)+1,""))</f>
        <v/>
      </c>
      <c r="B817" s="60"/>
      <c r="C817" s="42"/>
      <c r="D817" s="42"/>
      <c r="E817" s="42"/>
      <c r="F817" s="77" t="str">
        <f t="shared" si="66"/>
        <v>Cek</v>
      </c>
      <c r="G817" s="77" t="str">
        <f t="shared" si="64"/>
        <v/>
      </c>
      <c r="H817" s="78" t="str">
        <f t="shared" si="65"/>
        <v/>
      </c>
    </row>
    <row r="818" spans="1:8" x14ac:dyDescent="0.3">
      <c r="A818" s="48" t="str">
        <f>IF(A817="No",1,IF(OR(LEFT(B818,14)="Model response",LEFT(B818,8)="Response"),MAX($A$11:$A817)+1,""))</f>
        <v/>
      </c>
      <c r="B818" s="60"/>
      <c r="C818" s="42"/>
      <c r="D818" s="42"/>
      <c r="E818" s="42"/>
      <c r="F818" s="77" t="str">
        <f t="shared" si="66"/>
        <v>Cek</v>
      </c>
      <c r="G818" s="77" t="str">
        <f t="shared" si="64"/>
        <v/>
      </c>
      <c r="H818" s="78" t="str">
        <f t="shared" si="65"/>
        <v/>
      </c>
    </row>
    <row r="819" spans="1:8" x14ac:dyDescent="0.3">
      <c r="A819" s="48" t="str">
        <f>IF(A818="No",1,IF(OR(LEFT(B819,14)="Model response",LEFT(B819,8)="Response"),MAX($A$11:$A818)+1,""))</f>
        <v/>
      </c>
      <c r="B819" s="60"/>
      <c r="C819" s="42"/>
      <c r="D819" s="42"/>
      <c r="E819" s="42"/>
      <c r="F819" s="77" t="str">
        <f t="shared" si="66"/>
        <v>Cek</v>
      </c>
      <c r="G819" s="77" t="str">
        <f t="shared" si="64"/>
        <v/>
      </c>
      <c r="H819" s="78" t="str">
        <f t="shared" si="65"/>
        <v/>
      </c>
    </row>
    <row r="820" spans="1:8" x14ac:dyDescent="0.3">
      <c r="A820" s="48" t="str">
        <f>IF(A819="No",1,IF(OR(LEFT(B820,14)="Model response",LEFT(B820,8)="Response"),MAX($A$11:$A819)+1,""))</f>
        <v/>
      </c>
      <c r="B820" s="60"/>
      <c r="C820" s="42"/>
      <c r="D820" s="42"/>
      <c r="E820" s="42"/>
      <c r="F820" s="77" t="str">
        <f t="shared" si="66"/>
        <v>Cek</v>
      </c>
      <c r="G820" s="77" t="str">
        <f t="shared" si="64"/>
        <v/>
      </c>
      <c r="H820" s="78" t="str">
        <f t="shared" si="65"/>
        <v/>
      </c>
    </row>
    <row r="821" spans="1:8" x14ac:dyDescent="0.3">
      <c r="A821" s="48" t="str">
        <f>IF(A820="No",1,IF(OR(LEFT(B821,14)="Model response",LEFT(B821,8)="Response"),MAX($A$11:$A820)+1,""))</f>
        <v/>
      </c>
      <c r="B821" s="60"/>
      <c r="C821" s="42"/>
      <c r="D821" s="42"/>
      <c r="E821" s="42"/>
      <c r="F821" s="77" t="str">
        <f t="shared" si="66"/>
        <v>Cek</v>
      </c>
      <c r="G821" s="77" t="str">
        <f t="shared" si="64"/>
        <v/>
      </c>
      <c r="H821" s="78" t="str">
        <f t="shared" si="65"/>
        <v/>
      </c>
    </row>
    <row r="822" spans="1:8" x14ac:dyDescent="0.3">
      <c r="A822" s="48" t="str">
        <f>IF(A821="No",1,IF(OR(LEFT(B822,14)="Model response",LEFT(B822,8)="Response"),MAX($A$11:$A821)+1,""))</f>
        <v/>
      </c>
      <c r="B822" s="60"/>
      <c r="C822" s="42"/>
      <c r="D822" s="42"/>
      <c r="E822" s="42"/>
      <c r="F822" s="77" t="str">
        <f t="shared" si="66"/>
        <v>Cek</v>
      </c>
      <c r="G822" s="77" t="str">
        <f t="shared" si="64"/>
        <v/>
      </c>
      <c r="H822" s="78" t="str">
        <f t="shared" si="65"/>
        <v/>
      </c>
    </row>
    <row r="823" spans="1:8" x14ac:dyDescent="0.3">
      <c r="A823" s="48" t="str">
        <f>IF(A822="No",1,IF(OR(LEFT(B823,14)="Model response",LEFT(B823,8)="Response"),MAX($A$11:$A822)+1,""))</f>
        <v/>
      </c>
      <c r="B823" s="60"/>
      <c r="C823" s="42"/>
      <c r="D823" s="42"/>
      <c r="E823" s="42"/>
      <c r="F823" s="77" t="str">
        <f t="shared" si="66"/>
        <v>Cek</v>
      </c>
      <c r="G823" s="77" t="str">
        <f t="shared" si="64"/>
        <v/>
      </c>
      <c r="H823" s="78" t="str">
        <f t="shared" si="65"/>
        <v/>
      </c>
    </row>
    <row r="824" spans="1:8" x14ac:dyDescent="0.3">
      <c r="A824" s="48" t="str">
        <f>IF(A823="No",1,IF(OR(LEFT(B824,14)="Model response",LEFT(B824,8)="Response"),MAX($A$11:$A823)+1,""))</f>
        <v/>
      </c>
      <c r="B824" s="60"/>
      <c r="C824" s="42"/>
      <c r="D824" s="42"/>
      <c r="E824" s="42"/>
      <c r="F824" s="77" t="str">
        <f t="shared" si="66"/>
        <v>Cek</v>
      </c>
      <c r="G824" s="77" t="str">
        <f t="shared" si="64"/>
        <v/>
      </c>
      <c r="H824" s="78" t="str">
        <f t="shared" si="65"/>
        <v/>
      </c>
    </row>
    <row r="825" spans="1:8" x14ac:dyDescent="0.3">
      <c r="A825" s="48" t="str">
        <f>IF(A824="No",1,IF(OR(LEFT(B825,14)="Model response",LEFT(B825,8)="Response"),MAX($A$11:$A824)+1,""))</f>
        <v/>
      </c>
      <c r="B825" s="60"/>
      <c r="C825" s="42"/>
      <c r="D825" s="42"/>
      <c r="E825" s="42"/>
      <c r="F825" s="77" t="str">
        <f t="shared" si="66"/>
        <v>Cek</v>
      </c>
      <c r="G825" s="77" t="str">
        <f t="shared" si="64"/>
        <v/>
      </c>
      <c r="H825" s="78" t="str">
        <f t="shared" si="65"/>
        <v/>
      </c>
    </row>
    <row r="826" spans="1:8" x14ac:dyDescent="0.3">
      <c r="A826" s="48" t="str">
        <f>IF(A825="No",1,IF(OR(LEFT(B826,14)="Model response",LEFT(B826,8)="Response"),MAX($A$11:$A825)+1,""))</f>
        <v/>
      </c>
      <c r="B826" s="60"/>
      <c r="C826" s="42"/>
      <c r="D826" s="42"/>
      <c r="E826" s="42"/>
      <c r="F826" s="77" t="str">
        <f t="shared" si="66"/>
        <v>Cek</v>
      </c>
      <c r="G826" s="77" t="str">
        <f t="shared" si="64"/>
        <v/>
      </c>
      <c r="H826" s="78" t="str">
        <f t="shared" si="65"/>
        <v/>
      </c>
    </row>
    <row r="827" spans="1:8" x14ac:dyDescent="0.3">
      <c r="A827" s="48" t="str">
        <f>IF(A826="No",1,IF(OR(LEFT(B827,14)="Model response",LEFT(B827,8)="Response"),MAX($A$11:$A826)+1,""))</f>
        <v/>
      </c>
      <c r="B827" s="60"/>
      <c r="C827" s="42"/>
      <c r="D827" s="42"/>
      <c r="E827" s="42"/>
      <c r="F827" s="77" t="str">
        <f t="shared" si="66"/>
        <v>Cek</v>
      </c>
      <c r="G827" s="77" t="str">
        <f t="shared" si="64"/>
        <v/>
      </c>
      <c r="H827" s="78" t="str">
        <f t="shared" si="65"/>
        <v/>
      </c>
    </row>
    <row r="828" spans="1:8" x14ac:dyDescent="0.3">
      <c r="A828" s="48" t="str">
        <f>IF(A827="No",1,IF(OR(LEFT(B828,14)="Model response",LEFT(B828,8)="Response"),MAX($A$11:$A827)+1,""))</f>
        <v/>
      </c>
      <c r="B828" s="60"/>
      <c r="C828" s="42"/>
      <c r="D828" s="42"/>
      <c r="E828" s="42"/>
      <c r="F828" s="77" t="str">
        <f t="shared" si="66"/>
        <v>Cek</v>
      </c>
      <c r="G828" s="77" t="str">
        <f t="shared" si="64"/>
        <v/>
      </c>
      <c r="H828" s="78" t="str">
        <f t="shared" si="65"/>
        <v/>
      </c>
    </row>
    <row r="829" spans="1:8" x14ac:dyDescent="0.3">
      <c r="A829" s="48" t="str">
        <f>IF(A828="No",1,IF(OR(LEFT(B829,14)="Model response",LEFT(B829,8)="Response"),MAX($A$11:$A828)+1,""))</f>
        <v/>
      </c>
      <c r="B829" s="60"/>
      <c r="C829" s="42"/>
      <c r="D829" s="42"/>
      <c r="E829" s="42"/>
      <c r="F829" s="77" t="str">
        <f t="shared" si="66"/>
        <v>Cek</v>
      </c>
      <c r="G829" s="77" t="str">
        <f t="shared" si="64"/>
        <v/>
      </c>
      <c r="H829" s="78" t="str">
        <f t="shared" si="65"/>
        <v/>
      </c>
    </row>
    <row r="830" spans="1:8" x14ac:dyDescent="0.3">
      <c r="A830" s="48" t="str">
        <f>IF(A829="No",1,IF(OR(LEFT(B830,14)="Model response",LEFT(B830,8)="Response"),MAX($A$11:$A829)+1,""))</f>
        <v/>
      </c>
      <c r="B830" s="60"/>
      <c r="C830" s="42"/>
      <c r="D830" s="42"/>
      <c r="E830" s="42"/>
      <c r="F830" s="77" t="str">
        <f t="shared" si="66"/>
        <v>Cek</v>
      </c>
      <c r="G830" s="77" t="str">
        <f t="shared" si="64"/>
        <v/>
      </c>
      <c r="H830" s="78" t="str">
        <f t="shared" si="65"/>
        <v/>
      </c>
    </row>
    <row r="831" spans="1:8" x14ac:dyDescent="0.3">
      <c r="A831" s="48" t="str">
        <f>IF(A830="No",1,IF(OR(LEFT(B831,14)="Model response",LEFT(B831,8)="Response"),MAX($A$11:$A830)+1,""))</f>
        <v/>
      </c>
      <c r="B831" s="60"/>
      <c r="C831" s="42"/>
      <c r="D831" s="42"/>
      <c r="E831" s="42"/>
      <c r="F831" s="77" t="str">
        <f t="shared" si="66"/>
        <v>Cek</v>
      </c>
      <c r="G831" s="77" t="str">
        <f t="shared" si="64"/>
        <v/>
      </c>
      <c r="H831" s="78" t="str">
        <f t="shared" si="65"/>
        <v/>
      </c>
    </row>
    <row r="832" spans="1:8" x14ac:dyDescent="0.3">
      <c r="A832" s="48" t="str">
        <f>IF(A831="No",1,IF(OR(LEFT(B832,14)="Model response",LEFT(B832,8)="Response"),MAX($A$11:$A831)+1,""))</f>
        <v/>
      </c>
      <c r="B832" s="60"/>
      <c r="C832" s="42"/>
      <c r="D832" s="42"/>
      <c r="E832" s="42"/>
      <c r="F832" s="77" t="str">
        <f t="shared" si="66"/>
        <v>Cek</v>
      </c>
      <c r="G832" s="77" t="str">
        <f t="shared" si="64"/>
        <v/>
      </c>
      <c r="H832" s="78" t="str">
        <f t="shared" si="65"/>
        <v/>
      </c>
    </row>
    <row r="833" spans="1:8" x14ac:dyDescent="0.3">
      <c r="A833" s="48" t="str">
        <f>IF(A832="No",1,IF(OR(LEFT(B833,14)="Model response",LEFT(B833,8)="Response"),MAX($A$11:$A832)+1,""))</f>
        <v/>
      </c>
      <c r="B833" s="60"/>
      <c r="C833" s="42"/>
      <c r="D833" s="42"/>
      <c r="E833" s="42"/>
      <c r="F833" s="77" t="str">
        <f t="shared" si="66"/>
        <v>Cek</v>
      </c>
      <c r="G833" s="77" t="str">
        <f t="shared" si="64"/>
        <v/>
      </c>
      <c r="H833" s="78" t="str">
        <f t="shared" si="65"/>
        <v/>
      </c>
    </row>
    <row r="834" spans="1:8" x14ac:dyDescent="0.3">
      <c r="A834" s="48" t="str">
        <f>IF(A833="No",1,IF(OR(LEFT(B834,14)="Model response",LEFT(B834,8)="Response"),MAX($A$11:$A833)+1,""))</f>
        <v/>
      </c>
      <c r="B834" s="60"/>
      <c r="C834" s="42"/>
      <c r="D834" s="42"/>
      <c r="E834" s="42"/>
      <c r="F834" s="77" t="str">
        <f t="shared" si="66"/>
        <v>Cek</v>
      </c>
      <c r="G834" s="77" t="str">
        <f t="shared" si="64"/>
        <v/>
      </c>
      <c r="H834" s="78" t="str">
        <f t="shared" si="65"/>
        <v/>
      </c>
    </row>
    <row r="835" spans="1:8" x14ac:dyDescent="0.3">
      <c r="A835" s="48" t="str">
        <f>IF(A834="No",1,IF(OR(LEFT(B835,14)="Model response",LEFT(B835,8)="Response"),MAX($A$11:$A834)+1,""))</f>
        <v/>
      </c>
      <c r="B835" s="60"/>
      <c r="C835" s="42"/>
      <c r="D835" s="42"/>
      <c r="E835" s="42"/>
      <c r="F835" s="77" t="str">
        <f t="shared" si="66"/>
        <v>Cek</v>
      </c>
      <c r="G835" s="77" t="str">
        <f t="shared" si="64"/>
        <v/>
      </c>
      <c r="H835" s="78" t="str">
        <f t="shared" si="65"/>
        <v/>
      </c>
    </row>
    <row r="836" spans="1:8" x14ac:dyDescent="0.3">
      <c r="A836" s="48" t="str">
        <f>IF(A835="No",1,IF(OR(LEFT(B836,14)="Model response",LEFT(B836,8)="Response"),MAX($A$11:$A835)+1,""))</f>
        <v/>
      </c>
      <c r="B836" s="60"/>
      <c r="C836" s="42"/>
      <c r="D836" s="42"/>
      <c r="E836" s="42"/>
      <c r="F836" s="77" t="str">
        <f t="shared" si="66"/>
        <v>Cek</v>
      </c>
      <c r="G836" s="77" t="str">
        <f t="shared" si="64"/>
        <v/>
      </c>
      <c r="H836" s="78" t="str">
        <f t="shared" si="65"/>
        <v/>
      </c>
    </row>
    <row r="837" spans="1:8" x14ac:dyDescent="0.3">
      <c r="A837" s="48" t="str">
        <f>IF(A836="No",1,IF(OR(LEFT(B837,14)="Model response",LEFT(B837,8)="Response"),MAX($A$11:$A836)+1,""))</f>
        <v/>
      </c>
      <c r="B837" s="60"/>
      <c r="C837" s="42"/>
      <c r="D837" s="42"/>
      <c r="E837" s="42"/>
      <c r="F837" s="77" t="str">
        <f t="shared" si="66"/>
        <v>Cek</v>
      </c>
      <c r="G837" s="77" t="str">
        <f t="shared" si="64"/>
        <v/>
      </c>
      <c r="H837" s="78" t="str">
        <f t="shared" si="65"/>
        <v/>
      </c>
    </row>
    <row r="838" spans="1:8" x14ac:dyDescent="0.3">
      <c r="A838" s="48" t="str">
        <f>IF(A837="No",1,IF(OR(LEFT(B838,14)="Model response",LEFT(B838,8)="Response"),MAX($A$11:$A837)+1,""))</f>
        <v/>
      </c>
      <c r="B838" s="60"/>
      <c r="C838" s="42"/>
      <c r="D838" s="42"/>
      <c r="E838" s="42"/>
      <c r="F838" s="77" t="str">
        <f t="shared" si="66"/>
        <v>Cek</v>
      </c>
      <c r="G838" s="77" t="str">
        <f t="shared" si="64"/>
        <v/>
      </c>
      <c r="H838" s="78" t="str">
        <f t="shared" si="65"/>
        <v/>
      </c>
    </row>
    <row r="839" spans="1:8" x14ac:dyDescent="0.3">
      <c r="A839" s="48" t="str">
        <f>IF(A838="No",1,IF(OR(LEFT(B839,14)="Model response",LEFT(B839,8)="Response"),MAX($A$11:$A838)+1,""))</f>
        <v/>
      </c>
      <c r="B839" s="60"/>
      <c r="C839" s="42"/>
      <c r="D839" s="42"/>
      <c r="E839" s="42"/>
      <c r="F839" s="77" t="str">
        <f t="shared" si="66"/>
        <v>Cek</v>
      </c>
      <c r="G839" s="77" t="str">
        <f t="shared" si="64"/>
        <v/>
      </c>
      <c r="H839" s="78" t="str">
        <f t="shared" si="65"/>
        <v/>
      </c>
    </row>
    <row r="840" spans="1:8" x14ac:dyDescent="0.3">
      <c r="A840" s="48" t="str">
        <f>IF(A839="No",1,IF(OR(LEFT(B840,14)="Model response",LEFT(B840,8)="Response"),MAX($A$11:$A839)+1,""))</f>
        <v/>
      </c>
      <c r="B840" s="60"/>
      <c r="C840" s="42"/>
      <c r="D840" s="42"/>
      <c r="E840" s="42"/>
      <c r="F840" s="77" t="str">
        <f t="shared" si="66"/>
        <v>Cek</v>
      </c>
      <c r="G840" s="77" t="str">
        <f t="shared" ref="G840:G903" si="67">IF(A840="","",COUNTIF(F841:F844,"Cek"))</f>
        <v/>
      </c>
      <c r="H840" s="78" t="str">
        <f t="shared" ref="H840:H903" si="68">IF(G840="","",SUMIF(C841:C846,100%,E841:E846))</f>
        <v/>
      </c>
    </row>
    <row r="841" spans="1:8" x14ac:dyDescent="0.3">
      <c r="A841" s="48" t="str">
        <f>IF(A840="No",1,IF(OR(LEFT(B841,14)="Model response",LEFT(B841,8)="Response"),MAX($A$11:$A840)+1,""))</f>
        <v/>
      </c>
      <c r="B841" s="60"/>
      <c r="C841" s="42"/>
      <c r="D841" s="42"/>
      <c r="E841" s="42"/>
      <c r="F841" s="77" t="str">
        <f t="shared" si="66"/>
        <v>Cek</v>
      </c>
      <c r="G841" s="77" t="str">
        <f t="shared" si="67"/>
        <v/>
      </c>
      <c r="H841" s="78" t="str">
        <f t="shared" si="68"/>
        <v/>
      </c>
    </row>
    <row r="842" spans="1:8" x14ac:dyDescent="0.3">
      <c r="A842" s="48" t="str">
        <f>IF(A841="No",1,IF(OR(LEFT(B842,14)="Model response",LEFT(B842,8)="Response"),MAX($A$11:$A841)+1,""))</f>
        <v/>
      </c>
      <c r="B842" s="60"/>
      <c r="C842" s="42"/>
      <c r="D842" s="42"/>
      <c r="E842" s="42"/>
      <c r="F842" s="77" t="str">
        <f t="shared" si="66"/>
        <v>Cek</v>
      </c>
      <c r="G842" s="77" t="str">
        <f t="shared" si="67"/>
        <v/>
      </c>
      <c r="H842" s="78" t="str">
        <f t="shared" si="68"/>
        <v/>
      </c>
    </row>
    <row r="843" spans="1:8" x14ac:dyDescent="0.3">
      <c r="A843" s="48" t="str">
        <f>IF(A842="No",1,IF(OR(LEFT(B843,14)="Model response",LEFT(B843,8)="Response"),MAX($A$11:$A842)+1,""))</f>
        <v/>
      </c>
      <c r="B843" s="60"/>
      <c r="C843" s="42"/>
      <c r="D843" s="42"/>
      <c r="E843" s="42"/>
      <c r="F843" s="77" t="str">
        <f t="shared" si="66"/>
        <v>Cek</v>
      </c>
      <c r="G843" s="77" t="str">
        <f t="shared" si="67"/>
        <v/>
      </c>
      <c r="H843" s="78" t="str">
        <f t="shared" si="68"/>
        <v/>
      </c>
    </row>
    <row r="844" spans="1:8" x14ac:dyDescent="0.3">
      <c r="A844" s="48" t="str">
        <f>IF(A843="No",1,IF(OR(LEFT(B844,14)="Model response",LEFT(B844,8)="Response"),MAX($A$11:$A843)+1,""))</f>
        <v/>
      </c>
      <c r="B844" s="60"/>
      <c r="C844" s="42"/>
      <c r="D844" s="42"/>
      <c r="E844" s="42"/>
      <c r="F844" s="77" t="str">
        <f t="shared" si="66"/>
        <v>Cek</v>
      </c>
      <c r="G844" s="77" t="str">
        <f t="shared" si="67"/>
        <v/>
      </c>
      <c r="H844" s="78" t="str">
        <f t="shared" si="68"/>
        <v/>
      </c>
    </row>
    <row r="845" spans="1:8" x14ac:dyDescent="0.3">
      <c r="A845" s="48" t="str">
        <f>IF(A844="No",1,IF(OR(LEFT(B845,14)="Model response",LEFT(B845,8)="Response"),MAX($A$11:$A844)+1,""))</f>
        <v/>
      </c>
      <c r="B845" s="60"/>
      <c r="C845" s="42"/>
      <c r="D845" s="42"/>
      <c r="E845" s="42"/>
      <c r="F845" s="77" t="str">
        <f t="shared" ref="F845:F908" si="69">IF(OR(LEFT(B845,14)="Model response",LEFT(B845,8)="Response",B845="[No response]"),"",IF(E845&lt;=$G$10,"Cek","OK"))</f>
        <v>Cek</v>
      </c>
      <c r="G845" s="77" t="str">
        <f t="shared" si="67"/>
        <v/>
      </c>
      <c r="H845" s="78" t="str">
        <f t="shared" si="68"/>
        <v/>
      </c>
    </row>
    <row r="846" spans="1:8" x14ac:dyDescent="0.3">
      <c r="A846" s="48" t="str">
        <f>IF(A845="No",1,IF(OR(LEFT(B846,14)="Model response",LEFT(B846,8)="Response"),MAX($A$11:$A845)+1,""))</f>
        <v/>
      </c>
      <c r="B846" s="60"/>
      <c r="C846" s="42"/>
      <c r="D846" s="42"/>
      <c r="E846" s="42"/>
      <c r="F846" s="77" t="str">
        <f t="shared" si="69"/>
        <v>Cek</v>
      </c>
      <c r="G846" s="77" t="str">
        <f t="shared" si="67"/>
        <v/>
      </c>
      <c r="H846" s="78" t="str">
        <f t="shared" si="68"/>
        <v/>
      </c>
    </row>
    <row r="847" spans="1:8" x14ac:dyDescent="0.3">
      <c r="A847" s="48" t="str">
        <f>IF(A846="No",1,IF(OR(LEFT(B847,14)="Model response",LEFT(B847,8)="Response"),MAX($A$11:$A846)+1,""))</f>
        <v/>
      </c>
      <c r="B847" s="60"/>
      <c r="C847" s="42"/>
      <c r="D847" s="42"/>
      <c r="E847" s="42"/>
      <c r="F847" s="77" t="str">
        <f t="shared" si="69"/>
        <v>Cek</v>
      </c>
      <c r="G847" s="77" t="str">
        <f t="shared" si="67"/>
        <v/>
      </c>
      <c r="H847" s="78" t="str">
        <f t="shared" si="68"/>
        <v/>
      </c>
    </row>
    <row r="848" spans="1:8" x14ac:dyDescent="0.3">
      <c r="A848" s="48" t="str">
        <f>IF(A847="No",1,IF(OR(LEFT(B848,14)="Model response",LEFT(B848,8)="Response"),MAX($A$11:$A847)+1,""))</f>
        <v/>
      </c>
      <c r="B848" s="60"/>
      <c r="C848" s="42"/>
      <c r="D848" s="42"/>
      <c r="E848" s="42"/>
      <c r="F848" s="77" t="str">
        <f t="shared" si="69"/>
        <v>Cek</v>
      </c>
      <c r="G848" s="77" t="str">
        <f t="shared" si="67"/>
        <v/>
      </c>
      <c r="H848" s="78" t="str">
        <f t="shared" si="68"/>
        <v/>
      </c>
    </row>
    <row r="849" spans="1:8" x14ac:dyDescent="0.3">
      <c r="A849" s="48" t="str">
        <f>IF(A848="No",1,IF(OR(LEFT(B849,14)="Model response",LEFT(B849,8)="Response"),MAX($A$11:$A848)+1,""))</f>
        <v/>
      </c>
      <c r="B849" s="60"/>
      <c r="C849" s="42"/>
      <c r="D849" s="42"/>
      <c r="E849" s="42"/>
      <c r="F849" s="77" t="str">
        <f t="shared" si="69"/>
        <v>Cek</v>
      </c>
      <c r="G849" s="77" t="str">
        <f t="shared" si="67"/>
        <v/>
      </c>
      <c r="H849" s="78" t="str">
        <f t="shared" si="68"/>
        <v/>
      </c>
    </row>
    <row r="850" spans="1:8" x14ac:dyDescent="0.3">
      <c r="A850" s="48" t="str">
        <f>IF(A849="No",1,IF(OR(LEFT(B850,14)="Model response",LEFT(B850,8)="Response"),MAX($A$11:$A849)+1,""))</f>
        <v/>
      </c>
      <c r="B850" s="60"/>
      <c r="C850" s="42"/>
      <c r="D850" s="42"/>
      <c r="E850" s="42"/>
      <c r="F850" s="77" t="str">
        <f t="shared" si="69"/>
        <v>Cek</v>
      </c>
      <c r="G850" s="77" t="str">
        <f t="shared" si="67"/>
        <v/>
      </c>
      <c r="H850" s="78" t="str">
        <f t="shared" si="68"/>
        <v/>
      </c>
    </row>
    <row r="851" spans="1:8" x14ac:dyDescent="0.3">
      <c r="A851" s="48" t="str">
        <f>IF(A850="No",1,IF(OR(LEFT(B851,14)="Model response",LEFT(B851,8)="Response"),MAX($A$11:$A850)+1,""))</f>
        <v/>
      </c>
      <c r="B851" s="60"/>
      <c r="C851" s="42"/>
      <c r="D851" s="42"/>
      <c r="E851" s="42"/>
      <c r="F851" s="77" t="str">
        <f t="shared" si="69"/>
        <v>Cek</v>
      </c>
      <c r="G851" s="77" t="str">
        <f t="shared" si="67"/>
        <v/>
      </c>
      <c r="H851" s="78" t="str">
        <f t="shared" si="68"/>
        <v/>
      </c>
    </row>
    <row r="852" spans="1:8" x14ac:dyDescent="0.3">
      <c r="A852" s="48" t="str">
        <f>IF(A851="No",1,IF(OR(LEFT(B852,14)="Model response",LEFT(B852,8)="Response"),MAX($A$11:$A851)+1,""))</f>
        <v/>
      </c>
      <c r="B852" s="60"/>
      <c r="C852" s="42"/>
      <c r="D852" s="42"/>
      <c r="E852" s="42"/>
      <c r="F852" s="77" t="str">
        <f t="shared" si="69"/>
        <v>Cek</v>
      </c>
      <c r="G852" s="77" t="str">
        <f t="shared" si="67"/>
        <v/>
      </c>
      <c r="H852" s="78" t="str">
        <f t="shared" si="68"/>
        <v/>
      </c>
    </row>
    <row r="853" spans="1:8" x14ac:dyDescent="0.3">
      <c r="A853" s="48" t="str">
        <f>IF(A852="No",1,IF(OR(LEFT(B853,14)="Model response",LEFT(B853,8)="Response"),MAX($A$11:$A852)+1,""))</f>
        <v/>
      </c>
      <c r="B853" s="60"/>
      <c r="C853" s="42"/>
      <c r="D853" s="42"/>
      <c r="E853" s="42"/>
      <c r="F853" s="77" t="str">
        <f t="shared" si="69"/>
        <v>Cek</v>
      </c>
      <c r="G853" s="77" t="str">
        <f t="shared" si="67"/>
        <v/>
      </c>
      <c r="H853" s="78" t="str">
        <f t="shared" si="68"/>
        <v/>
      </c>
    </row>
    <row r="854" spans="1:8" x14ac:dyDescent="0.3">
      <c r="A854" s="48" t="str">
        <f>IF(A853="No",1,IF(OR(LEFT(B854,14)="Model response",LEFT(B854,8)="Response"),MAX($A$11:$A853)+1,""))</f>
        <v/>
      </c>
      <c r="B854" s="60"/>
      <c r="C854" s="42"/>
      <c r="D854" s="42"/>
      <c r="E854" s="42"/>
      <c r="F854" s="77" t="str">
        <f t="shared" si="69"/>
        <v>Cek</v>
      </c>
      <c r="G854" s="77" t="str">
        <f t="shared" si="67"/>
        <v/>
      </c>
      <c r="H854" s="78" t="str">
        <f t="shared" si="68"/>
        <v/>
      </c>
    </row>
    <row r="855" spans="1:8" x14ac:dyDescent="0.3">
      <c r="A855" s="48" t="str">
        <f>IF(A854="No",1,IF(OR(LEFT(B855,14)="Model response",LEFT(B855,8)="Response"),MAX($A$11:$A854)+1,""))</f>
        <v/>
      </c>
      <c r="B855" s="60"/>
      <c r="C855" s="42"/>
      <c r="D855" s="42"/>
      <c r="E855" s="42"/>
      <c r="F855" s="77" t="str">
        <f t="shared" si="69"/>
        <v>Cek</v>
      </c>
      <c r="G855" s="77" t="str">
        <f t="shared" si="67"/>
        <v/>
      </c>
      <c r="H855" s="78" t="str">
        <f t="shared" si="68"/>
        <v/>
      </c>
    </row>
    <row r="856" spans="1:8" x14ac:dyDescent="0.3">
      <c r="A856" s="48" t="str">
        <f>IF(A855="No",1,IF(OR(LEFT(B856,14)="Model response",LEFT(B856,8)="Response"),MAX($A$11:$A855)+1,""))</f>
        <v/>
      </c>
      <c r="B856" s="60"/>
      <c r="C856" s="42"/>
      <c r="D856" s="42"/>
      <c r="E856" s="42"/>
      <c r="F856" s="77" t="str">
        <f t="shared" si="69"/>
        <v>Cek</v>
      </c>
      <c r="G856" s="77" t="str">
        <f t="shared" si="67"/>
        <v/>
      </c>
      <c r="H856" s="78" t="str">
        <f t="shared" si="68"/>
        <v/>
      </c>
    </row>
    <row r="857" spans="1:8" x14ac:dyDescent="0.3">
      <c r="A857" s="48" t="str">
        <f>IF(A856="No",1,IF(OR(LEFT(B857,14)="Model response",LEFT(B857,8)="Response"),MAX($A$11:$A856)+1,""))</f>
        <v/>
      </c>
      <c r="B857" s="60"/>
      <c r="C857" s="42"/>
      <c r="D857" s="42"/>
      <c r="E857" s="42"/>
      <c r="F857" s="77" t="str">
        <f t="shared" si="69"/>
        <v>Cek</v>
      </c>
      <c r="G857" s="77" t="str">
        <f t="shared" si="67"/>
        <v/>
      </c>
      <c r="H857" s="78" t="str">
        <f t="shared" si="68"/>
        <v/>
      </c>
    </row>
    <row r="858" spans="1:8" x14ac:dyDescent="0.3">
      <c r="A858" s="48" t="str">
        <f>IF(A857="No",1,IF(OR(LEFT(B858,14)="Model response",LEFT(B858,8)="Response"),MAX($A$11:$A857)+1,""))</f>
        <v/>
      </c>
      <c r="B858" s="60"/>
      <c r="C858" s="42"/>
      <c r="D858" s="42"/>
      <c r="E858" s="42"/>
      <c r="F858" s="77" t="str">
        <f t="shared" si="69"/>
        <v>Cek</v>
      </c>
      <c r="G858" s="77" t="str">
        <f t="shared" si="67"/>
        <v/>
      </c>
      <c r="H858" s="78" t="str">
        <f t="shared" si="68"/>
        <v/>
      </c>
    </row>
    <row r="859" spans="1:8" x14ac:dyDescent="0.3">
      <c r="A859" s="48" t="str">
        <f>IF(A858="No",1,IF(OR(LEFT(B859,14)="Model response",LEFT(B859,8)="Response"),MAX($A$11:$A858)+1,""))</f>
        <v/>
      </c>
      <c r="B859" s="60"/>
      <c r="C859" s="42"/>
      <c r="D859" s="42"/>
      <c r="E859" s="42"/>
      <c r="F859" s="77" t="str">
        <f t="shared" si="69"/>
        <v>Cek</v>
      </c>
      <c r="G859" s="77" t="str">
        <f t="shared" si="67"/>
        <v/>
      </c>
      <c r="H859" s="78" t="str">
        <f t="shared" si="68"/>
        <v/>
      </c>
    </row>
    <row r="860" spans="1:8" x14ac:dyDescent="0.3">
      <c r="A860" s="48" t="str">
        <f>IF(A859="No",1,IF(OR(LEFT(B860,14)="Model response",LEFT(B860,8)="Response"),MAX($A$11:$A859)+1,""))</f>
        <v/>
      </c>
      <c r="B860" s="60"/>
      <c r="C860" s="42"/>
      <c r="D860" s="42"/>
      <c r="E860" s="42"/>
      <c r="F860" s="77" t="str">
        <f t="shared" si="69"/>
        <v>Cek</v>
      </c>
      <c r="G860" s="77" t="str">
        <f t="shared" si="67"/>
        <v/>
      </c>
      <c r="H860" s="78" t="str">
        <f t="shared" si="68"/>
        <v/>
      </c>
    </row>
    <row r="861" spans="1:8" x14ac:dyDescent="0.3">
      <c r="A861" s="48" t="str">
        <f>IF(A860="No",1,IF(OR(LEFT(B861,14)="Model response",LEFT(B861,8)="Response"),MAX($A$11:$A860)+1,""))</f>
        <v/>
      </c>
      <c r="B861" s="60"/>
      <c r="C861" s="42"/>
      <c r="D861" s="42"/>
      <c r="E861" s="42"/>
      <c r="F861" s="77" t="str">
        <f t="shared" si="69"/>
        <v>Cek</v>
      </c>
      <c r="G861" s="77" t="str">
        <f t="shared" si="67"/>
        <v/>
      </c>
      <c r="H861" s="78" t="str">
        <f t="shared" si="68"/>
        <v/>
      </c>
    </row>
    <row r="862" spans="1:8" x14ac:dyDescent="0.3">
      <c r="A862" s="48" t="str">
        <f>IF(A861="No",1,IF(OR(LEFT(B862,14)="Model response",LEFT(B862,8)="Response"),MAX($A$11:$A861)+1,""))</f>
        <v/>
      </c>
      <c r="B862" s="60"/>
      <c r="C862" s="42"/>
      <c r="D862" s="42"/>
      <c r="E862" s="42"/>
      <c r="F862" s="77" t="str">
        <f t="shared" si="69"/>
        <v>Cek</v>
      </c>
      <c r="G862" s="77" t="str">
        <f t="shared" si="67"/>
        <v/>
      </c>
      <c r="H862" s="78" t="str">
        <f t="shared" si="68"/>
        <v/>
      </c>
    </row>
    <row r="863" spans="1:8" x14ac:dyDescent="0.3">
      <c r="A863" s="48" t="str">
        <f>IF(A862="No",1,IF(OR(LEFT(B863,14)="Model response",LEFT(B863,8)="Response"),MAX($A$11:$A862)+1,""))</f>
        <v/>
      </c>
      <c r="B863" s="60"/>
      <c r="C863" s="42"/>
      <c r="D863" s="42"/>
      <c r="E863" s="42"/>
      <c r="F863" s="77" t="str">
        <f t="shared" si="69"/>
        <v>Cek</v>
      </c>
      <c r="G863" s="77" t="str">
        <f t="shared" si="67"/>
        <v/>
      </c>
      <c r="H863" s="78" t="str">
        <f t="shared" si="68"/>
        <v/>
      </c>
    </row>
    <row r="864" spans="1:8" x14ac:dyDescent="0.3">
      <c r="A864" s="48" t="str">
        <f>IF(A863="No",1,IF(OR(LEFT(B864,14)="Model response",LEFT(B864,8)="Response"),MAX($A$11:$A863)+1,""))</f>
        <v/>
      </c>
      <c r="B864" s="60"/>
      <c r="C864" s="42"/>
      <c r="D864" s="42"/>
      <c r="E864" s="42"/>
      <c r="F864" s="77" t="str">
        <f t="shared" si="69"/>
        <v>Cek</v>
      </c>
      <c r="G864" s="77" t="str">
        <f t="shared" si="67"/>
        <v/>
      </c>
      <c r="H864" s="78" t="str">
        <f t="shared" si="68"/>
        <v/>
      </c>
    </row>
    <row r="865" spans="1:8" x14ac:dyDescent="0.3">
      <c r="A865" s="48" t="str">
        <f>IF(A864="No",1,IF(OR(LEFT(B865,14)="Model response",LEFT(B865,8)="Response"),MAX($A$11:$A864)+1,""))</f>
        <v/>
      </c>
      <c r="B865" s="60"/>
      <c r="C865" s="42"/>
      <c r="D865" s="42"/>
      <c r="E865" s="42"/>
      <c r="F865" s="77" t="str">
        <f t="shared" si="69"/>
        <v>Cek</v>
      </c>
      <c r="G865" s="77" t="str">
        <f t="shared" si="67"/>
        <v/>
      </c>
      <c r="H865" s="78" t="str">
        <f t="shared" si="68"/>
        <v/>
      </c>
    </row>
    <row r="866" spans="1:8" x14ac:dyDescent="0.3">
      <c r="A866" s="48" t="str">
        <f>IF(A865="No",1,IF(OR(LEFT(B866,14)="Model response",LEFT(B866,8)="Response"),MAX($A$11:$A865)+1,""))</f>
        <v/>
      </c>
      <c r="B866" s="60"/>
      <c r="C866" s="42"/>
      <c r="D866" s="42"/>
      <c r="E866" s="42"/>
      <c r="F866" s="77" t="str">
        <f t="shared" si="69"/>
        <v>Cek</v>
      </c>
      <c r="G866" s="77" t="str">
        <f t="shared" si="67"/>
        <v/>
      </c>
      <c r="H866" s="78" t="str">
        <f t="shared" si="68"/>
        <v/>
      </c>
    </row>
    <row r="867" spans="1:8" x14ac:dyDescent="0.3">
      <c r="A867" s="48" t="str">
        <f>IF(A866="No",1,IF(OR(LEFT(B867,14)="Model response",LEFT(B867,8)="Response"),MAX($A$11:$A866)+1,""))</f>
        <v/>
      </c>
      <c r="B867" s="60"/>
      <c r="C867" s="42"/>
      <c r="D867" s="42"/>
      <c r="E867" s="42"/>
      <c r="F867" s="77" t="str">
        <f t="shared" si="69"/>
        <v>Cek</v>
      </c>
      <c r="G867" s="77" t="str">
        <f t="shared" si="67"/>
        <v/>
      </c>
      <c r="H867" s="78" t="str">
        <f t="shared" si="68"/>
        <v/>
      </c>
    </row>
    <row r="868" spans="1:8" x14ac:dyDescent="0.3">
      <c r="A868" s="48" t="str">
        <f>IF(A867="No",1,IF(OR(LEFT(B868,14)="Model response",LEFT(B868,8)="Response"),MAX($A$11:$A867)+1,""))</f>
        <v/>
      </c>
      <c r="B868" s="60"/>
      <c r="C868" s="42"/>
      <c r="D868" s="42"/>
      <c r="E868" s="42"/>
      <c r="F868" s="77" t="str">
        <f t="shared" si="69"/>
        <v>Cek</v>
      </c>
      <c r="G868" s="77" t="str">
        <f t="shared" si="67"/>
        <v/>
      </c>
      <c r="H868" s="78" t="str">
        <f t="shared" si="68"/>
        <v/>
      </c>
    </row>
    <row r="869" spans="1:8" x14ac:dyDescent="0.3">
      <c r="A869" s="48" t="str">
        <f>IF(A868="No",1,IF(OR(LEFT(B869,14)="Model response",LEFT(B869,8)="Response"),MAX($A$11:$A868)+1,""))</f>
        <v/>
      </c>
      <c r="B869" s="60"/>
      <c r="C869" s="42"/>
      <c r="D869" s="42"/>
      <c r="E869" s="42"/>
      <c r="F869" s="77" t="str">
        <f t="shared" si="69"/>
        <v>Cek</v>
      </c>
      <c r="G869" s="77" t="str">
        <f t="shared" si="67"/>
        <v/>
      </c>
      <c r="H869" s="78" t="str">
        <f t="shared" si="68"/>
        <v/>
      </c>
    </row>
    <row r="870" spans="1:8" x14ac:dyDescent="0.3">
      <c r="A870" s="48" t="str">
        <f>IF(A869="No",1,IF(OR(LEFT(B870,14)="Model response",LEFT(B870,8)="Response"),MAX($A$11:$A869)+1,""))</f>
        <v/>
      </c>
      <c r="B870" s="60"/>
      <c r="C870" s="42"/>
      <c r="D870" s="42"/>
      <c r="E870" s="42"/>
      <c r="F870" s="77" t="str">
        <f t="shared" si="69"/>
        <v>Cek</v>
      </c>
      <c r="G870" s="77" t="str">
        <f t="shared" si="67"/>
        <v/>
      </c>
      <c r="H870" s="78" t="str">
        <f t="shared" si="68"/>
        <v/>
      </c>
    </row>
    <row r="871" spans="1:8" x14ac:dyDescent="0.3">
      <c r="A871" s="48" t="str">
        <f>IF(A870="No",1,IF(OR(LEFT(B871,14)="Model response",LEFT(B871,8)="Response"),MAX($A$11:$A870)+1,""))</f>
        <v/>
      </c>
      <c r="B871" s="60"/>
      <c r="C871" s="42"/>
      <c r="D871" s="42"/>
      <c r="E871" s="42"/>
      <c r="F871" s="77" t="str">
        <f t="shared" si="69"/>
        <v>Cek</v>
      </c>
      <c r="G871" s="77" t="str">
        <f t="shared" si="67"/>
        <v/>
      </c>
      <c r="H871" s="78" t="str">
        <f t="shared" si="68"/>
        <v/>
      </c>
    </row>
    <row r="872" spans="1:8" x14ac:dyDescent="0.3">
      <c r="A872" s="48" t="str">
        <f>IF(A871="No",1,IF(OR(LEFT(B872,14)="Model response",LEFT(B872,8)="Response"),MAX($A$11:$A871)+1,""))</f>
        <v/>
      </c>
      <c r="B872" s="60"/>
      <c r="C872" s="42"/>
      <c r="D872" s="42"/>
      <c r="E872" s="42"/>
      <c r="F872" s="77" t="str">
        <f t="shared" si="69"/>
        <v>Cek</v>
      </c>
      <c r="G872" s="77" t="str">
        <f t="shared" si="67"/>
        <v/>
      </c>
      <c r="H872" s="78" t="str">
        <f t="shared" si="68"/>
        <v/>
      </c>
    </row>
    <row r="873" spans="1:8" x14ac:dyDescent="0.3">
      <c r="A873" s="48" t="str">
        <f>IF(A872="No",1,IF(OR(LEFT(B873,14)="Model response",LEFT(B873,8)="Response"),MAX($A$11:$A872)+1,""))</f>
        <v/>
      </c>
      <c r="B873" s="60"/>
      <c r="C873" s="42"/>
      <c r="D873" s="42"/>
      <c r="E873" s="42"/>
      <c r="F873" s="77" t="str">
        <f t="shared" si="69"/>
        <v>Cek</v>
      </c>
      <c r="G873" s="77" t="str">
        <f t="shared" si="67"/>
        <v/>
      </c>
      <c r="H873" s="78" t="str">
        <f t="shared" si="68"/>
        <v/>
      </c>
    </row>
    <row r="874" spans="1:8" x14ac:dyDescent="0.3">
      <c r="A874" s="48" t="str">
        <f>IF(A873="No",1,IF(OR(LEFT(B874,14)="Model response",LEFT(B874,8)="Response"),MAX($A$11:$A873)+1,""))</f>
        <v/>
      </c>
      <c r="B874" s="60"/>
      <c r="C874" s="42"/>
      <c r="D874" s="42"/>
      <c r="E874" s="42"/>
      <c r="F874" s="77" t="str">
        <f t="shared" si="69"/>
        <v>Cek</v>
      </c>
      <c r="G874" s="77" t="str">
        <f t="shared" si="67"/>
        <v/>
      </c>
      <c r="H874" s="78" t="str">
        <f t="shared" si="68"/>
        <v/>
      </c>
    </row>
    <row r="875" spans="1:8" x14ac:dyDescent="0.3">
      <c r="A875" s="48" t="str">
        <f>IF(A874="No",1,IF(OR(LEFT(B875,14)="Model response",LEFT(B875,8)="Response"),MAX($A$11:$A874)+1,""))</f>
        <v/>
      </c>
      <c r="B875" s="60"/>
      <c r="C875" s="42"/>
      <c r="D875" s="42"/>
      <c r="E875" s="42"/>
      <c r="F875" s="77" t="str">
        <f t="shared" si="69"/>
        <v>Cek</v>
      </c>
      <c r="G875" s="77" t="str">
        <f t="shared" si="67"/>
        <v/>
      </c>
      <c r="H875" s="78" t="str">
        <f t="shared" si="68"/>
        <v/>
      </c>
    </row>
    <row r="876" spans="1:8" x14ac:dyDescent="0.3">
      <c r="A876" s="48" t="str">
        <f>IF(A875="No",1,IF(OR(LEFT(B876,14)="Model response",LEFT(B876,8)="Response"),MAX($A$11:$A875)+1,""))</f>
        <v/>
      </c>
      <c r="B876" s="60"/>
      <c r="C876" s="42"/>
      <c r="D876" s="42"/>
      <c r="E876" s="42"/>
      <c r="F876" s="77" t="str">
        <f t="shared" si="69"/>
        <v>Cek</v>
      </c>
      <c r="G876" s="77" t="str">
        <f t="shared" si="67"/>
        <v/>
      </c>
      <c r="H876" s="78" t="str">
        <f t="shared" si="68"/>
        <v/>
      </c>
    </row>
    <row r="877" spans="1:8" x14ac:dyDescent="0.3">
      <c r="A877" s="48" t="str">
        <f>IF(A876="No",1,IF(OR(LEFT(B877,14)="Model response",LEFT(B877,8)="Response"),MAX($A$11:$A876)+1,""))</f>
        <v/>
      </c>
      <c r="B877" s="60"/>
      <c r="C877" s="42"/>
      <c r="D877" s="42"/>
      <c r="E877" s="42"/>
      <c r="F877" s="77" t="str">
        <f t="shared" si="69"/>
        <v>Cek</v>
      </c>
      <c r="G877" s="77" t="str">
        <f t="shared" si="67"/>
        <v/>
      </c>
      <c r="H877" s="78" t="str">
        <f t="shared" si="68"/>
        <v/>
      </c>
    </row>
    <row r="878" spans="1:8" x14ac:dyDescent="0.3">
      <c r="A878" s="48" t="str">
        <f>IF(A877="No",1,IF(OR(LEFT(B878,14)="Model response",LEFT(B878,8)="Response"),MAX($A$11:$A877)+1,""))</f>
        <v/>
      </c>
      <c r="B878" s="60"/>
      <c r="C878" s="42"/>
      <c r="D878" s="42"/>
      <c r="E878" s="42"/>
      <c r="F878" s="77" t="str">
        <f t="shared" si="69"/>
        <v>Cek</v>
      </c>
      <c r="G878" s="77" t="str">
        <f t="shared" si="67"/>
        <v/>
      </c>
      <c r="H878" s="78" t="str">
        <f t="shared" si="68"/>
        <v/>
      </c>
    </row>
    <row r="879" spans="1:8" x14ac:dyDescent="0.3">
      <c r="A879" s="48" t="str">
        <f>IF(A878="No",1,IF(OR(LEFT(B879,14)="Model response",LEFT(B879,8)="Response"),MAX($A$11:$A878)+1,""))</f>
        <v/>
      </c>
      <c r="B879" s="60"/>
      <c r="C879" s="42"/>
      <c r="D879" s="42"/>
      <c r="E879" s="42"/>
      <c r="F879" s="77" t="str">
        <f t="shared" si="69"/>
        <v>Cek</v>
      </c>
      <c r="G879" s="77" t="str">
        <f t="shared" si="67"/>
        <v/>
      </c>
      <c r="H879" s="78" t="str">
        <f t="shared" si="68"/>
        <v/>
      </c>
    </row>
    <row r="880" spans="1:8" x14ac:dyDescent="0.3">
      <c r="A880" s="48" t="str">
        <f>IF(A879="No",1,IF(OR(LEFT(B880,14)="Model response",LEFT(B880,8)="Response"),MAX($A$11:$A879)+1,""))</f>
        <v/>
      </c>
      <c r="B880" s="60"/>
      <c r="C880" s="42"/>
      <c r="D880" s="42"/>
      <c r="E880" s="42"/>
      <c r="F880" s="77" t="str">
        <f t="shared" si="69"/>
        <v>Cek</v>
      </c>
      <c r="G880" s="77" t="str">
        <f t="shared" si="67"/>
        <v/>
      </c>
      <c r="H880" s="78" t="str">
        <f t="shared" si="68"/>
        <v/>
      </c>
    </row>
    <row r="881" spans="1:8" x14ac:dyDescent="0.3">
      <c r="A881" s="48" t="str">
        <f>IF(A880="No",1,IF(OR(LEFT(B881,14)="Model response",LEFT(B881,8)="Response"),MAX($A$11:$A880)+1,""))</f>
        <v/>
      </c>
      <c r="B881" s="60"/>
      <c r="C881" s="42"/>
      <c r="D881" s="42"/>
      <c r="E881" s="42"/>
      <c r="F881" s="77" t="str">
        <f t="shared" si="69"/>
        <v>Cek</v>
      </c>
      <c r="G881" s="77" t="str">
        <f t="shared" si="67"/>
        <v/>
      </c>
      <c r="H881" s="78" t="str">
        <f t="shared" si="68"/>
        <v/>
      </c>
    </row>
    <row r="882" spans="1:8" x14ac:dyDescent="0.3">
      <c r="A882" s="48" t="str">
        <f>IF(A881="No",1,IF(OR(LEFT(B882,14)="Model response",LEFT(B882,8)="Response"),MAX($A$11:$A881)+1,""))</f>
        <v/>
      </c>
      <c r="B882" s="60"/>
      <c r="C882" s="42"/>
      <c r="D882" s="42"/>
      <c r="E882" s="42"/>
      <c r="F882" s="77" t="str">
        <f t="shared" si="69"/>
        <v>Cek</v>
      </c>
      <c r="G882" s="77" t="str">
        <f t="shared" si="67"/>
        <v/>
      </c>
      <c r="H882" s="78" t="str">
        <f t="shared" si="68"/>
        <v/>
      </c>
    </row>
    <row r="883" spans="1:8" x14ac:dyDescent="0.3">
      <c r="A883" s="48" t="str">
        <f>IF(A882="No",1,IF(OR(LEFT(B883,14)="Model response",LEFT(B883,8)="Response"),MAX($A$11:$A882)+1,""))</f>
        <v/>
      </c>
      <c r="B883" s="60"/>
      <c r="C883" s="42"/>
      <c r="D883" s="42"/>
      <c r="E883" s="42"/>
      <c r="F883" s="77" t="str">
        <f t="shared" si="69"/>
        <v>Cek</v>
      </c>
      <c r="G883" s="77" t="str">
        <f t="shared" si="67"/>
        <v/>
      </c>
      <c r="H883" s="78" t="str">
        <f t="shared" si="68"/>
        <v/>
      </c>
    </row>
    <row r="884" spans="1:8" x14ac:dyDescent="0.3">
      <c r="A884" s="48" t="str">
        <f>IF(A883="No",1,IF(OR(LEFT(B884,14)="Model response",LEFT(B884,8)="Response"),MAX($A$11:$A883)+1,""))</f>
        <v/>
      </c>
      <c r="B884" s="60"/>
      <c r="C884" s="42"/>
      <c r="D884" s="42"/>
      <c r="E884" s="42"/>
      <c r="F884" s="77" t="str">
        <f t="shared" si="69"/>
        <v>Cek</v>
      </c>
      <c r="G884" s="77" t="str">
        <f t="shared" si="67"/>
        <v/>
      </c>
      <c r="H884" s="78" t="str">
        <f t="shared" si="68"/>
        <v/>
      </c>
    </row>
    <row r="885" spans="1:8" x14ac:dyDescent="0.3">
      <c r="A885" s="48" t="str">
        <f>IF(A884="No",1,IF(OR(LEFT(B885,14)="Model response",LEFT(B885,8)="Response"),MAX($A$11:$A884)+1,""))</f>
        <v/>
      </c>
      <c r="B885" s="60"/>
      <c r="C885" s="42"/>
      <c r="D885" s="42"/>
      <c r="E885" s="42"/>
      <c r="F885" s="77" t="str">
        <f t="shared" si="69"/>
        <v>Cek</v>
      </c>
      <c r="G885" s="77" t="str">
        <f t="shared" si="67"/>
        <v/>
      </c>
      <c r="H885" s="78" t="str">
        <f t="shared" si="68"/>
        <v/>
      </c>
    </row>
    <row r="886" spans="1:8" x14ac:dyDescent="0.3">
      <c r="A886" s="48" t="str">
        <f>IF(A885="No",1,IF(OR(LEFT(B886,14)="Model response",LEFT(B886,8)="Response"),MAX($A$11:$A885)+1,""))</f>
        <v/>
      </c>
      <c r="B886" s="60"/>
      <c r="C886" s="42"/>
      <c r="D886" s="42"/>
      <c r="E886" s="42"/>
      <c r="F886" s="77" t="str">
        <f t="shared" si="69"/>
        <v>Cek</v>
      </c>
      <c r="G886" s="77" t="str">
        <f t="shared" si="67"/>
        <v/>
      </c>
      <c r="H886" s="78" t="str">
        <f t="shared" si="68"/>
        <v/>
      </c>
    </row>
    <row r="887" spans="1:8" x14ac:dyDescent="0.3">
      <c r="A887" s="48" t="str">
        <f>IF(A886="No",1,IF(OR(LEFT(B887,14)="Model response",LEFT(B887,8)="Response"),MAX($A$11:$A886)+1,""))</f>
        <v/>
      </c>
      <c r="B887" s="60"/>
      <c r="C887" s="42"/>
      <c r="D887" s="42"/>
      <c r="E887" s="42"/>
      <c r="F887" s="77" t="str">
        <f t="shared" si="69"/>
        <v>Cek</v>
      </c>
      <c r="G887" s="77" t="str">
        <f t="shared" si="67"/>
        <v/>
      </c>
      <c r="H887" s="78" t="str">
        <f t="shared" si="68"/>
        <v/>
      </c>
    </row>
    <row r="888" spans="1:8" x14ac:dyDescent="0.3">
      <c r="A888" s="48" t="str">
        <f>IF(A887="No",1,IF(OR(LEFT(B888,14)="Model response",LEFT(B888,8)="Response"),MAX($A$11:$A887)+1,""))</f>
        <v/>
      </c>
      <c r="B888" s="60"/>
      <c r="C888" s="42"/>
      <c r="D888" s="42"/>
      <c r="E888" s="42"/>
      <c r="F888" s="77" t="str">
        <f t="shared" si="69"/>
        <v>Cek</v>
      </c>
      <c r="G888" s="77" t="str">
        <f t="shared" si="67"/>
        <v/>
      </c>
      <c r="H888" s="78" t="str">
        <f t="shared" si="68"/>
        <v/>
      </c>
    </row>
    <row r="889" spans="1:8" x14ac:dyDescent="0.3">
      <c r="A889" s="48" t="str">
        <f>IF(A888="No",1,IF(OR(LEFT(B889,14)="Model response",LEFT(B889,8)="Response"),MAX($A$11:$A888)+1,""))</f>
        <v/>
      </c>
      <c r="B889" s="60"/>
      <c r="C889" s="42"/>
      <c r="D889" s="42"/>
      <c r="E889" s="42"/>
      <c r="F889" s="77" t="str">
        <f t="shared" si="69"/>
        <v>Cek</v>
      </c>
      <c r="G889" s="77" t="str">
        <f t="shared" si="67"/>
        <v/>
      </c>
      <c r="H889" s="78" t="str">
        <f t="shared" si="68"/>
        <v/>
      </c>
    </row>
    <row r="890" spans="1:8" x14ac:dyDescent="0.3">
      <c r="A890" s="48" t="str">
        <f>IF(A889="No",1,IF(OR(LEFT(B890,14)="Model response",LEFT(B890,8)="Response"),MAX($A$11:$A889)+1,""))</f>
        <v/>
      </c>
      <c r="B890" s="60"/>
      <c r="C890" s="42"/>
      <c r="D890" s="42"/>
      <c r="E890" s="42"/>
      <c r="F890" s="77" t="str">
        <f t="shared" si="69"/>
        <v>Cek</v>
      </c>
      <c r="G890" s="77" t="str">
        <f t="shared" si="67"/>
        <v/>
      </c>
      <c r="H890" s="78" t="str">
        <f t="shared" si="68"/>
        <v/>
      </c>
    </row>
    <row r="891" spans="1:8" x14ac:dyDescent="0.3">
      <c r="A891" s="48" t="str">
        <f>IF(A890="No",1,IF(OR(LEFT(B891,14)="Model response",LEFT(B891,8)="Response"),MAX($A$11:$A890)+1,""))</f>
        <v/>
      </c>
      <c r="B891" s="60"/>
      <c r="C891" s="42"/>
      <c r="D891" s="42"/>
      <c r="E891" s="42"/>
      <c r="F891" s="77" t="str">
        <f t="shared" si="69"/>
        <v>Cek</v>
      </c>
      <c r="G891" s="77" t="str">
        <f t="shared" si="67"/>
        <v/>
      </c>
      <c r="H891" s="78" t="str">
        <f t="shared" si="68"/>
        <v/>
      </c>
    </row>
    <row r="892" spans="1:8" x14ac:dyDescent="0.3">
      <c r="A892" s="48" t="str">
        <f>IF(A891="No",1,IF(OR(LEFT(B892,14)="Model response",LEFT(B892,8)="Response"),MAX($A$11:$A891)+1,""))</f>
        <v/>
      </c>
      <c r="B892" s="60"/>
      <c r="C892" s="42"/>
      <c r="D892" s="42"/>
      <c r="E892" s="42"/>
      <c r="F892" s="77" t="str">
        <f t="shared" si="69"/>
        <v>Cek</v>
      </c>
      <c r="G892" s="77" t="str">
        <f t="shared" si="67"/>
        <v/>
      </c>
      <c r="H892" s="78" t="str">
        <f t="shared" si="68"/>
        <v/>
      </c>
    </row>
    <row r="893" spans="1:8" x14ac:dyDescent="0.3">
      <c r="A893" s="48" t="str">
        <f>IF(A892="No",1,IF(OR(LEFT(B893,14)="Model response",LEFT(B893,8)="Response"),MAX($A$11:$A892)+1,""))</f>
        <v/>
      </c>
      <c r="B893" s="60"/>
      <c r="C893" s="42"/>
      <c r="D893" s="42"/>
      <c r="E893" s="42"/>
      <c r="F893" s="77" t="str">
        <f t="shared" si="69"/>
        <v>Cek</v>
      </c>
      <c r="G893" s="77" t="str">
        <f t="shared" si="67"/>
        <v/>
      </c>
      <c r="H893" s="78" t="str">
        <f t="shared" si="68"/>
        <v/>
      </c>
    </row>
    <row r="894" spans="1:8" x14ac:dyDescent="0.3">
      <c r="A894" s="48" t="str">
        <f>IF(A893="No",1,IF(OR(LEFT(B894,14)="Model response",LEFT(B894,8)="Response"),MAX($A$11:$A893)+1,""))</f>
        <v/>
      </c>
      <c r="B894" s="60"/>
      <c r="C894" s="42"/>
      <c r="D894" s="42"/>
      <c r="E894" s="42"/>
      <c r="F894" s="77" t="str">
        <f t="shared" si="69"/>
        <v>Cek</v>
      </c>
      <c r="G894" s="77" t="str">
        <f t="shared" si="67"/>
        <v/>
      </c>
      <c r="H894" s="78" t="str">
        <f t="shared" si="68"/>
        <v/>
      </c>
    </row>
    <row r="895" spans="1:8" x14ac:dyDescent="0.3">
      <c r="A895" s="48" t="str">
        <f>IF(A894="No",1,IF(OR(LEFT(B895,14)="Model response",LEFT(B895,8)="Response"),MAX($A$11:$A894)+1,""))</f>
        <v/>
      </c>
      <c r="B895" s="60"/>
      <c r="C895" s="42"/>
      <c r="D895" s="42"/>
      <c r="E895" s="42"/>
      <c r="F895" s="77" t="str">
        <f t="shared" si="69"/>
        <v>Cek</v>
      </c>
      <c r="G895" s="77" t="str">
        <f t="shared" si="67"/>
        <v/>
      </c>
      <c r="H895" s="78" t="str">
        <f t="shared" si="68"/>
        <v/>
      </c>
    </row>
    <row r="896" spans="1:8" x14ac:dyDescent="0.3">
      <c r="A896" s="48" t="str">
        <f>IF(A895="No",1,IF(OR(LEFT(B896,14)="Model response",LEFT(B896,8)="Response"),MAX($A$11:$A895)+1,""))</f>
        <v/>
      </c>
      <c r="B896" s="60"/>
      <c r="C896" s="42"/>
      <c r="D896" s="42"/>
      <c r="E896" s="42"/>
      <c r="F896" s="77" t="str">
        <f t="shared" si="69"/>
        <v>Cek</v>
      </c>
      <c r="G896" s="77" t="str">
        <f t="shared" si="67"/>
        <v/>
      </c>
      <c r="H896" s="78" t="str">
        <f t="shared" si="68"/>
        <v/>
      </c>
    </row>
    <row r="897" spans="1:8" x14ac:dyDescent="0.3">
      <c r="A897" s="48" t="str">
        <f>IF(A896="No",1,IF(OR(LEFT(B897,14)="Model response",LEFT(B897,8)="Response"),MAX($A$11:$A896)+1,""))</f>
        <v/>
      </c>
      <c r="B897" s="60"/>
      <c r="C897" s="42"/>
      <c r="D897" s="42"/>
      <c r="E897" s="42"/>
      <c r="F897" s="77" t="str">
        <f t="shared" si="69"/>
        <v>Cek</v>
      </c>
      <c r="G897" s="77" t="str">
        <f t="shared" si="67"/>
        <v/>
      </c>
      <c r="H897" s="78" t="str">
        <f t="shared" si="68"/>
        <v/>
      </c>
    </row>
    <row r="898" spans="1:8" x14ac:dyDescent="0.3">
      <c r="A898" s="48" t="str">
        <f>IF(A897="No",1,IF(OR(LEFT(B898,14)="Model response",LEFT(B898,8)="Response"),MAX($A$11:$A897)+1,""))</f>
        <v/>
      </c>
      <c r="B898" s="60"/>
      <c r="C898" s="42"/>
      <c r="D898" s="42"/>
      <c r="E898" s="42"/>
      <c r="F898" s="77" t="str">
        <f t="shared" si="69"/>
        <v>Cek</v>
      </c>
      <c r="G898" s="77" t="str">
        <f t="shared" si="67"/>
        <v/>
      </c>
      <c r="H898" s="78" t="str">
        <f t="shared" si="68"/>
        <v/>
      </c>
    </row>
    <row r="899" spans="1:8" x14ac:dyDescent="0.3">
      <c r="A899" s="48" t="str">
        <f>IF(A898="No",1,IF(OR(LEFT(B899,14)="Model response",LEFT(B899,8)="Response"),MAX($A$11:$A898)+1,""))</f>
        <v/>
      </c>
      <c r="B899" s="60"/>
      <c r="C899" s="42"/>
      <c r="D899" s="42"/>
      <c r="E899" s="42"/>
      <c r="F899" s="77" t="str">
        <f t="shared" si="69"/>
        <v>Cek</v>
      </c>
      <c r="G899" s="77" t="str">
        <f t="shared" si="67"/>
        <v/>
      </c>
      <c r="H899" s="78" t="str">
        <f t="shared" si="68"/>
        <v/>
      </c>
    </row>
    <row r="900" spans="1:8" x14ac:dyDescent="0.3">
      <c r="A900" s="48" t="str">
        <f>IF(A899="No",1,IF(OR(LEFT(B900,14)="Model response",LEFT(B900,8)="Response"),MAX($A$11:$A899)+1,""))</f>
        <v/>
      </c>
      <c r="B900" s="60"/>
      <c r="C900" s="42"/>
      <c r="D900" s="42"/>
      <c r="E900" s="42"/>
      <c r="F900" s="77" t="str">
        <f t="shared" si="69"/>
        <v>Cek</v>
      </c>
      <c r="G900" s="77" t="str">
        <f t="shared" si="67"/>
        <v/>
      </c>
      <c r="H900" s="78" t="str">
        <f t="shared" si="68"/>
        <v/>
      </c>
    </row>
    <row r="901" spans="1:8" x14ac:dyDescent="0.3">
      <c r="A901" s="48" t="str">
        <f>IF(A900="No",1,IF(OR(LEFT(B901,14)="Model response",LEFT(B901,8)="Response"),MAX($A$11:$A900)+1,""))</f>
        <v/>
      </c>
      <c r="B901" s="60"/>
      <c r="C901" s="42"/>
      <c r="D901" s="42"/>
      <c r="E901" s="42"/>
      <c r="F901" s="77" t="str">
        <f t="shared" si="69"/>
        <v>Cek</v>
      </c>
      <c r="G901" s="77" t="str">
        <f t="shared" si="67"/>
        <v/>
      </c>
      <c r="H901" s="78" t="str">
        <f t="shared" si="68"/>
        <v/>
      </c>
    </row>
    <row r="902" spans="1:8" x14ac:dyDescent="0.3">
      <c r="A902" s="48" t="str">
        <f>IF(A901="No",1,IF(OR(LEFT(B902,14)="Model response",LEFT(B902,8)="Response"),MAX($A$11:$A901)+1,""))</f>
        <v/>
      </c>
      <c r="B902" s="60"/>
      <c r="C902" s="42"/>
      <c r="D902" s="42"/>
      <c r="E902" s="42"/>
      <c r="F902" s="77" t="str">
        <f t="shared" si="69"/>
        <v>Cek</v>
      </c>
      <c r="G902" s="77" t="str">
        <f t="shared" si="67"/>
        <v/>
      </c>
      <c r="H902" s="78" t="str">
        <f t="shared" si="68"/>
        <v/>
      </c>
    </row>
    <row r="903" spans="1:8" x14ac:dyDescent="0.3">
      <c r="A903" s="48" t="str">
        <f>IF(A902="No",1,IF(OR(LEFT(B903,14)="Model response",LEFT(B903,8)="Response"),MAX($A$11:$A902)+1,""))</f>
        <v/>
      </c>
      <c r="B903" s="60"/>
      <c r="C903" s="42"/>
      <c r="D903" s="42"/>
      <c r="E903" s="42"/>
      <c r="F903" s="77" t="str">
        <f t="shared" si="69"/>
        <v>Cek</v>
      </c>
      <c r="G903" s="77" t="str">
        <f t="shared" si="67"/>
        <v/>
      </c>
      <c r="H903" s="78" t="str">
        <f t="shared" si="68"/>
        <v/>
      </c>
    </row>
    <row r="904" spans="1:8" x14ac:dyDescent="0.3">
      <c r="A904" s="48" t="str">
        <f>IF(A903="No",1,IF(OR(LEFT(B904,14)="Model response",LEFT(B904,8)="Response"),MAX($A$11:$A903)+1,""))</f>
        <v/>
      </c>
      <c r="B904" s="60"/>
      <c r="C904" s="42"/>
      <c r="D904" s="42"/>
      <c r="E904" s="42"/>
      <c r="F904" s="77" t="str">
        <f t="shared" si="69"/>
        <v>Cek</v>
      </c>
      <c r="G904" s="77" t="str">
        <f t="shared" ref="G904:G967" si="70">IF(A904="","",COUNTIF(F905:F908,"Cek"))</f>
        <v/>
      </c>
      <c r="H904" s="78" t="str">
        <f t="shared" ref="H904:H967" si="71">IF(G904="","",SUMIF(C905:C910,100%,E905:E910))</f>
        <v/>
      </c>
    </row>
    <row r="905" spans="1:8" x14ac:dyDescent="0.3">
      <c r="A905" s="48" t="str">
        <f>IF(A904="No",1,IF(OR(LEFT(B905,14)="Model response",LEFT(B905,8)="Response"),MAX($A$11:$A904)+1,""))</f>
        <v/>
      </c>
      <c r="B905" s="60"/>
      <c r="C905" s="42"/>
      <c r="D905" s="42"/>
      <c r="E905" s="42"/>
      <c r="F905" s="77" t="str">
        <f t="shared" si="69"/>
        <v>Cek</v>
      </c>
      <c r="G905" s="77" t="str">
        <f t="shared" si="70"/>
        <v/>
      </c>
      <c r="H905" s="78" t="str">
        <f t="shared" si="71"/>
        <v/>
      </c>
    </row>
    <row r="906" spans="1:8" x14ac:dyDescent="0.3">
      <c r="A906" s="48" t="str">
        <f>IF(A905="No",1,IF(OR(LEFT(B906,14)="Model response",LEFT(B906,8)="Response"),MAX($A$11:$A905)+1,""))</f>
        <v/>
      </c>
      <c r="B906" s="60"/>
      <c r="C906" s="42"/>
      <c r="D906" s="42"/>
      <c r="E906" s="42"/>
      <c r="F906" s="77" t="str">
        <f t="shared" si="69"/>
        <v>Cek</v>
      </c>
      <c r="G906" s="77" t="str">
        <f t="shared" si="70"/>
        <v/>
      </c>
      <c r="H906" s="78" t="str">
        <f t="shared" si="71"/>
        <v/>
      </c>
    </row>
    <row r="907" spans="1:8" x14ac:dyDescent="0.3">
      <c r="A907" s="48" t="str">
        <f>IF(A906="No",1,IF(OR(LEFT(B907,14)="Model response",LEFT(B907,8)="Response"),MAX($A$11:$A906)+1,""))</f>
        <v/>
      </c>
      <c r="B907" s="60"/>
      <c r="C907" s="42"/>
      <c r="D907" s="42"/>
      <c r="E907" s="42"/>
      <c r="F907" s="77" t="str">
        <f t="shared" si="69"/>
        <v>Cek</v>
      </c>
      <c r="G907" s="77" t="str">
        <f t="shared" si="70"/>
        <v/>
      </c>
      <c r="H907" s="78" t="str">
        <f t="shared" si="71"/>
        <v/>
      </c>
    </row>
    <row r="908" spans="1:8" x14ac:dyDescent="0.3">
      <c r="A908" s="48" t="str">
        <f>IF(A907="No",1,IF(OR(LEFT(B908,14)="Model response",LEFT(B908,8)="Response"),MAX($A$11:$A907)+1,""))</f>
        <v/>
      </c>
      <c r="B908" s="60"/>
      <c r="C908" s="42"/>
      <c r="D908" s="42"/>
      <c r="E908" s="42"/>
      <c r="F908" s="77" t="str">
        <f t="shared" si="69"/>
        <v>Cek</v>
      </c>
      <c r="G908" s="77" t="str">
        <f t="shared" si="70"/>
        <v/>
      </c>
      <c r="H908" s="78" t="str">
        <f t="shared" si="71"/>
        <v/>
      </c>
    </row>
    <row r="909" spans="1:8" x14ac:dyDescent="0.3">
      <c r="A909" s="48" t="str">
        <f>IF(A908="No",1,IF(OR(LEFT(B909,14)="Model response",LEFT(B909,8)="Response"),MAX($A$11:$A908)+1,""))</f>
        <v/>
      </c>
      <c r="B909" s="60"/>
      <c r="C909" s="42"/>
      <c r="D909" s="42"/>
      <c r="E909" s="42"/>
      <c r="F909" s="77" t="str">
        <f t="shared" ref="F909:F972" si="72">IF(OR(LEFT(B909,14)="Model response",LEFT(B909,8)="Response",B909="[No response]"),"",IF(E909&lt;=$G$10,"Cek","OK"))</f>
        <v>Cek</v>
      </c>
      <c r="G909" s="77" t="str">
        <f t="shared" si="70"/>
        <v/>
      </c>
      <c r="H909" s="78" t="str">
        <f t="shared" si="71"/>
        <v/>
      </c>
    </row>
    <row r="910" spans="1:8" x14ac:dyDescent="0.3">
      <c r="A910" s="48" t="str">
        <f>IF(A909="No",1,IF(OR(LEFT(B910,14)="Model response",LEFT(B910,8)="Response"),MAX($A$11:$A909)+1,""))</f>
        <v/>
      </c>
      <c r="B910" s="60"/>
      <c r="C910" s="42"/>
      <c r="D910" s="42"/>
      <c r="E910" s="42"/>
      <c r="F910" s="77" t="str">
        <f t="shared" si="72"/>
        <v>Cek</v>
      </c>
      <c r="G910" s="77" t="str">
        <f t="shared" si="70"/>
        <v/>
      </c>
      <c r="H910" s="78" t="str">
        <f t="shared" si="71"/>
        <v/>
      </c>
    </row>
    <row r="911" spans="1:8" x14ac:dyDescent="0.3">
      <c r="A911" s="48" t="str">
        <f>IF(A910="No",1,IF(OR(LEFT(B911,14)="Model response",LEFT(B911,8)="Response"),MAX($A$11:$A910)+1,""))</f>
        <v/>
      </c>
      <c r="B911" s="60"/>
      <c r="C911" s="42"/>
      <c r="D911" s="42"/>
      <c r="E911" s="42"/>
      <c r="F911" s="77" t="str">
        <f t="shared" si="72"/>
        <v>Cek</v>
      </c>
      <c r="G911" s="77" t="str">
        <f t="shared" si="70"/>
        <v/>
      </c>
      <c r="H911" s="78" t="str">
        <f t="shared" si="71"/>
        <v/>
      </c>
    </row>
    <row r="912" spans="1:8" x14ac:dyDescent="0.3">
      <c r="A912" s="48" t="str">
        <f>IF(A911="No",1,IF(OR(LEFT(B912,14)="Model response",LEFT(B912,8)="Response"),MAX($A$11:$A911)+1,""))</f>
        <v/>
      </c>
      <c r="B912" s="60"/>
      <c r="C912" s="42"/>
      <c r="D912" s="42"/>
      <c r="E912" s="42"/>
      <c r="F912" s="77" t="str">
        <f t="shared" si="72"/>
        <v>Cek</v>
      </c>
      <c r="G912" s="77" t="str">
        <f t="shared" si="70"/>
        <v/>
      </c>
      <c r="H912" s="78" t="str">
        <f t="shared" si="71"/>
        <v/>
      </c>
    </row>
    <row r="913" spans="1:8" x14ac:dyDescent="0.3">
      <c r="A913" s="48" t="str">
        <f>IF(A912="No",1,IF(OR(LEFT(B913,14)="Model response",LEFT(B913,8)="Response"),MAX($A$11:$A912)+1,""))</f>
        <v/>
      </c>
      <c r="B913" s="60"/>
      <c r="C913" s="42"/>
      <c r="D913" s="42"/>
      <c r="E913" s="42"/>
      <c r="F913" s="77" t="str">
        <f t="shared" si="72"/>
        <v>Cek</v>
      </c>
      <c r="G913" s="77" t="str">
        <f t="shared" si="70"/>
        <v/>
      </c>
      <c r="H913" s="78" t="str">
        <f t="shared" si="71"/>
        <v/>
      </c>
    </row>
    <row r="914" spans="1:8" x14ac:dyDescent="0.3">
      <c r="A914" s="48" t="str">
        <f>IF(A913="No",1,IF(OR(LEFT(B914,14)="Model response",LEFT(B914,8)="Response"),MAX($A$11:$A913)+1,""))</f>
        <v/>
      </c>
      <c r="B914" s="60"/>
      <c r="C914" s="42"/>
      <c r="D914" s="42"/>
      <c r="E914" s="42"/>
      <c r="F914" s="77" t="str">
        <f t="shared" si="72"/>
        <v>Cek</v>
      </c>
      <c r="G914" s="77" t="str">
        <f t="shared" si="70"/>
        <v/>
      </c>
      <c r="H914" s="78" t="str">
        <f t="shared" si="71"/>
        <v/>
      </c>
    </row>
    <row r="915" spans="1:8" x14ac:dyDescent="0.3">
      <c r="A915" s="48" t="str">
        <f>IF(A914="No",1,IF(OR(LEFT(B915,14)="Model response",LEFT(B915,8)="Response"),MAX($A$11:$A914)+1,""))</f>
        <v/>
      </c>
      <c r="B915" s="60"/>
      <c r="C915" s="42"/>
      <c r="D915" s="42"/>
      <c r="E915" s="42"/>
      <c r="F915" s="77" t="str">
        <f t="shared" si="72"/>
        <v>Cek</v>
      </c>
      <c r="G915" s="77" t="str">
        <f t="shared" si="70"/>
        <v/>
      </c>
      <c r="H915" s="78" t="str">
        <f t="shared" si="71"/>
        <v/>
      </c>
    </row>
    <row r="916" spans="1:8" x14ac:dyDescent="0.3">
      <c r="A916" s="48" t="str">
        <f>IF(A915="No",1,IF(OR(LEFT(B916,14)="Model response",LEFT(B916,8)="Response"),MAX($A$11:$A915)+1,""))</f>
        <v/>
      </c>
      <c r="B916" s="60"/>
      <c r="C916" s="42"/>
      <c r="D916" s="42"/>
      <c r="E916" s="42"/>
      <c r="F916" s="77" t="str">
        <f t="shared" si="72"/>
        <v>Cek</v>
      </c>
      <c r="G916" s="77" t="str">
        <f t="shared" si="70"/>
        <v/>
      </c>
      <c r="H916" s="78" t="str">
        <f t="shared" si="71"/>
        <v/>
      </c>
    </row>
    <row r="917" spans="1:8" x14ac:dyDescent="0.3">
      <c r="A917" s="48" t="str">
        <f>IF(A916="No",1,IF(OR(LEFT(B917,14)="Model response",LEFT(B917,8)="Response"),MAX($A$11:$A916)+1,""))</f>
        <v/>
      </c>
      <c r="B917" s="60"/>
      <c r="C917" s="42"/>
      <c r="D917" s="42"/>
      <c r="E917" s="42"/>
      <c r="F917" s="77" t="str">
        <f t="shared" si="72"/>
        <v>Cek</v>
      </c>
      <c r="G917" s="77" t="str">
        <f t="shared" si="70"/>
        <v/>
      </c>
      <c r="H917" s="78" t="str">
        <f t="shared" si="71"/>
        <v/>
      </c>
    </row>
    <row r="918" spans="1:8" x14ac:dyDescent="0.3">
      <c r="A918" s="48" t="str">
        <f>IF(A917="No",1,IF(OR(LEFT(B918,14)="Model response",LEFT(B918,8)="Response"),MAX($A$11:$A917)+1,""))</f>
        <v/>
      </c>
      <c r="B918" s="60"/>
      <c r="C918" s="42"/>
      <c r="D918" s="42"/>
      <c r="E918" s="42"/>
      <c r="F918" s="77" t="str">
        <f t="shared" si="72"/>
        <v>Cek</v>
      </c>
      <c r="G918" s="77" t="str">
        <f t="shared" si="70"/>
        <v/>
      </c>
      <c r="H918" s="78" t="str">
        <f t="shared" si="71"/>
        <v/>
      </c>
    </row>
    <row r="919" spans="1:8" x14ac:dyDescent="0.3">
      <c r="A919" s="48" t="str">
        <f>IF(A918="No",1,IF(OR(LEFT(B919,14)="Model response",LEFT(B919,8)="Response"),MAX($A$11:$A918)+1,""))</f>
        <v/>
      </c>
      <c r="B919" s="60"/>
      <c r="C919" s="42"/>
      <c r="D919" s="42"/>
      <c r="E919" s="42"/>
      <c r="F919" s="77" t="str">
        <f t="shared" si="72"/>
        <v>Cek</v>
      </c>
      <c r="G919" s="77" t="str">
        <f t="shared" si="70"/>
        <v/>
      </c>
      <c r="H919" s="78" t="str">
        <f t="shared" si="71"/>
        <v/>
      </c>
    </row>
    <row r="920" spans="1:8" x14ac:dyDescent="0.3">
      <c r="A920" s="48" t="str">
        <f>IF(A919="No",1,IF(OR(LEFT(B920,14)="Model response",LEFT(B920,8)="Response"),MAX($A$11:$A919)+1,""))</f>
        <v/>
      </c>
      <c r="B920" s="60"/>
      <c r="C920" s="42"/>
      <c r="D920" s="42"/>
      <c r="E920" s="42"/>
      <c r="F920" s="77" t="str">
        <f t="shared" si="72"/>
        <v>Cek</v>
      </c>
      <c r="G920" s="77" t="str">
        <f t="shared" si="70"/>
        <v/>
      </c>
      <c r="H920" s="78" t="str">
        <f t="shared" si="71"/>
        <v/>
      </c>
    </row>
    <row r="921" spans="1:8" x14ac:dyDescent="0.3">
      <c r="A921" s="48" t="str">
        <f>IF(A920="No",1,IF(OR(LEFT(B921,14)="Model response",LEFT(B921,8)="Response"),MAX($A$11:$A920)+1,""))</f>
        <v/>
      </c>
      <c r="B921" s="60"/>
      <c r="C921" s="42"/>
      <c r="D921" s="42"/>
      <c r="E921" s="42"/>
      <c r="F921" s="77" t="str">
        <f t="shared" si="72"/>
        <v>Cek</v>
      </c>
      <c r="G921" s="77" t="str">
        <f t="shared" si="70"/>
        <v/>
      </c>
      <c r="H921" s="78" t="str">
        <f t="shared" si="71"/>
        <v/>
      </c>
    </row>
    <row r="922" spans="1:8" x14ac:dyDescent="0.3">
      <c r="A922" s="48" t="str">
        <f>IF(A921="No",1,IF(OR(LEFT(B922,14)="Model response",LEFT(B922,8)="Response"),MAX($A$11:$A921)+1,""))</f>
        <v/>
      </c>
      <c r="B922" s="60"/>
      <c r="C922" s="42"/>
      <c r="D922" s="42"/>
      <c r="E922" s="42"/>
      <c r="F922" s="77" t="str">
        <f t="shared" si="72"/>
        <v>Cek</v>
      </c>
      <c r="G922" s="77" t="str">
        <f t="shared" si="70"/>
        <v/>
      </c>
      <c r="H922" s="78" t="str">
        <f t="shared" si="71"/>
        <v/>
      </c>
    </row>
    <row r="923" spans="1:8" x14ac:dyDescent="0.3">
      <c r="A923" s="48" t="str">
        <f>IF(A922="No",1,IF(OR(LEFT(B923,14)="Model response",LEFT(B923,8)="Response"),MAX($A$11:$A922)+1,""))</f>
        <v/>
      </c>
      <c r="B923" s="60"/>
      <c r="C923" s="42"/>
      <c r="D923" s="42"/>
      <c r="E923" s="42"/>
      <c r="F923" s="77" t="str">
        <f t="shared" si="72"/>
        <v>Cek</v>
      </c>
      <c r="G923" s="77" t="str">
        <f t="shared" si="70"/>
        <v/>
      </c>
      <c r="H923" s="78" t="str">
        <f t="shared" si="71"/>
        <v/>
      </c>
    </row>
    <row r="924" spans="1:8" x14ac:dyDescent="0.3">
      <c r="A924" s="48" t="str">
        <f>IF(A923="No",1,IF(OR(LEFT(B924,14)="Model response",LEFT(B924,8)="Response"),MAX($A$11:$A923)+1,""))</f>
        <v/>
      </c>
      <c r="B924" s="60"/>
      <c r="C924" s="42"/>
      <c r="D924" s="42"/>
      <c r="E924" s="42"/>
      <c r="F924" s="77" t="str">
        <f t="shared" si="72"/>
        <v>Cek</v>
      </c>
      <c r="G924" s="77" t="str">
        <f t="shared" si="70"/>
        <v/>
      </c>
      <c r="H924" s="78" t="str">
        <f t="shared" si="71"/>
        <v/>
      </c>
    </row>
    <row r="925" spans="1:8" x14ac:dyDescent="0.3">
      <c r="A925" s="48" t="str">
        <f>IF(A924="No",1,IF(OR(LEFT(B925,14)="Model response",LEFT(B925,8)="Response"),MAX($A$11:$A924)+1,""))</f>
        <v/>
      </c>
      <c r="B925" s="60"/>
      <c r="C925" s="42"/>
      <c r="D925" s="42"/>
      <c r="E925" s="42"/>
      <c r="F925" s="77" t="str">
        <f t="shared" si="72"/>
        <v>Cek</v>
      </c>
      <c r="G925" s="77" t="str">
        <f t="shared" si="70"/>
        <v/>
      </c>
      <c r="H925" s="78" t="str">
        <f t="shared" si="71"/>
        <v/>
      </c>
    </row>
    <row r="926" spans="1:8" x14ac:dyDescent="0.3">
      <c r="A926" s="48" t="str">
        <f>IF(A925="No",1,IF(OR(LEFT(B926,14)="Model response",LEFT(B926,8)="Response"),MAX($A$11:$A925)+1,""))</f>
        <v/>
      </c>
      <c r="B926" s="60"/>
      <c r="C926" s="42"/>
      <c r="D926" s="42"/>
      <c r="E926" s="42"/>
      <c r="F926" s="77" t="str">
        <f t="shared" si="72"/>
        <v>Cek</v>
      </c>
      <c r="G926" s="77" t="str">
        <f t="shared" si="70"/>
        <v/>
      </c>
      <c r="H926" s="78" t="str">
        <f t="shared" si="71"/>
        <v/>
      </c>
    </row>
    <row r="927" spans="1:8" x14ac:dyDescent="0.3">
      <c r="A927" s="48" t="str">
        <f>IF(A926="No",1,IF(OR(LEFT(B927,14)="Model response",LEFT(B927,8)="Response"),MAX($A$11:$A926)+1,""))</f>
        <v/>
      </c>
      <c r="B927" s="60"/>
      <c r="C927" s="42"/>
      <c r="D927" s="42"/>
      <c r="E927" s="42"/>
      <c r="F927" s="77" t="str">
        <f t="shared" si="72"/>
        <v>Cek</v>
      </c>
      <c r="G927" s="77" t="str">
        <f t="shared" si="70"/>
        <v/>
      </c>
      <c r="H927" s="78" t="str">
        <f t="shared" si="71"/>
        <v/>
      </c>
    </row>
    <row r="928" spans="1:8" x14ac:dyDescent="0.3">
      <c r="A928" s="48" t="str">
        <f>IF(A927="No",1,IF(OR(LEFT(B928,14)="Model response",LEFT(B928,8)="Response"),MAX($A$11:$A927)+1,""))</f>
        <v/>
      </c>
      <c r="B928" s="60"/>
      <c r="C928" s="42"/>
      <c r="D928" s="42"/>
      <c r="E928" s="42"/>
      <c r="F928" s="77" t="str">
        <f t="shared" si="72"/>
        <v>Cek</v>
      </c>
      <c r="G928" s="77" t="str">
        <f t="shared" si="70"/>
        <v/>
      </c>
      <c r="H928" s="78" t="str">
        <f t="shared" si="71"/>
        <v/>
      </c>
    </row>
    <row r="929" spans="1:8" x14ac:dyDescent="0.3">
      <c r="A929" s="48" t="str">
        <f>IF(A928="No",1,IF(OR(LEFT(B929,14)="Model response",LEFT(B929,8)="Response"),MAX($A$11:$A928)+1,""))</f>
        <v/>
      </c>
      <c r="B929" s="60"/>
      <c r="C929" s="42"/>
      <c r="D929" s="42"/>
      <c r="E929" s="42"/>
      <c r="F929" s="77" t="str">
        <f t="shared" si="72"/>
        <v>Cek</v>
      </c>
      <c r="G929" s="77" t="str">
        <f t="shared" si="70"/>
        <v/>
      </c>
      <c r="H929" s="78" t="str">
        <f t="shared" si="71"/>
        <v/>
      </c>
    </row>
    <row r="930" spans="1:8" x14ac:dyDescent="0.3">
      <c r="A930" s="48" t="str">
        <f>IF(A929="No",1,IF(OR(LEFT(B930,14)="Model response",LEFT(B930,8)="Response"),MAX($A$11:$A929)+1,""))</f>
        <v/>
      </c>
      <c r="B930" s="60"/>
      <c r="C930" s="42"/>
      <c r="D930" s="42"/>
      <c r="E930" s="42"/>
      <c r="F930" s="77" t="str">
        <f t="shared" si="72"/>
        <v>Cek</v>
      </c>
      <c r="G930" s="77" t="str">
        <f t="shared" si="70"/>
        <v/>
      </c>
      <c r="H930" s="78" t="str">
        <f t="shared" si="71"/>
        <v/>
      </c>
    </row>
    <row r="931" spans="1:8" x14ac:dyDescent="0.3">
      <c r="A931" s="48" t="str">
        <f>IF(A930="No",1,IF(OR(LEFT(B931,14)="Model response",LEFT(B931,8)="Response"),MAX($A$11:$A930)+1,""))</f>
        <v/>
      </c>
      <c r="B931" s="60"/>
      <c r="C931" s="42"/>
      <c r="D931" s="42"/>
      <c r="E931" s="42"/>
      <c r="F931" s="77" t="str">
        <f t="shared" si="72"/>
        <v>Cek</v>
      </c>
      <c r="G931" s="77" t="str">
        <f t="shared" si="70"/>
        <v/>
      </c>
      <c r="H931" s="78" t="str">
        <f t="shared" si="71"/>
        <v/>
      </c>
    </row>
    <row r="932" spans="1:8" x14ac:dyDescent="0.3">
      <c r="A932" s="48" t="str">
        <f>IF(A931="No",1,IF(OR(LEFT(B932,14)="Model response",LEFT(B932,8)="Response"),MAX($A$11:$A931)+1,""))</f>
        <v/>
      </c>
      <c r="B932" s="60"/>
      <c r="C932" s="42"/>
      <c r="D932" s="42"/>
      <c r="E932" s="42"/>
      <c r="F932" s="77" t="str">
        <f t="shared" si="72"/>
        <v>Cek</v>
      </c>
      <c r="G932" s="77" t="str">
        <f t="shared" si="70"/>
        <v/>
      </c>
      <c r="H932" s="78" t="str">
        <f t="shared" si="71"/>
        <v/>
      </c>
    </row>
    <row r="933" spans="1:8" x14ac:dyDescent="0.3">
      <c r="A933" s="48" t="str">
        <f>IF(A932="No",1,IF(OR(LEFT(B933,14)="Model response",LEFT(B933,8)="Response"),MAX($A$11:$A932)+1,""))</f>
        <v/>
      </c>
      <c r="B933" s="60"/>
      <c r="C933" s="42"/>
      <c r="D933" s="42"/>
      <c r="E933" s="42"/>
      <c r="F933" s="77" t="str">
        <f t="shared" si="72"/>
        <v>Cek</v>
      </c>
      <c r="G933" s="77" t="str">
        <f t="shared" si="70"/>
        <v/>
      </c>
      <c r="H933" s="78" t="str">
        <f t="shared" si="71"/>
        <v/>
      </c>
    </row>
    <row r="934" spans="1:8" x14ac:dyDescent="0.3">
      <c r="A934" s="48" t="str">
        <f>IF(A933="No",1,IF(OR(LEFT(B934,14)="Model response",LEFT(B934,8)="Response"),MAX($A$11:$A933)+1,""))</f>
        <v/>
      </c>
      <c r="B934" s="60"/>
      <c r="C934" s="42"/>
      <c r="D934" s="42"/>
      <c r="E934" s="42"/>
      <c r="F934" s="77" t="str">
        <f t="shared" si="72"/>
        <v>Cek</v>
      </c>
      <c r="G934" s="77" t="str">
        <f t="shared" si="70"/>
        <v/>
      </c>
      <c r="H934" s="78" t="str">
        <f t="shared" si="71"/>
        <v/>
      </c>
    </row>
    <row r="935" spans="1:8" x14ac:dyDescent="0.3">
      <c r="A935" s="48" t="str">
        <f>IF(A934="No",1,IF(OR(LEFT(B935,14)="Model response",LEFT(B935,8)="Response"),MAX($A$11:$A934)+1,""))</f>
        <v/>
      </c>
      <c r="B935" s="60"/>
      <c r="C935" s="42"/>
      <c r="D935" s="42"/>
      <c r="E935" s="42"/>
      <c r="F935" s="77" t="str">
        <f t="shared" si="72"/>
        <v>Cek</v>
      </c>
      <c r="G935" s="77" t="str">
        <f t="shared" si="70"/>
        <v/>
      </c>
      <c r="H935" s="78" t="str">
        <f t="shared" si="71"/>
        <v/>
      </c>
    </row>
    <row r="936" spans="1:8" x14ac:dyDescent="0.3">
      <c r="A936" s="48" t="str">
        <f>IF(A935="No",1,IF(OR(LEFT(B936,14)="Model response",LEFT(B936,8)="Response"),MAX($A$11:$A935)+1,""))</f>
        <v/>
      </c>
      <c r="B936" s="60"/>
      <c r="C936" s="42"/>
      <c r="D936" s="42"/>
      <c r="E936" s="42"/>
      <c r="F936" s="77" t="str">
        <f t="shared" si="72"/>
        <v>Cek</v>
      </c>
      <c r="G936" s="77" t="str">
        <f t="shared" si="70"/>
        <v/>
      </c>
      <c r="H936" s="78" t="str">
        <f t="shared" si="71"/>
        <v/>
      </c>
    </row>
    <row r="937" spans="1:8" x14ac:dyDescent="0.3">
      <c r="A937" s="48" t="str">
        <f>IF(A936="No",1,IF(OR(LEFT(B937,14)="Model response",LEFT(B937,8)="Response"),MAX($A$11:$A936)+1,""))</f>
        <v/>
      </c>
      <c r="B937" s="60"/>
      <c r="C937" s="42"/>
      <c r="D937" s="42"/>
      <c r="E937" s="42"/>
      <c r="F937" s="77" t="str">
        <f t="shared" si="72"/>
        <v>Cek</v>
      </c>
      <c r="G937" s="77" t="str">
        <f t="shared" si="70"/>
        <v/>
      </c>
      <c r="H937" s="78" t="str">
        <f t="shared" si="71"/>
        <v/>
      </c>
    </row>
    <row r="938" spans="1:8" x14ac:dyDescent="0.3">
      <c r="A938" s="48" t="str">
        <f>IF(A937="No",1,IF(OR(LEFT(B938,14)="Model response",LEFT(B938,8)="Response"),MAX($A$11:$A937)+1,""))</f>
        <v/>
      </c>
      <c r="B938" s="60"/>
      <c r="C938" s="42"/>
      <c r="D938" s="42"/>
      <c r="E938" s="42"/>
      <c r="F938" s="77" t="str">
        <f t="shared" si="72"/>
        <v>Cek</v>
      </c>
      <c r="G938" s="77" t="str">
        <f t="shared" si="70"/>
        <v/>
      </c>
      <c r="H938" s="78" t="str">
        <f t="shared" si="71"/>
        <v/>
      </c>
    </row>
    <row r="939" spans="1:8" x14ac:dyDescent="0.3">
      <c r="A939" s="48" t="str">
        <f>IF(A938="No",1,IF(OR(LEFT(B939,14)="Model response",LEFT(B939,8)="Response"),MAX($A$11:$A938)+1,""))</f>
        <v/>
      </c>
      <c r="B939" s="60"/>
      <c r="C939" s="42"/>
      <c r="D939" s="42"/>
      <c r="E939" s="42"/>
      <c r="F939" s="77" t="str">
        <f t="shared" si="72"/>
        <v>Cek</v>
      </c>
      <c r="G939" s="77" t="str">
        <f t="shared" si="70"/>
        <v/>
      </c>
      <c r="H939" s="78" t="str">
        <f t="shared" si="71"/>
        <v/>
      </c>
    </row>
    <row r="940" spans="1:8" x14ac:dyDescent="0.3">
      <c r="A940" s="48" t="str">
        <f>IF(A939="No",1,IF(OR(LEFT(B940,14)="Model response",LEFT(B940,8)="Response"),MAX($A$11:$A939)+1,""))</f>
        <v/>
      </c>
      <c r="B940" s="60"/>
      <c r="C940" s="42"/>
      <c r="D940" s="42"/>
      <c r="E940" s="42"/>
      <c r="F940" s="77" t="str">
        <f t="shared" si="72"/>
        <v>Cek</v>
      </c>
      <c r="G940" s="77" t="str">
        <f t="shared" si="70"/>
        <v/>
      </c>
      <c r="H940" s="78" t="str">
        <f t="shared" si="71"/>
        <v/>
      </c>
    </row>
    <row r="941" spans="1:8" x14ac:dyDescent="0.3">
      <c r="A941" s="48" t="str">
        <f>IF(A940="No",1,IF(OR(LEFT(B941,14)="Model response",LEFT(B941,8)="Response"),MAX($A$11:$A940)+1,""))</f>
        <v/>
      </c>
      <c r="B941" s="60"/>
      <c r="C941" s="42"/>
      <c r="D941" s="42"/>
      <c r="E941" s="42"/>
      <c r="F941" s="77" t="str">
        <f t="shared" si="72"/>
        <v>Cek</v>
      </c>
      <c r="G941" s="77" t="str">
        <f t="shared" si="70"/>
        <v/>
      </c>
      <c r="H941" s="78" t="str">
        <f t="shared" si="71"/>
        <v/>
      </c>
    </row>
    <row r="942" spans="1:8" x14ac:dyDescent="0.3">
      <c r="A942" s="48" t="str">
        <f>IF(A941="No",1,IF(OR(LEFT(B942,14)="Model response",LEFT(B942,8)="Response"),MAX($A$11:$A941)+1,""))</f>
        <v/>
      </c>
      <c r="B942" s="60"/>
      <c r="C942" s="42"/>
      <c r="D942" s="42"/>
      <c r="E942" s="42"/>
      <c r="F942" s="77" t="str">
        <f t="shared" si="72"/>
        <v>Cek</v>
      </c>
      <c r="G942" s="77" t="str">
        <f t="shared" si="70"/>
        <v/>
      </c>
      <c r="H942" s="78" t="str">
        <f t="shared" si="71"/>
        <v/>
      </c>
    </row>
    <row r="943" spans="1:8" x14ac:dyDescent="0.3">
      <c r="A943" s="48" t="str">
        <f>IF(A942="No",1,IF(OR(LEFT(B943,14)="Model response",LEFT(B943,8)="Response"),MAX($A$11:$A942)+1,""))</f>
        <v/>
      </c>
      <c r="B943" s="60"/>
      <c r="C943" s="42"/>
      <c r="D943" s="42"/>
      <c r="E943" s="42"/>
      <c r="F943" s="77" t="str">
        <f t="shared" si="72"/>
        <v>Cek</v>
      </c>
      <c r="G943" s="77" t="str">
        <f t="shared" si="70"/>
        <v/>
      </c>
      <c r="H943" s="78" t="str">
        <f t="shared" si="71"/>
        <v/>
      </c>
    </row>
    <row r="944" spans="1:8" x14ac:dyDescent="0.3">
      <c r="A944" s="48" t="str">
        <f>IF(A943="No",1,IF(OR(LEFT(B944,14)="Model response",LEFT(B944,8)="Response"),MAX($A$11:$A943)+1,""))</f>
        <v/>
      </c>
      <c r="B944" s="60"/>
      <c r="C944" s="42"/>
      <c r="D944" s="42"/>
      <c r="E944" s="42"/>
      <c r="F944" s="77" t="str">
        <f t="shared" si="72"/>
        <v>Cek</v>
      </c>
      <c r="G944" s="77" t="str">
        <f t="shared" si="70"/>
        <v/>
      </c>
      <c r="H944" s="78" t="str">
        <f t="shared" si="71"/>
        <v/>
      </c>
    </row>
    <row r="945" spans="1:8" x14ac:dyDescent="0.3">
      <c r="A945" s="48" t="str">
        <f>IF(A944="No",1,IF(OR(LEFT(B945,14)="Model response",LEFT(B945,8)="Response"),MAX($A$11:$A944)+1,""))</f>
        <v/>
      </c>
      <c r="B945" s="60"/>
      <c r="C945" s="42"/>
      <c r="D945" s="42"/>
      <c r="E945" s="42"/>
      <c r="F945" s="77" t="str">
        <f t="shared" si="72"/>
        <v>Cek</v>
      </c>
      <c r="G945" s="77" t="str">
        <f t="shared" si="70"/>
        <v/>
      </c>
      <c r="H945" s="78" t="str">
        <f t="shared" si="71"/>
        <v/>
      </c>
    </row>
    <row r="946" spans="1:8" x14ac:dyDescent="0.3">
      <c r="A946" s="48" t="str">
        <f>IF(A945="No",1,IF(OR(LEFT(B946,14)="Model response",LEFT(B946,8)="Response"),MAX($A$11:$A945)+1,""))</f>
        <v/>
      </c>
      <c r="B946" s="60"/>
      <c r="C946" s="42"/>
      <c r="D946" s="42"/>
      <c r="E946" s="42"/>
      <c r="F946" s="77" t="str">
        <f t="shared" si="72"/>
        <v>Cek</v>
      </c>
      <c r="G946" s="77" t="str">
        <f t="shared" si="70"/>
        <v/>
      </c>
      <c r="H946" s="78" t="str">
        <f t="shared" si="71"/>
        <v/>
      </c>
    </row>
    <row r="947" spans="1:8" x14ac:dyDescent="0.3">
      <c r="A947" s="48" t="str">
        <f>IF(A946="No",1,IF(OR(LEFT(B947,14)="Model response",LEFT(B947,8)="Response"),MAX($A$11:$A946)+1,""))</f>
        <v/>
      </c>
      <c r="B947" s="60"/>
      <c r="C947" s="42"/>
      <c r="D947" s="42"/>
      <c r="E947" s="42"/>
      <c r="F947" s="77" t="str">
        <f t="shared" si="72"/>
        <v>Cek</v>
      </c>
      <c r="G947" s="77" t="str">
        <f t="shared" si="70"/>
        <v/>
      </c>
      <c r="H947" s="78" t="str">
        <f t="shared" si="71"/>
        <v/>
      </c>
    </row>
    <row r="948" spans="1:8" x14ac:dyDescent="0.3">
      <c r="A948" s="48" t="str">
        <f>IF(A947="No",1,IF(OR(LEFT(B948,14)="Model response",LEFT(B948,8)="Response"),MAX($A$11:$A947)+1,""))</f>
        <v/>
      </c>
      <c r="B948" s="60"/>
      <c r="C948" s="42"/>
      <c r="D948" s="42"/>
      <c r="E948" s="42"/>
      <c r="F948" s="77" t="str">
        <f t="shared" si="72"/>
        <v>Cek</v>
      </c>
      <c r="G948" s="77" t="str">
        <f t="shared" si="70"/>
        <v/>
      </c>
      <c r="H948" s="78" t="str">
        <f t="shared" si="71"/>
        <v/>
      </c>
    </row>
    <row r="949" spans="1:8" x14ac:dyDescent="0.3">
      <c r="A949" s="48" t="str">
        <f>IF(A948="No",1,IF(OR(LEFT(B949,14)="Model response",LEFT(B949,8)="Response"),MAX($A$11:$A948)+1,""))</f>
        <v/>
      </c>
      <c r="B949" s="60"/>
      <c r="C949" s="42"/>
      <c r="D949" s="42"/>
      <c r="E949" s="42"/>
      <c r="F949" s="77" t="str">
        <f t="shared" si="72"/>
        <v>Cek</v>
      </c>
      <c r="G949" s="77" t="str">
        <f t="shared" si="70"/>
        <v/>
      </c>
      <c r="H949" s="78" t="str">
        <f t="shared" si="71"/>
        <v/>
      </c>
    </row>
    <row r="950" spans="1:8" x14ac:dyDescent="0.3">
      <c r="A950" s="48" t="str">
        <f>IF(A949="No",1,IF(OR(LEFT(B950,14)="Model response",LEFT(B950,8)="Response"),MAX($A$11:$A949)+1,""))</f>
        <v/>
      </c>
      <c r="B950" s="60"/>
      <c r="C950" s="42"/>
      <c r="D950" s="42"/>
      <c r="E950" s="42"/>
      <c r="F950" s="77" t="str">
        <f t="shared" si="72"/>
        <v>Cek</v>
      </c>
      <c r="G950" s="77" t="str">
        <f t="shared" si="70"/>
        <v/>
      </c>
      <c r="H950" s="78" t="str">
        <f t="shared" si="71"/>
        <v/>
      </c>
    </row>
    <row r="951" spans="1:8" x14ac:dyDescent="0.3">
      <c r="A951" s="48" t="str">
        <f>IF(A950="No",1,IF(OR(LEFT(B951,14)="Model response",LEFT(B951,8)="Response"),MAX($A$11:$A950)+1,""))</f>
        <v/>
      </c>
      <c r="B951" s="60"/>
      <c r="C951" s="42"/>
      <c r="D951" s="42"/>
      <c r="E951" s="42"/>
      <c r="F951" s="77" t="str">
        <f t="shared" si="72"/>
        <v>Cek</v>
      </c>
      <c r="G951" s="77" t="str">
        <f t="shared" si="70"/>
        <v/>
      </c>
      <c r="H951" s="78" t="str">
        <f t="shared" si="71"/>
        <v/>
      </c>
    </row>
    <row r="952" spans="1:8" x14ac:dyDescent="0.3">
      <c r="A952" s="48" t="str">
        <f>IF(A951="No",1,IF(OR(LEFT(B952,14)="Model response",LEFT(B952,8)="Response"),MAX($A$11:$A951)+1,""))</f>
        <v/>
      </c>
      <c r="B952" s="60"/>
      <c r="C952" s="42"/>
      <c r="D952" s="42"/>
      <c r="E952" s="42"/>
      <c r="F952" s="77" t="str">
        <f t="shared" si="72"/>
        <v>Cek</v>
      </c>
      <c r="G952" s="77" t="str">
        <f t="shared" si="70"/>
        <v/>
      </c>
      <c r="H952" s="78" t="str">
        <f t="shared" si="71"/>
        <v/>
      </c>
    </row>
    <row r="953" spans="1:8" x14ac:dyDescent="0.3">
      <c r="A953" s="48" t="str">
        <f>IF(A952="No",1,IF(OR(LEFT(B953,14)="Model response",LEFT(B953,8)="Response"),MAX($A$11:$A952)+1,""))</f>
        <v/>
      </c>
      <c r="B953" s="60"/>
      <c r="C953" s="42"/>
      <c r="D953" s="42"/>
      <c r="E953" s="42"/>
      <c r="F953" s="77" t="str">
        <f t="shared" si="72"/>
        <v>Cek</v>
      </c>
      <c r="G953" s="77" t="str">
        <f t="shared" si="70"/>
        <v/>
      </c>
      <c r="H953" s="78" t="str">
        <f t="shared" si="71"/>
        <v/>
      </c>
    </row>
    <row r="954" spans="1:8" x14ac:dyDescent="0.3">
      <c r="A954" s="48" t="str">
        <f>IF(A953="No",1,IF(OR(LEFT(B954,14)="Model response",LEFT(B954,8)="Response"),MAX($A$11:$A953)+1,""))</f>
        <v/>
      </c>
      <c r="B954" s="60"/>
      <c r="C954" s="42"/>
      <c r="D954" s="42"/>
      <c r="E954" s="42"/>
      <c r="F954" s="77" t="str">
        <f t="shared" si="72"/>
        <v>Cek</v>
      </c>
      <c r="G954" s="77" t="str">
        <f t="shared" si="70"/>
        <v/>
      </c>
      <c r="H954" s="78" t="str">
        <f t="shared" si="71"/>
        <v/>
      </c>
    </row>
    <row r="955" spans="1:8" x14ac:dyDescent="0.3">
      <c r="A955" s="48" t="str">
        <f>IF(A954="No",1,IF(OR(LEFT(B955,14)="Model response",LEFT(B955,8)="Response"),MAX($A$11:$A954)+1,""))</f>
        <v/>
      </c>
      <c r="B955" s="60"/>
      <c r="C955" s="42"/>
      <c r="D955" s="42"/>
      <c r="E955" s="42"/>
      <c r="F955" s="77" t="str">
        <f t="shared" si="72"/>
        <v>Cek</v>
      </c>
      <c r="G955" s="77" t="str">
        <f t="shared" si="70"/>
        <v/>
      </c>
      <c r="H955" s="78" t="str">
        <f t="shared" si="71"/>
        <v/>
      </c>
    </row>
    <row r="956" spans="1:8" x14ac:dyDescent="0.3">
      <c r="A956" s="48" t="str">
        <f>IF(A955="No",1,IF(OR(LEFT(B956,14)="Model response",LEFT(B956,8)="Response"),MAX($A$11:$A955)+1,""))</f>
        <v/>
      </c>
      <c r="B956" s="60"/>
      <c r="C956" s="42"/>
      <c r="D956" s="42"/>
      <c r="E956" s="42"/>
      <c r="F956" s="77" t="str">
        <f t="shared" si="72"/>
        <v>Cek</v>
      </c>
      <c r="G956" s="77" t="str">
        <f t="shared" si="70"/>
        <v/>
      </c>
      <c r="H956" s="78" t="str">
        <f t="shared" si="71"/>
        <v/>
      </c>
    </row>
    <row r="957" spans="1:8" x14ac:dyDescent="0.3">
      <c r="A957" s="48" t="str">
        <f>IF(A956="No",1,IF(OR(LEFT(B957,14)="Model response",LEFT(B957,8)="Response"),MAX($A$11:$A956)+1,""))</f>
        <v/>
      </c>
      <c r="B957" s="60"/>
      <c r="C957" s="42"/>
      <c r="D957" s="42"/>
      <c r="E957" s="42"/>
      <c r="F957" s="77" t="str">
        <f t="shared" si="72"/>
        <v>Cek</v>
      </c>
      <c r="G957" s="77" t="str">
        <f t="shared" si="70"/>
        <v/>
      </c>
      <c r="H957" s="78" t="str">
        <f t="shared" si="71"/>
        <v/>
      </c>
    </row>
    <row r="958" spans="1:8" x14ac:dyDescent="0.3">
      <c r="A958" s="48" t="str">
        <f>IF(A957="No",1,IF(OR(LEFT(B958,14)="Model response",LEFT(B958,8)="Response"),MAX($A$11:$A957)+1,""))</f>
        <v/>
      </c>
      <c r="B958" s="60"/>
      <c r="C958" s="42"/>
      <c r="D958" s="42"/>
      <c r="E958" s="42"/>
      <c r="F958" s="77" t="str">
        <f t="shared" si="72"/>
        <v>Cek</v>
      </c>
      <c r="G958" s="77" t="str">
        <f t="shared" si="70"/>
        <v/>
      </c>
      <c r="H958" s="78" t="str">
        <f t="shared" si="71"/>
        <v/>
      </c>
    </row>
    <row r="959" spans="1:8" x14ac:dyDescent="0.3">
      <c r="A959" s="48" t="str">
        <f>IF(A958="No",1,IF(OR(LEFT(B959,14)="Model response",LEFT(B959,8)="Response"),MAX($A$11:$A958)+1,""))</f>
        <v/>
      </c>
      <c r="B959" s="60"/>
      <c r="C959" s="42"/>
      <c r="D959" s="42"/>
      <c r="E959" s="42"/>
      <c r="F959" s="77" t="str">
        <f t="shared" si="72"/>
        <v>Cek</v>
      </c>
      <c r="G959" s="77" t="str">
        <f t="shared" si="70"/>
        <v/>
      </c>
      <c r="H959" s="78" t="str">
        <f t="shared" si="71"/>
        <v/>
      </c>
    </row>
    <row r="960" spans="1:8" x14ac:dyDescent="0.3">
      <c r="A960" s="48" t="str">
        <f>IF(A959="No",1,IF(OR(LEFT(B960,14)="Model response",LEFT(B960,8)="Response"),MAX($A$11:$A959)+1,""))</f>
        <v/>
      </c>
      <c r="B960" s="60"/>
      <c r="C960" s="42"/>
      <c r="D960" s="42"/>
      <c r="E960" s="42"/>
      <c r="F960" s="77" t="str">
        <f t="shared" si="72"/>
        <v>Cek</v>
      </c>
      <c r="G960" s="77" t="str">
        <f t="shared" si="70"/>
        <v/>
      </c>
      <c r="H960" s="78" t="str">
        <f t="shared" si="71"/>
        <v/>
      </c>
    </row>
    <row r="961" spans="1:8" x14ac:dyDescent="0.3">
      <c r="A961" s="48" t="str">
        <f>IF(A960="No",1,IF(OR(LEFT(B961,14)="Model response",LEFT(B961,8)="Response"),MAX($A$11:$A960)+1,""))</f>
        <v/>
      </c>
      <c r="B961" s="60"/>
      <c r="C961" s="42"/>
      <c r="D961" s="42"/>
      <c r="E961" s="42"/>
      <c r="F961" s="77" t="str">
        <f t="shared" si="72"/>
        <v>Cek</v>
      </c>
      <c r="G961" s="77" t="str">
        <f t="shared" si="70"/>
        <v/>
      </c>
      <c r="H961" s="78" t="str">
        <f t="shared" si="71"/>
        <v/>
      </c>
    </row>
    <row r="962" spans="1:8" x14ac:dyDescent="0.3">
      <c r="A962" s="48" t="str">
        <f>IF(A961="No",1,IF(OR(LEFT(B962,14)="Model response",LEFT(B962,8)="Response"),MAX($A$11:$A961)+1,""))</f>
        <v/>
      </c>
      <c r="B962" s="60"/>
      <c r="C962" s="42"/>
      <c r="D962" s="42"/>
      <c r="E962" s="42"/>
      <c r="F962" s="77" t="str">
        <f t="shared" si="72"/>
        <v>Cek</v>
      </c>
      <c r="G962" s="77" t="str">
        <f t="shared" si="70"/>
        <v/>
      </c>
      <c r="H962" s="78" t="str">
        <f t="shared" si="71"/>
        <v/>
      </c>
    </row>
    <row r="963" spans="1:8" x14ac:dyDescent="0.3">
      <c r="A963" s="48" t="str">
        <f>IF(A962="No",1,IF(OR(LEFT(B963,14)="Model response",LEFT(B963,8)="Response"),MAX($A$11:$A962)+1,""))</f>
        <v/>
      </c>
      <c r="B963" s="60"/>
      <c r="C963" s="42"/>
      <c r="D963" s="42"/>
      <c r="E963" s="42"/>
      <c r="F963" s="77" t="str">
        <f t="shared" si="72"/>
        <v>Cek</v>
      </c>
      <c r="G963" s="77" t="str">
        <f t="shared" si="70"/>
        <v/>
      </c>
      <c r="H963" s="78" t="str">
        <f t="shared" si="71"/>
        <v/>
      </c>
    </row>
    <row r="964" spans="1:8" x14ac:dyDescent="0.3">
      <c r="A964" s="48" t="str">
        <f>IF(A963="No",1,IF(OR(LEFT(B964,14)="Model response",LEFT(B964,8)="Response"),MAX($A$11:$A963)+1,""))</f>
        <v/>
      </c>
      <c r="B964" s="60"/>
      <c r="C964" s="42"/>
      <c r="D964" s="42"/>
      <c r="E964" s="42"/>
      <c r="F964" s="77" t="str">
        <f t="shared" si="72"/>
        <v>Cek</v>
      </c>
      <c r="G964" s="77" t="str">
        <f t="shared" si="70"/>
        <v/>
      </c>
      <c r="H964" s="78" t="str">
        <f t="shared" si="71"/>
        <v/>
      </c>
    </row>
    <row r="965" spans="1:8" x14ac:dyDescent="0.3">
      <c r="A965" s="48" t="str">
        <f>IF(A964="No",1,IF(OR(LEFT(B965,14)="Model response",LEFT(B965,8)="Response"),MAX($A$11:$A964)+1,""))</f>
        <v/>
      </c>
      <c r="B965" s="60"/>
      <c r="C965" s="42"/>
      <c r="D965" s="42"/>
      <c r="E965" s="42"/>
      <c r="F965" s="77" t="str">
        <f t="shared" si="72"/>
        <v>Cek</v>
      </c>
      <c r="G965" s="77" t="str">
        <f t="shared" si="70"/>
        <v/>
      </c>
      <c r="H965" s="78" t="str">
        <f t="shared" si="71"/>
        <v/>
      </c>
    </row>
    <row r="966" spans="1:8" x14ac:dyDescent="0.3">
      <c r="A966" s="48" t="str">
        <f>IF(A965="No",1,IF(OR(LEFT(B966,14)="Model response",LEFT(B966,8)="Response"),MAX($A$11:$A965)+1,""))</f>
        <v/>
      </c>
      <c r="B966" s="60"/>
      <c r="C966" s="42"/>
      <c r="D966" s="42"/>
      <c r="E966" s="42"/>
      <c r="F966" s="77" t="str">
        <f t="shared" si="72"/>
        <v>Cek</v>
      </c>
      <c r="G966" s="77" t="str">
        <f t="shared" si="70"/>
        <v/>
      </c>
      <c r="H966" s="78" t="str">
        <f t="shared" si="71"/>
        <v/>
      </c>
    </row>
    <row r="967" spans="1:8" x14ac:dyDescent="0.3">
      <c r="A967" s="48" t="str">
        <f>IF(A966="No",1,IF(OR(LEFT(B967,14)="Model response",LEFT(B967,8)="Response"),MAX($A$11:$A966)+1,""))</f>
        <v/>
      </c>
      <c r="B967" s="60"/>
      <c r="C967" s="42"/>
      <c r="D967" s="42"/>
      <c r="E967" s="42"/>
      <c r="F967" s="77" t="str">
        <f t="shared" si="72"/>
        <v>Cek</v>
      </c>
      <c r="G967" s="77" t="str">
        <f t="shared" si="70"/>
        <v/>
      </c>
      <c r="H967" s="78" t="str">
        <f t="shared" si="71"/>
        <v/>
      </c>
    </row>
    <row r="968" spans="1:8" x14ac:dyDescent="0.3">
      <c r="A968" s="48" t="str">
        <f>IF(A967="No",1,IF(OR(LEFT(B968,14)="Model response",LEFT(B968,8)="Response"),MAX($A$11:$A967)+1,""))</f>
        <v/>
      </c>
      <c r="B968" s="60"/>
      <c r="C968" s="42"/>
      <c r="D968" s="42"/>
      <c r="E968" s="42"/>
      <c r="F968" s="77" t="str">
        <f t="shared" si="72"/>
        <v>Cek</v>
      </c>
      <c r="G968" s="77" t="str">
        <f t="shared" ref="G968:G1031" si="73">IF(A968="","",COUNTIF(F969:F972,"Cek"))</f>
        <v/>
      </c>
      <c r="H968" s="78" t="str">
        <f t="shared" ref="H968:H1031" si="74">IF(G968="","",SUMIF(C969:C974,100%,E969:E974))</f>
        <v/>
      </c>
    </row>
    <row r="969" spans="1:8" x14ac:dyDescent="0.3">
      <c r="A969" s="48" t="str">
        <f>IF(A968="No",1,IF(OR(LEFT(B969,14)="Model response",LEFT(B969,8)="Response"),MAX($A$11:$A968)+1,""))</f>
        <v/>
      </c>
      <c r="B969" s="60"/>
      <c r="C969" s="42"/>
      <c r="D969" s="42"/>
      <c r="E969" s="42"/>
      <c r="F969" s="77" t="str">
        <f t="shared" si="72"/>
        <v>Cek</v>
      </c>
      <c r="G969" s="77" t="str">
        <f t="shared" si="73"/>
        <v/>
      </c>
      <c r="H969" s="78" t="str">
        <f t="shared" si="74"/>
        <v/>
      </c>
    </row>
    <row r="970" spans="1:8" x14ac:dyDescent="0.3">
      <c r="A970" s="48" t="str">
        <f>IF(A969="No",1,IF(OR(LEFT(B970,14)="Model response",LEFT(B970,8)="Response"),MAX($A$11:$A969)+1,""))</f>
        <v/>
      </c>
      <c r="B970" s="60"/>
      <c r="C970" s="42"/>
      <c r="D970" s="42"/>
      <c r="E970" s="42"/>
      <c r="F970" s="77" t="str">
        <f t="shared" si="72"/>
        <v>Cek</v>
      </c>
      <c r="G970" s="77" t="str">
        <f t="shared" si="73"/>
        <v/>
      </c>
      <c r="H970" s="78" t="str">
        <f t="shared" si="74"/>
        <v/>
      </c>
    </row>
    <row r="971" spans="1:8" x14ac:dyDescent="0.3">
      <c r="A971" s="48" t="str">
        <f>IF(A970="No",1,IF(OR(LEFT(B971,14)="Model response",LEFT(B971,8)="Response"),MAX($A$11:$A970)+1,""))</f>
        <v/>
      </c>
      <c r="B971" s="60"/>
      <c r="C971" s="42"/>
      <c r="D971" s="42"/>
      <c r="E971" s="42"/>
      <c r="F971" s="77" t="str">
        <f t="shared" si="72"/>
        <v>Cek</v>
      </c>
      <c r="G971" s="77" t="str">
        <f t="shared" si="73"/>
        <v/>
      </c>
      <c r="H971" s="78" t="str">
        <f t="shared" si="74"/>
        <v/>
      </c>
    </row>
    <row r="972" spans="1:8" x14ac:dyDescent="0.3">
      <c r="A972" s="48" t="str">
        <f>IF(A971="No",1,IF(OR(LEFT(B972,14)="Model response",LEFT(B972,8)="Response"),MAX($A$11:$A971)+1,""))</f>
        <v/>
      </c>
      <c r="B972" s="60"/>
      <c r="C972" s="42"/>
      <c r="D972" s="42"/>
      <c r="E972" s="42"/>
      <c r="F972" s="77" t="str">
        <f t="shared" si="72"/>
        <v>Cek</v>
      </c>
      <c r="G972" s="77" t="str">
        <f t="shared" si="73"/>
        <v/>
      </c>
      <c r="H972" s="78" t="str">
        <f t="shared" si="74"/>
        <v/>
      </c>
    </row>
    <row r="973" spans="1:8" x14ac:dyDescent="0.3">
      <c r="A973" s="48" t="str">
        <f>IF(A972="No",1,IF(OR(LEFT(B973,14)="Model response",LEFT(B973,8)="Response"),MAX($A$11:$A972)+1,""))</f>
        <v/>
      </c>
      <c r="B973" s="60"/>
      <c r="C973" s="42"/>
      <c r="D973" s="42"/>
      <c r="E973" s="42"/>
      <c r="F973" s="77" t="str">
        <f t="shared" ref="F973:F1036" si="75">IF(OR(LEFT(B973,14)="Model response",LEFT(B973,8)="Response",B973="[No response]"),"",IF(E973&lt;=$G$10,"Cek","OK"))</f>
        <v>Cek</v>
      </c>
      <c r="G973" s="77" t="str">
        <f t="shared" si="73"/>
        <v/>
      </c>
      <c r="H973" s="78" t="str">
        <f t="shared" si="74"/>
        <v/>
      </c>
    </row>
    <row r="974" spans="1:8" x14ac:dyDescent="0.3">
      <c r="A974" s="48" t="str">
        <f>IF(A973="No",1,IF(OR(LEFT(B974,14)="Model response",LEFT(B974,8)="Response"),MAX($A$11:$A973)+1,""))</f>
        <v/>
      </c>
      <c r="B974" s="60"/>
      <c r="C974" s="42"/>
      <c r="D974" s="42"/>
      <c r="E974" s="42"/>
      <c r="F974" s="77" t="str">
        <f t="shared" si="75"/>
        <v>Cek</v>
      </c>
      <c r="G974" s="77" t="str">
        <f t="shared" si="73"/>
        <v/>
      </c>
      <c r="H974" s="78" t="str">
        <f t="shared" si="74"/>
        <v/>
      </c>
    </row>
    <row r="975" spans="1:8" x14ac:dyDescent="0.3">
      <c r="A975" s="48" t="str">
        <f>IF(A974="No",1,IF(OR(LEFT(B975,14)="Model response",LEFT(B975,8)="Response"),MAX($A$11:$A974)+1,""))</f>
        <v/>
      </c>
      <c r="B975" s="60"/>
      <c r="C975" s="42"/>
      <c r="D975" s="42"/>
      <c r="E975" s="42"/>
      <c r="F975" s="77" t="str">
        <f t="shared" si="75"/>
        <v>Cek</v>
      </c>
      <c r="G975" s="77" t="str">
        <f t="shared" si="73"/>
        <v/>
      </c>
      <c r="H975" s="78" t="str">
        <f t="shared" si="74"/>
        <v/>
      </c>
    </row>
    <row r="976" spans="1:8" x14ac:dyDescent="0.3">
      <c r="A976" s="48" t="str">
        <f>IF(A975="No",1,IF(OR(LEFT(B976,14)="Model response",LEFT(B976,8)="Response"),MAX($A$11:$A975)+1,""))</f>
        <v/>
      </c>
      <c r="B976" s="60"/>
      <c r="C976" s="42"/>
      <c r="D976" s="42"/>
      <c r="E976" s="42"/>
      <c r="F976" s="77" t="str">
        <f t="shared" si="75"/>
        <v>Cek</v>
      </c>
      <c r="G976" s="77" t="str">
        <f t="shared" si="73"/>
        <v/>
      </c>
      <c r="H976" s="78" t="str">
        <f t="shared" si="74"/>
        <v/>
      </c>
    </row>
    <row r="977" spans="1:8" x14ac:dyDescent="0.3">
      <c r="A977" s="48" t="str">
        <f>IF(A976="No",1,IF(OR(LEFT(B977,14)="Model response",LEFT(B977,8)="Response"),MAX($A$11:$A976)+1,""))</f>
        <v/>
      </c>
      <c r="B977" s="60"/>
      <c r="C977" s="42"/>
      <c r="D977" s="42"/>
      <c r="E977" s="42"/>
      <c r="F977" s="77" t="str">
        <f t="shared" si="75"/>
        <v>Cek</v>
      </c>
      <c r="G977" s="77" t="str">
        <f t="shared" si="73"/>
        <v/>
      </c>
      <c r="H977" s="78" t="str">
        <f t="shared" si="74"/>
        <v/>
      </c>
    </row>
    <row r="978" spans="1:8" x14ac:dyDescent="0.3">
      <c r="A978" s="48" t="str">
        <f>IF(A977="No",1,IF(OR(LEFT(B978,14)="Model response",LEFT(B978,8)="Response"),MAX($A$11:$A977)+1,""))</f>
        <v/>
      </c>
      <c r="B978" s="60"/>
      <c r="C978" s="42"/>
      <c r="D978" s="42"/>
      <c r="E978" s="42"/>
      <c r="F978" s="77" t="str">
        <f t="shared" si="75"/>
        <v>Cek</v>
      </c>
      <c r="G978" s="77" t="str">
        <f t="shared" si="73"/>
        <v/>
      </c>
      <c r="H978" s="78" t="str">
        <f t="shared" si="74"/>
        <v/>
      </c>
    </row>
    <row r="979" spans="1:8" x14ac:dyDescent="0.3">
      <c r="A979" s="48" t="str">
        <f>IF(A978="No",1,IF(OR(LEFT(B979,14)="Model response",LEFT(B979,8)="Response"),MAX($A$11:$A978)+1,""))</f>
        <v/>
      </c>
      <c r="B979" s="60"/>
      <c r="C979" s="42"/>
      <c r="D979" s="42"/>
      <c r="E979" s="42"/>
      <c r="F979" s="77" t="str">
        <f t="shared" si="75"/>
        <v>Cek</v>
      </c>
      <c r="G979" s="77" t="str">
        <f t="shared" si="73"/>
        <v/>
      </c>
      <c r="H979" s="78" t="str">
        <f t="shared" si="74"/>
        <v/>
      </c>
    </row>
    <row r="980" spans="1:8" x14ac:dyDescent="0.3">
      <c r="A980" s="48" t="str">
        <f>IF(A979="No",1,IF(OR(LEFT(B980,14)="Model response",LEFT(B980,8)="Response"),MAX($A$11:$A979)+1,""))</f>
        <v/>
      </c>
      <c r="B980" s="60"/>
      <c r="C980" s="42"/>
      <c r="D980" s="42"/>
      <c r="E980" s="42"/>
      <c r="F980" s="77" t="str">
        <f t="shared" si="75"/>
        <v>Cek</v>
      </c>
      <c r="G980" s="77" t="str">
        <f t="shared" si="73"/>
        <v/>
      </c>
      <c r="H980" s="78" t="str">
        <f t="shared" si="74"/>
        <v/>
      </c>
    </row>
    <row r="981" spans="1:8" x14ac:dyDescent="0.3">
      <c r="A981" s="48" t="str">
        <f>IF(A980="No",1,IF(OR(LEFT(B981,14)="Model response",LEFT(B981,8)="Response"),MAX($A$11:$A980)+1,""))</f>
        <v/>
      </c>
      <c r="B981" s="60"/>
      <c r="C981" s="42"/>
      <c r="D981" s="42"/>
      <c r="E981" s="42"/>
      <c r="F981" s="77" t="str">
        <f t="shared" si="75"/>
        <v>Cek</v>
      </c>
      <c r="G981" s="77" t="str">
        <f t="shared" si="73"/>
        <v/>
      </c>
      <c r="H981" s="78" t="str">
        <f t="shared" si="74"/>
        <v/>
      </c>
    </row>
    <row r="982" spans="1:8" x14ac:dyDescent="0.3">
      <c r="A982" s="48" t="str">
        <f>IF(A981="No",1,IF(OR(LEFT(B982,14)="Model response",LEFT(B982,8)="Response"),MAX($A$11:$A981)+1,""))</f>
        <v/>
      </c>
      <c r="B982" s="60"/>
      <c r="C982" s="42"/>
      <c r="D982" s="42"/>
      <c r="E982" s="42"/>
      <c r="F982" s="77" t="str">
        <f t="shared" si="75"/>
        <v>Cek</v>
      </c>
      <c r="G982" s="77" t="str">
        <f t="shared" si="73"/>
        <v/>
      </c>
      <c r="H982" s="78" t="str">
        <f t="shared" si="74"/>
        <v/>
      </c>
    </row>
    <row r="983" spans="1:8" x14ac:dyDescent="0.3">
      <c r="A983" s="48" t="str">
        <f>IF(A982="No",1,IF(OR(LEFT(B983,14)="Model response",LEFT(B983,8)="Response"),MAX($A$11:$A982)+1,""))</f>
        <v/>
      </c>
      <c r="B983" s="60"/>
      <c r="C983" s="42"/>
      <c r="D983" s="42"/>
      <c r="E983" s="42"/>
      <c r="F983" s="77" t="str">
        <f t="shared" si="75"/>
        <v>Cek</v>
      </c>
      <c r="G983" s="77" t="str">
        <f t="shared" si="73"/>
        <v/>
      </c>
      <c r="H983" s="78" t="str">
        <f t="shared" si="74"/>
        <v/>
      </c>
    </row>
    <row r="984" spans="1:8" x14ac:dyDescent="0.3">
      <c r="A984" s="48" t="str">
        <f>IF(A983="No",1,IF(OR(LEFT(B984,14)="Model response",LEFT(B984,8)="Response"),MAX($A$11:$A983)+1,""))</f>
        <v/>
      </c>
      <c r="B984" s="60"/>
      <c r="C984" s="42"/>
      <c r="D984" s="42"/>
      <c r="E984" s="42"/>
      <c r="F984" s="77" t="str">
        <f t="shared" si="75"/>
        <v>Cek</v>
      </c>
      <c r="G984" s="77" t="str">
        <f t="shared" si="73"/>
        <v/>
      </c>
      <c r="H984" s="78" t="str">
        <f t="shared" si="74"/>
        <v/>
      </c>
    </row>
    <row r="985" spans="1:8" x14ac:dyDescent="0.3">
      <c r="A985" s="48" t="str">
        <f>IF(A984="No",1,IF(OR(LEFT(B985,14)="Model response",LEFT(B985,8)="Response"),MAX($A$11:$A984)+1,""))</f>
        <v/>
      </c>
      <c r="B985" s="60"/>
      <c r="C985" s="42"/>
      <c r="D985" s="42"/>
      <c r="E985" s="42"/>
      <c r="F985" s="77" t="str">
        <f t="shared" si="75"/>
        <v>Cek</v>
      </c>
      <c r="G985" s="77" t="str">
        <f t="shared" si="73"/>
        <v/>
      </c>
      <c r="H985" s="78" t="str">
        <f t="shared" si="74"/>
        <v/>
      </c>
    </row>
    <row r="986" spans="1:8" x14ac:dyDescent="0.3">
      <c r="A986" s="48" t="str">
        <f>IF(A985="No",1,IF(OR(LEFT(B986,14)="Model response",LEFT(B986,8)="Response"),MAX($A$11:$A985)+1,""))</f>
        <v/>
      </c>
      <c r="B986" s="60"/>
      <c r="C986" s="42"/>
      <c r="D986" s="42"/>
      <c r="E986" s="42"/>
      <c r="F986" s="77" t="str">
        <f t="shared" si="75"/>
        <v>Cek</v>
      </c>
      <c r="G986" s="77" t="str">
        <f t="shared" si="73"/>
        <v/>
      </c>
      <c r="H986" s="78" t="str">
        <f t="shared" si="74"/>
        <v/>
      </c>
    </row>
    <row r="987" spans="1:8" x14ac:dyDescent="0.3">
      <c r="A987" s="48" t="str">
        <f>IF(A986="No",1,IF(OR(LEFT(B987,14)="Model response",LEFT(B987,8)="Response"),MAX($A$11:$A986)+1,""))</f>
        <v/>
      </c>
      <c r="B987" s="60"/>
      <c r="C987" s="42"/>
      <c r="D987" s="42"/>
      <c r="E987" s="42"/>
      <c r="F987" s="77" t="str">
        <f t="shared" si="75"/>
        <v>Cek</v>
      </c>
      <c r="G987" s="77" t="str">
        <f t="shared" si="73"/>
        <v/>
      </c>
      <c r="H987" s="78" t="str">
        <f t="shared" si="74"/>
        <v/>
      </c>
    </row>
    <row r="988" spans="1:8" x14ac:dyDescent="0.3">
      <c r="A988" s="48" t="str">
        <f>IF(A987="No",1,IF(OR(LEFT(B988,14)="Model response",LEFT(B988,8)="Response"),MAX($A$11:$A987)+1,""))</f>
        <v/>
      </c>
      <c r="B988" s="60"/>
      <c r="C988" s="42"/>
      <c r="D988" s="42"/>
      <c r="E988" s="42"/>
      <c r="F988" s="77" t="str">
        <f t="shared" si="75"/>
        <v>Cek</v>
      </c>
      <c r="G988" s="77" t="str">
        <f t="shared" si="73"/>
        <v/>
      </c>
      <c r="H988" s="78" t="str">
        <f t="shared" si="74"/>
        <v/>
      </c>
    </row>
    <row r="989" spans="1:8" x14ac:dyDescent="0.3">
      <c r="A989" s="48" t="str">
        <f>IF(A988="No",1,IF(OR(LEFT(B989,14)="Model response",LEFT(B989,8)="Response"),MAX($A$11:$A988)+1,""))</f>
        <v/>
      </c>
      <c r="B989" s="60"/>
      <c r="C989" s="42"/>
      <c r="D989" s="42"/>
      <c r="E989" s="42"/>
      <c r="F989" s="77" t="str">
        <f t="shared" si="75"/>
        <v>Cek</v>
      </c>
      <c r="G989" s="77" t="str">
        <f t="shared" si="73"/>
        <v/>
      </c>
      <c r="H989" s="78" t="str">
        <f t="shared" si="74"/>
        <v/>
      </c>
    </row>
    <row r="990" spans="1:8" x14ac:dyDescent="0.3">
      <c r="A990" s="48" t="str">
        <f>IF(A989="No",1,IF(OR(LEFT(B990,14)="Model response",LEFT(B990,8)="Response"),MAX($A$11:$A989)+1,""))</f>
        <v/>
      </c>
      <c r="B990" s="60"/>
      <c r="C990" s="42"/>
      <c r="D990" s="42"/>
      <c r="E990" s="42"/>
      <c r="F990" s="77" t="str">
        <f t="shared" si="75"/>
        <v>Cek</v>
      </c>
      <c r="G990" s="77" t="str">
        <f t="shared" si="73"/>
        <v/>
      </c>
      <c r="H990" s="78" t="str">
        <f t="shared" si="74"/>
        <v/>
      </c>
    </row>
    <row r="991" spans="1:8" x14ac:dyDescent="0.3">
      <c r="A991" s="48" t="str">
        <f>IF(A990="No",1,IF(OR(LEFT(B991,14)="Model response",LEFT(B991,8)="Response"),MAX($A$11:$A990)+1,""))</f>
        <v/>
      </c>
      <c r="B991" s="60"/>
      <c r="C991" s="42"/>
      <c r="D991" s="42"/>
      <c r="E991" s="42"/>
      <c r="F991" s="77" t="str">
        <f t="shared" si="75"/>
        <v>Cek</v>
      </c>
      <c r="G991" s="77" t="str">
        <f t="shared" si="73"/>
        <v/>
      </c>
      <c r="H991" s="78" t="str">
        <f t="shared" si="74"/>
        <v/>
      </c>
    </row>
    <row r="992" spans="1:8" x14ac:dyDescent="0.3">
      <c r="A992" s="48" t="str">
        <f>IF(A991="No",1,IF(OR(LEFT(B992,14)="Model response",LEFT(B992,8)="Response"),MAX($A$11:$A991)+1,""))</f>
        <v/>
      </c>
      <c r="B992" s="60"/>
      <c r="C992" s="42"/>
      <c r="D992" s="42"/>
      <c r="E992" s="42"/>
      <c r="F992" s="77" t="str">
        <f t="shared" si="75"/>
        <v>Cek</v>
      </c>
      <c r="G992" s="77" t="str">
        <f t="shared" si="73"/>
        <v/>
      </c>
      <c r="H992" s="78" t="str">
        <f t="shared" si="74"/>
        <v/>
      </c>
    </row>
    <row r="993" spans="1:8" x14ac:dyDescent="0.3">
      <c r="A993" s="48" t="str">
        <f>IF(A992="No",1,IF(OR(LEFT(B993,14)="Model response",LEFT(B993,8)="Response"),MAX($A$11:$A992)+1,""))</f>
        <v/>
      </c>
      <c r="B993" s="60"/>
      <c r="C993" s="42"/>
      <c r="D993" s="42"/>
      <c r="E993" s="42"/>
      <c r="F993" s="77" t="str">
        <f t="shared" si="75"/>
        <v>Cek</v>
      </c>
      <c r="G993" s="77" t="str">
        <f t="shared" si="73"/>
        <v/>
      </c>
      <c r="H993" s="78" t="str">
        <f t="shared" si="74"/>
        <v/>
      </c>
    </row>
    <row r="994" spans="1:8" x14ac:dyDescent="0.3">
      <c r="A994" s="48" t="str">
        <f>IF(A993="No",1,IF(OR(LEFT(B994,14)="Model response",LEFT(B994,8)="Response"),MAX($A$11:$A993)+1,""))</f>
        <v/>
      </c>
      <c r="B994" s="60"/>
      <c r="C994" s="42"/>
      <c r="D994" s="42"/>
      <c r="E994" s="42"/>
      <c r="F994" s="77" t="str">
        <f t="shared" si="75"/>
        <v>Cek</v>
      </c>
      <c r="G994" s="77" t="str">
        <f t="shared" si="73"/>
        <v/>
      </c>
      <c r="H994" s="78" t="str">
        <f t="shared" si="74"/>
        <v/>
      </c>
    </row>
    <row r="995" spans="1:8" x14ac:dyDescent="0.3">
      <c r="A995" s="48" t="str">
        <f>IF(A994="No",1,IF(OR(LEFT(B995,14)="Model response",LEFT(B995,8)="Response"),MAX($A$11:$A994)+1,""))</f>
        <v/>
      </c>
      <c r="B995" s="60"/>
      <c r="C995" s="42"/>
      <c r="D995" s="42"/>
      <c r="E995" s="42"/>
      <c r="F995" s="77" t="str">
        <f t="shared" si="75"/>
        <v>Cek</v>
      </c>
      <c r="G995" s="77" t="str">
        <f t="shared" si="73"/>
        <v/>
      </c>
      <c r="H995" s="78" t="str">
        <f t="shared" si="74"/>
        <v/>
      </c>
    </row>
    <row r="996" spans="1:8" x14ac:dyDescent="0.3">
      <c r="A996" s="48" t="str">
        <f>IF(A995="No",1,IF(OR(LEFT(B996,14)="Model response",LEFT(B996,8)="Response"),MAX($A$11:$A995)+1,""))</f>
        <v/>
      </c>
      <c r="B996" s="60"/>
      <c r="C996" s="42"/>
      <c r="D996" s="42"/>
      <c r="E996" s="42"/>
      <c r="F996" s="77" t="str">
        <f t="shared" si="75"/>
        <v>Cek</v>
      </c>
      <c r="G996" s="77" t="str">
        <f t="shared" si="73"/>
        <v/>
      </c>
      <c r="H996" s="78" t="str">
        <f t="shared" si="74"/>
        <v/>
      </c>
    </row>
    <row r="997" spans="1:8" x14ac:dyDescent="0.3">
      <c r="A997" s="48" t="str">
        <f>IF(A996="No",1,IF(OR(LEFT(B997,14)="Model response",LEFT(B997,8)="Response"),MAX($A$11:$A996)+1,""))</f>
        <v/>
      </c>
      <c r="B997" s="60"/>
      <c r="C997" s="42"/>
      <c r="D997" s="42"/>
      <c r="E997" s="42"/>
      <c r="F997" s="77" t="str">
        <f t="shared" si="75"/>
        <v>Cek</v>
      </c>
      <c r="G997" s="77" t="str">
        <f t="shared" si="73"/>
        <v/>
      </c>
      <c r="H997" s="78" t="str">
        <f t="shared" si="74"/>
        <v/>
      </c>
    </row>
    <row r="998" spans="1:8" x14ac:dyDescent="0.3">
      <c r="A998" s="48" t="str">
        <f>IF(A997="No",1,IF(OR(LEFT(B998,14)="Model response",LEFT(B998,8)="Response"),MAX($A$11:$A997)+1,""))</f>
        <v/>
      </c>
      <c r="B998" s="60"/>
      <c r="C998" s="42"/>
      <c r="D998" s="42"/>
      <c r="E998" s="42"/>
      <c r="F998" s="77" t="str">
        <f t="shared" si="75"/>
        <v>Cek</v>
      </c>
      <c r="G998" s="77" t="str">
        <f t="shared" si="73"/>
        <v/>
      </c>
      <c r="H998" s="78" t="str">
        <f t="shared" si="74"/>
        <v/>
      </c>
    </row>
    <row r="999" spans="1:8" x14ac:dyDescent="0.3">
      <c r="A999" s="48" t="str">
        <f>IF(A998="No",1,IF(OR(LEFT(B999,14)="Model response",LEFT(B999,8)="Response"),MAX($A$11:$A998)+1,""))</f>
        <v/>
      </c>
      <c r="B999" s="60"/>
      <c r="C999" s="42"/>
      <c r="D999" s="42"/>
      <c r="E999" s="42"/>
      <c r="F999" s="77" t="str">
        <f t="shared" si="75"/>
        <v>Cek</v>
      </c>
      <c r="G999" s="77" t="str">
        <f t="shared" si="73"/>
        <v/>
      </c>
      <c r="H999" s="78" t="str">
        <f t="shared" si="74"/>
        <v/>
      </c>
    </row>
    <row r="1000" spans="1:8" x14ac:dyDescent="0.3">
      <c r="A1000" s="48" t="str">
        <f>IF(A999="No",1,IF(OR(LEFT(B1000,14)="Model response",LEFT(B1000,8)="Response"),MAX($A$11:$A999)+1,""))</f>
        <v/>
      </c>
      <c r="B1000" s="60"/>
      <c r="C1000" s="42"/>
      <c r="D1000" s="42"/>
      <c r="E1000" s="42"/>
      <c r="F1000" s="77" t="str">
        <f t="shared" si="75"/>
        <v>Cek</v>
      </c>
      <c r="G1000" s="77" t="str">
        <f t="shared" si="73"/>
        <v/>
      </c>
      <c r="H1000" s="78" t="str">
        <f t="shared" si="74"/>
        <v/>
      </c>
    </row>
    <row r="1001" spans="1:8" x14ac:dyDescent="0.3">
      <c r="A1001" s="48" t="str">
        <f>IF(A1000="No",1,IF(OR(LEFT(B1001,14)="Model response",LEFT(B1001,8)="Response"),MAX($A$11:$A1000)+1,""))</f>
        <v/>
      </c>
      <c r="B1001" s="60"/>
      <c r="C1001" s="42"/>
      <c r="D1001" s="42"/>
      <c r="E1001" s="42"/>
      <c r="F1001" s="77" t="str">
        <f t="shared" si="75"/>
        <v>Cek</v>
      </c>
      <c r="G1001" s="77" t="str">
        <f t="shared" si="73"/>
        <v/>
      </c>
      <c r="H1001" s="78" t="str">
        <f t="shared" si="74"/>
        <v/>
      </c>
    </row>
    <row r="1002" spans="1:8" x14ac:dyDescent="0.3">
      <c r="A1002" s="48" t="str">
        <f>IF(A1001="No",1,IF(OR(LEFT(B1002,14)="Model response",LEFT(B1002,8)="Response"),MAX($A$11:$A1001)+1,""))</f>
        <v/>
      </c>
      <c r="B1002" s="60"/>
      <c r="C1002" s="42"/>
      <c r="D1002" s="42"/>
      <c r="E1002" s="42"/>
      <c r="F1002" s="77" t="str">
        <f t="shared" si="75"/>
        <v>Cek</v>
      </c>
      <c r="G1002" s="77" t="str">
        <f t="shared" si="73"/>
        <v/>
      </c>
      <c r="H1002" s="78" t="str">
        <f t="shared" si="74"/>
        <v/>
      </c>
    </row>
    <row r="1003" spans="1:8" x14ac:dyDescent="0.3">
      <c r="A1003" s="48" t="str">
        <f>IF(A1002="No",1,IF(OR(LEFT(B1003,14)="Model response",LEFT(B1003,8)="Response"),MAX($A$11:$A1002)+1,""))</f>
        <v/>
      </c>
      <c r="B1003" s="60"/>
      <c r="C1003" s="42"/>
      <c r="D1003" s="42"/>
      <c r="E1003" s="42"/>
      <c r="F1003" s="77" t="str">
        <f t="shared" si="75"/>
        <v>Cek</v>
      </c>
      <c r="G1003" s="77" t="str">
        <f t="shared" si="73"/>
        <v/>
      </c>
      <c r="H1003" s="78" t="str">
        <f t="shared" si="74"/>
        <v/>
      </c>
    </row>
    <row r="1004" spans="1:8" x14ac:dyDescent="0.3">
      <c r="A1004" s="48" t="str">
        <f>IF(A1003="No",1,IF(OR(LEFT(B1004,14)="Model response",LEFT(B1004,8)="Response"),MAX($A$11:$A1003)+1,""))</f>
        <v/>
      </c>
      <c r="B1004" s="60"/>
      <c r="C1004" s="42"/>
      <c r="D1004" s="42"/>
      <c r="E1004" s="42"/>
      <c r="F1004" s="77" t="str">
        <f t="shared" si="75"/>
        <v>Cek</v>
      </c>
      <c r="G1004" s="77" t="str">
        <f t="shared" si="73"/>
        <v/>
      </c>
      <c r="H1004" s="78" t="str">
        <f t="shared" si="74"/>
        <v/>
      </c>
    </row>
    <row r="1005" spans="1:8" x14ac:dyDescent="0.3">
      <c r="A1005" s="48" t="str">
        <f>IF(A1004="No",1,IF(OR(LEFT(B1005,14)="Model response",LEFT(B1005,8)="Response"),MAX($A$11:$A1004)+1,""))</f>
        <v/>
      </c>
      <c r="B1005" s="60"/>
      <c r="C1005" s="42"/>
      <c r="D1005" s="42"/>
      <c r="E1005" s="42"/>
      <c r="F1005" s="77" t="str">
        <f t="shared" si="75"/>
        <v>Cek</v>
      </c>
      <c r="G1005" s="77" t="str">
        <f t="shared" si="73"/>
        <v/>
      </c>
      <c r="H1005" s="78" t="str">
        <f t="shared" si="74"/>
        <v/>
      </c>
    </row>
    <row r="1006" spans="1:8" x14ac:dyDescent="0.3">
      <c r="A1006" s="48" t="str">
        <f>IF(A1005="No",1,IF(OR(LEFT(B1006,14)="Model response",LEFT(B1006,8)="Response"),MAX($A$11:$A1005)+1,""))</f>
        <v/>
      </c>
      <c r="B1006" s="60"/>
      <c r="C1006" s="42"/>
      <c r="D1006" s="42"/>
      <c r="E1006" s="42"/>
      <c r="F1006" s="77" t="str">
        <f t="shared" si="75"/>
        <v>Cek</v>
      </c>
      <c r="G1006" s="77" t="str">
        <f t="shared" si="73"/>
        <v/>
      </c>
      <c r="H1006" s="78" t="str">
        <f t="shared" si="74"/>
        <v/>
      </c>
    </row>
    <row r="1007" spans="1:8" x14ac:dyDescent="0.3">
      <c r="A1007" s="48" t="str">
        <f>IF(A1006="No",1,IF(OR(LEFT(B1007,14)="Model response",LEFT(B1007,8)="Response"),MAX($A$11:$A1006)+1,""))</f>
        <v/>
      </c>
      <c r="B1007" s="60"/>
      <c r="C1007" s="42"/>
      <c r="D1007" s="42"/>
      <c r="E1007" s="42"/>
      <c r="F1007" s="77" t="str">
        <f t="shared" si="75"/>
        <v>Cek</v>
      </c>
      <c r="G1007" s="77" t="str">
        <f t="shared" si="73"/>
        <v/>
      </c>
      <c r="H1007" s="78" t="str">
        <f t="shared" si="74"/>
        <v/>
      </c>
    </row>
    <row r="1008" spans="1:8" x14ac:dyDescent="0.3">
      <c r="A1008" s="48" t="str">
        <f>IF(A1007="No",1,IF(OR(LEFT(B1008,14)="Model response",LEFT(B1008,8)="Response"),MAX($A$11:$A1007)+1,""))</f>
        <v/>
      </c>
      <c r="B1008" s="60"/>
      <c r="C1008" s="42"/>
      <c r="D1008" s="42"/>
      <c r="E1008" s="42"/>
      <c r="F1008" s="77" t="str">
        <f t="shared" si="75"/>
        <v>Cek</v>
      </c>
      <c r="G1008" s="77" t="str">
        <f t="shared" si="73"/>
        <v/>
      </c>
      <c r="H1008" s="78" t="str">
        <f t="shared" si="74"/>
        <v/>
      </c>
    </row>
    <row r="1009" spans="1:8" x14ac:dyDescent="0.3">
      <c r="A1009" s="48" t="str">
        <f>IF(A1008="No",1,IF(OR(LEFT(B1009,14)="Model response",LEFT(B1009,8)="Response"),MAX($A$11:$A1008)+1,""))</f>
        <v/>
      </c>
      <c r="B1009" s="60"/>
      <c r="C1009" s="42"/>
      <c r="D1009" s="42"/>
      <c r="E1009" s="42"/>
      <c r="F1009" s="77" t="str">
        <f t="shared" si="75"/>
        <v>Cek</v>
      </c>
      <c r="G1009" s="77" t="str">
        <f t="shared" si="73"/>
        <v/>
      </c>
      <c r="H1009" s="78" t="str">
        <f t="shared" si="74"/>
        <v/>
      </c>
    </row>
    <row r="1010" spans="1:8" x14ac:dyDescent="0.3">
      <c r="A1010" s="48" t="str">
        <f>IF(A1009="No",1,IF(OR(LEFT(B1010,14)="Model response",LEFT(B1010,8)="Response"),MAX($A$11:$A1009)+1,""))</f>
        <v/>
      </c>
      <c r="B1010" s="60"/>
      <c r="C1010" s="42"/>
      <c r="D1010" s="42"/>
      <c r="E1010" s="42"/>
      <c r="F1010" s="77" t="str">
        <f t="shared" si="75"/>
        <v>Cek</v>
      </c>
      <c r="G1010" s="77" t="str">
        <f t="shared" si="73"/>
        <v/>
      </c>
      <c r="H1010" s="78" t="str">
        <f t="shared" si="74"/>
        <v/>
      </c>
    </row>
    <row r="1011" spans="1:8" x14ac:dyDescent="0.3">
      <c r="A1011" s="48" t="str">
        <f>IF(A1010="No",1,IF(OR(LEFT(B1011,14)="Model response",LEFT(B1011,8)="Response"),MAX($A$11:$A1010)+1,""))</f>
        <v/>
      </c>
      <c r="B1011" s="60"/>
      <c r="C1011" s="42"/>
      <c r="D1011" s="42"/>
      <c r="E1011" s="42"/>
      <c r="F1011" s="77" t="str">
        <f t="shared" si="75"/>
        <v>Cek</v>
      </c>
      <c r="G1011" s="77" t="str">
        <f t="shared" si="73"/>
        <v/>
      </c>
      <c r="H1011" s="78" t="str">
        <f t="shared" si="74"/>
        <v/>
      </c>
    </row>
    <row r="1012" spans="1:8" x14ac:dyDescent="0.3">
      <c r="A1012" s="48" t="str">
        <f>IF(A1011="No",1,IF(OR(LEFT(B1012,14)="Model response",LEFT(B1012,8)="Response"),MAX($A$11:$A1011)+1,""))</f>
        <v/>
      </c>
      <c r="B1012" s="60"/>
      <c r="C1012" s="42"/>
      <c r="D1012" s="42"/>
      <c r="E1012" s="42"/>
      <c r="F1012" s="77" t="str">
        <f t="shared" si="75"/>
        <v>Cek</v>
      </c>
      <c r="G1012" s="77" t="str">
        <f t="shared" si="73"/>
        <v/>
      </c>
      <c r="H1012" s="78" t="str">
        <f t="shared" si="74"/>
        <v/>
      </c>
    </row>
    <row r="1013" spans="1:8" x14ac:dyDescent="0.3">
      <c r="A1013" s="48" t="str">
        <f>IF(A1012="No",1,IF(OR(LEFT(B1013,14)="Model response",LEFT(B1013,8)="Response"),MAX($A$11:$A1012)+1,""))</f>
        <v/>
      </c>
      <c r="B1013" s="60"/>
      <c r="C1013" s="42"/>
      <c r="D1013" s="42"/>
      <c r="E1013" s="42"/>
      <c r="F1013" s="77" t="str">
        <f t="shared" si="75"/>
        <v>Cek</v>
      </c>
      <c r="G1013" s="77" t="str">
        <f t="shared" si="73"/>
        <v/>
      </c>
      <c r="H1013" s="78" t="str">
        <f t="shared" si="74"/>
        <v/>
      </c>
    </row>
    <row r="1014" spans="1:8" x14ac:dyDescent="0.3">
      <c r="A1014" s="48" t="str">
        <f>IF(A1013="No",1,IF(OR(LEFT(B1014,14)="Model response",LEFT(B1014,8)="Response"),MAX($A$11:$A1013)+1,""))</f>
        <v/>
      </c>
      <c r="B1014" s="60"/>
      <c r="C1014" s="42"/>
      <c r="D1014" s="42"/>
      <c r="E1014" s="42"/>
      <c r="F1014" s="77" t="str">
        <f t="shared" si="75"/>
        <v>Cek</v>
      </c>
      <c r="G1014" s="77" t="str">
        <f t="shared" si="73"/>
        <v/>
      </c>
      <c r="H1014" s="78" t="str">
        <f t="shared" si="74"/>
        <v/>
      </c>
    </row>
    <row r="1015" spans="1:8" x14ac:dyDescent="0.3">
      <c r="A1015" s="48" t="str">
        <f>IF(A1014="No",1,IF(OR(LEFT(B1015,14)="Model response",LEFT(B1015,8)="Response"),MAX($A$11:$A1014)+1,""))</f>
        <v/>
      </c>
      <c r="B1015" s="60"/>
      <c r="C1015" s="42"/>
      <c r="D1015" s="42"/>
      <c r="E1015" s="42"/>
      <c r="F1015" s="77" t="str">
        <f t="shared" si="75"/>
        <v>Cek</v>
      </c>
      <c r="G1015" s="77" t="str">
        <f t="shared" si="73"/>
        <v/>
      </c>
      <c r="H1015" s="78" t="str">
        <f t="shared" si="74"/>
        <v/>
      </c>
    </row>
    <row r="1016" spans="1:8" x14ac:dyDescent="0.3">
      <c r="A1016" s="48" t="str">
        <f>IF(A1015="No",1,IF(OR(LEFT(B1016,14)="Model response",LEFT(B1016,8)="Response"),MAX($A$11:$A1015)+1,""))</f>
        <v/>
      </c>
      <c r="B1016" s="60"/>
      <c r="C1016" s="42"/>
      <c r="D1016" s="42"/>
      <c r="E1016" s="42"/>
      <c r="F1016" s="77" t="str">
        <f t="shared" si="75"/>
        <v>Cek</v>
      </c>
      <c r="G1016" s="77" t="str">
        <f t="shared" si="73"/>
        <v/>
      </c>
      <c r="H1016" s="78" t="str">
        <f t="shared" si="74"/>
        <v/>
      </c>
    </row>
    <row r="1017" spans="1:8" x14ac:dyDescent="0.3">
      <c r="A1017" s="48" t="str">
        <f>IF(A1016="No",1,IF(OR(LEFT(B1017,14)="Model response",LEFT(B1017,8)="Response"),MAX($A$11:$A1016)+1,""))</f>
        <v/>
      </c>
      <c r="B1017" s="60"/>
      <c r="C1017" s="42"/>
      <c r="D1017" s="42"/>
      <c r="E1017" s="42"/>
      <c r="F1017" s="77" t="str">
        <f t="shared" si="75"/>
        <v>Cek</v>
      </c>
      <c r="G1017" s="77" t="str">
        <f t="shared" si="73"/>
        <v/>
      </c>
      <c r="H1017" s="78" t="str">
        <f t="shared" si="74"/>
        <v/>
      </c>
    </row>
    <row r="1018" spans="1:8" x14ac:dyDescent="0.3">
      <c r="A1018" s="48" t="str">
        <f>IF(A1017="No",1,IF(OR(LEFT(B1018,14)="Model response",LEFT(B1018,8)="Response"),MAX($A$11:$A1017)+1,""))</f>
        <v/>
      </c>
      <c r="B1018" s="60"/>
      <c r="C1018" s="42"/>
      <c r="D1018" s="42"/>
      <c r="E1018" s="42"/>
      <c r="F1018" s="77" t="str">
        <f t="shared" si="75"/>
        <v>Cek</v>
      </c>
      <c r="G1018" s="77" t="str">
        <f t="shared" si="73"/>
        <v/>
      </c>
      <c r="H1018" s="78" t="str">
        <f t="shared" si="74"/>
        <v/>
      </c>
    </row>
    <row r="1019" spans="1:8" x14ac:dyDescent="0.3">
      <c r="A1019" s="48" t="str">
        <f>IF(A1018="No",1,IF(OR(LEFT(B1019,14)="Model response",LEFT(B1019,8)="Response"),MAX($A$11:$A1018)+1,""))</f>
        <v/>
      </c>
      <c r="B1019" s="60"/>
      <c r="C1019" s="42"/>
      <c r="D1019" s="42"/>
      <c r="E1019" s="42"/>
      <c r="F1019" s="77" t="str">
        <f t="shared" si="75"/>
        <v>Cek</v>
      </c>
      <c r="G1019" s="77" t="str">
        <f t="shared" si="73"/>
        <v/>
      </c>
      <c r="H1019" s="78" t="str">
        <f t="shared" si="74"/>
        <v/>
      </c>
    </row>
    <row r="1020" spans="1:8" x14ac:dyDescent="0.3">
      <c r="A1020" s="48" t="str">
        <f>IF(A1019="No",1,IF(OR(LEFT(B1020,14)="Model response",LEFT(B1020,8)="Response"),MAX($A$11:$A1019)+1,""))</f>
        <v/>
      </c>
      <c r="B1020" s="60"/>
      <c r="C1020" s="42"/>
      <c r="D1020" s="42"/>
      <c r="E1020" s="42"/>
      <c r="F1020" s="77" t="str">
        <f t="shared" si="75"/>
        <v>Cek</v>
      </c>
      <c r="G1020" s="77" t="str">
        <f t="shared" si="73"/>
        <v/>
      </c>
      <c r="H1020" s="78" t="str">
        <f t="shared" si="74"/>
        <v/>
      </c>
    </row>
    <row r="1021" spans="1:8" x14ac:dyDescent="0.3">
      <c r="A1021" s="48" t="str">
        <f>IF(A1020="No",1,IF(OR(LEFT(B1021,14)="Model response",LEFT(B1021,8)="Response"),MAX($A$11:$A1020)+1,""))</f>
        <v/>
      </c>
      <c r="B1021" s="60"/>
      <c r="C1021" s="42"/>
      <c r="D1021" s="42"/>
      <c r="E1021" s="42"/>
      <c r="F1021" s="77" t="str">
        <f t="shared" si="75"/>
        <v>Cek</v>
      </c>
      <c r="G1021" s="77" t="str">
        <f t="shared" si="73"/>
        <v/>
      </c>
      <c r="H1021" s="78" t="str">
        <f t="shared" si="74"/>
        <v/>
      </c>
    </row>
    <row r="1022" spans="1:8" x14ac:dyDescent="0.3">
      <c r="A1022" s="48" t="str">
        <f>IF(A1021="No",1,IF(OR(LEFT(B1022,14)="Model response",LEFT(B1022,8)="Response"),MAX($A$11:$A1021)+1,""))</f>
        <v/>
      </c>
      <c r="B1022" s="60"/>
      <c r="C1022" s="42"/>
      <c r="D1022" s="42"/>
      <c r="E1022" s="42"/>
      <c r="F1022" s="77" t="str">
        <f t="shared" si="75"/>
        <v>Cek</v>
      </c>
      <c r="G1022" s="77" t="str">
        <f t="shared" si="73"/>
        <v/>
      </c>
      <c r="H1022" s="78" t="str">
        <f t="shared" si="74"/>
        <v/>
      </c>
    </row>
    <row r="1023" spans="1:8" x14ac:dyDescent="0.3">
      <c r="A1023" s="48" t="str">
        <f>IF(A1022="No",1,IF(OR(LEFT(B1023,14)="Model response",LEFT(B1023,8)="Response"),MAX($A$11:$A1022)+1,""))</f>
        <v/>
      </c>
      <c r="B1023" s="60"/>
      <c r="C1023" s="42"/>
      <c r="D1023" s="42"/>
      <c r="E1023" s="42"/>
      <c r="F1023" s="77" t="str">
        <f t="shared" si="75"/>
        <v>Cek</v>
      </c>
      <c r="G1023" s="77" t="str">
        <f t="shared" si="73"/>
        <v/>
      </c>
      <c r="H1023" s="78" t="str">
        <f t="shared" si="74"/>
        <v/>
      </c>
    </row>
    <row r="1024" spans="1:8" x14ac:dyDescent="0.3">
      <c r="A1024" s="48" t="str">
        <f>IF(A1023="No",1,IF(OR(LEFT(B1024,14)="Model response",LEFT(B1024,8)="Response"),MAX($A$11:$A1023)+1,""))</f>
        <v/>
      </c>
      <c r="B1024" s="60"/>
      <c r="C1024" s="42"/>
      <c r="D1024" s="42"/>
      <c r="E1024" s="42"/>
      <c r="F1024" s="77" t="str">
        <f t="shared" si="75"/>
        <v>Cek</v>
      </c>
      <c r="G1024" s="77" t="str">
        <f t="shared" si="73"/>
        <v/>
      </c>
      <c r="H1024" s="78" t="str">
        <f t="shared" si="74"/>
        <v/>
      </c>
    </row>
    <row r="1025" spans="1:8" x14ac:dyDescent="0.3">
      <c r="A1025" s="48" t="str">
        <f>IF(A1024="No",1,IF(OR(LEFT(B1025,14)="Model response",LEFT(B1025,8)="Response"),MAX($A$11:$A1024)+1,""))</f>
        <v/>
      </c>
      <c r="B1025" s="60"/>
      <c r="C1025" s="42"/>
      <c r="D1025" s="42"/>
      <c r="E1025" s="42"/>
      <c r="F1025" s="77" t="str">
        <f t="shared" si="75"/>
        <v>Cek</v>
      </c>
      <c r="G1025" s="77" t="str">
        <f t="shared" si="73"/>
        <v/>
      </c>
      <c r="H1025" s="78" t="str">
        <f t="shared" si="74"/>
        <v/>
      </c>
    </row>
    <row r="1026" spans="1:8" x14ac:dyDescent="0.3">
      <c r="A1026" s="48" t="str">
        <f>IF(A1025="No",1,IF(OR(LEFT(B1026,14)="Model response",LEFT(B1026,8)="Response"),MAX($A$11:$A1025)+1,""))</f>
        <v/>
      </c>
      <c r="B1026" s="60"/>
      <c r="C1026" s="42"/>
      <c r="D1026" s="42"/>
      <c r="E1026" s="42"/>
      <c r="F1026" s="77" t="str">
        <f t="shared" si="75"/>
        <v>Cek</v>
      </c>
      <c r="G1026" s="77" t="str">
        <f t="shared" si="73"/>
        <v/>
      </c>
      <c r="H1026" s="78" t="str">
        <f t="shared" si="74"/>
        <v/>
      </c>
    </row>
    <row r="1027" spans="1:8" x14ac:dyDescent="0.3">
      <c r="A1027" s="48" t="str">
        <f>IF(A1026="No",1,IF(OR(LEFT(B1027,14)="Model response",LEFT(B1027,8)="Response"),MAX($A$11:$A1026)+1,""))</f>
        <v/>
      </c>
      <c r="B1027" s="60"/>
      <c r="C1027" s="42"/>
      <c r="D1027" s="42"/>
      <c r="E1027" s="42"/>
      <c r="F1027" s="77" t="str">
        <f t="shared" si="75"/>
        <v>Cek</v>
      </c>
      <c r="G1027" s="77" t="str">
        <f t="shared" si="73"/>
        <v/>
      </c>
      <c r="H1027" s="78" t="str">
        <f t="shared" si="74"/>
        <v/>
      </c>
    </row>
    <row r="1028" spans="1:8" x14ac:dyDescent="0.3">
      <c r="A1028" s="48" t="str">
        <f>IF(A1027="No",1,IF(OR(LEFT(B1028,14)="Model response",LEFT(B1028,8)="Response"),MAX($A$11:$A1027)+1,""))</f>
        <v/>
      </c>
      <c r="B1028" s="60"/>
      <c r="C1028" s="42"/>
      <c r="D1028" s="42"/>
      <c r="E1028" s="42"/>
      <c r="F1028" s="77" t="str">
        <f t="shared" si="75"/>
        <v>Cek</v>
      </c>
      <c r="G1028" s="77" t="str">
        <f t="shared" si="73"/>
        <v/>
      </c>
      <c r="H1028" s="78" t="str">
        <f t="shared" si="74"/>
        <v/>
      </c>
    </row>
    <row r="1029" spans="1:8" x14ac:dyDescent="0.3">
      <c r="A1029" s="48" t="str">
        <f>IF(A1028="No",1,IF(OR(LEFT(B1029,14)="Model response",LEFT(B1029,8)="Response"),MAX($A$11:$A1028)+1,""))</f>
        <v/>
      </c>
      <c r="B1029" s="60"/>
      <c r="C1029" s="42"/>
      <c r="D1029" s="42"/>
      <c r="E1029" s="42"/>
      <c r="F1029" s="77" t="str">
        <f t="shared" si="75"/>
        <v>Cek</v>
      </c>
      <c r="G1029" s="77" t="str">
        <f t="shared" si="73"/>
        <v/>
      </c>
      <c r="H1029" s="78" t="str">
        <f t="shared" si="74"/>
        <v/>
      </c>
    </row>
    <row r="1030" spans="1:8" x14ac:dyDescent="0.3">
      <c r="A1030" s="48" t="str">
        <f>IF(A1029="No",1,IF(OR(LEFT(B1030,14)="Model response",LEFT(B1030,8)="Response"),MAX($A$11:$A1029)+1,""))</f>
        <v/>
      </c>
      <c r="B1030" s="60"/>
      <c r="C1030" s="42"/>
      <c r="D1030" s="42"/>
      <c r="E1030" s="42"/>
      <c r="F1030" s="77" t="str">
        <f t="shared" si="75"/>
        <v>Cek</v>
      </c>
      <c r="G1030" s="77" t="str">
        <f t="shared" si="73"/>
        <v/>
      </c>
      <c r="H1030" s="78" t="str">
        <f t="shared" si="74"/>
        <v/>
      </c>
    </row>
    <row r="1031" spans="1:8" x14ac:dyDescent="0.3">
      <c r="A1031" s="48" t="str">
        <f>IF(A1030="No",1,IF(OR(LEFT(B1031,14)="Model response",LEFT(B1031,8)="Response"),MAX($A$11:$A1030)+1,""))</f>
        <v/>
      </c>
      <c r="B1031" s="60"/>
      <c r="C1031" s="42"/>
      <c r="D1031" s="42"/>
      <c r="E1031" s="42"/>
      <c r="F1031" s="77" t="str">
        <f t="shared" si="75"/>
        <v>Cek</v>
      </c>
      <c r="G1031" s="77" t="str">
        <f t="shared" si="73"/>
        <v/>
      </c>
      <c r="H1031" s="78" t="str">
        <f t="shared" si="74"/>
        <v/>
      </c>
    </row>
    <row r="1032" spans="1:8" x14ac:dyDescent="0.3">
      <c r="A1032" s="48" t="str">
        <f>IF(A1031="No",1,IF(OR(LEFT(B1032,14)="Model response",LEFT(B1032,8)="Response"),MAX($A$11:$A1031)+1,""))</f>
        <v/>
      </c>
      <c r="B1032" s="60"/>
      <c r="C1032" s="42"/>
      <c r="D1032" s="42"/>
      <c r="E1032" s="42"/>
      <c r="F1032" s="77" t="str">
        <f t="shared" si="75"/>
        <v>Cek</v>
      </c>
      <c r="G1032" s="77" t="str">
        <f t="shared" ref="G1032:G1095" si="76">IF(A1032="","",COUNTIF(F1033:F1036,"Cek"))</f>
        <v/>
      </c>
      <c r="H1032" s="78" t="str">
        <f t="shared" ref="H1032:H1095" si="77">IF(G1032="","",SUMIF(C1033:C1038,100%,E1033:E1038))</f>
        <v/>
      </c>
    </row>
    <row r="1033" spans="1:8" x14ac:dyDescent="0.3">
      <c r="A1033" s="48" t="str">
        <f>IF(A1032="No",1,IF(OR(LEFT(B1033,14)="Model response",LEFT(B1033,8)="Response"),MAX($A$11:$A1032)+1,""))</f>
        <v/>
      </c>
      <c r="B1033" s="60"/>
      <c r="C1033" s="42"/>
      <c r="D1033" s="42"/>
      <c r="E1033" s="42"/>
      <c r="F1033" s="77" t="str">
        <f t="shared" si="75"/>
        <v>Cek</v>
      </c>
      <c r="G1033" s="77" t="str">
        <f t="shared" si="76"/>
        <v/>
      </c>
      <c r="H1033" s="78" t="str">
        <f t="shared" si="77"/>
        <v/>
      </c>
    </row>
    <row r="1034" spans="1:8" x14ac:dyDescent="0.3">
      <c r="A1034" s="48" t="str">
        <f>IF(A1033="No",1,IF(OR(LEFT(B1034,14)="Model response",LEFT(B1034,8)="Response"),MAX($A$11:$A1033)+1,""))</f>
        <v/>
      </c>
      <c r="B1034" s="60"/>
      <c r="C1034" s="42"/>
      <c r="D1034" s="42"/>
      <c r="E1034" s="42"/>
      <c r="F1034" s="77" t="str">
        <f t="shared" si="75"/>
        <v>Cek</v>
      </c>
      <c r="G1034" s="77" t="str">
        <f t="shared" si="76"/>
        <v/>
      </c>
      <c r="H1034" s="78" t="str">
        <f t="shared" si="77"/>
        <v/>
      </c>
    </row>
    <row r="1035" spans="1:8" x14ac:dyDescent="0.3">
      <c r="A1035" s="48" t="str">
        <f>IF(A1034="No",1,IF(OR(LEFT(B1035,14)="Model response",LEFT(B1035,8)="Response"),MAX($A$11:$A1034)+1,""))</f>
        <v/>
      </c>
      <c r="B1035" s="60"/>
      <c r="C1035" s="42"/>
      <c r="D1035" s="42"/>
      <c r="E1035" s="42"/>
      <c r="F1035" s="77" t="str">
        <f t="shared" si="75"/>
        <v>Cek</v>
      </c>
      <c r="G1035" s="77" t="str">
        <f t="shared" si="76"/>
        <v/>
      </c>
      <c r="H1035" s="78" t="str">
        <f t="shared" si="77"/>
        <v/>
      </c>
    </row>
    <row r="1036" spans="1:8" x14ac:dyDescent="0.3">
      <c r="A1036" s="48" t="str">
        <f>IF(A1035="No",1,IF(OR(LEFT(B1036,14)="Model response",LEFT(B1036,8)="Response"),MAX($A$11:$A1035)+1,""))</f>
        <v/>
      </c>
      <c r="B1036" s="60"/>
      <c r="C1036" s="42"/>
      <c r="D1036" s="42"/>
      <c r="E1036" s="42"/>
      <c r="F1036" s="77" t="str">
        <f t="shared" si="75"/>
        <v>Cek</v>
      </c>
      <c r="G1036" s="77" t="str">
        <f t="shared" si="76"/>
        <v/>
      </c>
      <c r="H1036" s="78" t="str">
        <f t="shared" si="77"/>
        <v/>
      </c>
    </row>
    <row r="1037" spans="1:8" x14ac:dyDescent="0.3">
      <c r="A1037" s="48" t="str">
        <f>IF(A1036="No",1,IF(OR(LEFT(B1037,14)="Model response",LEFT(B1037,8)="Response"),MAX($A$11:$A1036)+1,""))</f>
        <v/>
      </c>
      <c r="B1037" s="60"/>
      <c r="C1037" s="42"/>
      <c r="D1037" s="42"/>
      <c r="E1037" s="42"/>
      <c r="F1037" s="77" t="str">
        <f t="shared" ref="F1037:F1100" si="78">IF(OR(LEFT(B1037,14)="Model response",LEFT(B1037,8)="Response",B1037="[No response]"),"",IF(E1037&lt;=$G$10,"Cek","OK"))</f>
        <v>Cek</v>
      </c>
      <c r="G1037" s="77" t="str">
        <f t="shared" si="76"/>
        <v/>
      </c>
      <c r="H1037" s="78" t="str">
        <f t="shared" si="77"/>
        <v/>
      </c>
    </row>
    <row r="1038" spans="1:8" x14ac:dyDescent="0.3">
      <c r="A1038" s="48" t="str">
        <f>IF(A1037="No",1,IF(OR(LEFT(B1038,14)="Model response",LEFT(B1038,8)="Response"),MAX($A$11:$A1037)+1,""))</f>
        <v/>
      </c>
      <c r="B1038" s="60"/>
      <c r="C1038" s="42"/>
      <c r="D1038" s="42"/>
      <c r="E1038" s="42"/>
      <c r="F1038" s="77" t="str">
        <f t="shared" si="78"/>
        <v>Cek</v>
      </c>
      <c r="G1038" s="77" t="str">
        <f t="shared" si="76"/>
        <v/>
      </c>
      <c r="H1038" s="78" t="str">
        <f t="shared" si="77"/>
        <v/>
      </c>
    </row>
    <row r="1039" spans="1:8" x14ac:dyDescent="0.3">
      <c r="A1039" s="48" t="str">
        <f>IF(A1038="No",1,IF(OR(LEFT(B1039,14)="Model response",LEFT(B1039,8)="Response"),MAX($A$11:$A1038)+1,""))</f>
        <v/>
      </c>
      <c r="B1039" s="60"/>
      <c r="C1039" s="42"/>
      <c r="D1039" s="42"/>
      <c r="E1039" s="42"/>
      <c r="F1039" s="77" t="str">
        <f t="shared" si="78"/>
        <v>Cek</v>
      </c>
      <c r="G1039" s="77" t="str">
        <f t="shared" si="76"/>
        <v/>
      </c>
      <c r="H1039" s="78" t="str">
        <f t="shared" si="77"/>
        <v/>
      </c>
    </row>
    <row r="1040" spans="1:8" x14ac:dyDescent="0.3">
      <c r="A1040" s="48" t="str">
        <f>IF(A1039="No",1,IF(OR(LEFT(B1040,14)="Model response",LEFT(B1040,8)="Response"),MAX($A$11:$A1039)+1,""))</f>
        <v/>
      </c>
      <c r="B1040" s="60"/>
      <c r="C1040" s="42"/>
      <c r="D1040" s="42"/>
      <c r="E1040" s="42"/>
      <c r="F1040" s="77" t="str">
        <f t="shared" si="78"/>
        <v>Cek</v>
      </c>
      <c r="G1040" s="77" t="str">
        <f t="shared" si="76"/>
        <v/>
      </c>
      <c r="H1040" s="78" t="str">
        <f t="shared" si="77"/>
        <v/>
      </c>
    </row>
    <row r="1041" spans="1:8" x14ac:dyDescent="0.3">
      <c r="A1041" s="48" t="str">
        <f>IF(A1040="No",1,IF(OR(LEFT(B1041,14)="Model response",LEFT(B1041,8)="Response"),MAX($A$11:$A1040)+1,""))</f>
        <v/>
      </c>
      <c r="B1041" s="60"/>
      <c r="C1041" s="42"/>
      <c r="D1041" s="42"/>
      <c r="E1041" s="42"/>
      <c r="F1041" s="77" t="str">
        <f t="shared" si="78"/>
        <v>Cek</v>
      </c>
      <c r="G1041" s="77" t="str">
        <f t="shared" si="76"/>
        <v/>
      </c>
      <c r="H1041" s="78" t="str">
        <f t="shared" si="77"/>
        <v/>
      </c>
    </row>
    <row r="1042" spans="1:8" x14ac:dyDescent="0.3">
      <c r="A1042" s="48" t="str">
        <f>IF(A1041="No",1,IF(OR(LEFT(B1042,14)="Model response",LEFT(B1042,8)="Response"),MAX($A$11:$A1041)+1,""))</f>
        <v/>
      </c>
      <c r="B1042" s="60"/>
      <c r="C1042" s="42"/>
      <c r="D1042" s="42"/>
      <c r="E1042" s="42"/>
      <c r="F1042" s="77" t="str">
        <f t="shared" si="78"/>
        <v>Cek</v>
      </c>
      <c r="G1042" s="77" t="str">
        <f t="shared" si="76"/>
        <v/>
      </c>
      <c r="H1042" s="78" t="str">
        <f t="shared" si="77"/>
        <v/>
      </c>
    </row>
    <row r="1043" spans="1:8" x14ac:dyDescent="0.3">
      <c r="A1043" s="48" t="str">
        <f>IF(A1042="No",1,IF(OR(LEFT(B1043,14)="Model response",LEFT(B1043,8)="Response"),MAX($A$11:$A1042)+1,""))</f>
        <v/>
      </c>
      <c r="B1043" s="60"/>
      <c r="C1043" s="42"/>
      <c r="D1043" s="42"/>
      <c r="E1043" s="42"/>
      <c r="F1043" s="77" t="str">
        <f t="shared" si="78"/>
        <v>Cek</v>
      </c>
      <c r="G1043" s="77" t="str">
        <f t="shared" si="76"/>
        <v/>
      </c>
      <c r="H1043" s="78" t="str">
        <f t="shared" si="77"/>
        <v/>
      </c>
    </row>
    <row r="1044" spans="1:8" x14ac:dyDescent="0.3">
      <c r="A1044" s="48" t="str">
        <f>IF(A1043="No",1,IF(OR(LEFT(B1044,14)="Model response",LEFT(B1044,8)="Response"),MAX($A$11:$A1043)+1,""))</f>
        <v/>
      </c>
      <c r="B1044" s="60"/>
      <c r="C1044" s="42"/>
      <c r="D1044" s="42"/>
      <c r="E1044" s="42"/>
      <c r="F1044" s="77" t="str">
        <f t="shared" si="78"/>
        <v>Cek</v>
      </c>
      <c r="G1044" s="77" t="str">
        <f t="shared" si="76"/>
        <v/>
      </c>
      <c r="H1044" s="78" t="str">
        <f t="shared" si="77"/>
        <v/>
      </c>
    </row>
    <row r="1045" spans="1:8" x14ac:dyDescent="0.3">
      <c r="A1045" s="48" t="str">
        <f>IF(A1044="No",1,IF(OR(LEFT(B1045,14)="Model response",LEFT(B1045,8)="Response"),MAX($A$11:$A1044)+1,""))</f>
        <v/>
      </c>
      <c r="B1045" s="60"/>
      <c r="C1045" s="42"/>
      <c r="D1045" s="42"/>
      <c r="E1045" s="42"/>
      <c r="F1045" s="77" t="str">
        <f t="shared" si="78"/>
        <v>Cek</v>
      </c>
      <c r="G1045" s="77" t="str">
        <f t="shared" si="76"/>
        <v/>
      </c>
      <c r="H1045" s="78" t="str">
        <f t="shared" si="77"/>
        <v/>
      </c>
    </row>
    <row r="1046" spans="1:8" x14ac:dyDescent="0.3">
      <c r="A1046" s="48" t="str">
        <f>IF(A1045="No",1,IF(OR(LEFT(B1046,14)="Model response",LEFT(B1046,8)="Response"),MAX($A$11:$A1045)+1,""))</f>
        <v/>
      </c>
      <c r="B1046" s="60"/>
      <c r="C1046" s="42"/>
      <c r="D1046" s="42"/>
      <c r="E1046" s="42"/>
      <c r="F1046" s="77" t="str">
        <f t="shared" si="78"/>
        <v>Cek</v>
      </c>
      <c r="G1046" s="77" t="str">
        <f t="shared" si="76"/>
        <v/>
      </c>
      <c r="H1046" s="78" t="str">
        <f t="shared" si="77"/>
        <v/>
      </c>
    </row>
    <row r="1047" spans="1:8" x14ac:dyDescent="0.3">
      <c r="A1047" s="48" t="str">
        <f>IF(A1046="No",1,IF(OR(LEFT(B1047,14)="Model response",LEFT(B1047,8)="Response"),MAX($A$11:$A1046)+1,""))</f>
        <v/>
      </c>
      <c r="B1047" s="60"/>
      <c r="C1047" s="42"/>
      <c r="D1047" s="42"/>
      <c r="E1047" s="42"/>
      <c r="F1047" s="77" t="str">
        <f t="shared" si="78"/>
        <v>Cek</v>
      </c>
      <c r="G1047" s="77" t="str">
        <f t="shared" si="76"/>
        <v/>
      </c>
      <c r="H1047" s="78" t="str">
        <f t="shared" si="77"/>
        <v/>
      </c>
    </row>
    <row r="1048" spans="1:8" x14ac:dyDescent="0.3">
      <c r="A1048" s="48" t="str">
        <f>IF(A1047="No",1,IF(OR(LEFT(B1048,14)="Model response",LEFT(B1048,8)="Response"),MAX($A$11:$A1047)+1,""))</f>
        <v/>
      </c>
      <c r="B1048" s="60"/>
      <c r="C1048" s="42"/>
      <c r="D1048" s="42"/>
      <c r="E1048" s="42"/>
      <c r="F1048" s="77" t="str">
        <f t="shared" si="78"/>
        <v>Cek</v>
      </c>
      <c r="G1048" s="77" t="str">
        <f t="shared" si="76"/>
        <v/>
      </c>
      <c r="H1048" s="78" t="str">
        <f t="shared" si="77"/>
        <v/>
      </c>
    </row>
    <row r="1049" spans="1:8" x14ac:dyDescent="0.3">
      <c r="A1049" s="48" t="str">
        <f>IF(A1048="No",1,IF(OR(LEFT(B1049,14)="Model response",LEFT(B1049,8)="Response"),MAX($A$11:$A1048)+1,""))</f>
        <v/>
      </c>
      <c r="B1049" s="60"/>
      <c r="C1049" s="42"/>
      <c r="D1049" s="42"/>
      <c r="E1049" s="42"/>
      <c r="F1049" s="77" t="str">
        <f t="shared" si="78"/>
        <v>Cek</v>
      </c>
      <c r="G1049" s="77" t="str">
        <f t="shared" si="76"/>
        <v/>
      </c>
      <c r="H1049" s="78" t="str">
        <f t="shared" si="77"/>
        <v/>
      </c>
    </row>
    <row r="1050" spans="1:8" x14ac:dyDescent="0.3">
      <c r="A1050" s="48" t="str">
        <f>IF(A1049="No",1,IF(OR(LEFT(B1050,14)="Model response",LEFT(B1050,8)="Response"),MAX($A$11:$A1049)+1,""))</f>
        <v/>
      </c>
      <c r="B1050" s="60"/>
      <c r="C1050" s="42"/>
      <c r="D1050" s="42"/>
      <c r="E1050" s="42"/>
      <c r="F1050" s="77" t="str">
        <f t="shared" si="78"/>
        <v>Cek</v>
      </c>
      <c r="G1050" s="77" t="str">
        <f t="shared" si="76"/>
        <v/>
      </c>
      <c r="H1050" s="78" t="str">
        <f t="shared" si="77"/>
        <v/>
      </c>
    </row>
    <row r="1051" spans="1:8" x14ac:dyDescent="0.3">
      <c r="A1051" s="48" t="str">
        <f>IF(A1050="No",1,IF(OR(LEFT(B1051,14)="Model response",LEFT(B1051,8)="Response"),MAX($A$11:$A1050)+1,""))</f>
        <v/>
      </c>
      <c r="B1051" s="60"/>
      <c r="C1051" s="42"/>
      <c r="D1051" s="42"/>
      <c r="E1051" s="42"/>
      <c r="F1051" s="77" t="str">
        <f t="shared" si="78"/>
        <v>Cek</v>
      </c>
      <c r="G1051" s="77" t="str">
        <f t="shared" si="76"/>
        <v/>
      </c>
      <c r="H1051" s="78" t="str">
        <f t="shared" si="77"/>
        <v/>
      </c>
    </row>
    <row r="1052" spans="1:8" x14ac:dyDescent="0.3">
      <c r="A1052" s="48" t="str">
        <f>IF(A1051="No",1,IF(OR(LEFT(B1052,14)="Model response",LEFT(B1052,8)="Response"),MAX($A$11:$A1051)+1,""))</f>
        <v/>
      </c>
      <c r="B1052" s="60"/>
      <c r="C1052" s="42"/>
      <c r="D1052" s="42"/>
      <c r="E1052" s="42"/>
      <c r="F1052" s="77" t="str">
        <f t="shared" si="78"/>
        <v>Cek</v>
      </c>
      <c r="G1052" s="77" t="str">
        <f t="shared" si="76"/>
        <v/>
      </c>
      <c r="H1052" s="78" t="str">
        <f t="shared" si="77"/>
        <v/>
      </c>
    </row>
    <row r="1053" spans="1:8" x14ac:dyDescent="0.3">
      <c r="A1053" s="48" t="str">
        <f>IF(A1052="No",1,IF(OR(LEFT(B1053,14)="Model response",LEFT(B1053,8)="Response"),MAX($A$11:$A1052)+1,""))</f>
        <v/>
      </c>
      <c r="B1053" s="60"/>
      <c r="C1053" s="42"/>
      <c r="D1053" s="42"/>
      <c r="E1053" s="42"/>
      <c r="F1053" s="77" t="str">
        <f t="shared" si="78"/>
        <v>Cek</v>
      </c>
      <c r="G1053" s="77" t="str">
        <f t="shared" si="76"/>
        <v/>
      </c>
      <c r="H1053" s="78" t="str">
        <f t="shared" si="77"/>
        <v/>
      </c>
    </row>
    <row r="1054" spans="1:8" x14ac:dyDescent="0.3">
      <c r="A1054" s="48" t="str">
        <f>IF(A1053="No",1,IF(OR(LEFT(B1054,14)="Model response",LEFT(B1054,8)="Response"),MAX($A$11:$A1053)+1,""))</f>
        <v/>
      </c>
      <c r="B1054" s="60"/>
      <c r="C1054" s="42"/>
      <c r="D1054" s="42"/>
      <c r="E1054" s="42"/>
      <c r="F1054" s="77" t="str">
        <f t="shared" si="78"/>
        <v>Cek</v>
      </c>
      <c r="G1054" s="77" t="str">
        <f t="shared" si="76"/>
        <v/>
      </c>
      <c r="H1054" s="78" t="str">
        <f t="shared" si="77"/>
        <v/>
      </c>
    </row>
    <row r="1055" spans="1:8" x14ac:dyDescent="0.3">
      <c r="A1055" s="48" t="str">
        <f>IF(A1054="No",1,IF(OR(LEFT(B1055,14)="Model response",LEFT(B1055,8)="Response"),MAX($A$11:$A1054)+1,""))</f>
        <v/>
      </c>
      <c r="B1055" s="60"/>
      <c r="C1055" s="42"/>
      <c r="D1055" s="42"/>
      <c r="E1055" s="42"/>
      <c r="F1055" s="77" t="str">
        <f t="shared" si="78"/>
        <v>Cek</v>
      </c>
      <c r="G1055" s="77" t="str">
        <f t="shared" si="76"/>
        <v/>
      </c>
      <c r="H1055" s="78" t="str">
        <f t="shared" si="77"/>
        <v/>
      </c>
    </row>
    <row r="1056" spans="1:8" x14ac:dyDescent="0.3">
      <c r="A1056" s="48" t="str">
        <f>IF(A1055="No",1,IF(OR(LEFT(B1056,14)="Model response",LEFT(B1056,8)="Response"),MAX($A$11:$A1055)+1,""))</f>
        <v/>
      </c>
      <c r="B1056" s="60"/>
      <c r="C1056" s="42"/>
      <c r="D1056" s="42"/>
      <c r="E1056" s="42"/>
      <c r="F1056" s="77" t="str">
        <f t="shared" si="78"/>
        <v>Cek</v>
      </c>
      <c r="G1056" s="77" t="str">
        <f t="shared" si="76"/>
        <v/>
      </c>
      <c r="H1056" s="78" t="str">
        <f t="shared" si="77"/>
        <v/>
      </c>
    </row>
    <row r="1057" spans="1:8" x14ac:dyDescent="0.3">
      <c r="A1057" s="48" t="str">
        <f>IF(A1056="No",1,IF(OR(LEFT(B1057,14)="Model response",LEFT(B1057,8)="Response"),MAX($A$11:$A1056)+1,""))</f>
        <v/>
      </c>
      <c r="B1057" s="60"/>
      <c r="C1057" s="42"/>
      <c r="D1057" s="42"/>
      <c r="E1057" s="42"/>
      <c r="F1057" s="77" t="str">
        <f t="shared" si="78"/>
        <v>Cek</v>
      </c>
      <c r="G1057" s="77" t="str">
        <f t="shared" si="76"/>
        <v/>
      </c>
      <c r="H1057" s="78" t="str">
        <f t="shared" si="77"/>
        <v/>
      </c>
    </row>
    <row r="1058" spans="1:8" x14ac:dyDescent="0.3">
      <c r="A1058" s="48" t="str">
        <f>IF(A1057="No",1,IF(OR(LEFT(B1058,14)="Model response",LEFT(B1058,8)="Response"),MAX($A$11:$A1057)+1,""))</f>
        <v/>
      </c>
      <c r="B1058" s="60"/>
      <c r="C1058" s="42"/>
      <c r="D1058" s="42"/>
      <c r="E1058" s="42"/>
      <c r="F1058" s="77" t="str">
        <f t="shared" si="78"/>
        <v>Cek</v>
      </c>
      <c r="G1058" s="77" t="str">
        <f t="shared" si="76"/>
        <v/>
      </c>
      <c r="H1058" s="78" t="str">
        <f t="shared" si="77"/>
        <v/>
      </c>
    </row>
    <row r="1059" spans="1:8" x14ac:dyDescent="0.3">
      <c r="A1059" s="48" t="str">
        <f>IF(A1058="No",1,IF(OR(LEFT(B1059,14)="Model response",LEFT(B1059,8)="Response"),MAX($A$11:$A1058)+1,""))</f>
        <v/>
      </c>
      <c r="B1059" s="60"/>
      <c r="C1059" s="42"/>
      <c r="D1059" s="42"/>
      <c r="E1059" s="42"/>
      <c r="F1059" s="77" t="str">
        <f t="shared" si="78"/>
        <v>Cek</v>
      </c>
      <c r="G1059" s="77" t="str">
        <f t="shared" si="76"/>
        <v/>
      </c>
      <c r="H1059" s="78" t="str">
        <f t="shared" si="77"/>
        <v/>
      </c>
    </row>
    <row r="1060" spans="1:8" x14ac:dyDescent="0.3">
      <c r="A1060" s="48" t="str">
        <f>IF(A1059="No",1,IF(OR(LEFT(B1060,14)="Model response",LEFT(B1060,8)="Response"),MAX($A$11:$A1059)+1,""))</f>
        <v/>
      </c>
      <c r="B1060" s="60"/>
      <c r="C1060" s="42"/>
      <c r="D1060" s="42"/>
      <c r="E1060" s="42"/>
      <c r="F1060" s="77" t="str">
        <f t="shared" si="78"/>
        <v>Cek</v>
      </c>
      <c r="G1060" s="77" t="str">
        <f t="shared" si="76"/>
        <v/>
      </c>
      <c r="H1060" s="78" t="str">
        <f t="shared" si="77"/>
        <v/>
      </c>
    </row>
    <row r="1061" spans="1:8" x14ac:dyDescent="0.3">
      <c r="A1061" s="48" t="str">
        <f>IF(A1060="No",1,IF(OR(LEFT(B1061,14)="Model response",LEFT(B1061,8)="Response"),MAX($A$11:$A1060)+1,""))</f>
        <v/>
      </c>
      <c r="B1061" s="60"/>
      <c r="C1061" s="42"/>
      <c r="D1061" s="42"/>
      <c r="E1061" s="42"/>
      <c r="F1061" s="77" t="str">
        <f t="shared" si="78"/>
        <v>Cek</v>
      </c>
      <c r="G1061" s="77" t="str">
        <f t="shared" si="76"/>
        <v/>
      </c>
      <c r="H1061" s="78" t="str">
        <f t="shared" si="77"/>
        <v/>
      </c>
    </row>
    <row r="1062" spans="1:8" x14ac:dyDescent="0.3">
      <c r="A1062" s="48" t="str">
        <f>IF(A1061="No",1,IF(OR(LEFT(B1062,14)="Model response",LEFT(B1062,8)="Response"),MAX($A$11:$A1061)+1,""))</f>
        <v/>
      </c>
      <c r="B1062" s="60"/>
      <c r="C1062" s="42"/>
      <c r="D1062" s="42"/>
      <c r="E1062" s="42"/>
      <c r="F1062" s="77" t="str">
        <f t="shared" si="78"/>
        <v>Cek</v>
      </c>
      <c r="G1062" s="77" t="str">
        <f t="shared" si="76"/>
        <v/>
      </c>
      <c r="H1062" s="78" t="str">
        <f t="shared" si="77"/>
        <v/>
      </c>
    </row>
    <row r="1063" spans="1:8" x14ac:dyDescent="0.3">
      <c r="A1063" s="48" t="str">
        <f>IF(A1062="No",1,IF(OR(LEFT(B1063,14)="Model response",LEFT(B1063,8)="Response"),MAX($A$11:$A1062)+1,""))</f>
        <v/>
      </c>
      <c r="B1063" s="60"/>
      <c r="C1063" s="42"/>
      <c r="D1063" s="42"/>
      <c r="E1063" s="42"/>
      <c r="F1063" s="77" t="str">
        <f t="shared" si="78"/>
        <v>Cek</v>
      </c>
      <c r="G1063" s="77" t="str">
        <f t="shared" si="76"/>
        <v/>
      </c>
      <c r="H1063" s="78" t="str">
        <f t="shared" si="77"/>
        <v/>
      </c>
    </row>
    <row r="1064" spans="1:8" x14ac:dyDescent="0.3">
      <c r="A1064" s="48" t="str">
        <f>IF(A1063="No",1,IF(OR(LEFT(B1064,14)="Model response",LEFT(B1064,8)="Response"),MAX($A$11:$A1063)+1,""))</f>
        <v/>
      </c>
      <c r="B1064" s="60"/>
      <c r="C1064" s="42"/>
      <c r="D1064" s="42"/>
      <c r="E1064" s="42"/>
      <c r="F1064" s="77" t="str">
        <f t="shared" si="78"/>
        <v>Cek</v>
      </c>
      <c r="G1064" s="77" t="str">
        <f t="shared" si="76"/>
        <v/>
      </c>
      <c r="H1064" s="78" t="str">
        <f t="shared" si="77"/>
        <v/>
      </c>
    </row>
    <row r="1065" spans="1:8" x14ac:dyDescent="0.3">
      <c r="A1065" s="48" t="str">
        <f>IF(A1064="No",1,IF(OR(LEFT(B1065,14)="Model response",LEFT(B1065,8)="Response"),MAX($A$11:$A1064)+1,""))</f>
        <v/>
      </c>
      <c r="B1065" s="60"/>
      <c r="C1065" s="42"/>
      <c r="D1065" s="42"/>
      <c r="E1065" s="42"/>
      <c r="F1065" s="77" t="str">
        <f t="shared" si="78"/>
        <v>Cek</v>
      </c>
      <c r="G1065" s="77" t="str">
        <f t="shared" si="76"/>
        <v/>
      </c>
      <c r="H1065" s="78" t="str">
        <f t="shared" si="77"/>
        <v/>
      </c>
    </row>
    <row r="1066" spans="1:8" x14ac:dyDescent="0.3">
      <c r="A1066" s="48" t="str">
        <f>IF(A1065="No",1,IF(OR(LEFT(B1066,14)="Model response",LEFT(B1066,8)="Response"),MAX($A$11:$A1065)+1,""))</f>
        <v/>
      </c>
      <c r="B1066" s="60"/>
      <c r="C1066" s="42"/>
      <c r="D1066" s="42"/>
      <c r="E1066" s="42"/>
      <c r="F1066" s="77" t="str">
        <f t="shared" si="78"/>
        <v>Cek</v>
      </c>
      <c r="G1066" s="77" t="str">
        <f t="shared" si="76"/>
        <v/>
      </c>
      <c r="H1066" s="78" t="str">
        <f t="shared" si="77"/>
        <v/>
      </c>
    </row>
    <row r="1067" spans="1:8" x14ac:dyDescent="0.3">
      <c r="A1067" s="48" t="str">
        <f>IF(A1066="No",1,IF(OR(LEFT(B1067,14)="Model response",LEFT(B1067,8)="Response"),MAX($A$11:$A1066)+1,""))</f>
        <v/>
      </c>
      <c r="B1067" s="60"/>
      <c r="C1067" s="42"/>
      <c r="D1067" s="42"/>
      <c r="E1067" s="42"/>
      <c r="F1067" s="77" t="str">
        <f t="shared" si="78"/>
        <v>Cek</v>
      </c>
      <c r="G1067" s="77" t="str">
        <f t="shared" si="76"/>
        <v/>
      </c>
      <c r="H1067" s="78" t="str">
        <f t="shared" si="77"/>
        <v/>
      </c>
    </row>
    <row r="1068" spans="1:8" x14ac:dyDescent="0.3">
      <c r="A1068" s="48" t="str">
        <f>IF(A1067="No",1,IF(OR(LEFT(B1068,14)="Model response",LEFT(B1068,8)="Response"),MAX($A$11:$A1067)+1,""))</f>
        <v/>
      </c>
      <c r="B1068" s="60"/>
      <c r="C1068" s="42"/>
      <c r="D1068" s="42"/>
      <c r="E1068" s="42"/>
      <c r="F1068" s="77" t="str">
        <f t="shared" si="78"/>
        <v>Cek</v>
      </c>
      <c r="G1068" s="77" t="str">
        <f t="shared" si="76"/>
        <v/>
      </c>
      <c r="H1068" s="78" t="str">
        <f t="shared" si="77"/>
        <v/>
      </c>
    </row>
    <row r="1069" spans="1:8" x14ac:dyDescent="0.3">
      <c r="A1069" s="48" t="str">
        <f>IF(A1068="No",1,IF(OR(LEFT(B1069,14)="Model response",LEFT(B1069,8)="Response"),MAX($A$11:$A1068)+1,""))</f>
        <v/>
      </c>
      <c r="B1069" s="60"/>
      <c r="C1069" s="42"/>
      <c r="D1069" s="42"/>
      <c r="E1069" s="42"/>
      <c r="F1069" s="77" t="str">
        <f t="shared" si="78"/>
        <v>Cek</v>
      </c>
      <c r="G1069" s="77" t="str">
        <f t="shared" si="76"/>
        <v/>
      </c>
      <c r="H1069" s="78" t="str">
        <f t="shared" si="77"/>
        <v/>
      </c>
    </row>
    <row r="1070" spans="1:8" x14ac:dyDescent="0.3">
      <c r="A1070" s="48" t="str">
        <f>IF(A1069="No",1,IF(OR(LEFT(B1070,14)="Model response",LEFT(B1070,8)="Response"),MAX($A$11:$A1069)+1,""))</f>
        <v/>
      </c>
      <c r="B1070" s="60"/>
      <c r="C1070" s="42"/>
      <c r="D1070" s="42"/>
      <c r="E1070" s="42"/>
      <c r="F1070" s="77" t="str">
        <f t="shared" si="78"/>
        <v>Cek</v>
      </c>
      <c r="G1070" s="77" t="str">
        <f t="shared" si="76"/>
        <v/>
      </c>
      <c r="H1070" s="78" t="str">
        <f t="shared" si="77"/>
        <v/>
      </c>
    </row>
    <row r="1071" spans="1:8" x14ac:dyDescent="0.3">
      <c r="A1071" s="48" t="str">
        <f>IF(A1070="No",1,IF(OR(LEFT(B1071,14)="Model response",LEFT(B1071,8)="Response"),MAX($A$11:$A1070)+1,""))</f>
        <v/>
      </c>
      <c r="B1071" s="60"/>
      <c r="C1071" s="42"/>
      <c r="D1071" s="42"/>
      <c r="E1071" s="42"/>
      <c r="F1071" s="77" t="str">
        <f t="shared" si="78"/>
        <v>Cek</v>
      </c>
      <c r="G1071" s="77" t="str">
        <f t="shared" si="76"/>
        <v/>
      </c>
      <c r="H1071" s="78" t="str">
        <f t="shared" si="77"/>
        <v/>
      </c>
    </row>
    <row r="1072" spans="1:8" x14ac:dyDescent="0.3">
      <c r="A1072" s="48" t="str">
        <f>IF(A1071="No",1,IF(OR(LEFT(B1072,14)="Model response",LEFT(B1072,8)="Response"),MAX($A$11:$A1071)+1,""))</f>
        <v/>
      </c>
      <c r="B1072" s="60"/>
      <c r="C1072" s="42"/>
      <c r="D1072" s="42"/>
      <c r="E1072" s="42"/>
      <c r="F1072" s="77" t="str">
        <f t="shared" si="78"/>
        <v>Cek</v>
      </c>
      <c r="G1072" s="77" t="str">
        <f t="shared" si="76"/>
        <v/>
      </c>
      <c r="H1072" s="78" t="str">
        <f t="shared" si="77"/>
        <v/>
      </c>
    </row>
    <row r="1073" spans="1:8" x14ac:dyDescent="0.3">
      <c r="A1073" s="48" t="str">
        <f>IF(A1072="No",1,IF(OR(LEFT(B1073,14)="Model response",LEFT(B1073,8)="Response"),MAX($A$11:$A1072)+1,""))</f>
        <v/>
      </c>
      <c r="B1073" s="60"/>
      <c r="C1073" s="42"/>
      <c r="D1073" s="42"/>
      <c r="E1073" s="42"/>
      <c r="F1073" s="77" t="str">
        <f t="shared" si="78"/>
        <v>Cek</v>
      </c>
      <c r="G1073" s="77" t="str">
        <f t="shared" si="76"/>
        <v/>
      </c>
      <c r="H1073" s="78" t="str">
        <f t="shared" si="77"/>
        <v/>
      </c>
    </row>
    <row r="1074" spans="1:8" x14ac:dyDescent="0.3">
      <c r="A1074" s="48" t="str">
        <f>IF(A1073="No",1,IF(OR(LEFT(B1074,14)="Model response",LEFT(B1074,8)="Response"),MAX($A$11:$A1073)+1,""))</f>
        <v/>
      </c>
      <c r="B1074" s="60"/>
      <c r="C1074" s="42"/>
      <c r="D1074" s="42"/>
      <c r="E1074" s="42"/>
      <c r="F1074" s="77" t="str">
        <f t="shared" si="78"/>
        <v>Cek</v>
      </c>
      <c r="G1074" s="77" t="str">
        <f t="shared" si="76"/>
        <v/>
      </c>
      <c r="H1074" s="78" t="str">
        <f t="shared" si="77"/>
        <v/>
      </c>
    </row>
    <row r="1075" spans="1:8" x14ac:dyDescent="0.3">
      <c r="A1075" s="48" t="str">
        <f>IF(A1074="No",1,IF(OR(LEFT(B1075,14)="Model response",LEFT(B1075,8)="Response"),MAX($A$11:$A1074)+1,""))</f>
        <v/>
      </c>
      <c r="B1075" s="60"/>
      <c r="C1075" s="42"/>
      <c r="D1075" s="42"/>
      <c r="E1075" s="42"/>
      <c r="F1075" s="77" t="str">
        <f t="shared" si="78"/>
        <v>Cek</v>
      </c>
      <c r="G1075" s="77" t="str">
        <f t="shared" si="76"/>
        <v/>
      </c>
      <c r="H1075" s="78" t="str">
        <f t="shared" si="77"/>
        <v/>
      </c>
    </row>
    <row r="1076" spans="1:8" x14ac:dyDescent="0.3">
      <c r="A1076" s="48" t="str">
        <f>IF(A1075="No",1,IF(OR(LEFT(B1076,14)="Model response",LEFT(B1076,8)="Response"),MAX($A$11:$A1075)+1,""))</f>
        <v/>
      </c>
      <c r="B1076" s="60"/>
      <c r="C1076" s="42"/>
      <c r="D1076" s="42"/>
      <c r="E1076" s="42"/>
      <c r="F1076" s="77" t="str">
        <f t="shared" si="78"/>
        <v>Cek</v>
      </c>
      <c r="G1076" s="77" t="str">
        <f t="shared" si="76"/>
        <v/>
      </c>
      <c r="H1076" s="78" t="str">
        <f t="shared" si="77"/>
        <v/>
      </c>
    </row>
    <row r="1077" spans="1:8" x14ac:dyDescent="0.3">
      <c r="A1077" s="48" t="str">
        <f>IF(A1076="No",1,IF(OR(LEFT(B1077,14)="Model response",LEFT(B1077,8)="Response"),MAX($A$11:$A1076)+1,""))</f>
        <v/>
      </c>
      <c r="B1077" s="60"/>
      <c r="C1077" s="42"/>
      <c r="D1077" s="42"/>
      <c r="E1077" s="42"/>
      <c r="F1077" s="77" t="str">
        <f t="shared" si="78"/>
        <v>Cek</v>
      </c>
      <c r="G1077" s="77" t="str">
        <f t="shared" si="76"/>
        <v/>
      </c>
      <c r="H1077" s="78" t="str">
        <f t="shared" si="77"/>
        <v/>
      </c>
    </row>
    <row r="1078" spans="1:8" x14ac:dyDescent="0.3">
      <c r="A1078" s="48" t="str">
        <f>IF(A1077="No",1,IF(OR(LEFT(B1078,14)="Model response",LEFT(B1078,8)="Response"),MAX($A$11:$A1077)+1,""))</f>
        <v/>
      </c>
      <c r="B1078" s="60"/>
      <c r="C1078" s="42"/>
      <c r="D1078" s="42"/>
      <c r="E1078" s="42"/>
      <c r="F1078" s="77" t="str">
        <f t="shared" si="78"/>
        <v>Cek</v>
      </c>
      <c r="G1078" s="77" t="str">
        <f t="shared" si="76"/>
        <v/>
      </c>
      <c r="H1078" s="78" t="str">
        <f t="shared" si="77"/>
        <v/>
      </c>
    </row>
    <row r="1079" spans="1:8" x14ac:dyDescent="0.3">
      <c r="A1079" s="48" t="str">
        <f>IF(A1078="No",1,IF(OR(LEFT(B1079,14)="Model response",LEFT(B1079,8)="Response"),MAX($A$11:$A1078)+1,""))</f>
        <v/>
      </c>
      <c r="B1079" s="60"/>
      <c r="C1079" s="42"/>
      <c r="D1079" s="42"/>
      <c r="E1079" s="42"/>
      <c r="F1079" s="77" t="str">
        <f t="shared" si="78"/>
        <v>Cek</v>
      </c>
      <c r="G1079" s="77" t="str">
        <f t="shared" si="76"/>
        <v/>
      </c>
      <c r="H1079" s="78" t="str">
        <f t="shared" si="77"/>
        <v/>
      </c>
    </row>
    <row r="1080" spans="1:8" x14ac:dyDescent="0.3">
      <c r="A1080" s="48" t="str">
        <f>IF(A1079="No",1,IF(OR(LEFT(B1080,14)="Model response",LEFT(B1080,8)="Response"),MAX($A$11:$A1079)+1,""))</f>
        <v/>
      </c>
      <c r="B1080" s="60"/>
      <c r="C1080" s="42"/>
      <c r="D1080" s="42"/>
      <c r="E1080" s="42"/>
      <c r="F1080" s="77" t="str">
        <f t="shared" si="78"/>
        <v>Cek</v>
      </c>
      <c r="G1080" s="77" t="str">
        <f t="shared" si="76"/>
        <v/>
      </c>
      <c r="H1080" s="78" t="str">
        <f t="shared" si="77"/>
        <v/>
      </c>
    </row>
    <row r="1081" spans="1:8" x14ac:dyDescent="0.3">
      <c r="A1081" s="48" t="str">
        <f>IF(A1080="No",1,IF(OR(LEFT(B1081,14)="Model response",LEFT(B1081,8)="Response"),MAX($A$11:$A1080)+1,""))</f>
        <v/>
      </c>
      <c r="B1081" s="60"/>
      <c r="C1081" s="42"/>
      <c r="D1081" s="42"/>
      <c r="E1081" s="42"/>
      <c r="F1081" s="77" t="str">
        <f t="shared" si="78"/>
        <v>Cek</v>
      </c>
      <c r="G1081" s="77" t="str">
        <f t="shared" si="76"/>
        <v/>
      </c>
      <c r="H1081" s="78" t="str">
        <f t="shared" si="77"/>
        <v/>
      </c>
    </row>
    <row r="1082" spans="1:8" x14ac:dyDescent="0.3">
      <c r="A1082" s="48" t="str">
        <f>IF(A1081="No",1,IF(OR(LEFT(B1082,14)="Model response",LEFT(B1082,8)="Response"),MAX($A$11:$A1081)+1,""))</f>
        <v/>
      </c>
      <c r="B1082" s="60"/>
      <c r="C1082" s="42"/>
      <c r="D1082" s="42"/>
      <c r="E1082" s="42"/>
      <c r="F1082" s="77" t="str">
        <f t="shared" si="78"/>
        <v>Cek</v>
      </c>
      <c r="G1082" s="77" t="str">
        <f t="shared" si="76"/>
        <v/>
      </c>
      <c r="H1082" s="78" t="str">
        <f t="shared" si="77"/>
        <v/>
      </c>
    </row>
    <row r="1083" spans="1:8" x14ac:dyDescent="0.3">
      <c r="A1083" s="48" t="str">
        <f>IF(A1082="No",1,IF(OR(LEFT(B1083,14)="Model response",LEFT(B1083,8)="Response"),MAX($A$11:$A1082)+1,""))</f>
        <v/>
      </c>
      <c r="B1083" s="60"/>
      <c r="C1083" s="42"/>
      <c r="D1083" s="42"/>
      <c r="E1083" s="42"/>
      <c r="F1083" s="77" t="str">
        <f t="shared" si="78"/>
        <v>Cek</v>
      </c>
      <c r="G1083" s="77" t="str">
        <f t="shared" si="76"/>
        <v/>
      </c>
      <c r="H1083" s="78" t="str">
        <f t="shared" si="77"/>
        <v/>
      </c>
    </row>
    <row r="1084" spans="1:8" x14ac:dyDescent="0.3">
      <c r="A1084" s="48" t="str">
        <f>IF(A1083="No",1,IF(OR(LEFT(B1084,14)="Model response",LEFT(B1084,8)="Response"),MAX($A$11:$A1083)+1,""))</f>
        <v/>
      </c>
      <c r="B1084" s="60"/>
      <c r="C1084" s="42"/>
      <c r="D1084" s="42"/>
      <c r="E1084" s="42"/>
      <c r="F1084" s="77" t="str">
        <f t="shared" si="78"/>
        <v>Cek</v>
      </c>
      <c r="G1084" s="77" t="str">
        <f t="shared" si="76"/>
        <v/>
      </c>
      <c r="H1084" s="78" t="str">
        <f t="shared" si="77"/>
        <v/>
      </c>
    </row>
    <row r="1085" spans="1:8" x14ac:dyDescent="0.3">
      <c r="A1085" s="48" t="str">
        <f>IF(A1084="No",1,IF(OR(LEFT(B1085,14)="Model response",LEFT(B1085,8)="Response"),MAX($A$11:$A1084)+1,""))</f>
        <v/>
      </c>
      <c r="B1085" s="60"/>
      <c r="C1085" s="42"/>
      <c r="D1085" s="42"/>
      <c r="E1085" s="42"/>
      <c r="F1085" s="77" t="str">
        <f t="shared" si="78"/>
        <v>Cek</v>
      </c>
      <c r="G1085" s="77" t="str">
        <f t="shared" si="76"/>
        <v/>
      </c>
      <c r="H1085" s="78" t="str">
        <f t="shared" si="77"/>
        <v/>
      </c>
    </row>
    <row r="1086" spans="1:8" x14ac:dyDescent="0.3">
      <c r="A1086" s="48" t="str">
        <f>IF(A1085="No",1,IF(OR(LEFT(B1086,14)="Model response",LEFT(B1086,8)="Response"),MAX($A$11:$A1085)+1,""))</f>
        <v/>
      </c>
      <c r="B1086" s="60"/>
      <c r="C1086" s="42"/>
      <c r="D1086" s="42"/>
      <c r="E1086" s="42"/>
      <c r="F1086" s="77" t="str">
        <f t="shared" si="78"/>
        <v>Cek</v>
      </c>
      <c r="G1086" s="77" t="str">
        <f t="shared" si="76"/>
        <v/>
      </c>
      <c r="H1086" s="78" t="str">
        <f t="shared" si="77"/>
        <v/>
      </c>
    </row>
    <row r="1087" spans="1:8" x14ac:dyDescent="0.3">
      <c r="A1087" s="48" t="str">
        <f>IF(A1086="No",1,IF(OR(LEFT(B1087,14)="Model response",LEFT(B1087,8)="Response"),MAX($A$11:$A1086)+1,""))</f>
        <v/>
      </c>
      <c r="B1087" s="60"/>
      <c r="C1087" s="42"/>
      <c r="D1087" s="42"/>
      <c r="E1087" s="42"/>
      <c r="F1087" s="77" t="str">
        <f t="shared" si="78"/>
        <v>Cek</v>
      </c>
      <c r="G1087" s="77" t="str">
        <f t="shared" si="76"/>
        <v/>
      </c>
      <c r="H1087" s="78" t="str">
        <f t="shared" si="77"/>
        <v/>
      </c>
    </row>
    <row r="1088" spans="1:8" x14ac:dyDescent="0.3">
      <c r="A1088" s="48" t="str">
        <f>IF(A1087="No",1,IF(OR(LEFT(B1088,14)="Model response",LEFT(B1088,8)="Response"),MAX($A$11:$A1087)+1,""))</f>
        <v/>
      </c>
      <c r="B1088" s="60"/>
      <c r="C1088" s="42"/>
      <c r="D1088" s="42"/>
      <c r="E1088" s="42"/>
      <c r="F1088" s="77" t="str">
        <f t="shared" si="78"/>
        <v>Cek</v>
      </c>
      <c r="G1088" s="77" t="str">
        <f t="shared" si="76"/>
        <v/>
      </c>
      <c r="H1088" s="78" t="str">
        <f t="shared" si="77"/>
        <v/>
      </c>
    </row>
    <row r="1089" spans="1:8" x14ac:dyDescent="0.3">
      <c r="A1089" s="48" t="str">
        <f>IF(A1088="No",1,IF(OR(LEFT(B1089,14)="Model response",LEFT(B1089,8)="Response"),MAX($A$11:$A1088)+1,""))</f>
        <v/>
      </c>
      <c r="B1089" s="60"/>
      <c r="C1089" s="42"/>
      <c r="D1089" s="42"/>
      <c r="E1089" s="42"/>
      <c r="F1089" s="77" t="str">
        <f t="shared" si="78"/>
        <v>Cek</v>
      </c>
      <c r="G1089" s="77" t="str">
        <f t="shared" si="76"/>
        <v/>
      </c>
      <c r="H1089" s="78" t="str">
        <f t="shared" si="77"/>
        <v/>
      </c>
    </row>
    <row r="1090" spans="1:8" x14ac:dyDescent="0.3">
      <c r="A1090" s="48" t="str">
        <f>IF(A1089="No",1,IF(OR(LEFT(B1090,14)="Model response",LEFT(B1090,8)="Response"),MAX($A$11:$A1089)+1,""))</f>
        <v/>
      </c>
      <c r="B1090" s="60"/>
      <c r="C1090" s="42"/>
      <c r="D1090" s="42"/>
      <c r="E1090" s="42"/>
      <c r="F1090" s="77" t="str">
        <f t="shared" si="78"/>
        <v>Cek</v>
      </c>
      <c r="G1090" s="77" t="str">
        <f t="shared" si="76"/>
        <v/>
      </c>
      <c r="H1090" s="78" t="str">
        <f t="shared" si="77"/>
        <v/>
      </c>
    </row>
    <row r="1091" spans="1:8" x14ac:dyDescent="0.3">
      <c r="A1091" s="48" t="str">
        <f>IF(A1090="No",1,IF(OR(LEFT(B1091,14)="Model response",LEFT(B1091,8)="Response"),MAX($A$11:$A1090)+1,""))</f>
        <v/>
      </c>
      <c r="B1091" s="60"/>
      <c r="C1091" s="42"/>
      <c r="D1091" s="42"/>
      <c r="E1091" s="42"/>
      <c r="F1091" s="77" t="str">
        <f t="shared" si="78"/>
        <v>Cek</v>
      </c>
      <c r="G1091" s="77" t="str">
        <f t="shared" si="76"/>
        <v/>
      </c>
      <c r="H1091" s="78" t="str">
        <f t="shared" si="77"/>
        <v/>
      </c>
    </row>
    <row r="1092" spans="1:8" x14ac:dyDescent="0.3">
      <c r="A1092" s="48" t="str">
        <f>IF(A1091="No",1,IF(OR(LEFT(B1092,14)="Model response",LEFT(B1092,8)="Response"),MAX($A$11:$A1091)+1,""))</f>
        <v/>
      </c>
      <c r="B1092" s="60"/>
      <c r="C1092" s="42"/>
      <c r="D1092" s="42"/>
      <c r="E1092" s="42"/>
      <c r="F1092" s="77" t="str">
        <f t="shared" si="78"/>
        <v>Cek</v>
      </c>
      <c r="G1092" s="77" t="str">
        <f t="shared" si="76"/>
        <v/>
      </c>
      <c r="H1092" s="78" t="str">
        <f t="shared" si="77"/>
        <v/>
      </c>
    </row>
    <row r="1093" spans="1:8" x14ac:dyDescent="0.3">
      <c r="A1093" s="48" t="str">
        <f>IF(A1092="No",1,IF(OR(LEFT(B1093,14)="Model response",LEFT(B1093,8)="Response"),MAX($A$11:$A1092)+1,""))</f>
        <v/>
      </c>
      <c r="B1093" s="60"/>
      <c r="C1093" s="42"/>
      <c r="D1093" s="42"/>
      <c r="E1093" s="42"/>
      <c r="F1093" s="77" t="str">
        <f t="shared" si="78"/>
        <v>Cek</v>
      </c>
      <c r="G1093" s="77" t="str">
        <f t="shared" si="76"/>
        <v/>
      </c>
      <c r="H1093" s="78" t="str">
        <f t="shared" si="77"/>
        <v/>
      </c>
    </row>
    <row r="1094" spans="1:8" x14ac:dyDescent="0.3">
      <c r="A1094" s="48" t="str">
        <f>IF(A1093="No",1,IF(OR(LEFT(B1094,14)="Model response",LEFT(B1094,8)="Response"),MAX($A$11:$A1093)+1,""))</f>
        <v/>
      </c>
      <c r="B1094" s="60"/>
      <c r="C1094" s="42"/>
      <c r="D1094" s="42"/>
      <c r="E1094" s="42"/>
      <c r="F1094" s="77" t="str">
        <f t="shared" si="78"/>
        <v>Cek</v>
      </c>
      <c r="G1094" s="77" t="str">
        <f t="shared" si="76"/>
        <v/>
      </c>
      <c r="H1094" s="78" t="str">
        <f t="shared" si="77"/>
        <v/>
      </c>
    </row>
    <row r="1095" spans="1:8" x14ac:dyDescent="0.3">
      <c r="A1095" s="48" t="str">
        <f>IF(A1094="No",1,IF(OR(LEFT(B1095,14)="Model response",LEFT(B1095,8)="Response"),MAX($A$11:$A1094)+1,""))</f>
        <v/>
      </c>
      <c r="B1095" s="60"/>
      <c r="C1095" s="42"/>
      <c r="D1095" s="42"/>
      <c r="E1095" s="42"/>
      <c r="F1095" s="77" t="str">
        <f t="shared" si="78"/>
        <v>Cek</v>
      </c>
      <c r="G1095" s="77" t="str">
        <f t="shared" si="76"/>
        <v/>
      </c>
      <c r="H1095" s="78" t="str">
        <f t="shared" si="77"/>
        <v/>
      </c>
    </row>
    <row r="1096" spans="1:8" x14ac:dyDescent="0.3">
      <c r="A1096" s="48" t="str">
        <f>IF(A1095="No",1,IF(OR(LEFT(B1096,14)="Model response",LEFT(B1096,8)="Response"),MAX($A$11:$A1095)+1,""))</f>
        <v/>
      </c>
      <c r="B1096" s="60"/>
      <c r="C1096" s="42"/>
      <c r="D1096" s="42"/>
      <c r="E1096" s="42"/>
      <c r="F1096" s="77" t="str">
        <f t="shared" si="78"/>
        <v>Cek</v>
      </c>
      <c r="G1096" s="77" t="str">
        <f t="shared" ref="G1096:G1159" si="79">IF(A1096="","",COUNTIF(F1097:F1100,"Cek"))</f>
        <v/>
      </c>
      <c r="H1096" s="78" t="str">
        <f t="shared" ref="H1096:H1159" si="80">IF(G1096="","",SUMIF(C1097:C1102,100%,E1097:E1102))</f>
        <v/>
      </c>
    </row>
    <row r="1097" spans="1:8" x14ac:dyDescent="0.3">
      <c r="A1097" s="48" t="str">
        <f>IF(A1096="No",1,IF(OR(LEFT(B1097,14)="Model response",LEFT(B1097,8)="Response"),MAX($A$11:$A1096)+1,""))</f>
        <v/>
      </c>
      <c r="B1097" s="60"/>
      <c r="C1097" s="42"/>
      <c r="D1097" s="42"/>
      <c r="E1097" s="42"/>
      <c r="F1097" s="77" t="str">
        <f t="shared" si="78"/>
        <v>Cek</v>
      </c>
      <c r="G1097" s="77" t="str">
        <f t="shared" si="79"/>
        <v/>
      </c>
      <c r="H1097" s="78" t="str">
        <f t="shared" si="80"/>
        <v/>
      </c>
    </row>
    <row r="1098" spans="1:8" x14ac:dyDescent="0.3">
      <c r="A1098" s="48" t="str">
        <f>IF(A1097="No",1,IF(OR(LEFT(B1098,14)="Model response",LEFT(B1098,8)="Response"),MAX($A$11:$A1097)+1,""))</f>
        <v/>
      </c>
      <c r="B1098" s="60"/>
      <c r="C1098" s="42"/>
      <c r="D1098" s="42"/>
      <c r="E1098" s="42"/>
      <c r="F1098" s="77" t="str">
        <f t="shared" si="78"/>
        <v>Cek</v>
      </c>
      <c r="G1098" s="77" t="str">
        <f t="shared" si="79"/>
        <v/>
      </c>
      <c r="H1098" s="78" t="str">
        <f t="shared" si="80"/>
        <v/>
      </c>
    </row>
    <row r="1099" spans="1:8" x14ac:dyDescent="0.3">
      <c r="A1099" s="48" t="str">
        <f>IF(A1098="No",1,IF(OR(LEFT(B1099,14)="Model response",LEFT(B1099,8)="Response"),MAX($A$11:$A1098)+1,""))</f>
        <v/>
      </c>
      <c r="B1099" s="60"/>
      <c r="C1099" s="42"/>
      <c r="D1099" s="42"/>
      <c r="E1099" s="42"/>
      <c r="F1099" s="77" t="str">
        <f t="shared" si="78"/>
        <v>Cek</v>
      </c>
      <c r="G1099" s="77" t="str">
        <f t="shared" si="79"/>
        <v/>
      </c>
      <c r="H1099" s="78" t="str">
        <f t="shared" si="80"/>
        <v/>
      </c>
    </row>
    <row r="1100" spans="1:8" x14ac:dyDescent="0.3">
      <c r="A1100" s="48" t="str">
        <f>IF(A1099="No",1,IF(OR(LEFT(B1100,14)="Model response",LEFT(B1100,8)="Response"),MAX($A$11:$A1099)+1,""))</f>
        <v/>
      </c>
      <c r="B1100" s="60"/>
      <c r="C1100" s="42"/>
      <c r="D1100" s="42"/>
      <c r="E1100" s="42"/>
      <c r="F1100" s="77" t="str">
        <f t="shared" si="78"/>
        <v>Cek</v>
      </c>
      <c r="G1100" s="77" t="str">
        <f t="shared" si="79"/>
        <v/>
      </c>
      <c r="H1100" s="78" t="str">
        <f t="shared" si="80"/>
        <v/>
      </c>
    </row>
    <row r="1101" spans="1:8" x14ac:dyDescent="0.3">
      <c r="A1101" s="48" t="str">
        <f>IF(A1100="No",1,IF(OR(LEFT(B1101,14)="Model response",LEFT(B1101,8)="Response"),MAX($A$11:$A1100)+1,""))</f>
        <v/>
      </c>
      <c r="B1101" s="60"/>
      <c r="C1101" s="42"/>
      <c r="D1101" s="42"/>
      <c r="E1101" s="42"/>
      <c r="F1101" s="77" t="str">
        <f t="shared" ref="F1101:F1164" si="81">IF(OR(LEFT(B1101,14)="Model response",LEFT(B1101,8)="Response",B1101="[No response]"),"",IF(E1101&lt;=$G$10,"Cek","OK"))</f>
        <v>Cek</v>
      </c>
      <c r="G1101" s="77" t="str">
        <f t="shared" si="79"/>
        <v/>
      </c>
      <c r="H1101" s="78" t="str">
        <f t="shared" si="80"/>
        <v/>
      </c>
    </row>
    <row r="1102" spans="1:8" x14ac:dyDescent="0.3">
      <c r="A1102" s="48" t="str">
        <f>IF(A1101="No",1,IF(OR(LEFT(B1102,14)="Model response",LEFT(B1102,8)="Response"),MAX($A$11:$A1101)+1,""))</f>
        <v/>
      </c>
      <c r="B1102" s="60"/>
      <c r="C1102" s="42"/>
      <c r="D1102" s="42"/>
      <c r="E1102" s="42"/>
      <c r="F1102" s="77" t="str">
        <f t="shared" si="81"/>
        <v>Cek</v>
      </c>
      <c r="G1102" s="77" t="str">
        <f t="shared" si="79"/>
        <v/>
      </c>
      <c r="H1102" s="78" t="str">
        <f t="shared" si="80"/>
        <v/>
      </c>
    </row>
    <row r="1103" spans="1:8" x14ac:dyDescent="0.3">
      <c r="A1103" s="48" t="str">
        <f>IF(A1102="No",1,IF(OR(LEFT(B1103,14)="Model response",LEFT(B1103,8)="Response"),MAX($A$11:$A1102)+1,""))</f>
        <v/>
      </c>
      <c r="B1103" s="60"/>
      <c r="C1103" s="42"/>
      <c r="D1103" s="42"/>
      <c r="E1103" s="42"/>
      <c r="F1103" s="77" t="str">
        <f t="shared" si="81"/>
        <v>Cek</v>
      </c>
      <c r="G1103" s="77" t="str">
        <f t="shared" si="79"/>
        <v/>
      </c>
      <c r="H1103" s="78" t="str">
        <f t="shared" si="80"/>
        <v/>
      </c>
    </row>
    <row r="1104" spans="1:8" x14ac:dyDescent="0.3">
      <c r="A1104" s="48" t="str">
        <f>IF(A1103="No",1,IF(OR(LEFT(B1104,14)="Model response",LEFT(B1104,8)="Response"),MAX($A$11:$A1103)+1,""))</f>
        <v/>
      </c>
      <c r="B1104" s="60"/>
      <c r="C1104" s="42"/>
      <c r="D1104" s="42"/>
      <c r="E1104" s="42"/>
      <c r="F1104" s="77" t="str">
        <f t="shared" si="81"/>
        <v>Cek</v>
      </c>
      <c r="G1104" s="77" t="str">
        <f t="shared" si="79"/>
        <v/>
      </c>
      <c r="H1104" s="78" t="str">
        <f t="shared" si="80"/>
        <v/>
      </c>
    </row>
    <row r="1105" spans="1:8" x14ac:dyDescent="0.3">
      <c r="A1105" s="48" t="str">
        <f>IF(A1104="No",1,IF(OR(LEFT(B1105,14)="Model response",LEFT(B1105,8)="Response"),MAX($A$11:$A1104)+1,""))</f>
        <v/>
      </c>
      <c r="B1105" s="60"/>
      <c r="C1105" s="42"/>
      <c r="D1105" s="42"/>
      <c r="E1105" s="42"/>
      <c r="F1105" s="77" t="str">
        <f t="shared" si="81"/>
        <v>Cek</v>
      </c>
      <c r="G1105" s="77" t="str">
        <f t="shared" si="79"/>
        <v/>
      </c>
      <c r="H1105" s="78" t="str">
        <f t="shared" si="80"/>
        <v/>
      </c>
    </row>
    <row r="1106" spans="1:8" x14ac:dyDescent="0.3">
      <c r="A1106" s="48" t="str">
        <f>IF(A1105="No",1,IF(OR(LEFT(B1106,14)="Model response",LEFT(B1106,8)="Response"),MAX($A$11:$A1105)+1,""))</f>
        <v/>
      </c>
      <c r="B1106" s="60"/>
      <c r="C1106" s="42"/>
      <c r="D1106" s="42"/>
      <c r="E1106" s="42"/>
      <c r="F1106" s="77" t="str">
        <f t="shared" si="81"/>
        <v>Cek</v>
      </c>
      <c r="G1106" s="77" t="str">
        <f t="shared" si="79"/>
        <v/>
      </c>
      <c r="H1106" s="78" t="str">
        <f t="shared" si="80"/>
        <v/>
      </c>
    </row>
    <row r="1107" spans="1:8" x14ac:dyDescent="0.3">
      <c r="A1107" s="48" t="str">
        <f>IF(A1106="No",1,IF(OR(LEFT(B1107,14)="Model response",LEFT(B1107,8)="Response"),MAX($A$11:$A1106)+1,""))</f>
        <v/>
      </c>
      <c r="B1107" s="60"/>
      <c r="C1107" s="42"/>
      <c r="D1107" s="42"/>
      <c r="E1107" s="42"/>
      <c r="F1107" s="77" t="str">
        <f t="shared" si="81"/>
        <v>Cek</v>
      </c>
      <c r="G1107" s="77" t="str">
        <f t="shared" si="79"/>
        <v/>
      </c>
      <c r="H1107" s="78" t="str">
        <f t="shared" si="80"/>
        <v/>
      </c>
    </row>
    <row r="1108" spans="1:8" x14ac:dyDescent="0.3">
      <c r="A1108" s="48" t="str">
        <f>IF(A1107="No",1,IF(OR(LEFT(B1108,14)="Model response",LEFT(B1108,8)="Response"),MAX($A$11:$A1107)+1,""))</f>
        <v/>
      </c>
      <c r="B1108" s="60"/>
      <c r="C1108" s="42"/>
      <c r="D1108" s="42"/>
      <c r="E1108" s="42"/>
      <c r="F1108" s="77" t="str">
        <f t="shared" si="81"/>
        <v>Cek</v>
      </c>
      <c r="G1108" s="77" t="str">
        <f t="shared" si="79"/>
        <v/>
      </c>
      <c r="H1108" s="78" t="str">
        <f t="shared" si="80"/>
        <v/>
      </c>
    </row>
    <row r="1109" spans="1:8" x14ac:dyDescent="0.3">
      <c r="A1109" s="48" t="str">
        <f>IF(A1108="No",1,IF(OR(LEFT(B1109,14)="Model response",LEFT(B1109,8)="Response"),MAX($A$11:$A1108)+1,""))</f>
        <v/>
      </c>
      <c r="B1109" s="60"/>
      <c r="C1109" s="42"/>
      <c r="D1109" s="42"/>
      <c r="E1109" s="42"/>
      <c r="F1109" s="77" t="str">
        <f t="shared" si="81"/>
        <v>Cek</v>
      </c>
      <c r="G1109" s="77" t="str">
        <f t="shared" si="79"/>
        <v/>
      </c>
      <c r="H1109" s="78" t="str">
        <f t="shared" si="80"/>
        <v/>
      </c>
    </row>
    <row r="1110" spans="1:8" x14ac:dyDescent="0.3">
      <c r="A1110" s="48" t="str">
        <f>IF(A1109="No",1,IF(OR(LEFT(B1110,14)="Model response",LEFT(B1110,8)="Response"),MAX($A$11:$A1109)+1,""))</f>
        <v/>
      </c>
      <c r="B1110" s="60"/>
      <c r="C1110" s="42"/>
      <c r="D1110" s="42"/>
      <c r="E1110" s="42"/>
      <c r="F1110" s="77" t="str">
        <f t="shared" si="81"/>
        <v>Cek</v>
      </c>
      <c r="G1110" s="77" t="str">
        <f t="shared" si="79"/>
        <v/>
      </c>
      <c r="H1110" s="78" t="str">
        <f t="shared" si="80"/>
        <v/>
      </c>
    </row>
    <row r="1111" spans="1:8" x14ac:dyDescent="0.3">
      <c r="A1111" s="48" t="str">
        <f>IF(A1110="No",1,IF(OR(LEFT(B1111,14)="Model response",LEFT(B1111,8)="Response"),MAX($A$11:$A1110)+1,""))</f>
        <v/>
      </c>
      <c r="B1111" s="60"/>
      <c r="C1111" s="42"/>
      <c r="D1111" s="42"/>
      <c r="E1111" s="42"/>
      <c r="F1111" s="77" t="str">
        <f t="shared" si="81"/>
        <v>Cek</v>
      </c>
      <c r="G1111" s="77" t="str">
        <f t="shared" si="79"/>
        <v/>
      </c>
      <c r="H1111" s="78" t="str">
        <f t="shared" si="80"/>
        <v/>
      </c>
    </row>
    <row r="1112" spans="1:8" x14ac:dyDescent="0.3">
      <c r="A1112" s="48" t="str">
        <f>IF(A1111="No",1,IF(OR(LEFT(B1112,14)="Model response",LEFT(B1112,8)="Response"),MAX($A$11:$A1111)+1,""))</f>
        <v/>
      </c>
      <c r="B1112" s="60"/>
      <c r="C1112" s="42"/>
      <c r="D1112" s="42"/>
      <c r="E1112" s="42"/>
      <c r="F1112" s="77" t="str">
        <f t="shared" si="81"/>
        <v>Cek</v>
      </c>
      <c r="G1112" s="77" t="str">
        <f t="shared" si="79"/>
        <v/>
      </c>
      <c r="H1112" s="78" t="str">
        <f t="shared" si="80"/>
        <v/>
      </c>
    </row>
    <row r="1113" spans="1:8" x14ac:dyDescent="0.3">
      <c r="A1113" s="48" t="str">
        <f>IF(A1112="No",1,IF(OR(LEFT(B1113,14)="Model response",LEFT(B1113,8)="Response"),MAX($A$11:$A1112)+1,""))</f>
        <v/>
      </c>
      <c r="B1113" s="60"/>
      <c r="C1113" s="42"/>
      <c r="D1113" s="42"/>
      <c r="E1113" s="42"/>
      <c r="F1113" s="77" t="str">
        <f t="shared" si="81"/>
        <v>Cek</v>
      </c>
      <c r="G1113" s="77" t="str">
        <f t="shared" si="79"/>
        <v/>
      </c>
      <c r="H1113" s="78" t="str">
        <f t="shared" si="80"/>
        <v/>
      </c>
    </row>
    <row r="1114" spans="1:8" x14ac:dyDescent="0.3">
      <c r="A1114" s="48" t="str">
        <f>IF(A1113="No",1,IF(OR(LEFT(B1114,14)="Model response",LEFT(B1114,8)="Response"),MAX($A$11:$A1113)+1,""))</f>
        <v/>
      </c>
      <c r="B1114" s="60"/>
      <c r="C1114" s="42"/>
      <c r="D1114" s="42"/>
      <c r="E1114" s="42"/>
      <c r="F1114" s="77" t="str">
        <f t="shared" si="81"/>
        <v>Cek</v>
      </c>
      <c r="G1114" s="77" t="str">
        <f t="shared" si="79"/>
        <v/>
      </c>
      <c r="H1114" s="78" t="str">
        <f t="shared" si="80"/>
        <v/>
      </c>
    </row>
    <row r="1115" spans="1:8" x14ac:dyDescent="0.3">
      <c r="A1115" s="48" t="str">
        <f>IF(A1114="No",1,IF(OR(LEFT(B1115,14)="Model response",LEFT(B1115,8)="Response"),MAX($A$11:$A1114)+1,""))</f>
        <v/>
      </c>
      <c r="B1115" s="60"/>
      <c r="C1115" s="42"/>
      <c r="D1115" s="42"/>
      <c r="E1115" s="42"/>
      <c r="F1115" s="77" t="str">
        <f t="shared" si="81"/>
        <v>Cek</v>
      </c>
      <c r="G1115" s="77" t="str">
        <f t="shared" si="79"/>
        <v/>
      </c>
      <c r="H1115" s="78" t="str">
        <f t="shared" si="80"/>
        <v/>
      </c>
    </row>
    <row r="1116" spans="1:8" x14ac:dyDescent="0.3">
      <c r="A1116" s="48" t="str">
        <f>IF(A1115="No",1,IF(OR(LEFT(B1116,14)="Model response",LEFT(B1116,8)="Response"),MAX($A$11:$A1115)+1,""))</f>
        <v/>
      </c>
      <c r="B1116" s="60"/>
      <c r="C1116" s="42"/>
      <c r="D1116" s="42"/>
      <c r="E1116" s="42"/>
      <c r="F1116" s="77" t="str">
        <f t="shared" si="81"/>
        <v>Cek</v>
      </c>
      <c r="G1116" s="77" t="str">
        <f t="shared" si="79"/>
        <v/>
      </c>
      <c r="H1116" s="78" t="str">
        <f t="shared" si="80"/>
        <v/>
      </c>
    </row>
    <row r="1117" spans="1:8" x14ac:dyDescent="0.3">
      <c r="A1117" s="48" t="str">
        <f>IF(A1116="No",1,IF(OR(LEFT(B1117,14)="Model response",LEFT(B1117,8)="Response"),MAX($A$11:$A1116)+1,""))</f>
        <v/>
      </c>
      <c r="B1117" s="60"/>
      <c r="C1117" s="42"/>
      <c r="D1117" s="42"/>
      <c r="E1117" s="42"/>
      <c r="F1117" s="77" t="str">
        <f t="shared" si="81"/>
        <v>Cek</v>
      </c>
      <c r="G1117" s="77" t="str">
        <f t="shared" si="79"/>
        <v/>
      </c>
      <c r="H1117" s="78" t="str">
        <f t="shared" si="80"/>
        <v/>
      </c>
    </row>
    <row r="1118" spans="1:8" x14ac:dyDescent="0.3">
      <c r="A1118" s="48" t="str">
        <f>IF(A1117="No",1,IF(OR(LEFT(B1118,14)="Model response",LEFT(B1118,8)="Response"),MAX($A$11:$A1117)+1,""))</f>
        <v/>
      </c>
      <c r="B1118" s="60"/>
      <c r="C1118" s="42"/>
      <c r="D1118" s="42"/>
      <c r="E1118" s="42"/>
      <c r="F1118" s="77" t="str">
        <f t="shared" si="81"/>
        <v>Cek</v>
      </c>
      <c r="G1118" s="77" t="str">
        <f t="shared" si="79"/>
        <v/>
      </c>
      <c r="H1118" s="78" t="str">
        <f t="shared" si="80"/>
        <v/>
      </c>
    </row>
    <row r="1119" spans="1:8" x14ac:dyDescent="0.3">
      <c r="A1119" s="48" t="str">
        <f>IF(A1118="No",1,IF(OR(LEFT(B1119,14)="Model response",LEFT(B1119,8)="Response"),MAX($A$11:$A1118)+1,""))</f>
        <v/>
      </c>
      <c r="B1119" s="60"/>
      <c r="C1119" s="42"/>
      <c r="D1119" s="42"/>
      <c r="E1119" s="42"/>
      <c r="F1119" s="77" t="str">
        <f t="shared" si="81"/>
        <v>Cek</v>
      </c>
      <c r="G1119" s="77" t="str">
        <f t="shared" si="79"/>
        <v/>
      </c>
      <c r="H1119" s="78" t="str">
        <f t="shared" si="80"/>
        <v/>
      </c>
    </row>
    <row r="1120" spans="1:8" x14ac:dyDescent="0.3">
      <c r="A1120" s="48" t="str">
        <f>IF(A1119="No",1,IF(OR(LEFT(B1120,14)="Model response",LEFT(B1120,8)="Response"),MAX($A$11:$A1119)+1,""))</f>
        <v/>
      </c>
      <c r="B1120" s="60"/>
      <c r="C1120" s="42"/>
      <c r="D1120" s="42"/>
      <c r="E1120" s="42"/>
      <c r="F1120" s="77" t="str">
        <f t="shared" si="81"/>
        <v>Cek</v>
      </c>
      <c r="G1120" s="77" t="str">
        <f t="shared" si="79"/>
        <v/>
      </c>
      <c r="H1120" s="78" t="str">
        <f t="shared" si="80"/>
        <v/>
      </c>
    </row>
    <row r="1121" spans="1:8" x14ac:dyDescent="0.3">
      <c r="A1121" s="48" t="str">
        <f>IF(A1120="No",1,IF(OR(LEFT(B1121,14)="Model response",LEFT(B1121,8)="Response"),MAX($A$11:$A1120)+1,""))</f>
        <v/>
      </c>
      <c r="B1121" s="60"/>
      <c r="C1121" s="42"/>
      <c r="D1121" s="42"/>
      <c r="E1121" s="42"/>
      <c r="F1121" s="77" t="str">
        <f t="shared" si="81"/>
        <v>Cek</v>
      </c>
      <c r="G1121" s="77" t="str">
        <f t="shared" si="79"/>
        <v/>
      </c>
      <c r="H1121" s="78" t="str">
        <f t="shared" si="80"/>
        <v/>
      </c>
    </row>
    <row r="1122" spans="1:8" x14ac:dyDescent="0.3">
      <c r="A1122" s="48" t="str">
        <f>IF(A1121="No",1,IF(OR(LEFT(B1122,14)="Model response",LEFT(B1122,8)="Response"),MAX($A$11:$A1121)+1,""))</f>
        <v/>
      </c>
      <c r="B1122" s="60"/>
      <c r="C1122" s="42"/>
      <c r="D1122" s="42"/>
      <c r="E1122" s="42"/>
      <c r="F1122" s="77" t="str">
        <f t="shared" si="81"/>
        <v>Cek</v>
      </c>
      <c r="G1122" s="77" t="str">
        <f t="shared" si="79"/>
        <v/>
      </c>
      <c r="H1122" s="78" t="str">
        <f t="shared" si="80"/>
        <v/>
      </c>
    </row>
    <row r="1123" spans="1:8" x14ac:dyDescent="0.3">
      <c r="A1123" s="48" t="str">
        <f>IF(A1122="No",1,IF(OR(LEFT(B1123,14)="Model response",LEFT(B1123,8)="Response"),MAX($A$11:$A1122)+1,""))</f>
        <v/>
      </c>
      <c r="B1123" s="60"/>
      <c r="C1123" s="42"/>
      <c r="D1123" s="42"/>
      <c r="E1123" s="42"/>
      <c r="F1123" s="77" t="str">
        <f t="shared" si="81"/>
        <v>Cek</v>
      </c>
      <c r="G1123" s="77" t="str">
        <f t="shared" si="79"/>
        <v/>
      </c>
      <c r="H1123" s="78" t="str">
        <f t="shared" si="80"/>
        <v/>
      </c>
    </row>
    <row r="1124" spans="1:8" x14ac:dyDescent="0.3">
      <c r="A1124" s="48" t="str">
        <f>IF(A1123="No",1,IF(OR(LEFT(B1124,14)="Model response",LEFT(B1124,8)="Response"),MAX($A$11:$A1123)+1,""))</f>
        <v/>
      </c>
      <c r="B1124" s="60"/>
      <c r="C1124" s="42"/>
      <c r="D1124" s="42"/>
      <c r="E1124" s="42"/>
      <c r="F1124" s="77" t="str">
        <f t="shared" si="81"/>
        <v>Cek</v>
      </c>
      <c r="G1124" s="77" t="str">
        <f t="shared" si="79"/>
        <v/>
      </c>
      <c r="H1124" s="78" t="str">
        <f t="shared" si="80"/>
        <v/>
      </c>
    </row>
    <row r="1125" spans="1:8" x14ac:dyDescent="0.3">
      <c r="A1125" s="48" t="str">
        <f>IF(A1124="No",1,IF(OR(LEFT(B1125,14)="Model response",LEFT(B1125,8)="Response"),MAX($A$11:$A1124)+1,""))</f>
        <v/>
      </c>
      <c r="B1125" s="60"/>
      <c r="C1125" s="42"/>
      <c r="D1125" s="42"/>
      <c r="E1125" s="42"/>
      <c r="F1125" s="77" t="str">
        <f t="shared" si="81"/>
        <v>Cek</v>
      </c>
      <c r="G1125" s="77" t="str">
        <f t="shared" si="79"/>
        <v/>
      </c>
      <c r="H1125" s="78" t="str">
        <f t="shared" si="80"/>
        <v/>
      </c>
    </row>
    <row r="1126" spans="1:8" x14ac:dyDescent="0.3">
      <c r="A1126" s="48" t="str">
        <f>IF(A1125="No",1,IF(OR(LEFT(B1126,14)="Model response",LEFT(B1126,8)="Response"),MAX($A$11:$A1125)+1,""))</f>
        <v/>
      </c>
      <c r="B1126" s="60"/>
      <c r="C1126" s="42"/>
      <c r="D1126" s="42"/>
      <c r="E1126" s="42"/>
      <c r="F1126" s="77" t="str">
        <f t="shared" si="81"/>
        <v>Cek</v>
      </c>
      <c r="G1126" s="77" t="str">
        <f t="shared" si="79"/>
        <v/>
      </c>
      <c r="H1126" s="78" t="str">
        <f t="shared" si="80"/>
        <v/>
      </c>
    </row>
    <row r="1127" spans="1:8" x14ac:dyDescent="0.3">
      <c r="A1127" s="48" t="str">
        <f>IF(A1126="No",1,IF(OR(LEFT(B1127,14)="Model response",LEFT(B1127,8)="Response"),MAX($A$11:$A1126)+1,""))</f>
        <v/>
      </c>
      <c r="B1127" s="60"/>
      <c r="C1127" s="42"/>
      <c r="D1127" s="42"/>
      <c r="E1127" s="42"/>
      <c r="F1127" s="77" t="str">
        <f t="shared" si="81"/>
        <v>Cek</v>
      </c>
      <c r="G1127" s="77" t="str">
        <f t="shared" si="79"/>
        <v/>
      </c>
      <c r="H1127" s="78" t="str">
        <f t="shared" si="80"/>
        <v/>
      </c>
    </row>
    <row r="1128" spans="1:8" x14ac:dyDescent="0.3">
      <c r="A1128" s="48" t="str">
        <f>IF(A1127="No",1,IF(OR(LEFT(B1128,14)="Model response",LEFT(B1128,8)="Response"),MAX($A$11:$A1127)+1,""))</f>
        <v/>
      </c>
      <c r="B1128" s="60"/>
      <c r="C1128" s="42"/>
      <c r="D1128" s="42"/>
      <c r="E1128" s="42"/>
      <c r="F1128" s="77" t="str">
        <f t="shared" si="81"/>
        <v>Cek</v>
      </c>
      <c r="G1128" s="77" t="str">
        <f t="shared" si="79"/>
        <v/>
      </c>
      <c r="H1128" s="78" t="str">
        <f t="shared" si="80"/>
        <v/>
      </c>
    </row>
    <row r="1129" spans="1:8" x14ac:dyDescent="0.3">
      <c r="A1129" s="48" t="str">
        <f>IF(A1128="No",1,IF(OR(LEFT(B1129,14)="Model response",LEFT(B1129,8)="Response"),MAX($A$11:$A1128)+1,""))</f>
        <v/>
      </c>
      <c r="B1129" s="60"/>
      <c r="C1129" s="42"/>
      <c r="D1129" s="42"/>
      <c r="E1129" s="42"/>
      <c r="F1129" s="77" t="str">
        <f t="shared" si="81"/>
        <v>Cek</v>
      </c>
      <c r="G1129" s="77" t="str">
        <f t="shared" si="79"/>
        <v/>
      </c>
      <c r="H1129" s="78" t="str">
        <f t="shared" si="80"/>
        <v/>
      </c>
    </row>
    <row r="1130" spans="1:8" x14ac:dyDescent="0.3">
      <c r="A1130" s="48" t="str">
        <f>IF(A1129="No",1,IF(OR(LEFT(B1130,14)="Model response",LEFT(B1130,8)="Response"),MAX($A$11:$A1129)+1,""))</f>
        <v/>
      </c>
      <c r="B1130" s="60"/>
      <c r="C1130" s="42"/>
      <c r="D1130" s="42"/>
      <c r="E1130" s="42"/>
      <c r="F1130" s="77" t="str">
        <f t="shared" si="81"/>
        <v>Cek</v>
      </c>
      <c r="G1130" s="77" t="str">
        <f t="shared" si="79"/>
        <v/>
      </c>
      <c r="H1130" s="78" t="str">
        <f t="shared" si="80"/>
        <v/>
      </c>
    </row>
    <row r="1131" spans="1:8" x14ac:dyDescent="0.3">
      <c r="A1131" s="48" t="str">
        <f>IF(A1130="No",1,IF(OR(LEFT(B1131,14)="Model response",LEFT(B1131,8)="Response"),MAX($A$11:$A1130)+1,""))</f>
        <v/>
      </c>
      <c r="B1131" s="60"/>
      <c r="C1131" s="42"/>
      <c r="D1131" s="42"/>
      <c r="E1131" s="42"/>
      <c r="F1131" s="77" t="str">
        <f t="shared" si="81"/>
        <v>Cek</v>
      </c>
      <c r="G1131" s="77" t="str">
        <f t="shared" si="79"/>
        <v/>
      </c>
      <c r="H1131" s="78" t="str">
        <f t="shared" si="80"/>
        <v/>
      </c>
    </row>
    <row r="1132" spans="1:8" x14ac:dyDescent="0.3">
      <c r="A1132" s="48" t="str">
        <f>IF(A1131="No",1,IF(OR(LEFT(B1132,14)="Model response",LEFT(B1132,8)="Response"),MAX($A$11:$A1131)+1,""))</f>
        <v/>
      </c>
      <c r="B1132" s="60"/>
      <c r="C1132" s="42"/>
      <c r="D1132" s="42"/>
      <c r="E1132" s="42"/>
      <c r="F1132" s="77" t="str">
        <f t="shared" si="81"/>
        <v>Cek</v>
      </c>
      <c r="G1132" s="77" t="str">
        <f t="shared" si="79"/>
        <v/>
      </c>
      <c r="H1132" s="78" t="str">
        <f t="shared" si="80"/>
        <v/>
      </c>
    </row>
    <row r="1133" spans="1:8" x14ac:dyDescent="0.3">
      <c r="A1133" s="48" t="str">
        <f>IF(A1132="No",1,IF(OR(LEFT(B1133,14)="Model response",LEFT(B1133,8)="Response"),MAX($A$11:$A1132)+1,""))</f>
        <v/>
      </c>
      <c r="B1133" s="60"/>
      <c r="C1133" s="42"/>
      <c r="D1133" s="42"/>
      <c r="E1133" s="42"/>
      <c r="F1133" s="77" t="str">
        <f t="shared" si="81"/>
        <v>Cek</v>
      </c>
      <c r="G1133" s="77" t="str">
        <f t="shared" si="79"/>
        <v/>
      </c>
      <c r="H1133" s="78" t="str">
        <f t="shared" si="80"/>
        <v/>
      </c>
    </row>
    <row r="1134" spans="1:8" x14ac:dyDescent="0.3">
      <c r="A1134" s="48" t="str">
        <f>IF(A1133="No",1,IF(OR(LEFT(B1134,14)="Model response",LEFT(B1134,8)="Response"),MAX($A$11:$A1133)+1,""))</f>
        <v/>
      </c>
      <c r="B1134" s="60"/>
      <c r="C1134" s="42"/>
      <c r="D1134" s="42"/>
      <c r="E1134" s="42"/>
      <c r="F1134" s="77" t="str">
        <f t="shared" si="81"/>
        <v>Cek</v>
      </c>
      <c r="G1134" s="77" t="str">
        <f t="shared" si="79"/>
        <v/>
      </c>
      <c r="H1134" s="78" t="str">
        <f t="shared" si="80"/>
        <v/>
      </c>
    </row>
    <row r="1135" spans="1:8" x14ac:dyDescent="0.3">
      <c r="A1135" s="48" t="str">
        <f>IF(A1134="No",1,IF(OR(LEFT(B1135,14)="Model response",LEFT(B1135,8)="Response"),MAX($A$11:$A1134)+1,""))</f>
        <v/>
      </c>
      <c r="B1135" s="60"/>
      <c r="C1135" s="42"/>
      <c r="D1135" s="42"/>
      <c r="E1135" s="42"/>
      <c r="F1135" s="77" t="str">
        <f t="shared" si="81"/>
        <v>Cek</v>
      </c>
      <c r="G1135" s="77" t="str">
        <f t="shared" si="79"/>
        <v/>
      </c>
      <c r="H1135" s="78" t="str">
        <f t="shared" si="80"/>
        <v/>
      </c>
    </row>
    <row r="1136" spans="1:8" x14ac:dyDescent="0.3">
      <c r="A1136" s="48" t="str">
        <f>IF(A1135="No",1,IF(OR(LEFT(B1136,14)="Model response",LEFT(B1136,8)="Response"),MAX($A$11:$A1135)+1,""))</f>
        <v/>
      </c>
      <c r="B1136" s="60"/>
      <c r="C1136" s="42"/>
      <c r="D1136" s="42"/>
      <c r="E1136" s="42"/>
      <c r="F1136" s="77" t="str">
        <f t="shared" si="81"/>
        <v>Cek</v>
      </c>
      <c r="G1136" s="77" t="str">
        <f t="shared" si="79"/>
        <v/>
      </c>
      <c r="H1136" s="78" t="str">
        <f t="shared" si="80"/>
        <v/>
      </c>
    </row>
    <row r="1137" spans="1:8" x14ac:dyDescent="0.3">
      <c r="A1137" s="48" t="str">
        <f>IF(A1136="No",1,IF(OR(LEFT(B1137,14)="Model response",LEFT(B1137,8)="Response"),MAX($A$11:$A1136)+1,""))</f>
        <v/>
      </c>
      <c r="B1137" s="60"/>
      <c r="C1137" s="42"/>
      <c r="D1137" s="42"/>
      <c r="E1137" s="42"/>
      <c r="F1137" s="77" t="str">
        <f t="shared" si="81"/>
        <v>Cek</v>
      </c>
      <c r="G1137" s="77" t="str">
        <f t="shared" si="79"/>
        <v/>
      </c>
      <c r="H1137" s="78" t="str">
        <f t="shared" si="80"/>
        <v/>
      </c>
    </row>
    <row r="1138" spans="1:8" x14ac:dyDescent="0.3">
      <c r="A1138" s="48" t="str">
        <f>IF(A1137="No",1,IF(OR(LEFT(B1138,14)="Model response",LEFT(B1138,8)="Response"),MAX($A$11:$A1137)+1,""))</f>
        <v/>
      </c>
      <c r="B1138" s="60"/>
      <c r="C1138" s="42"/>
      <c r="D1138" s="42"/>
      <c r="E1138" s="42"/>
      <c r="F1138" s="77" t="str">
        <f t="shared" si="81"/>
        <v>Cek</v>
      </c>
      <c r="G1138" s="77" t="str">
        <f t="shared" si="79"/>
        <v/>
      </c>
      <c r="H1138" s="78" t="str">
        <f t="shared" si="80"/>
        <v/>
      </c>
    </row>
    <row r="1139" spans="1:8" x14ac:dyDescent="0.3">
      <c r="A1139" s="48" t="str">
        <f>IF(A1138="No",1,IF(OR(LEFT(B1139,14)="Model response",LEFT(B1139,8)="Response"),MAX($A$11:$A1138)+1,""))</f>
        <v/>
      </c>
      <c r="B1139" s="60"/>
      <c r="C1139" s="42"/>
      <c r="D1139" s="42"/>
      <c r="E1139" s="42"/>
      <c r="F1139" s="77" t="str">
        <f t="shared" si="81"/>
        <v>Cek</v>
      </c>
      <c r="G1139" s="77" t="str">
        <f t="shared" si="79"/>
        <v/>
      </c>
      <c r="H1139" s="78" t="str">
        <f t="shared" si="80"/>
        <v/>
      </c>
    </row>
    <row r="1140" spans="1:8" x14ac:dyDescent="0.3">
      <c r="A1140" s="48" t="str">
        <f>IF(A1139="No",1,IF(OR(LEFT(B1140,14)="Model response",LEFT(B1140,8)="Response"),MAX($A$11:$A1139)+1,""))</f>
        <v/>
      </c>
      <c r="B1140" s="60"/>
      <c r="C1140" s="42"/>
      <c r="D1140" s="42"/>
      <c r="E1140" s="42"/>
      <c r="F1140" s="77" t="str">
        <f t="shared" si="81"/>
        <v>Cek</v>
      </c>
      <c r="G1140" s="77" t="str">
        <f t="shared" si="79"/>
        <v/>
      </c>
      <c r="H1140" s="78" t="str">
        <f t="shared" si="80"/>
        <v/>
      </c>
    </row>
    <row r="1141" spans="1:8" x14ac:dyDescent="0.3">
      <c r="A1141" s="48" t="str">
        <f>IF(A1140="No",1,IF(OR(LEFT(B1141,14)="Model response",LEFT(B1141,8)="Response"),MAX($A$11:$A1140)+1,""))</f>
        <v/>
      </c>
      <c r="B1141" s="60"/>
      <c r="C1141" s="42"/>
      <c r="D1141" s="42"/>
      <c r="E1141" s="42"/>
      <c r="F1141" s="77" t="str">
        <f t="shared" si="81"/>
        <v>Cek</v>
      </c>
      <c r="G1141" s="77" t="str">
        <f t="shared" si="79"/>
        <v/>
      </c>
      <c r="H1141" s="78" t="str">
        <f t="shared" si="80"/>
        <v/>
      </c>
    </row>
    <row r="1142" spans="1:8" x14ac:dyDescent="0.3">
      <c r="A1142" s="48" t="str">
        <f>IF(A1141="No",1,IF(OR(LEFT(B1142,14)="Model response",LEFT(B1142,8)="Response"),MAX($A$11:$A1141)+1,""))</f>
        <v/>
      </c>
      <c r="B1142" s="60"/>
      <c r="C1142" s="42"/>
      <c r="D1142" s="42"/>
      <c r="E1142" s="42"/>
      <c r="F1142" s="77" t="str">
        <f t="shared" si="81"/>
        <v>Cek</v>
      </c>
      <c r="G1142" s="77" t="str">
        <f t="shared" si="79"/>
        <v/>
      </c>
      <c r="H1142" s="78" t="str">
        <f t="shared" si="80"/>
        <v/>
      </c>
    </row>
    <row r="1143" spans="1:8" x14ac:dyDescent="0.3">
      <c r="A1143" s="48" t="str">
        <f>IF(A1142="No",1,IF(OR(LEFT(B1143,14)="Model response",LEFT(B1143,8)="Response"),MAX($A$11:$A1142)+1,""))</f>
        <v/>
      </c>
      <c r="B1143" s="60"/>
      <c r="C1143" s="42"/>
      <c r="D1143" s="42"/>
      <c r="E1143" s="42"/>
      <c r="F1143" s="77" t="str">
        <f t="shared" si="81"/>
        <v>Cek</v>
      </c>
      <c r="G1143" s="77" t="str">
        <f t="shared" si="79"/>
        <v/>
      </c>
      <c r="H1143" s="78" t="str">
        <f t="shared" si="80"/>
        <v/>
      </c>
    </row>
    <row r="1144" spans="1:8" x14ac:dyDescent="0.3">
      <c r="A1144" s="48" t="str">
        <f>IF(A1143="No",1,IF(OR(LEFT(B1144,14)="Model response",LEFT(B1144,8)="Response"),MAX($A$11:$A1143)+1,""))</f>
        <v/>
      </c>
      <c r="B1144" s="60"/>
      <c r="C1144" s="42"/>
      <c r="D1144" s="42"/>
      <c r="E1144" s="42"/>
      <c r="F1144" s="77" t="str">
        <f t="shared" si="81"/>
        <v>Cek</v>
      </c>
      <c r="G1144" s="77" t="str">
        <f t="shared" si="79"/>
        <v/>
      </c>
      <c r="H1144" s="78" t="str">
        <f t="shared" si="80"/>
        <v/>
      </c>
    </row>
    <row r="1145" spans="1:8" x14ac:dyDescent="0.3">
      <c r="A1145" s="48" t="str">
        <f>IF(A1144="No",1,IF(OR(LEFT(B1145,14)="Model response",LEFT(B1145,8)="Response"),MAX($A$11:$A1144)+1,""))</f>
        <v/>
      </c>
      <c r="B1145" s="60"/>
      <c r="C1145" s="42"/>
      <c r="D1145" s="42"/>
      <c r="E1145" s="42"/>
      <c r="F1145" s="77" t="str">
        <f t="shared" si="81"/>
        <v>Cek</v>
      </c>
      <c r="G1145" s="77" t="str">
        <f t="shared" si="79"/>
        <v/>
      </c>
      <c r="H1145" s="78" t="str">
        <f t="shared" si="80"/>
        <v/>
      </c>
    </row>
    <row r="1146" spans="1:8" x14ac:dyDescent="0.3">
      <c r="A1146" s="48" t="str">
        <f>IF(A1145="No",1,IF(OR(LEFT(B1146,14)="Model response",LEFT(B1146,8)="Response"),MAX($A$11:$A1145)+1,""))</f>
        <v/>
      </c>
      <c r="B1146" s="60"/>
      <c r="C1146" s="42"/>
      <c r="D1146" s="42"/>
      <c r="E1146" s="42"/>
      <c r="F1146" s="77" t="str">
        <f t="shared" si="81"/>
        <v>Cek</v>
      </c>
      <c r="G1146" s="77" t="str">
        <f t="shared" si="79"/>
        <v/>
      </c>
      <c r="H1146" s="78" t="str">
        <f t="shared" si="80"/>
        <v/>
      </c>
    </row>
    <row r="1147" spans="1:8" x14ac:dyDescent="0.3">
      <c r="A1147" s="48" t="str">
        <f>IF(A1146="No",1,IF(OR(LEFT(B1147,14)="Model response",LEFT(B1147,8)="Response"),MAX($A$11:$A1146)+1,""))</f>
        <v/>
      </c>
      <c r="B1147" s="60"/>
      <c r="C1147" s="42"/>
      <c r="D1147" s="42"/>
      <c r="E1147" s="42"/>
      <c r="F1147" s="77" t="str">
        <f t="shared" si="81"/>
        <v>Cek</v>
      </c>
      <c r="G1147" s="77" t="str">
        <f t="shared" si="79"/>
        <v/>
      </c>
      <c r="H1147" s="78" t="str">
        <f t="shared" si="80"/>
        <v/>
      </c>
    </row>
    <row r="1148" spans="1:8" x14ac:dyDescent="0.3">
      <c r="A1148" s="48" t="str">
        <f>IF(A1147="No",1,IF(OR(LEFT(B1148,14)="Model response",LEFT(B1148,8)="Response"),MAX($A$11:$A1147)+1,""))</f>
        <v/>
      </c>
      <c r="B1148" s="60"/>
      <c r="C1148" s="42"/>
      <c r="D1148" s="42"/>
      <c r="E1148" s="42"/>
      <c r="F1148" s="77" t="str">
        <f t="shared" si="81"/>
        <v>Cek</v>
      </c>
      <c r="G1148" s="77" t="str">
        <f t="shared" si="79"/>
        <v/>
      </c>
      <c r="H1148" s="78" t="str">
        <f t="shared" si="80"/>
        <v/>
      </c>
    </row>
    <row r="1149" spans="1:8" x14ac:dyDescent="0.3">
      <c r="A1149" s="48" t="str">
        <f>IF(A1148="No",1,IF(OR(LEFT(B1149,14)="Model response",LEFT(B1149,8)="Response"),MAX($A$11:$A1148)+1,""))</f>
        <v/>
      </c>
      <c r="B1149" s="60"/>
      <c r="C1149" s="42"/>
      <c r="D1149" s="42"/>
      <c r="E1149" s="42"/>
      <c r="F1149" s="77" t="str">
        <f t="shared" si="81"/>
        <v>Cek</v>
      </c>
      <c r="G1149" s="77" t="str">
        <f t="shared" si="79"/>
        <v/>
      </c>
      <c r="H1149" s="78" t="str">
        <f t="shared" si="80"/>
        <v/>
      </c>
    </row>
    <row r="1150" spans="1:8" x14ac:dyDescent="0.3">
      <c r="A1150" s="48" t="str">
        <f>IF(A1149="No",1,IF(OR(LEFT(B1150,14)="Model response",LEFT(B1150,8)="Response"),MAX($A$11:$A1149)+1,""))</f>
        <v/>
      </c>
      <c r="B1150" s="60"/>
      <c r="C1150" s="42"/>
      <c r="D1150" s="42"/>
      <c r="E1150" s="42"/>
      <c r="F1150" s="77" t="str">
        <f t="shared" si="81"/>
        <v>Cek</v>
      </c>
      <c r="G1150" s="77" t="str">
        <f t="shared" si="79"/>
        <v/>
      </c>
      <c r="H1150" s="78" t="str">
        <f t="shared" si="80"/>
        <v/>
      </c>
    </row>
    <row r="1151" spans="1:8" x14ac:dyDescent="0.3">
      <c r="A1151" s="48" t="str">
        <f>IF(A1150="No",1,IF(OR(LEFT(B1151,14)="Model response",LEFT(B1151,8)="Response"),MAX($A$11:$A1150)+1,""))</f>
        <v/>
      </c>
      <c r="B1151" s="60"/>
      <c r="C1151" s="42"/>
      <c r="D1151" s="42"/>
      <c r="E1151" s="42"/>
      <c r="F1151" s="77" t="str">
        <f t="shared" si="81"/>
        <v>Cek</v>
      </c>
      <c r="G1151" s="77" t="str">
        <f t="shared" si="79"/>
        <v/>
      </c>
      <c r="H1151" s="78" t="str">
        <f t="shared" si="80"/>
        <v/>
      </c>
    </row>
    <row r="1152" spans="1:8" x14ac:dyDescent="0.3">
      <c r="A1152" s="48" t="str">
        <f>IF(A1151="No",1,IF(OR(LEFT(B1152,14)="Model response",LEFT(B1152,8)="Response"),MAX($A$11:$A1151)+1,""))</f>
        <v/>
      </c>
      <c r="B1152" s="60"/>
      <c r="C1152" s="42"/>
      <c r="D1152" s="42"/>
      <c r="E1152" s="42"/>
      <c r="F1152" s="77" t="str">
        <f t="shared" si="81"/>
        <v>Cek</v>
      </c>
      <c r="G1152" s="77" t="str">
        <f t="shared" si="79"/>
        <v/>
      </c>
      <c r="H1152" s="78" t="str">
        <f t="shared" si="80"/>
        <v/>
      </c>
    </row>
    <row r="1153" spans="1:8" x14ac:dyDescent="0.3">
      <c r="A1153" s="48" t="str">
        <f>IF(A1152="No",1,IF(OR(LEFT(B1153,14)="Model response",LEFT(B1153,8)="Response"),MAX($A$11:$A1152)+1,""))</f>
        <v/>
      </c>
      <c r="B1153" s="60"/>
      <c r="C1153" s="42"/>
      <c r="D1153" s="42"/>
      <c r="E1153" s="42"/>
      <c r="F1153" s="77" t="str">
        <f t="shared" si="81"/>
        <v>Cek</v>
      </c>
      <c r="G1153" s="77" t="str">
        <f t="shared" si="79"/>
        <v/>
      </c>
      <c r="H1153" s="78" t="str">
        <f t="shared" si="80"/>
        <v/>
      </c>
    </row>
    <row r="1154" spans="1:8" x14ac:dyDescent="0.3">
      <c r="A1154" s="48" t="str">
        <f>IF(A1153="No",1,IF(OR(LEFT(B1154,14)="Model response",LEFT(B1154,8)="Response"),MAX($A$11:$A1153)+1,""))</f>
        <v/>
      </c>
      <c r="B1154" s="60"/>
      <c r="C1154" s="42"/>
      <c r="D1154" s="42"/>
      <c r="E1154" s="42"/>
      <c r="F1154" s="77" t="str">
        <f t="shared" si="81"/>
        <v>Cek</v>
      </c>
      <c r="G1154" s="77" t="str">
        <f t="shared" si="79"/>
        <v/>
      </c>
      <c r="H1154" s="78" t="str">
        <f t="shared" si="80"/>
        <v/>
      </c>
    </row>
    <row r="1155" spans="1:8" x14ac:dyDescent="0.3">
      <c r="A1155" s="48" t="str">
        <f>IF(A1154="No",1,IF(OR(LEFT(B1155,14)="Model response",LEFT(B1155,8)="Response"),MAX($A$11:$A1154)+1,""))</f>
        <v/>
      </c>
      <c r="B1155" s="60"/>
      <c r="C1155" s="42"/>
      <c r="D1155" s="42"/>
      <c r="E1155" s="42"/>
      <c r="F1155" s="77" t="str">
        <f t="shared" si="81"/>
        <v>Cek</v>
      </c>
      <c r="G1155" s="77" t="str">
        <f t="shared" si="79"/>
        <v/>
      </c>
      <c r="H1155" s="78" t="str">
        <f t="shared" si="80"/>
        <v/>
      </c>
    </row>
    <row r="1156" spans="1:8" x14ac:dyDescent="0.3">
      <c r="A1156" s="48" t="str">
        <f>IF(A1155="No",1,IF(OR(LEFT(B1156,14)="Model response",LEFT(B1156,8)="Response"),MAX($A$11:$A1155)+1,""))</f>
        <v/>
      </c>
      <c r="B1156" s="60"/>
      <c r="C1156" s="42"/>
      <c r="D1156" s="42"/>
      <c r="E1156" s="42"/>
      <c r="F1156" s="77" t="str">
        <f t="shared" si="81"/>
        <v>Cek</v>
      </c>
      <c r="G1156" s="77" t="str">
        <f t="shared" si="79"/>
        <v/>
      </c>
      <c r="H1156" s="78" t="str">
        <f t="shared" si="80"/>
        <v/>
      </c>
    </row>
    <row r="1157" spans="1:8" x14ac:dyDescent="0.3">
      <c r="A1157" s="48" t="str">
        <f>IF(A1156="No",1,IF(OR(LEFT(B1157,14)="Model response",LEFT(B1157,8)="Response"),MAX($A$11:$A1156)+1,""))</f>
        <v/>
      </c>
      <c r="B1157" s="60"/>
      <c r="C1157" s="42"/>
      <c r="D1157" s="42"/>
      <c r="E1157" s="42"/>
      <c r="F1157" s="77" t="str">
        <f t="shared" si="81"/>
        <v>Cek</v>
      </c>
      <c r="G1157" s="77" t="str">
        <f t="shared" si="79"/>
        <v/>
      </c>
      <c r="H1157" s="78" t="str">
        <f t="shared" si="80"/>
        <v/>
      </c>
    </row>
    <row r="1158" spans="1:8" x14ac:dyDescent="0.3">
      <c r="A1158" s="48" t="str">
        <f>IF(A1157="No",1,IF(OR(LEFT(B1158,14)="Model response",LEFT(B1158,8)="Response"),MAX($A$11:$A1157)+1,""))</f>
        <v/>
      </c>
      <c r="B1158" s="60"/>
      <c r="C1158" s="42"/>
      <c r="D1158" s="42"/>
      <c r="E1158" s="42"/>
      <c r="F1158" s="77" t="str">
        <f t="shared" si="81"/>
        <v>Cek</v>
      </c>
      <c r="G1158" s="77" t="str">
        <f t="shared" si="79"/>
        <v/>
      </c>
      <c r="H1158" s="78" t="str">
        <f t="shared" si="80"/>
        <v/>
      </c>
    </row>
    <row r="1159" spans="1:8" x14ac:dyDescent="0.3">
      <c r="A1159" s="48" t="str">
        <f>IF(A1158="No",1,IF(OR(LEFT(B1159,14)="Model response",LEFT(B1159,8)="Response"),MAX($A$11:$A1158)+1,""))</f>
        <v/>
      </c>
      <c r="B1159" s="60"/>
      <c r="C1159" s="42"/>
      <c r="D1159" s="42"/>
      <c r="E1159" s="42"/>
      <c r="F1159" s="77" t="str">
        <f t="shared" si="81"/>
        <v>Cek</v>
      </c>
      <c r="G1159" s="77" t="str">
        <f t="shared" si="79"/>
        <v/>
      </c>
      <c r="H1159" s="78" t="str">
        <f t="shared" si="80"/>
        <v/>
      </c>
    </row>
    <row r="1160" spans="1:8" x14ac:dyDescent="0.3">
      <c r="A1160" s="48" t="str">
        <f>IF(A1159="No",1,IF(OR(LEFT(B1160,14)="Model response",LEFT(B1160,8)="Response"),MAX($A$11:$A1159)+1,""))</f>
        <v/>
      </c>
      <c r="B1160" s="60"/>
      <c r="C1160" s="42"/>
      <c r="D1160" s="42"/>
      <c r="E1160" s="42"/>
      <c r="F1160" s="77" t="str">
        <f t="shared" si="81"/>
        <v>Cek</v>
      </c>
      <c r="G1160" s="77" t="str">
        <f t="shared" ref="G1160:G1223" si="82">IF(A1160="","",COUNTIF(F1161:F1164,"Cek"))</f>
        <v/>
      </c>
      <c r="H1160" s="78" t="str">
        <f t="shared" ref="H1160:H1223" si="83">IF(G1160="","",SUMIF(C1161:C1166,100%,E1161:E1166))</f>
        <v/>
      </c>
    </row>
    <row r="1161" spans="1:8" x14ac:dyDescent="0.3">
      <c r="A1161" s="48" t="str">
        <f>IF(A1160="No",1,IF(OR(LEFT(B1161,14)="Model response",LEFT(B1161,8)="Response"),MAX($A$11:$A1160)+1,""))</f>
        <v/>
      </c>
      <c r="B1161" s="60"/>
      <c r="C1161" s="42"/>
      <c r="D1161" s="42"/>
      <c r="E1161" s="42"/>
      <c r="F1161" s="77" t="str">
        <f t="shared" si="81"/>
        <v>Cek</v>
      </c>
      <c r="G1161" s="77" t="str">
        <f t="shared" si="82"/>
        <v/>
      </c>
      <c r="H1161" s="78" t="str">
        <f t="shared" si="83"/>
        <v/>
      </c>
    </row>
    <row r="1162" spans="1:8" x14ac:dyDescent="0.3">
      <c r="A1162" s="48" t="str">
        <f>IF(A1161="No",1,IF(OR(LEFT(B1162,14)="Model response",LEFT(B1162,8)="Response"),MAX($A$11:$A1161)+1,""))</f>
        <v/>
      </c>
      <c r="B1162" s="60"/>
      <c r="C1162" s="42"/>
      <c r="D1162" s="42"/>
      <c r="E1162" s="42"/>
      <c r="F1162" s="77" t="str">
        <f t="shared" si="81"/>
        <v>Cek</v>
      </c>
      <c r="G1162" s="77" t="str">
        <f t="shared" si="82"/>
        <v/>
      </c>
      <c r="H1162" s="78" t="str">
        <f t="shared" si="83"/>
        <v/>
      </c>
    </row>
    <row r="1163" spans="1:8" x14ac:dyDescent="0.3">
      <c r="A1163" s="48" t="str">
        <f>IF(A1162="No",1,IF(OR(LEFT(B1163,14)="Model response",LEFT(B1163,8)="Response"),MAX($A$11:$A1162)+1,""))</f>
        <v/>
      </c>
      <c r="B1163" s="60"/>
      <c r="C1163" s="42"/>
      <c r="D1163" s="42"/>
      <c r="E1163" s="42"/>
      <c r="F1163" s="77" t="str">
        <f t="shared" si="81"/>
        <v>Cek</v>
      </c>
      <c r="G1163" s="77" t="str">
        <f t="shared" si="82"/>
        <v/>
      </c>
      <c r="H1163" s="78" t="str">
        <f t="shared" si="83"/>
        <v/>
      </c>
    </row>
    <row r="1164" spans="1:8" x14ac:dyDescent="0.3">
      <c r="A1164" s="48" t="str">
        <f>IF(A1163="No",1,IF(OR(LEFT(B1164,14)="Model response",LEFT(B1164,8)="Response"),MAX($A$11:$A1163)+1,""))</f>
        <v/>
      </c>
      <c r="B1164" s="60"/>
      <c r="C1164" s="42"/>
      <c r="D1164" s="42"/>
      <c r="E1164" s="42"/>
      <c r="F1164" s="77" t="str">
        <f t="shared" si="81"/>
        <v>Cek</v>
      </c>
      <c r="G1164" s="77" t="str">
        <f t="shared" si="82"/>
        <v/>
      </c>
      <c r="H1164" s="78" t="str">
        <f t="shared" si="83"/>
        <v/>
      </c>
    </row>
    <row r="1165" spans="1:8" x14ac:dyDescent="0.3">
      <c r="A1165" s="48" t="str">
        <f>IF(A1164="No",1,IF(OR(LEFT(B1165,14)="Model response",LEFT(B1165,8)="Response"),MAX($A$11:$A1164)+1,""))</f>
        <v/>
      </c>
      <c r="B1165" s="60"/>
      <c r="C1165" s="42"/>
      <c r="D1165" s="42"/>
      <c r="E1165" s="42"/>
      <c r="F1165" s="77" t="str">
        <f t="shared" ref="F1165:F1228" si="84">IF(OR(LEFT(B1165,14)="Model response",LEFT(B1165,8)="Response",B1165="[No response]"),"",IF(E1165&lt;=$G$10,"Cek","OK"))</f>
        <v>Cek</v>
      </c>
      <c r="G1165" s="77" t="str">
        <f t="shared" si="82"/>
        <v/>
      </c>
      <c r="H1165" s="78" t="str">
        <f t="shared" si="83"/>
        <v/>
      </c>
    </row>
    <row r="1166" spans="1:8" x14ac:dyDescent="0.3">
      <c r="A1166" s="48" t="str">
        <f>IF(A1165="No",1,IF(OR(LEFT(B1166,14)="Model response",LEFT(B1166,8)="Response"),MAX($A$11:$A1165)+1,""))</f>
        <v/>
      </c>
      <c r="B1166" s="60"/>
      <c r="C1166" s="42"/>
      <c r="D1166" s="42"/>
      <c r="E1166" s="42"/>
      <c r="F1166" s="77" t="str">
        <f t="shared" si="84"/>
        <v>Cek</v>
      </c>
      <c r="G1166" s="77" t="str">
        <f t="shared" si="82"/>
        <v/>
      </c>
      <c r="H1166" s="78" t="str">
        <f t="shared" si="83"/>
        <v/>
      </c>
    </row>
    <row r="1167" spans="1:8" x14ac:dyDescent="0.3">
      <c r="A1167" s="48" t="str">
        <f>IF(A1166="No",1,IF(OR(LEFT(B1167,14)="Model response",LEFT(B1167,8)="Response"),MAX($A$11:$A1166)+1,""))</f>
        <v/>
      </c>
      <c r="B1167" s="60"/>
      <c r="C1167" s="42"/>
      <c r="D1167" s="42"/>
      <c r="E1167" s="42"/>
      <c r="F1167" s="77" t="str">
        <f t="shared" si="84"/>
        <v>Cek</v>
      </c>
      <c r="G1167" s="77" t="str">
        <f t="shared" si="82"/>
        <v/>
      </c>
      <c r="H1167" s="78" t="str">
        <f t="shared" si="83"/>
        <v/>
      </c>
    </row>
    <row r="1168" spans="1:8" x14ac:dyDescent="0.3">
      <c r="A1168" s="48" t="str">
        <f>IF(A1167="No",1,IF(OR(LEFT(B1168,14)="Model response",LEFT(B1168,8)="Response"),MAX($A$11:$A1167)+1,""))</f>
        <v/>
      </c>
      <c r="B1168" s="60"/>
      <c r="C1168" s="42"/>
      <c r="D1168" s="42"/>
      <c r="E1168" s="42"/>
      <c r="F1168" s="77" t="str">
        <f t="shared" si="84"/>
        <v>Cek</v>
      </c>
      <c r="G1168" s="77" t="str">
        <f t="shared" si="82"/>
        <v/>
      </c>
      <c r="H1168" s="78" t="str">
        <f t="shared" si="83"/>
        <v/>
      </c>
    </row>
    <row r="1169" spans="1:8" x14ac:dyDescent="0.3">
      <c r="A1169" s="48" t="str">
        <f>IF(A1168="No",1,IF(OR(LEFT(B1169,14)="Model response",LEFT(B1169,8)="Response"),MAX($A$11:$A1168)+1,""))</f>
        <v/>
      </c>
      <c r="B1169" s="60"/>
      <c r="C1169" s="42"/>
      <c r="D1169" s="42"/>
      <c r="E1169" s="42"/>
      <c r="F1169" s="77" t="str">
        <f t="shared" si="84"/>
        <v>Cek</v>
      </c>
      <c r="G1169" s="77" t="str">
        <f t="shared" si="82"/>
        <v/>
      </c>
      <c r="H1169" s="78" t="str">
        <f t="shared" si="83"/>
        <v/>
      </c>
    </row>
    <row r="1170" spans="1:8" x14ac:dyDescent="0.3">
      <c r="A1170" s="48" t="str">
        <f>IF(A1169="No",1,IF(OR(LEFT(B1170,14)="Model response",LEFT(B1170,8)="Response"),MAX($A$11:$A1169)+1,""))</f>
        <v/>
      </c>
      <c r="B1170" s="60"/>
      <c r="C1170" s="42"/>
      <c r="D1170" s="42"/>
      <c r="E1170" s="42"/>
      <c r="F1170" s="77" t="str">
        <f t="shared" si="84"/>
        <v>Cek</v>
      </c>
      <c r="G1170" s="77" t="str">
        <f t="shared" si="82"/>
        <v/>
      </c>
      <c r="H1170" s="78" t="str">
        <f t="shared" si="83"/>
        <v/>
      </c>
    </row>
    <row r="1171" spans="1:8" x14ac:dyDescent="0.3">
      <c r="A1171" s="48" t="str">
        <f>IF(A1170="No",1,IF(OR(LEFT(B1171,14)="Model response",LEFT(B1171,8)="Response"),MAX($A$11:$A1170)+1,""))</f>
        <v/>
      </c>
      <c r="B1171" s="60"/>
      <c r="C1171" s="42"/>
      <c r="D1171" s="42"/>
      <c r="E1171" s="42"/>
      <c r="F1171" s="77" t="str">
        <f t="shared" si="84"/>
        <v>Cek</v>
      </c>
      <c r="G1171" s="77" t="str">
        <f t="shared" si="82"/>
        <v/>
      </c>
      <c r="H1171" s="78" t="str">
        <f t="shared" si="83"/>
        <v/>
      </c>
    </row>
    <row r="1172" spans="1:8" x14ac:dyDescent="0.3">
      <c r="A1172" s="48" t="str">
        <f>IF(A1171="No",1,IF(OR(LEFT(B1172,14)="Model response",LEFT(B1172,8)="Response"),MAX($A$11:$A1171)+1,""))</f>
        <v/>
      </c>
      <c r="B1172" s="60"/>
      <c r="C1172" s="42"/>
      <c r="D1172" s="42"/>
      <c r="E1172" s="42"/>
      <c r="F1172" s="77" t="str">
        <f t="shared" si="84"/>
        <v>Cek</v>
      </c>
      <c r="G1172" s="77" t="str">
        <f t="shared" si="82"/>
        <v/>
      </c>
      <c r="H1172" s="78" t="str">
        <f t="shared" si="83"/>
        <v/>
      </c>
    </row>
    <row r="1173" spans="1:8" x14ac:dyDescent="0.3">
      <c r="A1173" s="48" t="str">
        <f>IF(A1172="No",1,IF(OR(LEFT(B1173,14)="Model response",LEFT(B1173,8)="Response"),MAX($A$11:$A1172)+1,""))</f>
        <v/>
      </c>
      <c r="B1173" s="60"/>
      <c r="C1173" s="42"/>
      <c r="D1173" s="42"/>
      <c r="E1173" s="42"/>
      <c r="F1173" s="77" t="str">
        <f t="shared" si="84"/>
        <v>Cek</v>
      </c>
      <c r="G1173" s="77" t="str">
        <f t="shared" si="82"/>
        <v/>
      </c>
      <c r="H1173" s="78" t="str">
        <f t="shared" si="83"/>
        <v/>
      </c>
    </row>
    <row r="1174" spans="1:8" x14ac:dyDescent="0.3">
      <c r="A1174" s="48" t="str">
        <f>IF(A1173="No",1,IF(OR(LEFT(B1174,14)="Model response",LEFT(B1174,8)="Response"),MAX($A$11:$A1173)+1,""))</f>
        <v/>
      </c>
      <c r="B1174" s="60"/>
      <c r="C1174" s="42"/>
      <c r="D1174" s="42"/>
      <c r="E1174" s="42"/>
      <c r="F1174" s="77" t="str">
        <f t="shared" si="84"/>
        <v>Cek</v>
      </c>
      <c r="G1174" s="77" t="str">
        <f t="shared" si="82"/>
        <v/>
      </c>
      <c r="H1174" s="78" t="str">
        <f t="shared" si="83"/>
        <v/>
      </c>
    </row>
    <row r="1175" spans="1:8" x14ac:dyDescent="0.3">
      <c r="A1175" s="48" t="str">
        <f>IF(A1174="No",1,IF(OR(LEFT(B1175,14)="Model response",LEFT(B1175,8)="Response"),MAX($A$11:$A1174)+1,""))</f>
        <v/>
      </c>
      <c r="B1175" s="60"/>
      <c r="C1175" s="42"/>
      <c r="D1175" s="42"/>
      <c r="E1175" s="42"/>
      <c r="F1175" s="77" t="str">
        <f t="shared" si="84"/>
        <v>Cek</v>
      </c>
      <c r="G1175" s="77" t="str">
        <f t="shared" si="82"/>
        <v/>
      </c>
      <c r="H1175" s="78" t="str">
        <f t="shared" si="83"/>
        <v/>
      </c>
    </row>
    <row r="1176" spans="1:8" x14ac:dyDescent="0.3">
      <c r="A1176" s="48" t="str">
        <f>IF(A1175="No",1,IF(OR(LEFT(B1176,14)="Model response",LEFT(B1176,8)="Response"),MAX($A$11:$A1175)+1,""))</f>
        <v/>
      </c>
      <c r="B1176" s="60"/>
      <c r="C1176" s="42"/>
      <c r="D1176" s="42"/>
      <c r="E1176" s="42"/>
      <c r="F1176" s="77" t="str">
        <f t="shared" si="84"/>
        <v>Cek</v>
      </c>
      <c r="G1176" s="77" t="str">
        <f t="shared" si="82"/>
        <v/>
      </c>
      <c r="H1176" s="78" t="str">
        <f t="shared" si="83"/>
        <v/>
      </c>
    </row>
    <row r="1177" spans="1:8" x14ac:dyDescent="0.3">
      <c r="A1177" s="48" t="str">
        <f>IF(A1176="No",1,IF(OR(LEFT(B1177,14)="Model response",LEFT(B1177,8)="Response"),MAX($A$11:$A1176)+1,""))</f>
        <v/>
      </c>
      <c r="B1177" s="60"/>
      <c r="C1177" s="42"/>
      <c r="D1177" s="42"/>
      <c r="E1177" s="42"/>
      <c r="F1177" s="77" t="str">
        <f t="shared" si="84"/>
        <v>Cek</v>
      </c>
      <c r="G1177" s="77" t="str">
        <f t="shared" si="82"/>
        <v/>
      </c>
      <c r="H1177" s="78" t="str">
        <f t="shared" si="83"/>
        <v/>
      </c>
    </row>
    <row r="1178" spans="1:8" x14ac:dyDescent="0.3">
      <c r="A1178" s="48" t="str">
        <f>IF(A1177="No",1,IF(OR(LEFT(B1178,14)="Model response",LEFT(B1178,8)="Response"),MAX($A$11:$A1177)+1,""))</f>
        <v/>
      </c>
      <c r="B1178" s="60"/>
      <c r="C1178" s="42"/>
      <c r="D1178" s="42"/>
      <c r="E1178" s="42"/>
      <c r="F1178" s="77" t="str">
        <f t="shared" si="84"/>
        <v>Cek</v>
      </c>
      <c r="G1178" s="77" t="str">
        <f t="shared" si="82"/>
        <v/>
      </c>
      <c r="H1178" s="78" t="str">
        <f t="shared" si="83"/>
        <v/>
      </c>
    </row>
    <row r="1179" spans="1:8" x14ac:dyDescent="0.3">
      <c r="A1179" s="48" t="str">
        <f>IF(A1178="No",1,IF(OR(LEFT(B1179,14)="Model response",LEFT(B1179,8)="Response"),MAX($A$11:$A1178)+1,""))</f>
        <v/>
      </c>
      <c r="B1179" s="60"/>
      <c r="C1179" s="42"/>
      <c r="D1179" s="42"/>
      <c r="E1179" s="42"/>
      <c r="F1179" s="77" t="str">
        <f t="shared" si="84"/>
        <v>Cek</v>
      </c>
      <c r="G1179" s="77" t="str">
        <f t="shared" si="82"/>
        <v/>
      </c>
      <c r="H1179" s="78" t="str">
        <f t="shared" si="83"/>
        <v/>
      </c>
    </row>
    <row r="1180" spans="1:8" x14ac:dyDescent="0.3">
      <c r="A1180" s="48" t="str">
        <f>IF(A1179="No",1,IF(OR(LEFT(B1180,14)="Model response",LEFT(B1180,8)="Response"),MAX($A$11:$A1179)+1,""))</f>
        <v/>
      </c>
      <c r="B1180" s="60"/>
      <c r="C1180" s="42"/>
      <c r="D1180" s="42"/>
      <c r="E1180" s="42"/>
      <c r="F1180" s="77" t="str">
        <f t="shared" si="84"/>
        <v>Cek</v>
      </c>
      <c r="G1180" s="77" t="str">
        <f t="shared" si="82"/>
        <v/>
      </c>
      <c r="H1180" s="78" t="str">
        <f t="shared" si="83"/>
        <v/>
      </c>
    </row>
    <row r="1181" spans="1:8" x14ac:dyDescent="0.3">
      <c r="A1181" s="48" t="str">
        <f>IF(A1180="No",1,IF(OR(LEFT(B1181,14)="Model response",LEFT(B1181,8)="Response"),MAX($A$11:$A1180)+1,""))</f>
        <v/>
      </c>
      <c r="B1181" s="60"/>
      <c r="C1181" s="42"/>
      <c r="D1181" s="42"/>
      <c r="E1181" s="42"/>
      <c r="F1181" s="77" t="str">
        <f t="shared" si="84"/>
        <v>Cek</v>
      </c>
      <c r="G1181" s="77" t="str">
        <f t="shared" si="82"/>
        <v/>
      </c>
      <c r="H1181" s="78" t="str">
        <f t="shared" si="83"/>
        <v/>
      </c>
    </row>
    <row r="1182" spans="1:8" x14ac:dyDescent="0.3">
      <c r="A1182" s="48" t="str">
        <f>IF(A1181="No",1,IF(OR(LEFT(B1182,14)="Model response",LEFT(B1182,8)="Response"),MAX($A$11:$A1181)+1,""))</f>
        <v/>
      </c>
      <c r="B1182" s="60"/>
      <c r="C1182" s="42"/>
      <c r="D1182" s="42"/>
      <c r="E1182" s="42"/>
      <c r="F1182" s="77" t="str">
        <f t="shared" si="84"/>
        <v>Cek</v>
      </c>
      <c r="G1182" s="77" t="str">
        <f t="shared" si="82"/>
        <v/>
      </c>
      <c r="H1182" s="78" t="str">
        <f t="shared" si="83"/>
        <v/>
      </c>
    </row>
    <row r="1183" spans="1:8" x14ac:dyDescent="0.3">
      <c r="A1183" s="48" t="str">
        <f>IF(A1182="No",1,IF(OR(LEFT(B1183,14)="Model response",LEFT(B1183,8)="Response"),MAX($A$11:$A1182)+1,""))</f>
        <v/>
      </c>
      <c r="B1183" s="60"/>
      <c r="C1183" s="42"/>
      <c r="D1183" s="42"/>
      <c r="E1183" s="42"/>
      <c r="F1183" s="77" t="str">
        <f t="shared" si="84"/>
        <v>Cek</v>
      </c>
      <c r="G1183" s="77" t="str">
        <f t="shared" si="82"/>
        <v/>
      </c>
      <c r="H1183" s="78" t="str">
        <f t="shared" si="83"/>
        <v/>
      </c>
    </row>
    <row r="1184" spans="1:8" x14ac:dyDescent="0.3">
      <c r="A1184" s="48" t="str">
        <f>IF(A1183="No",1,IF(OR(LEFT(B1184,14)="Model response",LEFT(B1184,8)="Response"),MAX($A$11:$A1183)+1,""))</f>
        <v/>
      </c>
      <c r="B1184" s="60"/>
      <c r="C1184" s="42"/>
      <c r="D1184" s="42"/>
      <c r="E1184" s="42"/>
      <c r="F1184" s="77" t="str">
        <f t="shared" si="84"/>
        <v>Cek</v>
      </c>
      <c r="G1184" s="77" t="str">
        <f t="shared" si="82"/>
        <v/>
      </c>
      <c r="H1184" s="78" t="str">
        <f t="shared" si="83"/>
        <v/>
      </c>
    </row>
    <row r="1185" spans="1:8" x14ac:dyDescent="0.3">
      <c r="A1185" s="48" t="str">
        <f>IF(A1184="No",1,IF(OR(LEFT(B1185,14)="Model response",LEFT(B1185,8)="Response"),MAX($A$11:$A1184)+1,""))</f>
        <v/>
      </c>
      <c r="B1185" s="60"/>
      <c r="C1185" s="42"/>
      <c r="D1185" s="42"/>
      <c r="E1185" s="42"/>
      <c r="F1185" s="77" t="str">
        <f t="shared" si="84"/>
        <v>Cek</v>
      </c>
      <c r="G1185" s="77" t="str">
        <f t="shared" si="82"/>
        <v/>
      </c>
      <c r="H1185" s="78" t="str">
        <f t="shared" si="83"/>
        <v/>
      </c>
    </row>
    <row r="1186" spans="1:8" x14ac:dyDescent="0.3">
      <c r="A1186" s="48" t="str">
        <f>IF(A1185="No",1,IF(OR(LEFT(B1186,14)="Model response",LEFT(B1186,8)="Response"),MAX($A$11:$A1185)+1,""))</f>
        <v/>
      </c>
      <c r="B1186" s="60"/>
      <c r="C1186" s="42"/>
      <c r="D1186" s="42"/>
      <c r="E1186" s="42"/>
      <c r="F1186" s="77" t="str">
        <f t="shared" si="84"/>
        <v>Cek</v>
      </c>
      <c r="G1186" s="77" t="str">
        <f t="shared" si="82"/>
        <v/>
      </c>
      <c r="H1186" s="78" t="str">
        <f t="shared" si="83"/>
        <v/>
      </c>
    </row>
    <row r="1187" spans="1:8" x14ac:dyDescent="0.3">
      <c r="A1187" s="48" t="str">
        <f>IF(A1186="No",1,IF(OR(LEFT(B1187,14)="Model response",LEFT(B1187,8)="Response"),MAX($A$11:$A1186)+1,""))</f>
        <v/>
      </c>
      <c r="B1187" s="60"/>
      <c r="C1187" s="42"/>
      <c r="D1187" s="42"/>
      <c r="E1187" s="42"/>
      <c r="F1187" s="77" t="str">
        <f t="shared" si="84"/>
        <v>Cek</v>
      </c>
      <c r="G1187" s="77" t="str">
        <f t="shared" si="82"/>
        <v/>
      </c>
      <c r="H1187" s="78" t="str">
        <f t="shared" si="83"/>
        <v/>
      </c>
    </row>
    <row r="1188" spans="1:8" x14ac:dyDescent="0.3">
      <c r="A1188" s="48" t="str">
        <f>IF(A1187="No",1,IF(OR(LEFT(B1188,14)="Model response",LEFT(B1188,8)="Response"),MAX($A$11:$A1187)+1,""))</f>
        <v/>
      </c>
      <c r="B1188" s="60"/>
      <c r="C1188" s="42"/>
      <c r="D1188" s="42"/>
      <c r="E1188" s="42"/>
      <c r="F1188" s="77" t="str">
        <f t="shared" si="84"/>
        <v>Cek</v>
      </c>
      <c r="G1188" s="77" t="str">
        <f t="shared" si="82"/>
        <v/>
      </c>
      <c r="H1188" s="78" t="str">
        <f t="shared" si="83"/>
        <v/>
      </c>
    </row>
    <row r="1189" spans="1:8" x14ac:dyDescent="0.3">
      <c r="A1189" s="48" t="str">
        <f>IF(A1188="No",1,IF(OR(LEFT(B1189,14)="Model response",LEFT(B1189,8)="Response"),MAX($A$11:$A1188)+1,""))</f>
        <v/>
      </c>
      <c r="B1189" s="60"/>
      <c r="C1189" s="42"/>
      <c r="D1189" s="42"/>
      <c r="E1189" s="42"/>
      <c r="F1189" s="77" t="str">
        <f t="shared" si="84"/>
        <v>Cek</v>
      </c>
      <c r="G1189" s="77" t="str">
        <f t="shared" si="82"/>
        <v/>
      </c>
      <c r="H1189" s="78" t="str">
        <f t="shared" si="83"/>
        <v/>
      </c>
    </row>
    <row r="1190" spans="1:8" x14ac:dyDescent="0.3">
      <c r="A1190" s="48" t="str">
        <f>IF(A1189="No",1,IF(OR(LEFT(B1190,14)="Model response",LEFT(B1190,8)="Response"),MAX($A$11:$A1189)+1,""))</f>
        <v/>
      </c>
      <c r="B1190" s="60"/>
      <c r="C1190" s="42"/>
      <c r="D1190" s="42"/>
      <c r="E1190" s="42"/>
      <c r="F1190" s="77" t="str">
        <f t="shared" si="84"/>
        <v>Cek</v>
      </c>
      <c r="G1190" s="77" t="str">
        <f t="shared" si="82"/>
        <v/>
      </c>
      <c r="H1190" s="78" t="str">
        <f t="shared" si="83"/>
        <v/>
      </c>
    </row>
    <row r="1191" spans="1:8" x14ac:dyDescent="0.3">
      <c r="A1191" s="48" t="str">
        <f>IF(A1190="No",1,IF(OR(LEFT(B1191,14)="Model response",LEFT(B1191,8)="Response"),MAX($A$11:$A1190)+1,""))</f>
        <v/>
      </c>
      <c r="B1191" s="60"/>
      <c r="C1191" s="42"/>
      <c r="D1191" s="42"/>
      <c r="E1191" s="42"/>
      <c r="F1191" s="77" t="str">
        <f t="shared" si="84"/>
        <v>Cek</v>
      </c>
      <c r="G1191" s="77" t="str">
        <f t="shared" si="82"/>
        <v/>
      </c>
      <c r="H1191" s="78" t="str">
        <f t="shared" si="83"/>
        <v/>
      </c>
    </row>
    <row r="1192" spans="1:8" x14ac:dyDescent="0.3">
      <c r="A1192" s="48" t="str">
        <f>IF(A1191="No",1,IF(OR(LEFT(B1192,14)="Model response",LEFT(B1192,8)="Response"),MAX($A$11:$A1191)+1,""))</f>
        <v/>
      </c>
      <c r="B1192" s="60"/>
      <c r="C1192" s="42"/>
      <c r="D1192" s="42"/>
      <c r="E1192" s="42"/>
      <c r="F1192" s="77" t="str">
        <f t="shared" si="84"/>
        <v>Cek</v>
      </c>
      <c r="G1192" s="77" t="str">
        <f t="shared" si="82"/>
        <v/>
      </c>
      <c r="H1192" s="78" t="str">
        <f t="shared" si="83"/>
        <v/>
      </c>
    </row>
    <row r="1193" spans="1:8" x14ac:dyDescent="0.3">
      <c r="A1193" s="48" t="str">
        <f>IF(A1192="No",1,IF(OR(LEFT(B1193,14)="Model response",LEFT(B1193,8)="Response"),MAX($A$11:$A1192)+1,""))</f>
        <v/>
      </c>
      <c r="B1193" s="60"/>
      <c r="C1193" s="42"/>
      <c r="D1193" s="42"/>
      <c r="E1193" s="42"/>
      <c r="F1193" s="77" t="str">
        <f t="shared" si="84"/>
        <v>Cek</v>
      </c>
      <c r="G1193" s="77" t="str">
        <f t="shared" si="82"/>
        <v/>
      </c>
      <c r="H1193" s="78" t="str">
        <f t="shared" si="83"/>
        <v/>
      </c>
    </row>
    <row r="1194" spans="1:8" x14ac:dyDescent="0.3">
      <c r="A1194" s="48" t="str">
        <f>IF(A1193="No",1,IF(OR(LEFT(B1194,14)="Model response",LEFT(B1194,8)="Response"),MAX($A$11:$A1193)+1,""))</f>
        <v/>
      </c>
      <c r="B1194" s="60"/>
      <c r="C1194" s="42"/>
      <c r="D1194" s="42"/>
      <c r="E1194" s="42"/>
      <c r="F1194" s="77" t="str">
        <f t="shared" si="84"/>
        <v>Cek</v>
      </c>
      <c r="G1194" s="77" t="str">
        <f t="shared" si="82"/>
        <v/>
      </c>
      <c r="H1194" s="78" t="str">
        <f t="shared" si="83"/>
        <v/>
      </c>
    </row>
    <row r="1195" spans="1:8" x14ac:dyDescent="0.3">
      <c r="A1195" s="48" t="str">
        <f>IF(A1194="No",1,IF(OR(LEFT(B1195,14)="Model response",LEFT(B1195,8)="Response"),MAX($A$11:$A1194)+1,""))</f>
        <v/>
      </c>
      <c r="B1195" s="60"/>
      <c r="C1195" s="42"/>
      <c r="D1195" s="42"/>
      <c r="E1195" s="42"/>
      <c r="F1195" s="77" t="str">
        <f t="shared" si="84"/>
        <v>Cek</v>
      </c>
      <c r="G1195" s="77" t="str">
        <f t="shared" si="82"/>
        <v/>
      </c>
      <c r="H1195" s="78" t="str">
        <f t="shared" si="83"/>
        <v/>
      </c>
    </row>
    <row r="1196" spans="1:8" x14ac:dyDescent="0.3">
      <c r="A1196" s="48" t="str">
        <f>IF(A1195="No",1,IF(OR(LEFT(B1196,14)="Model response",LEFT(B1196,8)="Response"),MAX($A$11:$A1195)+1,""))</f>
        <v/>
      </c>
      <c r="B1196" s="60"/>
      <c r="C1196" s="42"/>
      <c r="D1196" s="42"/>
      <c r="E1196" s="42"/>
      <c r="F1196" s="77" t="str">
        <f t="shared" si="84"/>
        <v>Cek</v>
      </c>
      <c r="G1196" s="77" t="str">
        <f t="shared" si="82"/>
        <v/>
      </c>
      <c r="H1196" s="78" t="str">
        <f t="shared" si="83"/>
        <v/>
      </c>
    </row>
    <row r="1197" spans="1:8" x14ac:dyDescent="0.3">
      <c r="A1197" s="48" t="str">
        <f>IF(A1196="No",1,IF(OR(LEFT(B1197,14)="Model response",LEFT(B1197,8)="Response"),MAX($A$11:$A1196)+1,""))</f>
        <v/>
      </c>
      <c r="B1197" s="60"/>
      <c r="C1197" s="42"/>
      <c r="D1197" s="42"/>
      <c r="E1197" s="42"/>
      <c r="F1197" s="77" t="str">
        <f t="shared" si="84"/>
        <v>Cek</v>
      </c>
      <c r="G1197" s="77" t="str">
        <f t="shared" si="82"/>
        <v/>
      </c>
      <c r="H1197" s="78" t="str">
        <f t="shared" si="83"/>
        <v/>
      </c>
    </row>
    <row r="1198" spans="1:8" x14ac:dyDescent="0.3">
      <c r="A1198" s="48" t="str">
        <f>IF(A1197="No",1,IF(OR(LEFT(B1198,14)="Model response",LEFT(B1198,8)="Response"),MAX($A$11:$A1197)+1,""))</f>
        <v/>
      </c>
      <c r="B1198" s="60"/>
      <c r="C1198" s="42"/>
      <c r="D1198" s="42"/>
      <c r="E1198" s="42"/>
      <c r="F1198" s="77" t="str">
        <f t="shared" si="84"/>
        <v>Cek</v>
      </c>
      <c r="G1198" s="77" t="str">
        <f t="shared" si="82"/>
        <v/>
      </c>
      <c r="H1198" s="78" t="str">
        <f t="shared" si="83"/>
        <v/>
      </c>
    </row>
    <row r="1199" spans="1:8" x14ac:dyDescent="0.3">
      <c r="A1199" s="48" t="str">
        <f>IF(A1198="No",1,IF(OR(LEFT(B1199,14)="Model response",LEFT(B1199,8)="Response"),MAX($A$11:$A1198)+1,""))</f>
        <v/>
      </c>
      <c r="B1199" s="60"/>
      <c r="C1199" s="42"/>
      <c r="D1199" s="42"/>
      <c r="E1199" s="42"/>
      <c r="F1199" s="77" t="str">
        <f t="shared" si="84"/>
        <v>Cek</v>
      </c>
      <c r="G1199" s="77" t="str">
        <f t="shared" si="82"/>
        <v/>
      </c>
      <c r="H1199" s="78" t="str">
        <f t="shared" si="83"/>
        <v/>
      </c>
    </row>
    <row r="1200" spans="1:8" x14ac:dyDescent="0.3">
      <c r="A1200" s="48" t="str">
        <f>IF(A1199="No",1,IF(OR(LEFT(B1200,14)="Model response",LEFT(B1200,8)="Response"),MAX($A$11:$A1199)+1,""))</f>
        <v/>
      </c>
      <c r="B1200" s="60"/>
      <c r="C1200" s="42"/>
      <c r="D1200" s="42"/>
      <c r="E1200" s="42"/>
      <c r="F1200" s="77" t="str">
        <f t="shared" si="84"/>
        <v>Cek</v>
      </c>
      <c r="G1200" s="77" t="str">
        <f t="shared" si="82"/>
        <v/>
      </c>
      <c r="H1200" s="78" t="str">
        <f t="shared" si="83"/>
        <v/>
      </c>
    </row>
    <row r="1201" spans="1:8" x14ac:dyDescent="0.3">
      <c r="A1201" s="48" t="str">
        <f>IF(A1200="No",1,IF(OR(LEFT(B1201,14)="Model response",LEFT(B1201,8)="Response"),MAX($A$11:$A1200)+1,""))</f>
        <v/>
      </c>
      <c r="B1201" s="60"/>
      <c r="C1201" s="42"/>
      <c r="D1201" s="42"/>
      <c r="E1201" s="42"/>
      <c r="F1201" s="77" t="str">
        <f t="shared" si="84"/>
        <v>Cek</v>
      </c>
      <c r="G1201" s="77" t="str">
        <f t="shared" si="82"/>
        <v/>
      </c>
      <c r="H1201" s="78" t="str">
        <f t="shared" si="83"/>
        <v/>
      </c>
    </row>
    <row r="1202" spans="1:8" x14ac:dyDescent="0.3">
      <c r="A1202" s="48" t="str">
        <f>IF(A1201="No",1,IF(OR(LEFT(B1202,14)="Model response",LEFT(B1202,8)="Response"),MAX($A$11:$A1201)+1,""))</f>
        <v/>
      </c>
      <c r="B1202" s="60"/>
      <c r="C1202" s="42"/>
      <c r="D1202" s="42"/>
      <c r="E1202" s="42"/>
      <c r="F1202" s="77" t="str">
        <f t="shared" si="84"/>
        <v>Cek</v>
      </c>
      <c r="G1202" s="77" t="str">
        <f t="shared" si="82"/>
        <v/>
      </c>
      <c r="H1202" s="78" t="str">
        <f t="shared" si="83"/>
        <v/>
      </c>
    </row>
    <row r="1203" spans="1:8" x14ac:dyDescent="0.3">
      <c r="A1203" s="48" t="str">
        <f>IF(A1202="No",1,IF(OR(LEFT(B1203,14)="Model response",LEFT(B1203,8)="Response"),MAX($A$11:$A1202)+1,""))</f>
        <v/>
      </c>
      <c r="B1203" s="60"/>
      <c r="C1203" s="42"/>
      <c r="D1203" s="42"/>
      <c r="E1203" s="42"/>
      <c r="F1203" s="77" t="str">
        <f t="shared" si="84"/>
        <v>Cek</v>
      </c>
      <c r="G1203" s="77" t="str">
        <f t="shared" si="82"/>
        <v/>
      </c>
      <c r="H1203" s="78" t="str">
        <f t="shared" si="83"/>
        <v/>
      </c>
    </row>
    <row r="1204" spans="1:8" x14ac:dyDescent="0.3">
      <c r="A1204" s="48" t="str">
        <f>IF(A1203="No",1,IF(OR(LEFT(B1204,14)="Model response",LEFT(B1204,8)="Response"),MAX($A$11:$A1203)+1,""))</f>
        <v/>
      </c>
      <c r="B1204" s="60"/>
      <c r="C1204" s="42"/>
      <c r="D1204" s="42"/>
      <c r="E1204" s="42"/>
      <c r="F1204" s="77" t="str">
        <f t="shared" si="84"/>
        <v>Cek</v>
      </c>
      <c r="G1204" s="77" t="str">
        <f t="shared" si="82"/>
        <v/>
      </c>
      <c r="H1204" s="78" t="str">
        <f t="shared" si="83"/>
        <v/>
      </c>
    </row>
    <row r="1205" spans="1:8" x14ac:dyDescent="0.3">
      <c r="A1205" s="48" t="str">
        <f>IF(A1204="No",1,IF(OR(LEFT(B1205,14)="Model response",LEFT(B1205,8)="Response"),MAX($A$11:$A1204)+1,""))</f>
        <v/>
      </c>
      <c r="B1205" s="60"/>
      <c r="C1205" s="42"/>
      <c r="D1205" s="42"/>
      <c r="E1205" s="42"/>
      <c r="F1205" s="77" t="str">
        <f t="shared" si="84"/>
        <v>Cek</v>
      </c>
      <c r="G1205" s="77" t="str">
        <f t="shared" si="82"/>
        <v/>
      </c>
      <c r="H1205" s="78" t="str">
        <f t="shared" si="83"/>
        <v/>
      </c>
    </row>
    <row r="1206" spans="1:8" x14ac:dyDescent="0.3">
      <c r="A1206" s="48" t="str">
        <f>IF(A1205="No",1,IF(OR(LEFT(B1206,14)="Model response",LEFT(B1206,8)="Response"),MAX($A$11:$A1205)+1,""))</f>
        <v/>
      </c>
      <c r="B1206" s="60"/>
      <c r="C1206" s="42"/>
      <c r="D1206" s="42"/>
      <c r="E1206" s="42"/>
      <c r="F1206" s="77" t="str">
        <f t="shared" si="84"/>
        <v>Cek</v>
      </c>
      <c r="G1206" s="77" t="str">
        <f t="shared" si="82"/>
        <v/>
      </c>
      <c r="H1206" s="78" t="str">
        <f t="shared" si="83"/>
        <v/>
      </c>
    </row>
    <row r="1207" spans="1:8" x14ac:dyDescent="0.3">
      <c r="A1207" s="48" t="str">
        <f>IF(A1206="No",1,IF(OR(LEFT(B1207,14)="Model response",LEFT(B1207,8)="Response"),MAX($A$11:$A1206)+1,""))</f>
        <v/>
      </c>
      <c r="B1207" s="60"/>
      <c r="C1207" s="42"/>
      <c r="D1207" s="42"/>
      <c r="E1207" s="42"/>
      <c r="F1207" s="77" t="str">
        <f t="shared" si="84"/>
        <v>Cek</v>
      </c>
      <c r="G1207" s="77" t="str">
        <f t="shared" si="82"/>
        <v/>
      </c>
      <c r="H1207" s="78" t="str">
        <f t="shared" si="83"/>
        <v/>
      </c>
    </row>
    <row r="1208" spans="1:8" x14ac:dyDescent="0.3">
      <c r="A1208" s="48" t="str">
        <f>IF(A1207="No",1,IF(OR(LEFT(B1208,14)="Model response",LEFT(B1208,8)="Response"),MAX($A$11:$A1207)+1,""))</f>
        <v/>
      </c>
      <c r="B1208" s="60"/>
      <c r="C1208" s="42"/>
      <c r="D1208" s="42"/>
      <c r="E1208" s="42"/>
      <c r="F1208" s="77" t="str">
        <f t="shared" si="84"/>
        <v>Cek</v>
      </c>
      <c r="G1208" s="77" t="str">
        <f t="shared" si="82"/>
        <v/>
      </c>
      <c r="H1208" s="78" t="str">
        <f t="shared" si="83"/>
        <v/>
      </c>
    </row>
    <row r="1209" spans="1:8" x14ac:dyDescent="0.3">
      <c r="A1209" s="48" t="str">
        <f>IF(A1208="No",1,IF(OR(LEFT(B1209,14)="Model response",LEFT(B1209,8)="Response"),MAX($A$11:$A1208)+1,""))</f>
        <v/>
      </c>
      <c r="B1209" s="60"/>
      <c r="C1209" s="42"/>
      <c r="D1209" s="42"/>
      <c r="E1209" s="42"/>
      <c r="F1209" s="77" t="str">
        <f t="shared" si="84"/>
        <v>Cek</v>
      </c>
      <c r="G1209" s="77" t="str">
        <f t="shared" si="82"/>
        <v/>
      </c>
      <c r="H1209" s="78" t="str">
        <f t="shared" si="83"/>
        <v/>
      </c>
    </row>
    <row r="1210" spans="1:8" x14ac:dyDescent="0.3">
      <c r="A1210" s="48" t="str">
        <f>IF(A1209="No",1,IF(OR(LEFT(B1210,14)="Model response",LEFT(B1210,8)="Response"),MAX($A$11:$A1209)+1,""))</f>
        <v/>
      </c>
      <c r="B1210" s="60"/>
      <c r="C1210" s="42"/>
      <c r="D1210" s="42"/>
      <c r="E1210" s="42"/>
      <c r="F1210" s="77" t="str">
        <f t="shared" si="84"/>
        <v>Cek</v>
      </c>
      <c r="G1210" s="77" t="str">
        <f t="shared" si="82"/>
        <v/>
      </c>
      <c r="H1210" s="78" t="str">
        <f t="shared" si="83"/>
        <v/>
      </c>
    </row>
    <row r="1211" spans="1:8" x14ac:dyDescent="0.3">
      <c r="A1211" s="48" t="str">
        <f>IF(A1210="No",1,IF(OR(LEFT(B1211,14)="Model response",LEFT(B1211,8)="Response"),MAX($A$11:$A1210)+1,""))</f>
        <v/>
      </c>
      <c r="B1211" s="60"/>
      <c r="C1211" s="42"/>
      <c r="D1211" s="42"/>
      <c r="E1211" s="42"/>
      <c r="F1211" s="77" t="str">
        <f t="shared" si="84"/>
        <v>Cek</v>
      </c>
      <c r="G1211" s="77" t="str">
        <f t="shared" si="82"/>
        <v/>
      </c>
      <c r="H1211" s="78" t="str">
        <f t="shared" si="83"/>
        <v/>
      </c>
    </row>
    <row r="1212" spans="1:8" x14ac:dyDescent="0.3">
      <c r="A1212" s="48" t="str">
        <f>IF(A1211="No",1,IF(OR(LEFT(B1212,14)="Model response",LEFT(B1212,8)="Response"),MAX($A$11:$A1211)+1,""))</f>
        <v/>
      </c>
      <c r="B1212" s="60"/>
      <c r="C1212" s="42"/>
      <c r="D1212" s="42"/>
      <c r="E1212" s="42"/>
      <c r="F1212" s="77" t="str">
        <f t="shared" si="84"/>
        <v>Cek</v>
      </c>
      <c r="G1212" s="77" t="str">
        <f t="shared" si="82"/>
        <v/>
      </c>
      <c r="H1212" s="78" t="str">
        <f t="shared" si="83"/>
        <v/>
      </c>
    </row>
    <row r="1213" spans="1:8" x14ac:dyDescent="0.3">
      <c r="A1213" s="48" t="str">
        <f>IF(A1212="No",1,IF(OR(LEFT(B1213,14)="Model response",LEFT(B1213,8)="Response"),MAX($A$11:$A1212)+1,""))</f>
        <v/>
      </c>
      <c r="B1213" s="60"/>
      <c r="C1213" s="42"/>
      <c r="D1213" s="42"/>
      <c r="E1213" s="42"/>
      <c r="F1213" s="77" t="str">
        <f t="shared" si="84"/>
        <v>Cek</v>
      </c>
      <c r="G1213" s="77" t="str">
        <f t="shared" si="82"/>
        <v/>
      </c>
      <c r="H1213" s="78" t="str">
        <f t="shared" si="83"/>
        <v/>
      </c>
    </row>
    <row r="1214" spans="1:8" x14ac:dyDescent="0.3">
      <c r="A1214" s="48" t="str">
        <f>IF(A1213="No",1,IF(OR(LEFT(B1214,14)="Model response",LEFT(B1214,8)="Response"),MAX($A$11:$A1213)+1,""))</f>
        <v/>
      </c>
      <c r="B1214" s="60"/>
      <c r="C1214" s="42"/>
      <c r="D1214" s="42"/>
      <c r="E1214" s="42"/>
      <c r="F1214" s="77" t="str">
        <f t="shared" si="84"/>
        <v>Cek</v>
      </c>
      <c r="G1214" s="77" t="str">
        <f t="shared" si="82"/>
        <v/>
      </c>
      <c r="H1214" s="78" t="str">
        <f t="shared" si="83"/>
        <v/>
      </c>
    </row>
    <row r="1215" spans="1:8" x14ac:dyDescent="0.3">
      <c r="A1215" s="48" t="str">
        <f>IF(A1214="No",1,IF(OR(LEFT(B1215,14)="Model response",LEFT(B1215,8)="Response"),MAX($A$11:$A1214)+1,""))</f>
        <v/>
      </c>
      <c r="B1215" s="60"/>
      <c r="C1215" s="42"/>
      <c r="D1215" s="42"/>
      <c r="E1215" s="42"/>
      <c r="F1215" s="77" t="str">
        <f t="shared" si="84"/>
        <v>Cek</v>
      </c>
      <c r="G1215" s="77" t="str">
        <f t="shared" si="82"/>
        <v/>
      </c>
      <c r="H1215" s="78" t="str">
        <f t="shared" si="83"/>
        <v/>
      </c>
    </row>
    <row r="1216" spans="1:8" x14ac:dyDescent="0.3">
      <c r="A1216" s="48" t="str">
        <f>IF(A1215="No",1,IF(OR(LEFT(B1216,14)="Model response",LEFT(B1216,8)="Response"),MAX($A$11:$A1215)+1,""))</f>
        <v/>
      </c>
      <c r="B1216" s="60"/>
      <c r="C1216" s="42"/>
      <c r="D1216" s="42"/>
      <c r="E1216" s="42"/>
      <c r="F1216" s="77" t="str">
        <f t="shared" si="84"/>
        <v>Cek</v>
      </c>
      <c r="G1216" s="77" t="str">
        <f t="shared" si="82"/>
        <v/>
      </c>
      <c r="H1216" s="78" t="str">
        <f t="shared" si="83"/>
        <v/>
      </c>
    </row>
    <row r="1217" spans="1:8" x14ac:dyDescent="0.3">
      <c r="A1217" s="48" t="str">
        <f>IF(A1216="No",1,IF(OR(LEFT(B1217,14)="Model response",LEFT(B1217,8)="Response"),MAX($A$11:$A1216)+1,""))</f>
        <v/>
      </c>
      <c r="B1217" s="60"/>
      <c r="C1217" s="42"/>
      <c r="D1217" s="42"/>
      <c r="E1217" s="42"/>
      <c r="F1217" s="77" t="str">
        <f t="shared" si="84"/>
        <v>Cek</v>
      </c>
      <c r="G1217" s="77" t="str">
        <f t="shared" si="82"/>
        <v/>
      </c>
      <c r="H1217" s="78" t="str">
        <f t="shared" si="83"/>
        <v/>
      </c>
    </row>
    <row r="1218" spans="1:8" x14ac:dyDescent="0.3">
      <c r="A1218" s="48" t="str">
        <f>IF(A1217="No",1,IF(OR(LEFT(B1218,14)="Model response",LEFT(B1218,8)="Response"),MAX($A$11:$A1217)+1,""))</f>
        <v/>
      </c>
      <c r="B1218" s="60"/>
      <c r="C1218" s="42"/>
      <c r="D1218" s="42"/>
      <c r="E1218" s="42"/>
      <c r="F1218" s="77" t="str">
        <f t="shared" si="84"/>
        <v>Cek</v>
      </c>
      <c r="G1218" s="77" t="str">
        <f t="shared" si="82"/>
        <v/>
      </c>
      <c r="H1218" s="78" t="str">
        <f t="shared" si="83"/>
        <v/>
      </c>
    </row>
    <row r="1219" spans="1:8" x14ac:dyDescent="0.3">
      <c r="A1219" s="48" t="str">
        <f>IF(A1218="No",1,IF(OR(LEFT(B1219,14)="Model response",LEFT(B1219,8)="Response"),MAX($A$11:$A1218)+1,""))</f>
        <v/>
      </c>
      <c r="B1219" s="60"/>
      <c r="C1219" s="42"/>
      <c r="D1219" s="42"/>
      <c r="E1219" s="42"/>
      <c r="F1219" s="77" t="str">
        <f t="shared" si="84"/>
        <v>Cek</v>
      </c>
      <c r="G1219" s="77" t="str">
        <f t="shared" si="82"/>
        <v/>
      </c>
      <c r="H1219" s="78" t="str">
        <f t="shared" si="83"/>
        <v/>
      </c>
    </row>
    <row r="1220" spans="1:8" x14ac:dyDescent="0.3">
      <c r="A1220" s="48" t="str">
        <f>IF(A1219="No",1,IF(OR(LEFT(B1220,14)="Model response",LEFT(B1220,8)="Response"),MAX($A$11:$A1219)+1,""))</f>
        <v/>
      </c>
      <c r="B1220" s="60"/>
      <c r="C1220" s="42"/>
      <c r="D1220" s="42"/>
      <c r="E1220" s="42"/>
      <c r="F1220" s="77" t="str">
        <f t="shared" si="84"/>
        <v>Cek</v>
      </c>
      <c r="G1220" s="77" t="str">
        <f t="shared" si="82"/>
        <v/>
      </c>
      <c r="H1220" s="78" t="str">
        <f t="shared" si="83"/>
        <v/>
      </c>
    </row>
    <row r="1221" spans="1:8" x14ac:dyDescent="0.3">
      <c r="A1221" s="48" t="str">
        <f>IF(A1220="No",1,IF(OR(LEFT(B1221,14)="Model response",LEFT(B1221,8)="Response"),MAX($A$11:$A1220)+1,""))</f>
        <v/>
      </c>
      <c r="B1221" s="60"/>
      <c r="C1221" s="42"/>
      <c r="D1221" s="42"/>
      <c r="E1221" s="42"/>
      <c r="F1221" s="77" t="str">
        <f t="shared" si="84"/>
        <v>Cek</v>
      </c>
      <c r="G1221" s="77" t="str">
        <f t="shared" si="82"/>
        <v/>
      </c>
      <c r="H1221" s="78" t="str">
        <f t="shared" si="83"/>
        <v/>
      </c>
    </row>
    <row r="1222" spans="1:8" x14ac:dyDescent="0.3">
      <c r="A1222" s="48" t="str">
        <f>IF(A1221="No",1,IF(OR(LEFT(B1222,14)="Model response",LEFT(B1222,8)="Response"),MAX($A$11:$A1221)+1,""))</f>
        <v/>
      </c>
      <c r="B1222" s="60"/>
      <c r="C1222" s="42"/>
      <c r="D1222" s="42"/>
      <c r="E1222" s="42"/>
      <c r="F1222" s="77" t="str">
        <f t="shared" si="84"/>
        <v>Cek</v>
      </c>
      <c r="G1222" s="77" t="str">
        <f t="shared" si="82"/>
        <v/>
      </c>
      <c r="H1222" s="78" t="str">
        <f t="shared" si="83"/>
        <v/>
      </c>
    </row>
    <row r="1223" spans="1:8" x14ac:dyDescent="0.3">
      <c r="A1223" s="48" t="str">
        <f>IF(A1222="No",1,IF(OR(LEFT(B1223,14)="Model response",LEFT(B1223,8)="Response"),MAX($A$11:$A1222)+1,""))</f>
        <v/>
      </c>
      <c r="B1223" s="60"/>
      <c r="C1223" s="42"/>
      <c r="D1223" s="42"/>
      <c r="E1223" s="42"/>
      <c r="F1223" s="77" t="str">
        <f t="shared" si="84"/>
        <v>Cek</v>
      </c>
      <c r="G1223" s="77" t="str">
        <f t="shared" si="82"/>
        <v/>
      </c>
      <c r="H1223" s="78" t="str">
        <f t="shared" si="83"/>
        <v/>
      </c>
    </row>
    <row r="1224" spans="1:8" x14ac:dyDescent="0.3">
      <c r="A1224" s="48" t="str">
        <f>IF(A1223="No",1,IF(OR(LEFT(B1224,14)="Model response",LEFT(B1224,8)="Response"),MAX($A$11:$A1223)+1,""))</f>
        <v/>
      </c>
      <c r="B1224" s="60"/>
      <c r="C1224" s="42"/>
      <c r="D1224" s="42"/>
      <c r="E1224" s="42"/>
      <c r="F1224" s="77" t="str">
        <f t="shared" si="84"/>
        <v>Cek</v>
      </c>
      <c r="G1224" s="77" t="str">
        <f t="shared" ref="G1224:G1287" si="85">IF(A1224="","",COUNTIF(F1225:F1228,"Cek"))</f>
        <v/>
      </c>
      <c r="H1224" s="78" t="str">
        <f t="shared" ref="H1224:H1287" si="86">IF(G1224="","",SUMIF(C1225:C1230,100%,E1225:E1230))</f>
        <v/>
      </c>
    </row>
    <row r="1225" spans="1:8" x14ac:dyDescent="0.3">
      <c r="A1225" s="48" t="str">
        <f>IF(A1224="No",1,IF(OR(LEFT(B1225,14)="Model response",LEFT(B1225,8)="Response"),MAX($A$11:$A1224)+1,""))</f>
        <v/>
      </c>
      <c r="B1225" s="60"/>
      <c r="C1225" s="42"/>
      <c r="D1225" s="42"/>
      <c r="E1225" s="42"/>
      <c r="F1225" s="77" t="str">
        <f t="shared" si="84"/>
        <v>Cek</v>
      </c>
      <c r="G1225" s="77" t="str">
        <f t="shared" si="85"/>
        <v/>
      </c>
      <c r="H1225" s="78" t="str">
        <f t="shared" si="86"/>
        <v/>
      </c>
    </row>
    <row r="1226" spans="1:8" x14ac:dyDescent="0.3">
      <c r="A1226" s="48" t="str">
        <f>IF(A1225="No",1,IF(OR(LEFT(B1226,14)="Model response",LEFT(B1226,8)="Response"),MAX($A$11:$A1225)+1,""))</f>
        <v/>
      </c>
      <c r="B1226" s="60"/>
      <c r="C1226" s="42"/>
      <c r="D1226" s="42"/>
      <c r="E1226" s="42"/>
      <c r="F1226" s="77" t="str">
        <f t="shared" si="84"/>
        <v>Cek</v>
      </c>
      <c r="G1226" s="77" t="str">
        <f t="shared" si="85"/>
        <v/>
      </c>
      <c r="H1226" s="78" t="str">
        <f t="shared" si="86"/>
        <v/>
      </c>
    </row>
    <row r="1227" spans="1:8" x14ac:dyDescent="0.3">
      <c r="A1227" s="48" t="str">
        <f>IF(A1226="No",1,IF(OR(LEFT(B1227,14)="Model response",LEFT(B1227,8)="Response"),MAX($A$11:$A1226)+1,""))</f>
        <v/>
      </c>
      <c r="B1227" s="60"/>
      <c r="C1227" s="42"/>
      <c r="D1227" s="42"/>
      <c r="E1227" s="42"/>
      <c r="F1227" s="77" t="str">
        <f t="shared" si="84"/>
        <v>Cek</v>
      </c>
      <c r="G1227" s="77" t="str">
        <f t="shared" si="85"/>
        <v/>
      </c>
      <c r="H1227" s="78" t="str">
        <f t="shared" si="86"/>
        <v/>
      </c>
    </row>
    <row r="1228" spans="1:8" x14ac:dyDescent="0.3">
      <c r="A1228" s="48" t="str">
        <f>IF(A1227="No",1,IF(OR(LEFT(B1228,14)="Model response",LEFT(B1228,8)="Response"),MAX($A$11:$A1227)+1,""))</f>
        <v/>
      </c>
      <c r="B1228" s="60"/>
      <c r="C1228" s="42"/>
      <c r="D1228" s="42"/>
      <c r="E1228" s="42"/>
      <c r="F1228" s="77" t="str">
        <f t="shared" si="84"/>
        <v>Cek</v>
      </c>
      <c r="G1228" s="77" t="str">
        <f t="shared" si="85"/>
        <v/>
      </c>
      <c r="H1228" s="78" t="str">
        <f t="shared" si="86"/>
        <v/>
      </c>
    </row>
    <row r="1229" spans="1:8" x14ac:dyDescent="0.3">
      <c r="A1229" s="48" t="str">
        <f>IF(A1228="No",1,IF(OR(LEFT(B1229,14)="Model response",LEFT(B1229,8)="Response"),MAX($A$11:$A1228)+1,""))</f>
        <v/>
      </c>
      <c r="B1229" s="60"/>
      <c r="C1229" s="42"/>
      <c r="D1229" s="42"/>
      <c r="E1229" s="42"/>
      <c r="F1229" s="77" t="str">
        <f t="shared" ref="F1229:F1292" si="87">IF(OR(LEFT(B1229,14)="Model response",LEFT(B1229,8)="Response",B1229="[No response]"),"",IF(E1229&lt;=$G$10,"Cek","OK"))</f>
        <v>Cek</v>
      </c>
      <c r="G1229" s="77" t="str">
        <f t="shared" si="85"/>
        <v/>
      </c>
      <c r="H1229" s="78" t="str">
        <f t="shared" si="86"/>
        <v/>
      </c>
    </row>
    <row r="1230" spans="1:8" x14ac:dyDescent="0.3">
      <c r="A1230" s="48" t="str">
        <f>IF(A1229="No",1,IF(OR(LEFT(B1230,14)="Model response",LEFT(B1230,8)="Response"),MAX($A$11:$A1229)+1,""))</f>
        <v/>
      </c>
      <c r="B1230" s="60"/>
      <c r="C1230" s="42"/>
      <c r="D1230" s="42"/>
      <c r="E1230" s="42"/>
      <c r="F1230" s="77" t="str">
        <f t="shared" si="87"/>
        <v>Cek</v>
      </c>
      <c r="G1230" s="77" t="str">
        <f t="shared" si="85"/>
        <v/>
      </c>
      <c r="H1230" s="78" t="str">
        <f t="shared" si="86"/>
        <v/>
      </c>
    </row>
    <row r="1231" spans="1:8" x14ac:dyDescent="0.3">
      <c r="A1231" s="48" t="str">
        <f>IF(A1230="No",1,IF(OR(LEFT(B1231,14)="Model response",LEFT(B1231,8)="Response"),MAX($A$11:$A1230)+1,""))</f>
        <v/>
      </c>
      <c r="B1231" s="60"/>
      <c r="C1231" s="42"/>
      <c r="D1231" s="42"/>
      <c r="E1231" s="42"/>
      <c r="F1231" s="77" t="str">
        <f t="shared" si="87"/>
        <v>Cek</v>
      </c>
      <c r="G1231" s="77" t="str">
        <f t="shared" si="85"/>
        <v/>
      </c>
      <c r="H1231" s="78" t="str">
        <f t="shared" si="86"/>
        <v/>
      </c>
    </row>
    <row r="1232" spans="1:8" x14ac:dyDescent="0.3">
      <c r="A1232" s="48" t="str">
        <f>IF(A1231="No",1,IF(OR(LEFT(B1232,14)="Model response",LEFT(B1232,8)="Response"),MAX($A$11:$A1231)+1,""))</f>
        <v/>
      </c>
      <c r="B1232" s="60"/>
      <c r="C1232" s="42"/>
      <c r="D1232" s="42"/>
      <c r="E1232" s="42"/>
      <c r="F1232" s="77" t="str">
        <f t="shared" si="87"/>
        <v>Cek</v>
      </c>
      <c r="G1232" s="77" t="str">
        <f t="shared" si="85"/>
        <v/>
      </c>
      <c r="H1232" s="78" t="str">
        <f t="shared" si="86"/>
        <v/>
      </c>
    </row>
    <row r="1233" spans="1:8" x14ac:dyDescent="0.3">
      <c r="A1233" s="48" t="str">
        <f>IF(A1232="No",1,IF(OR(LEFT(B1233,14)="Model response",LEFT(B1233,8)="Response"),MAX($A$11:$A1232)+1,""))</f>
        <v/>
      </c>
      <c r="B1233" s="60"/>
      <c r="C1233" s="42"/>
      <c r="D1233" s="42"/>
      <c r="E1233" s="42"/>
      <c r="F1233" s="77" t="str">
        <f t="shared" si="87"/>
        <v>Cek</v>
      </c>
      <c r="G1233" s="77" t="str">
        <f t="shared" si="85"/>
        <v/>
      </c>
      <c r="H1233" s="78" t="str">
        <f t="shared" si="86"/>
        <v/>
      </c>
    </row>
    <row r="1234" spans="1:8" x14ac:dyDescent="0.3">
      <c r="A1234" s="48" t="str">
        <f>IF(A1233="No",1,IF(OR(LEFT(B1234,14)="Model response",LEFT(B1234,8)="Response"),MAX($A$11:$A1233)+1,""))</f>
        <v/>
      </c>
      <c r="B1234" s="60"/>
      <c r="C1234" s="42"/>
      <c r="D1234" s="42"/>
      <c r="E1234" s="42"/>
      <c r="F1234" s="77" t="str">
        <f t="shared" si="87"/>
        <v>Cek</v>
      </c>
      <c r="G1234" s="77" t="str">
        <f t="shared" si="85"/>
        <v/>
      </c>
      <c r="H1234" s="78" t="str">
        <f t="shared" si="86"/>
        <v/>
      </c>
    </row>
    <row r="1235" spans="1:8" x14ac:dyDescent="0.3">
      <c r="A1235" s="48" t="str">
        <f>IF(A1234="No",1,IF(OR(LEFT(B1235,14)="Model response",LEFT(B1235,8)="Response"),MAX($A$11:$A1234)+1,""))</f>
        <v/>
      </c>
      <c r="B1235" s="60"/>
      <c r="C1235" s="42"/>
      <c r="D1235" s="42"/>
      <c r="E1235" s="42"/>
      <c r="F1235" s="77" t="str">
        <f t="shared" si="87"/>
        <v>Cek</v>
      </c>
      <c r="G1235" s="77" t="str">
        <f t="shared" si="85"/>
        <v/>
      </c>
      <c r="H1235" s="78" t="str">
        <f t="shared" si="86"/>
        <v/>
      </c>
    </row>
    <row r="1236" spans="1:8" x14ac:dyDescent="0.3">
      <c r="A1236" s="48" t="str">
        <f>IF(A1235="No",1,IF(OR(LEFT(B1236,14)="Model response",LEFT(B1236,8)="Response"),MAX($A$11:$A1235)+1,""))</f>
        <v/>
      </c>
      <c r="B1236" s="60"/>
      <c r="C1236" s="42"/>
      <c r="D1236" s="42"/>
      <c r="E1236" s="42"/>
      <c r="F1236" s="77" t="str">
        <f t="shared" si="87"/>
        <v>Cek</v>
      </c>
      <c r="G1236" s="77" t="str">
        <f t="shared" si="85"/>
        <v/>
      </c>
      <c r="H1236" s="78" t="str">
        <f t="shared" si="86"/>
        <v/>
      </c>
    </row>
    <row r="1237" spans="1:8" x14ac:dyDescent="0.3">
      <c r="A1237" s="48" t="str">
        <f>IF(A1236="No",1,IF(OR(LEFT(B1237,14)="Model response",LEFT(B1237,8)="Response"),MAX($A$11:$A1236)+1,""))</f>
        <v/>
      </c>
      <c r="B1237" s="60"/>
      <c r="C1237" s="42"/>
      <c r="D1237" s="42"/>
      <c r="E1237" s="42"/>
      <c r="F1237" s="77" t="str">
        <f t="shared" si="87"/>
        <v>Cek</v>
      </c>
      <c r="G1237" s="77" t="str">
        <f t="shared" si="85"/>
        <v/>
      </c>
      <c r="H1237" s="78" t="str">
        <f t="shared" si="86"/>
        <v/>
      </c>
    </row>
    <row r="1238" spans="1:8" x14ac:dyDescent="0.3">
      <c r="A1238" s="48" t="str">
        <f>IF(A1237="No",1,IF(OR(LEFT(B1238,14)="Model response",LEFT(B1238,8)="Response"),MAX($A$11:$A1237)+1,""))</f>
        <v/>
      </c>
      <c r="B1238" s="60"/>
      <c r="C1238" s="42"/>
      <c r="D1238" s="42"/>
      <c r="E1238" s="42"/>
      <c r="F1238" s="77" t="str">
        <f t="shared" si="87"/>
        <v>Cek</v>
      </c>
      <c r="G1238" s="77" t="str">
        <f t="shared" si="85"/>
        <v/>
      </c>
      <c r="H1238" s="78" t="str">
        <f t="shared" si="86"/>
        <v/>
      </c>
    </row>
    <row r="1239" spans="1:8" x14ac:dyDescent="0.3">
      <c r="A1239" s="48" t="str">
        <f>IF(A1238="No",1,IF(OR(LEFT(B1239,14)="Model response",LEFT(B1239,8)="Response"),MAX($A$11:$A1238)+1,""))</f>
        <v/>
      </c>
      <c r="B1239" s="60"/>
      <c r="C1239" s="42"/>
      <c r="D1239" s="42"/>
      <c r="E1239" s="42"/>
      <c r="F1239" s="77" t="str">
        <f t="shared" si="87"/>
        <v>Cek</v>
      </c>
      <c r="G1239" s="77" t="str">
        <f t="shared" si="85"/>
        <v/>
      </c>
      <c r="H1239" s="78" t="str">
        <f t="shared" si="86"/>
        <v/>
      </c>
    </row>
    <row r="1240" spans="1:8" x14ac:dyDescent="0.3">
      <c r="A1240" s="48" t="str">
        <f>IF(A1239="No",1,IF(OR(LEFT(B1240,14)="Model response",LEFT(B1240,8)="Response"),MAX($A$11:$A1239)+1,""))</f>
        <v/>
      </c>
      <c r="B1240" s="60"/>
      <c r="C1240" s="42"/>
      <c r="D1240" s="42"/>
      <c r="E1240" s="42"/>
      <c r="F1240" s="77" t="str">
        <f t="shared" si="87"/>
        <v>Cek</v>
      </c>
      <c r="G1240" s="77" t="str">
        <f t="shared" si="85"/>
        <v/>
      </c>
      <c r="H1240" s="78" t="str">
        <f t="shared" si="86"/>
        <v/>
      </c>
    </row>
    <row r="1241" spans="1:8" x14ac:dyDescent="0.3">
      <c r="A1241" s="48" t="str">
        <f>IF(A1240="No",1,IF(OR(LEFT(B1241,14)="Model response",LEFT(B1241,8)="Response"),MAX($A$11:$A1240)+1,""))</f>
        <v/>
      </c>
      <c r="B1241" s="60"/>
      <c r="C1241" s="42"/>
      <c r="D1241" s="42"/>
      <c r="E1241" s="42"/>
      <c r="F1241" s="77" t="str">
        <f t="shared" si="87"/>
        <v>Cek</v>
      </c>
      <c r="G1241" s="77" t="str">
        <f t="shared" si="85"/>
        <v/>
      </c>
      <c r="H1241" s="78" t="str">
        <f t="shared" si="86"/>
        <v/>
      </c>
    </row>
    <row r="1242" spans="1:8" x14ac:dyDescent="0.3">
      <c r="A1242" s="48" t="str">
        <f>IF(A1241="No",1,IF(OR(LEFT(B1242,14)="Model response",LEFT(B1242,8)="Response"),MAX($A$11:$A1241)+1,""))</f>
        <v/>
      </c>
      <c r="B1242" s="60"/>
      <c r="C1242" s="42"/>
      <c r="D1242" s="42"/>
      <c r="E1242" s="42"/>
      <c r="F1242" s="77" t="str">
        <f t="shared" si="87"/>
        <v>Cek</v>
      </c>
      <c r="G1242" s="77" t="str">
        <f t="shared" si="85"/>
        <v/>
      </c>
      <c r="H1242" s="78" t="str">
        <f t="shared" si="86"/>
        <v/>
      </c>
    </row>
    <row r="1243" spans="1:8" x14ac:dyDescent="0.3">
      <c r="A1243" s="48" t="str">
        <f>IF(A1242="No",1,IF(OR(LEFT(B1243,14)="Model response",LEFT(B1243,8)="Response"),MAX($A$11:$A1242)+1,""))</f>
        <v/>
      </c>
      <c r="B1243" s="60"/>
      <c r="C1243" s="42"/>
      <c r="D1243" s="42"/>
      <c r="E1243" s="42"/>
      <c r="F1243" s="77" t="str">
        <f t="shared" si="87"/>
        <v>Cek</v>
      </c>
      <c r="G1243" s="77" t="str">
        <f t="shared" si="85"/>
        <v/>
      </c>
      <c r="H1243" s="78" t="str">
        <f t="shared" si="86"/>
        <v/>
      </c>
    </row>
    <row r="1244" spans="1:8" x14ac:dyDescent="0.3">
      <c r="A1244" s="48" t="str">
        <f>IF(A1243="No",1,IF(OR(LEFT(B1244,14)="Model response",LEFT(B1244,8)="Response"),MAX($A$11:$A1243)+1,""))</f>
        <v/>
      </c>
      <c r="B1244" s="60"/>
      <c r="C1244" s="42"/>
      <c r="D1244" s="42"/>
      <c r="E1244" s="42"/>
      <c r="F1244" s="77" t="str">
        <f t="shared" si="87"/>
        <v>Cek</v>
      </c>
      <c r="G1244" s="77" t="str">
        <f t="shared" si="85"/>
        <v/>
      </c>
      <c r="H1244" s="78" t="str">
        <f t="shared" si="86"/>
        <v/>
      </c>
    </row>
    <row r="1245" spans="1:8" x14ac:dyDescent="0.3">
      <c r="A1245" s="48" t="str">
        <f>IF(A1244="No",1,IF(OR(LEFT(B1245,14)="Model response",LEFT(B1245,8)="Response"),MAX($A$11:$A1244)+1,""))</f>
        <v/>
      </c>
      <c r="B1245" s="60"/>
      <c r="C1245" s="42"/>
      <c r="D1245" s="42"/>
      <c r="E1245" s="42"/>
      <c r="F1245" s="77" t="str">
        <f t="shared" si="87"/>
        <v>Cek</v>
      </c>
      <c r="G1245" s="77" t="str">
        <f t="shared" si="85"/>
        <v/>
      </c>
      <c r="H1245" s="78" t="str">
        <f t="shared" si="86"/>
        <v/>
      </c>
    </row>
    <row r="1246" spans="1:8" x14ac:dyDescent="0.3">
      <c r="A1246" s="48" t="str">
        <f>IF(A1245="No",1,IF(OR(LEFT(B1246,14)="Model response",LEFT(B1246,8)="Response"),MAX($A$11:$A1245)+1,""))</f>
        <v/>
      </c>
      <c r="B1246" s="60"/>
      <c r="C1246" s="42"/>
      <c r="D1246" s="42"/>
      <c r="E1246" s="42"/>
      <c r="F1246" s="77" t="str">
        <f t="shared" si="87"/>
        <v>Cek</v>
      </c>
      <c r="G1246" s="77" t="str">
        <f t="shared" si="85"/>
        <v/>
      </c>
      <c r="H1246" s="78" t="str">
        <f t="shared" si="86"/>
        <v/>
      </c>
    </row>
    <row r="1247" spans="1:8" x14ac:dyDescent="0.3">
      <c r="A1247" s="48" t="str">
        <f>IF(A1246="No",1,IF(OR(LEFT(B1247,14)="Model response",LEFT(B1247,8)="Response"),MAX($A$11:$A1246)+1,""))</f>
        <v/>
      </c>
      <c r="B1247" s="60"/>
      <c r="C1247" s="42"/>
      <c r="D1247" s="42"/>
      <c r="E1247" s="42"/>
      <c r="F1247" s="77" t="str">
        <f t="shared" si="87"/>
        <v>Cek</v>
      </c>
      <c r="G1247" s="77" t="str">
        <f t="shared" si="85"/>
        <v/>
      </c>
      <c r="H1247" s="78" t="str">
        <f t="shared" si="86"/>
        <v/>
      </c>
    </row>
    <row r="1248" spans="1:8" x14ac:dyDescent="0.3">
      <c r="A1248" s="48" t="str">
        <f>IF(A1247="No",1,IF(OR(LEFT(B1248,14)="Model response",LEFT(B1248,8)="Response"),MAX($A$11:$A1247)+1,""))</f>
        <v/>
      </c>
      <c r="B1248" s="60"/>
      <c r="C1248" s="42"/>
      <c r="D1248" s="42"/>
      <c r="E1248" s="42"/>
      <c r="F1248" s="77" t="str">
        <f t="shared" si="87"/>
        <v>Cek</v>
      </c>
      <c r="G1248" s="77" t="str">
        <f t="shared" si="85"/>
        <v/>
      </c>
      <c r="H1248" s="78" t="str">
        <f t="shared" si="86"/>
        <v/>
      </c>
    </row>
    <row r="1249" spans="1:8" x14ac:dyDescent="0.3">
      <c r="A1249" s="48" t="str">
        <f>IF(A1248="No",1,IF(OR(LEFT(B1249,14)="Model response",LEFT(B1249,8)="Response"),MAX($A$11:$A1248)+1,""))</f>
        <v/>
      </c>
      <c r="B1249" s="60"/>
      <c r="C1249" s="42"/>
      <c r="D1249" s="42"/>
      <c r="E1249" s="42"/>
      <c r="F1249" s="77" t="str">
        <f t="shared" si="87"/>
        <v>Cek</v>
      </c>
      <c r="G1249" s="77" t="str">
        <f t="shared" si="85"/>
        <v/>
      </c>
      <c r="H1249" s="78" t="str">
        <f t="shared" si="86"/>
        <v/>
      </c>
    </row>
    <row r="1250" spans="1:8" x14ac:dyDescent="0.3">
      <c r="A1250" s="48" t="str">
        <f>IF(A1249="No",1,IF(OR(LEFT(B1250,14)="Model response",LEFT(B1250,8)="Response"),MAX($A$11:$A1249)+1,""))</f>
        <v/>
      </c>
      <c r="B1250" s="60"/>
      <c r="C1250" s="42"/>
      <c r="D1250" s="42"/>
      <c r="E1250" s="42"/>
      <c r="F1250" s="77" t="str">
        <f t="shared" si="87"/>
        <v>Cek</v>
      </c>
      <c r="G1250" s="77" t="str">
        <f t="shared" si="85"/>
        <v/>
      </c>
      <c r="H1250" s="78" t="str">
        <f t="shared" si="86"/>
        <v/>
      </c>
    </row>
    <row r="1251" spans="1:8" x14ac:dyDescent="0.3">
      <c r="A1251" s="48" t="str">
        <f>IF(A1250="No",1,IF(OR(LEFT(B1251,14)="Model response",LEFT(B1251,8)="Response"),MAX($A$11:$A1250)+1,""))</f>
        <v/>
      </c>
      <c r="B1251" s="60"/>
      <c r="C1251" s="42"/>
      <c r="D1251" s="42"/>
      <c r="E1251" s="42"/>
      <c r="F1251" s="77" t="str">
        <f t="shared" si="87"/>
        <v>Cek</v>
      </c>
      <c r="G1251" s="77" t="str">
        <f t="shared" si="85"/>
        <v/>
      </c>
      <c r="H1251" s="78" t="str">
        <f t="shared" si="86"/>
        <v/>
      </c>
    </row>
    <row r="1252" spans="1:8" x14ac:dyDescent="0.3">
      <c r="A1252" s="48" t="str">
        <f>IF(A1251="No",1,IF(OR(LEFT(B1252,14)="Model response",LEFT(B1252,8)="Response"),MAX($A$11:$A1251)+1,""))</f>
        <v/>
      </c>
      <c r="B1252" s="60"/>
      <c r="C1252" s="42"/>
      <c r="D1252" s="42"/>
      <c r="E1252" s="42"/>
      <c r="F1252" s="77" t="str">
        <f t="shared" si="87"/>
        <v>Cek</v>
      </c>
      <c r="G1252" s="77" t="str">
        <f t="shared" si="85"/>
        <v/>
      </c>
      <c r="H1252" s="78" t="str">
        <f t="shared" si="86"/>
        <v/>
      </c>
    </row>
    <row r="1253" spans="1:8" x14ac:dyDescent="0.3">
      <c r="A1253" s="48" t="str">
        <f>IF(A1252="No",1,IF(OR(LEFT(B1253,14)="Model response",LEFT(B1253,8)="Response"),MAX($A$11:$A1252)+1,""))</f>
        <v/>
      </c>
      <c r="B1253" s="60"/>
      <c r="C1253" s="42"/>
      <c r="D1253" s="42"/>
      <c r="E1253" s="42"/>
      <c r="F1253" s="77" t="str">
        <f t="shared" si="87"/>
        <v>Cek</v>
      </c>
      <c r="G1253" s="77" t="str">
        <f t="shared" si="85"/>
        <v/>
      </c>
      <c r="H1253" s="78" t="str">
        <f t="shared" si="86"/>
        <v/>
      </c>
    </row>
    <row r="1254" spans="1:8" x14ac:dyDescent="0.3">
      <c r="A1254" s="48" t="str">
        <f>IF(A1253="No",1,IF(OR(LEFT(B1254,14)="Model response",LEFT(B1254,8)="Response"),MAX($A$11:$A1253)+1,""))</f>
        <v/>
      </c>
      <c r="B1254" s="60"/>
      <c r="C1254" s="42"/>
      <c r="D1254" s="42"/>
      <c r="E1254" s="42"/>
      <c r="F1254" s="77" t="str">
        <f t="shared" si="87"/>
        <v>Cek</v>
      </c>
      <c r="G1254" s="77" t="str">
        <f t="shared" si="85"/>
        <v/>
      </c>
      <c r="H1254" s="78" t="str">
        <f t="shared" si="86"/>
        <v/>
      </c>
    </row>
    <row r="1255" spans="1:8" x14ac:dyDescent="0.3">
      <c r="A1255" s="48" t="str">
        <f>IF(A1254="No",1,IF(OR(LEFT(B1255,14)="Model response",LEFT(B1255,8)="Response"),MAX($A$11:$A1254)+1,""))</f>
        <v/>
      </c>
      <c r="B1255" s="60"/>
      <c r="C1255" s="42"/>
      <c r="D1255" s="42"/>
      <c r="E1255" s="42"/>
      <c r="F1255" s="77" t="str">
        <f t="shared" si="87"/>
        <v>Cek</v>
      </c>
      <c r="G1255" s="77" t="str">
        <f t="shared" si="85"/>
        <v/>
      </c>
      <c r="H1255" s="78" t="str">
        <f t="shared" si="86"/>
        <v/>
      </c>
    </row>
    <row r="1256" spans="1:8" x14ac:dyDescent="0.3">
      <c r="A1256" s="48" t="str">
        <f>IF(A1255="No",1,IF(OR(LEFT(B1256,14)="Model response",LEFT(B1256,8)="Response"),MAX($A$11:$A1255)+1,""))</f>
        <v/>
      </c>
      <c r="B1256" s="60"/>
      <c r="C1256" s="42"/>
      <c r="D1256" s="42"/>
      <c r="E1256" s="42"/>
      <c r="F1256" s="77" t="str">
        <f t="shared" si="87"/>
        <v>Cek</v>
      </c>
      <c r="G1256" s="77" t="str">
        <f t="shared" si="85"/>
        <v/>
      </c>
      <c r="H1256" s="78" t="str">
        <f t="shared" si="86"/>
        <v/>
      </c>
    </row>
    <row r="1257" spans="1:8" x14ac:dyDescent="0.3">
      <c r="A1257" s="48" t="str">
        <f>IF(A1256="No",1,IF(OR(LEFT(B1257,14)="Model response",LEFT(B1257,8)="Response"),MAX($A$11:$A1256)+1,""))</f>
        <v/>
      </c>
      <c r="B1257" s="60"/>
      <c r="C1257" s="42"/>
      <c r="D1257" s="42"/>
      <c r="E1257" s="42"/>
      <c r="F1257" s="77" t="str">
        <f t="shared" si="87"/>
        <v>Cek</v>
      </c>
      <c r="G1257" s="77" t="str">
        <f t="shared" si="85"/>
        <v/>
      </c>
      <c r="H1257" s="78" t="str">
        <f t="shared" si="86"/>
        <v/>
      </c>
    </row>
    <row r="1258" spans="1:8" x14ac:dyDescent="0.3">
      <c r="A1258" s="48" t="str">
        <f>IF(A1257="No",1,IF(OR(LEFT(B1258,14)="Model response",LEFT(B1258,8)="Response"),MAX($A$11:$A1257)+1,""))</f>
        <v/>
      </c>
      <c r="B1258" s="60"/>
      <c r="C1258" s="42"/>
      <c r="D1258" s="42"/>
      <c r="E1258" s="42"/>
      <c r="F1258" s="77" t="str">
        <f t="shared" si="87"/>
        <v>Cek</v>
      </c>
      <c r="G1258" s="77" t="str">
        <f t="shared" si="85"/>
        <v/>
      </c>
      <c r="H1258" s="78" t="str">
        <f t="shared" si="86"/>
        <v/>
      </c>
    </row>
    <row r="1259" spans="1:8" x14ac:dyDescent="0.3">
      <c r="A1259" s="48" t="str">
        <f>IF(A1258="No",1,IF(OR(LEFT(B1259,14)="Model response",LEFT(B1259,8)="Response"),MAX($A$11:$A1258)+1,""))</f>
        <v/>
      </c>
      <c r="B1259" s="60"/>
      <c r="C1259" s="42"/>
      <c r="D1259" s="42"/>
      <c r="E1259" s="42"/>
      <c r="F1259" s="77" t="str">
        <f t="shared" si="87"/>
        <v>Cek</v>
      </c>
      <c r="G1259" s="77" t="str">
        <f t="shared" si="85"/>
        <v/>
      </c>
      <c r="H1259" s="78" t="str">
        <f t="shared" si="86"/>
        <v/>
      </c>
    </row>
    <row r="1260" spans="1:8" x14ac:dyDescent="0.3">
      <c r="A1260" s="48" t="str">
        <f>IF(A1259="No",1,IF(OR(LEFT(B1260,14)="Model response",LEFT(B1260,8)="Response"),MAX($A$11:$A1259)+1,""))</f>
        <v/>
      </c>
      <c r="B1260" s="60"/>
      <c r="C1260" s="42"/>
      <c r="D1260" s="42"/>
      <c r="E1260" s="42"/>
      <c r="F1260" s="77" t="str">
        <f t="shared" si="87"/>
        <v>Cek</v>
      </c>
      <c r="G1260" s="77" t="str">
        <f t="shared" si="85"/>
        <v/>
      </c>
      <c r="H1260" s="78" t="str">
        <f t="shared" si="86"/>
        <v/>
      </c>
    </row>
    <row r="1261" spans="1:8" x14ac:dyDescent="0.3">
      <c r="A1261" s="48" t="str">
        <f>IF(A1260="No",1,IF(OR(LEFT(B1261,14)="Model response",LEFT(B1261,8)="Response"),MAX($A$11:$A1260)+1,""))</f>
        <v/>
      </c>
      <c r="B1261" s="60"/>
      <c r="C1261" s="42"/>
      <c r="D1261" s="42"/>
      <c r="E1261" s="42"/>
      <c r="F1261" s="77" t="str">
        <f t="shared" si="87"/>
        <v>Cek</v>
      </c>
      <c r="G1261" s="77" t="str">
        <f t="shared" si="85"/>
        <v/>
      </c>
      <c r="H1261" s="78" t="str">
        <f t="shared" si="86"/>
        <v/>
      </c>
    </row>
    <row r="1262" spans="1:8" x14ac:dyDescent="0.3">
      <c r="A1262" s="48" t="str">
        <f>IF(A1261="No",1,IF(OR(LEFT(B1262,14)="Model response",LEFT(B1262,8)="Response"),MAX($A$11:$A1261)+1,""))</f>
        <v/>
      </c>
      <c r="B1262" s="60"/>
      <c r="C1262" s="42"/>
      <c r="D1262" s="42"/>
      <c r="E1262" s="42"/>
      <c r="F1262" s="77" t="str">
        <f t="shared" si="87"/>
        <v>Cek</v>
      </c>
      <c r="G1262" s="77" t="str">
        <f t="shared" si="85"/>
        <v/>
      </c>
      <c r="H1262" s="78" t="str">
        <f t="shared" si="86"/>
        <v/>
      </c>
    </row>
    <row r="1263" spans="1:8" x14ac:dyDescent="0.3">
      <c r="A1263" s="48" t="str">
        <f>IF(A1262="No",1,IF(OR(LEFT(B1263,14)="Model response",LEFT(B1263,8)="Response"),MAX($A$11:$A1262)+1,""))</f>
        <v/>
      </c>
      <c r="B1263" s="60"/>
      <c r="C1263" s="42"/>
      <c r="D1263" s="42"/>
      <c r="E1263" s="42"/>
      <c r="F1263" s="77" t="str">
        <f t="shared" si="87"/>
        <v>Cek</v>
      </c>
      <c r="G1263" s="77" t="str">
        <f t="shared" si="85"/>
        <v/>
      </c>
      <c r="H1263" s="78" t="str">
        <f t="shared" si="86"/>
        <v/>
      </c>
    </row>
    <row r="1264" spans="1:8" x14ac:dyDescent="0.3">
      <c r="A1264" s="48" t="str">
        <f>IF(A1263="No",1,IF(OR(LEFT(B1264,14)="Model response",LEFT(B1264,8)="Response"),MAX($A$11:$A1263)+1,""))</f>
        <v/>
      </c>
      <c r="B1264" s="60"/>
      <c r="C1264" s="42"/>
      <c r="D1264" s="42"/>
      <c r="E1264" s="42"/>
      <c r="F1264" s="77" t="str">
        <f t="shared" si="87"/>
        <v>Cek</v>
      </c>
      <c r="G1264" s="77" t="str">
        <f t="shared" si="85"/>
        <v/>
      </c>
      <c r="H1264" s="78" t="str">
        <f t="shared" si="86"/>
        <v/>
      </c>
    </row>
    <row r="1265" spans="1:8" x14ac:dyDescent="0.3">
      <c r="A1265" s="48" t="str">
        <f>IF(A1264="No",1,IF(OR(LEFT(B1265,14)="Model response",LEFT(B1265,8)="Response"),MAX($A$11:$A1264)+1,""))</f>
        <v/>
      </c>
      <c r="B1265" s="60"/>
      <c r="C1265" s="42"/>
      <c r="D1265" s="42"/>
      <c r="E1265" s="42"/>
      <c r="F1265" s="77" t="str">
        <f t="shared" si="87"/>
        <v>Cek</v>
      </c>
      <c r="G1265" s="77" t="str">
        <f t="shared" si="85"/>
        <v/>
      </c>
      <c r="H1265" s="78" t="str">
        <f t="shared" si="86"/>
        <v/>
      </c>
    </row>
    <row r="1266" spans="1:8" x14ac:dyDescent="0.3">
      <c r="A1266" s="48" t="str">
        <f>IF(A1265="No",1,IF(OR(LEFT(B1266,14)="Model response",LEFT(B1266,8)="Response"),MAX($A$11:$A1265)+1,""))</f>
        <v/>
      </c>
      <c r="B1266" s="60"/>
      <c r="C1266" s="42"/>
      <c r="D1266" s="42"/>
      <c r="E1266" s="42"/>
      <c r="F1266" s="77" t="str">
        <f t="shared" si="87"/>
        <v>Cek</v>
      </c>
      <c r="G1266" s="77" t="str">
        <f t="shared" si="85"/>
        <v/>
      </c>
      <c r="H1266" s="78" t="str">
        <f t="shared" si="86"/>
        <v/>
      </c>
    </row>
    <row r="1267" spans="1:8" x14ac:dyDescent="0.3">
      <c r="A1267" s="48" t="str">
        <f>IF(A1266="No",1,IF(OR(LEFT(B1267,14)="Model response",LEFT(B1267,8)="Response"),MAX($A$11:$A1266)+1,""))</f>
        <v/>
      </c>
      <c r="B1267" s="60"/>
      <c r="C1267" s="42"/>
      <c r="D1267" s="42"/>
      <c r="E1267" s="42"/>
      <c r="F1267" s="77" t="str">
        <f t="shared" si="87"/>
        <v>Cek</v>
      </c>
      <c r="G1267" s="77" t="str">
        <f t="shared" si="85"/>
        <v/>
      </c>
      <c r="H1267" s="78" t="str">
        <f t="shared" si="86"/>
        <v/>
      </c>
    </row>
    <row r="1268" spans="1:8" x14ac:dyDescent="0.3">
      <c r="A1268" s="48" t="str">
        <f>IF(A1267="No",1,IF(OR(LEFT(B1268,14)="Model response",LEFT(B1268,8)="Response"),MAX($A$11:$A1267)+1,""))</f>
        <v/>
      </c>
      <c r="B1268" s="60"/>
      <c r="C1268" s="42"/>
      <c r="D1268" s="42"/>
      <c r="E1268" s="42"/>
      <c r="F1268" s="77" t="str">
        <f t="shared" si="87"/>
        <v>Cek</v>
      </c>
      <c r="G1268" s="77" t="str">
        <f t="shared" si="85"/>
        <v/>
      </c>
      <c r="H1268" s="78" t="str">
        <f t="shared" si="86"/>
        <v/>
      </c>
    </row>
    <row r="1269" spans="1:8" x14ac:dyDescent="0.3">
      <c r="A1269" s="48" t="str">
        <f>IF(A1268="No",1,IF(OR(LEFT(B1269,14)="Model response",LEFT(B1269,8)="Response"),MAX($A$11:$A1268)+1,""))</f>
        <v/>
      </c>
      <c r="B1269" s="60"/>
      <c r="C1269" s="42"/>
      <c r="D1269" s="42"/>
      <c r="E1269" s="42"/>
      <c r="F1269" s="77" t="str">
        <f t="shared" si="87"/>
        <v>Cek</v>
      </c>
      <c r="G1269" s="77" t="str">
        <f t="shared" si="85"/>
        <v/>
      </c>
      <c r="H1269" s="78" t="str">
        <f t="shared" si="86"/>
        <v/>
      </c>
    </row>
    <row r="1270" spans="1:8" x14ac:dyDescent="0.3">
      <c r="A1270" s="48" t="str">
        <f>IF(A1269="No",1,IF(OR(LEFT(B1270,14)="Model response",LEFT(B1270,8)="Response"),MAX($A$11:$A1269)+1,""))</f>
        <v/>
      </c>
      <c r="B1270" s="60"/>
      <c r="C1270" s="42"/>
      <c r="D1270" s="42"/>
      <c r="E1270" s="42"/>
      <c r="F1270" s="77" t="str">
        <f t="shared" si="87"/>
        <v>Cek</v>
      </c>
      <c r="G1270" s="77" t="str">
        <f t="shared" si="85"/>
        <v/>
      </c>
      <c r="H1270" s="78" t="str">
        <f t="shared" si="86"/>
        <v/>
      </c>
    </row>
    <row r="1271" spans="1:8" x14ac:dyDescent="0.3">
      <c r="A1271" s="48" t="str">
        <f>IF(A1270="No",1,IF(OR(LEFT(B1271,14)="Model response",LEFT(B1271,8)="Response"),MAX($A$11:$A1270)+1,""))</f>
        <v/>
      </c>
      <c r="B1271" s="60"/>
      <c r="C1271" s="42"/>
      <c r="D1271" s="42"/>
      <c r="E1271" s="42"/>
      <c r="F1271" s="77" t="str">
        <f t="shared" si="87"/>
        <v>Cek</v>
      </c>
      <c r="G1271" s="77" t="str">
        <f t="shared" si="85"/>
        <v/>
      </c>
      <c r="H1271" s="78" t="str">
        <f t="shared" si="86"/>
        <v/>
      </c>
    </row>
    <row r="1272" spans="1:8" x14ac:dyDescent="0.3">
      <c r="A1272" s="48" t="str">
        <f>IF(A1271="No",1,IF(OR(LEFT(B1272,14)="Model response",LEFT(B1272,8)="Response"),MAX($A$11:$A1271)+1,""))</f>
        <v/>
      </c>
      <c r="B1272" s="60"/>
      <c r="C1272" s="42"/>
      <c r="D1272" s="42"/>
      <c r="E1272" s="42"/>
      <c r="F1272" s="77" t="str">
        <f t="shared" si="87"/>
        <v>Cek</v>
      </c>
      <c r="G1272" s="77" t="str">
        <f t="shared" si="85"/>
        <v/>
      </c>
      <c r="H1272" s="78" t="str">
        <f t="shared" si="86"/>
        <v/>
      </c>
    </row>
    <row r="1273" spans="1:8" x14ac:dyDescent="0.3">
      <c r="A1273" s="48" t="str">
        <f>IF(A1272="No",1,IF(OR(LEFT(B1273,14)="Model response",LEFT(B1273,8)="Response"),MAX($A$11:$A1272)+1,""))</f>
        <v/>
      </c>
      <c r="B1273" s="60"/>
      <c r="C1273" s="42"/>
      <c r="D1273" s="42"/>
      <c r="E1273" s="42"/>
      <c r="F1273" s="77" t="str">
        <f t="shared" si="87"/>
        <v>Cek</v>
      </c>
      <c r="G1273" s="77" t="str">
        <f t="shared" si="85"/>
        <v/>
      </c>
      <c r="H1273" s="78" t="str">
        <f t="shared" si="86"/>
        <v/>
      </c>
    </row>
    <row r="1274" spans="1:8" x14ac:dyDescent="0.3">
      <c r="A1274" s="48" t="str">
        <f>IF(A1273="No",1,IF(OR(LEFT(B1274,14)="Model response",LEFT(B1274,8)="Response"),MAX($A$11:$A1273)+1,""))</f>
        <v/>
      </c>
      <c r="B1274" s="60"/>
      <c r="C1274" s="42"/>
      <c r="D1274" s="42"/>
      <c r="E1274" s="42"/>
      <c r="F1274" s="77" t="str">
        <f t="shared" si="87"/>
        <v>Cek</v>
      </c>
      <c r="G1274" s="77" t="str">
        <f t="shared" si="85"/>
        <v/>
      </c>
      <c r="H1274" s="78" t="str">
        <f t="shared" si="86"/>
        <v/>
      </c>
    </row>
    <row r="1275" spans="1:8" x14ac:dyDescent="0.3">
      <c r="A1275" s="48" t="str">
        <f>IF(A1274="No",1,IF(OR(LEFT(B1275,14)="Model response",LEFT(B1275,8)="Response"),MAX($A$11:$A1274)+1,""))</f>
        <v/>
      </c>
      <c r="B1275" s="60"/>
      <c r="C1275" s="42"/>
      <c r="D1275" s="42"/>
      <c r="E1275" s="42"/>
      <c r="F1275" s="77" t="str">
        <f t="shared" si="87"/>
        <v>Cek</v>
      </c>
      <c r="G1275" s="77" t="str">
        <f t="shared" si="85"/>
        <v/>
      </c>
      <c r="H1275" s="78" t="str">
        <f t="shared" si="86"/>
        <v/>
      </c>
    </row>
    <row r="1276" spans="1:8" x14ac:dyDescent="0.3">
      <c r="A1276" s="48" t="str">
        <f>IF(A1275="No",1,IF(OR(LEFT(B1276,14)="Model response",LEFT(B1276,8)="Response"),MAX($A$11:$A1275)+1,""))</f>
        <v/>
      </c>
      <c r="B1276" s="60"/>
      <c r="C1276" s="42"/>
      <c r="D1276" s="42"/>
      <c r="E1276" s="42"/>
      <c r="F1276" s="77" t="str">
        <f t="shared" si="87"/>
        <v>Cek</v>
      </c>
      <c r="G1276" s="77" t="str">
        <f t="shared" si="85"/>
        <v/>
      </c>
      <c r="H1276" s="78" t="str">
        <f t="shared" si="86"/>
        <v/>
      </c>
    </row>
    <row r="1277" spans="1:8" x14ac:dyDescent="0.3">
      <c r="A1277" s="48" t="str">
        <f>IF(A1276="No",1,IF(OR(LEFT(B1277,14)="Model response",LEFT(B1277,8)="Response"),MAX($A$11:$A1276)+1,""))</f>
        <v/>
      </c>
      <c r="B1277" s="60"/>
      <c r="C1277" s="42"/>
      <c r="D1277" s="42"/>
      <c r="E1277" s="42"/>
      <c r="F1277" s="77" t="str">
        <f t="shared" si="87"/>
        <v>Cek</v>
      </c>
      <c r="G1277" s="77" t="str">
        <f t="shared" si="85"/>
        <v/>
      </c>
      <c r="H1277" s="78" t="str">
        <f t="shared" si="86"/>
        <v/>
      </c>
    </row>
    <row r="1278" spans="1:8" x14ac:dyDescent="0.3">
      <c r="A1278" s="48" t="str">
        <f>IF(A1277="No",1,IF(OR(LEFT(B1278,14)="Model response",LEFT(B1278,8)="Response"),MAX($A$11:$A1277)+1,""))</f>
        <v/>
      </c>
      <c r="B1278" s="60"/>
      <c r="C1278" s="42"/>
      <c r="D1278" s="42"/>
      <c r="E1278" s="42"/>
      <c r="F1278" s="77" t="str">
        <f t="shared" si="87"/>
        <v>Cek</v>
      </c>
      <c r="G1278" s="77" t="str">
        <f t="shared" si="85"/>
        <v/>
      </c>
      <c r="H1278" s="78" t="str">
        <f t="shared" si="86"/>
        <v/>
      </c>
    </row>
    <row r="1279" spans="1:8" x14ac:dyDescent="0.3">
      <c r="A1279" s="48" t="str">
        <f>IF(A1278="No",1,IF(OR(LEFT(B1279,14)="Model response",LEFT(B1279,8)="Response"),MAX($A$11:$A1278)+1,""))</f>
        <v/>
      </c>
      <c r="B1279" s="60"/>
      <c r="C1279" s="42"/>
      <c r="D1279" s="42"/>
      <c r="E1279" s="42"/>
      <c r="F1279" s="77" t="str">
        <f t="shared" si="87"/>
        <v>Cek</v>
      </c>
      <c r="G1279" s="77" t="str">
        <f t="shared" si="85"/>
        <v/>
      </c>
      <c r="H1279" s="78" t="str">
        <f t="shared" si="86"/>
        <v/>
      </c>
    </row>
    <row r="1280" spans="1:8" x14ac:dyDescent="0.3">
      <c r="A1280" s="48" t="str">
        <f>IF(A1279="No",1,IF(OR(LEFT(B1280,14)="Model response",LEFT(B1280,8)="Response"),MAX($A$11:$A1279)+1,""))</f>
        <v/>
      </c>
      <c r="B1280" s="60"/>
      <c r="C1280" s="42"/>
      <c r="D1280" s="42"/>
      <c r="E1280" s="42"/>
      <c r="F1280" s="77" t="str">
        <f t="shared" si="87"/>
        <v>Cek</v>
      </c>
      <c r="G1280" s="77" t="str">
        <f t="shared" si="85"/>
        <v/>
      </c>
      <c r="H1280" s="78" t="str">
        <f t="shared" si="86"/>
        <v/>
      </c>
    </row>
    <row r="1281" spans="1:8" x14ac:dyDescent="0.3">
      <c r="A1281" s="48" t="str">
        <f>IF(A1280="No",1,IF(OR(LEFT(B1281,14)="Model response",LEFT(B1281,8)="Response"),MAX($A$11:$A1280)+1,""))</f>
        <v/>
      </c>
      <c r="B1281" s="60"/>
      <c r="C1281" s="42"/>
      <c r="D1281" s="42"/>
      <c r="E1281" s="42"/>
      <c r="F1281" s="77" t="str">
        <f t="shared" si="87"/>
        <v>Cek</v>
      </c>
      <c r="G1281" s="77" t="str">
        <f t="shared" si="85"/>
        <v/>
      </c>
      <c r="H1281" s="78" t="str">
        <f t="shared" si="86"/>
        <v/>
      </c>
    </row>
    <row r="1282" spans="1:8" x14ac:dyDescent="0.3">
      <c r="A1282" s="48" t="str">
        <f>IF(A1281="No",1,IF(OR(LEFT(B1282,14)="Model response",LEFT(B1282,8)="Response"),MAX($A$11:$A1281)+1,""))</f>
        <v/>
      </c>
      <c r="B1282" s="60"/>
      <c r="C1282" s="42"/>
      <c r="D1282" s="42"/>
      <c r="E1282" s="42"/>
      <c r="F1282" s="77" t="str">
        <f t="shared" si="87"/>
        <v>Cek</v>
      </c>
      <c r="G1282" s="77" t="str">
        <f t="shared" si="85"/>
        <v/>
      </c>
      <c r="H1282" s="78" t="str">
        <f t="shared" si="86"/>
        <v/>
      </c>
    </row>
    <row r="1283" spans="1:8" x14ac:dyDescent="0.3">
      <c r="A1283" s="48" t="str">
        <f>IF(A1282="No",1,IF(OR(LEFT(B1283,14)="Model response",LEFT(B1283,8)="Response"),MAX($A$11:$A1282)+1,""))</f>
        <v/>
      </c>
      <c r="B1283" s="60"/>
      <c r="C1283" s="42"/>
      <c r="D1283" s="42"/>
      <c r="E1283" s="42"/>
      <c r="F1283" s="77" t="str">
        <f t="shared" si="87"/>
        <v>Cek</v>
      </c>
      <c r="G1283" s="77" t="str">
        <f t="shared" si="85"/>
        <v/>
      </c>
      <c r="H1283" s="78" t="str">
        <f t="shared" si="86"/>
        <v/>
      </c>
    </row>
    <row r="1284" spans="1:8" x14ac:dyDescent="0.3">
      <c r="A1284" s="48" t="str">
        <f>IF(A1283="No",1,IF(OR(LEFT(B1284,14)="Model response",LEFT(B1284,8)="Response"),MAX($A$11:$A1283)+1,""))</f>
        <v/>
      </c>
      <c r="B1284" s="60"/>
      <c r="C1284" s="42"/>
      <c r="D1284" s="42"/>
      <c r="E1284" s="42"/>
      <c r="F1284" s="77" t="str">
        <f t="shared" si="87"/>
        <v>Cek</v>
      </c>
      <c r="G1284" s="77" t="str">
        <f t="shared" si="85"/>
        <v/>
      </c>
      <c r="H1284" s="78" t="str">
        <f t="shared" si="86"/>
        <v/>
      </c>
    </row>
    <row r="1285" spans="1:8" x14ac:dyDescent="0.3">
      <c r="A1285" s="48" t="str">
        <f>IF(A1284="No",1,IF(OR(LEFT(B1285,14)="Model response",LEFT(B1285,8)="Response"),MAX($A$11:$A1284)+1,""))</f>
        <v/>
      </c>
      <c r="B1285" s="60"/>
      <c r="C1285" s="42"/>
      <c r="D1285" s="42"/>
      <c r="E1285" s="42"/>
      <c r="F1285" s="77" t="str">
        <f t="shared" si="87"/>
        <v>Cek</v>
      </c>
      <c r="G1285" s="77" t="str">
        <f t="shared" si="85"/>
        <v/>
      </c>
      <c r="H1285" s="78" t="str">
        <f t="shared" si="86"/>
        <v/>
      </c>
    </row>
    <row r="1286" spans="1:8" x14ac:dyDescent="0.3">
      <c r="A1286" s="48" t="str">
        <f>IF(A1285="No",1,IF(OR(LEFT(B1286,14)="Model response",LEFT(B1286,8)="Response"),MAX($A$11:$A1285)+1,""))</f>
        <v/>
      </c>
      <c r="B1286" s="60"/>
      <c r="C1286" s="42"/>
      <c r="D1286" s="42"/>
      <c r="E1286" s="42"/>
      <c r="F1286" s="77" t="str">
        <f t="shared" si="87"/>
        <v>Cek</v>
      </c>
      <c r="G1286" s="77" t="str">
        <f t="shared" si="85"/>
        <v/>
      </c>
      <c r="H1286" s="78" t="str">
        <f t="shared" si="86"/>
        <v/>
      </c>
    </row>
    <row r="1287" spans="1:8" x14ac:dyDescent="0.3">
      <c r="A1287" s="48" t="str">
        <f>IF(A1286="No",1,IF(OR(LEFT(B1287,14)="Model response",LEFT(B1287,8)="Response"),MAX($A$11:$A1286)+1,""))</f>
        <v/>
      </c>
      <c r="B1287" s="60"/>
      <c r="C1287" s="42"/>
      <c r="D1287" s="42"/>
      <c r="E1287" s="42"/>
      <c r="F1287" s="77" t="str">
        <f t="shared" si="87"/>
        <v>Cek</v>
      </c>
      <c r="G1287" s="77" t="str">
        <f t="shared" si="85"/>
        <v/>
      </c>
      <c r="H1287" s="78" t="str">
        <f t="shared" si="86"/>
        <v/>
      </c>
    </row>
    <row r="1288" spans="1:8" x14ac:dyDescent="0.3">
      <c r="A1288" s="48" t="str">
        <f>IF(A1287="No",1,IF(OR(LEFT(B1288,14)="Model response",LEFT(B1288,8)="Response"),MAX($A$11:$A1287)+1,""))</f>
        <v/>
      </c>
      <c r="B1288" s="60"/>
      <c r="C1288" s="42"/>
      <c r="D1288" s="42"/>
      <c r="E1288" s="42"/>
      <c r="F1288" s="77" t="str">
        <f t="shared" si="87"/>
        <v>Cek</v>
      </c>
      <c r="G1288" s="77" t="str">
        <f t="shared" ref="G1288:G1351" si="88">IF(A1288="","",COUNTIF(F1289:F1292,"Cek"))</f>
        <v/>
      </c>
      <c r="H1288" s="78" t="str">
        <f t="shared" ref="H1288:H1351" si="89">IF(G1288="","",SUMIF(C1289:C1294,100%,E1289:E1294))</f>
        <v/>
      </c>
    </row>
    <row r="1289" spans="1:8" x14ac:dyDescent="0.3">
      <c r="A1289" s="48" t="str">
        <f>IF(A1288="No",1,IF(OR(LEFT(B1289,14)="Model response",LEFT(B1289,8)="Response"),MAX($A$11:$A1288)+1,""))</f>
        <v/>
      </c>
      <c r="B1289" s="60"/>
      <c r="C1289" s="42"/>
      <c r="D1289" s="42"/>
      <c r="E1289" s="42"/>
      <c r="F1289" s="77" t="str">
        <f t="shared" si="87"/>
        <v>Cek</v>
      </c>
      <c r="G1289" s="77" t="str">
        <f t="shared" si="88"/>
        <v/>
      </c>
      <c r="H1289" s="78" t="str">
        <f t="shared" si="89"/>
        <v/>
      </c>
    </row>
    <row r="1290" spans="1:8" x14ac:dyDescent="0.3">
      <c r="A1290" s="48" t="str">
        <f>IF(A1289="No",1,IF(OR(LEFT(B1290,14)="Model response",LEFT(B1290,8)="Response"),MAX($A$11:$A1289)+1,""))</f>
        <v/>
      </c>
      <c r="B1290" s="60"/>
      <c r="C1290" s="42"/>
      <c r="D1290" s="42"/>
      <c r="E1290" s="42"/>
      <c r="F1290" s="77" t="str">
        <f t="shared" si="87"/>
        <v>Cek</v>
      </c>
      <c r="G1290" s="77" t="str">
        <f t="shared" si="88"/>
        <v/>
      </c>
      <c r="H1290" s="78" t="str">
        <f t="shared" si="89"/>
        <v/>
      </c>
    </row>
    <row r="1291" spans="1:8" x14ac:dyDescent="0.3">
      <c r="A1291" s="48" t="str">
        <f>IF(A1290="No",1,IF(OR(LEFT(B1291,14)="Model response",LEFT(B1291,8)="Response"),MAX($A$11:$A1290)+1,""))</f>
        <v/>
      </c>
      <c r="B1291" s="60"/>
      <c r="C1291" s="42"/>
      <c r="D1291" s="42"/>
      <c r="E1291" s="42"/>
      <c r="F1291" s="77" t="str">
        <f t="shared" si="87"/>
        <v>Cek</v>
      </c>
      <c r="G1291" s="77" t="str">
        <f t="shared" si="88"/>
        <v/>
      </c>
      <c r="H1291" s="78" t="str">
        <f t="shared" si="89"/>
        <v/>
      </c>
    </row>
    <row r="1292" spans="1:8" x14ac:dyDescent="0.3">
      <c r="A1292" s="48" t="str">
        <f>IF(A1291="No",1,IF(OR(LEFT(B1292,14)="Model response",LEFT(B1292,8)="Response"),MAX($A$11:$A1291)+1,""))</f>
        <v/>
      </c>
      <c r="B1292" s="60"/>
      <c r="C1292" s="42"/>
      <c r="D1292" s="42"/>
      <c r="E1292" s="42"/>
      <c r="F1292" s="77" t="str">
        <f t="shared" si="87"/>
        <v>Cek</v>
      </c>
      <c r="G1292" s="77" t="str">
        <f t="shared" si="88"/>
        <v/>
      </c>
      <c r="H1292" s="78" t="str">
        <f t="shared" si="89"/>
        <v/>
      </c>
    </row>
    <row r="1293" spans="1:8" x14ac:dyDescent="0.3">
      <c r="A1293" s="48" t="str">
        <f>IF(A1292="No",1,IF(OR(LEFT(B1293,14)="Model response",LEFT(B1293,8)="Response"),MAX($A$11:$A1292)+1,""))</f>
        <v/>
      </c>
      <c r="B1293" s="60"/>
      <c r="C1293" s="42"/>
      <c r="D1293" s="42"/>
      <c r="E1293" s="42"/>
      <c r="F1293" s="77" t="str">
        <f t="shared" ref="F1293:F1356" si="90">IF(OR(LEFT(B1293,14)="Model response",LEFT(B1293,8)="Response",B1293="[No response]"),"",IF(E1293&lt;=$G$10,"Cek","OK"))</f>
        <v>Cek</v>
      </c>
      <c r="G1293" s="77" t="str">
        <f t="shared" si="88"/>
        <v/>
      </c>
      <c r="H1293" s="78" t="str">
        <f t="shared" si="89"/>
        <v/>
      </c>
    </row>
    <row r="1294" spans="1:8" x14ac:dyDescent="0.3">
      <c r="A1294" s="48" t="str">
        <f>IF(A1293="No",1,IF(OR(LEFT(B1294,14)="Model response",LEFT(B1294,8)="Response"),MAX($A$11:$A1293)+1,""))</f>
        <v/>
      </c>
      <c r="B1294" s="60"/>
      <c r="C1294" s="42"/>
      <c r="D1294" s="42"/>
      <c r="E1294" s="42"/>
      <c r="F1294" s="77" t="str">
        <f t="shared" si="90"/>
        <v>Cek</v>
      </c>
      <c r="G1294" s="77" t="str">
        <f t="shared" si="88"/>
        <v/>
      </c>
      <c r="H1294" s="78" t="str">
        <f t="shared" si="89"/>
        <v/>
      </c>
    </row>
    <row r="1295" spans="1:8" x14ac:dyDescent="0.3">
      <c r="A1295" s="48" t="str">
        <f>IF(A1294="No",1,IF(OR(LEFT(B1295,14)="Model response",LEFT(B1295,8)="Response"),MAX($A$11:$A1294)+1,""))</f>
        <v/>
      </c>
      <c r="B1295" s="60"/>
      <c r="C1295" s="42"/>
      <c r="D1295" s="42"/>
      <c r="E1295" s="42"/>
      <c r="F1295" s="77" t="str">
        <f t="shared" si="90"/>
        <v>Cek</v>
      </c>
      <c r="G1295" s="77" t="str">
        <f t="shared" si="88"/>
        <v/>
      </c>
      <c r="H1295" s="78" t="str">
        <f t="shared" si="89"/>
        <v/>
      </c>
    </row>
    <row r="1296" spans="1:8" x14ac:dyDescent="0.3">
      <c r="A1296" s="48" t="str">
        <f>IF(A1295="No",1,IF(OR(LEFT(B1296,14)="Model response",LEFT(B1296,8)="Response"),MAX($A$11:$A1295)+1,""))</f>
        <v/>
      </c>
      <c r="B1296" s="60"/>
      <c r="C1296" s="42"/>
      <c r="D1296" s="42"/>
      <c r="E1296" s="42"/>
      <c r="F1296" s="77" t="str">
        <f t="shared" si="90"/>
        <v>Cek</v>
      </c>
      <c r="G1296" s="77" t="str">
        <f t="shared" si="88"/>
        <v/>
      </c>
      <c r="H1296" s="78" t="str">
        <f t="shared" si="89"/>
        <v/>
      </c>
    </row>
    <row r="1297" spans="1:8" x14ac:dyDescent="0.3">
      <c r="A1297" s="48" t="str">
        <f>IF(A1296="No",1,IF(OR(LEFT(B1297,14)="Model response",LEFT(B1297,8)="Response"),MAX($A$11:$A1296)+1,""))</f>
        <v/>
      </c>
      <c r="B1297" s="60"/>
      <c r="C1297" s="42"/>
      <c r="D1297" s="42"/>
      <c r="E1297" s="42"/>
      <c r="F1297" s="77" t="str">
        <f t="shared" si="90"/>
        <v>Cek</v>
      </c>
      <c r="G1297" s="77" t="str">
        <f t="shared" si="88"/>
        <v/>
      </c>
      <c r="H1297" s="78" t="str">
        <f t="shared" si="89"/>
        <v/>
      </c>
    </row>
    <row r="1298" spans="1:8" x14ac:dyDescent="0.3">
      <c r="A1298" s="48" t="str">
        <f>IF(A1297="No",1,IF(OR(LEFT(B1298,14)="Model response",LEFT(B1298,8)="Response"),MAX($A$11:$A1297)+1,""))</f>
        <v/>
      </c>
      <c r="B1298" s="60"/>
      <c r="C1298" s="42"/>
      <c r="D1298" s="42"/>
      <c r="E1298" s="42"/>
      <c r="F1298" s="77" t="str">
        <f t="shared" si="90"/>
        <v>Cek</v>
      </c>
      <c r="G1298" s="77" t="str">
        <f t="shared" si="88"/>
        <v/>
      </c>
      <c r="H1298" s="78" t="str">
        <f t="shared" si="89"/>
        <v/>
      </c>
    </row>
    <row r="1299" spans="1:8" x14ac:dyDescent="0.3">
      <c r="A1299" s="48" t="str">
        <f>IF(A1298="No",1,IF(OR(LEFT(B1299,14)="Model response",LEFT(B1299,8)="Response"),MAX($A$11:$A1298)+1,""))</f>
        <v/>
      </c>
      <c r="B1299" s="60"/>
      <c r="C1299" s="42"/>
      <c r="D1299" s="42"/>
      <c r="E1299" s="42"/>
      <c r="F1299" s="77" t="str">
        <f t="shared" si="90"/>
        <v>Cek</v>
      </c>
      <c r="G1299" s="77" t="str">
        <f t="shared" si="88"/>
        <v/>
      </c>
      <c r="H1299" s="78" t="str">
        <f t="shared" si="89"/>
        <v/>
      </c>
    </row>
    <row r="1300" spans="1:8" x14ac:dyDescent="0.3">
      <c r="A1300" s="48" t="str">
        <f>IF(A1299="No",1,IF(OR(LEFT(B1300,14)="Model response",LEFT(B1300,8)="Response"),MAX($A$11:$A1299)+1,""))</f>
        <v/>
      </c>
      <c r="B1300" s="60"/>
      <c r="C1300" s="42"/>
      <c r="D1300" s="42"/>
      <c r="E1300" s="42"/>
      <c r="F1300" s="77" t="str">
        <f t="shared" si="90"/>
        <v>Cek</v>
      </c>
      <c r="G1300" s="77" t="str">
        <f t="shared" si="88"/>
        <v/>
      </c>
      <c r="H1300" s="78" t="str">
        <f t="shared" si="89"/>
        <v/>
      </c>
    </row>
    <row r="1301" spans="1:8" x14ac:dyDescent="0.3">
      <c r="A1301" s="48" t="str">
        <f>IF(A1300="No",1,IF(OR(LEFT(B1301,14)="Model response",LEFT(B1301,8)="Response"),MAX($A$11:$A1300)+1,""))</f>
        <v/>
      </c>
      <c r="B1301" s="60"/>
      <c r="C1301" s="42"/>
      <c r="D1301" s="42"/>
      <c r="E1301" s="42"/>
      <c r="F1301" s="77" t="str">
        <f t="shared" si="90"/>
        <v>Cek</v>
      </c>
      <c r="G1301" s="77" t="str">
        <f t="shared" si="88"/>
        <v/>
      </c>
      <c r="H1301" s="78" t="str">
        <f t="shared" si="89"/>
        <v/>
      </c>
    </row>
    <row r="1302" spans="1:8" x14ac:dyDescent="0.3">
      <c r="A1302" s="48" t="str">
        <f>IF(A1301="No",1,IF(OR(LEFT(B1302,14)="Model response",LEFT(B1302,8)="Response"),MAX($A$11:$A1301)+1,""))</f>
        <v/>
      </c>
      <c r="B1302" s="60"/>
      <c r="C1302" s="42"/>
      <c r="D1302" s="42"/>
      <c r="E1302" s="42"/>
      <c r="F1302" s="77" t="str">
        <f t="shared" si="90"/>
        <v>Cek</v>
      </c>
      <c r="G1302" s="77" t="str">
        <f t="shared" si="88"/>
        <v/>
      </c>
      <c r="H1302" s="78" t="str">
        <f t="shared" si="89"/>
        <v/>
      </c>
    </row>
    <row r="1303" spans="1:8" x14ac:dyDescent="0.3">
      <c r="A1303" s="48" t="str">
        <f>IF(A1302="No",1,IF(OR(LEFT(B1303,14)="Model response",LEFT(B1303,8)="Response"),MAX($A$11:$A1302)+1,""))</f>
        <v/>
      </c>
      <c r="B1303" s="60"/>
      <c r="C1303" s="42"/>
      <c r="D1303" s="42"/>
      <c r="E1303" s="42"/>
      <c r="F1303" s="77" t="str">
        <f t="shared" si="90"/>
        <v>Cek</v>
      </c>
      <c r="G1303" s="77" t="str">
        <f t="shared" si="88"/>
        <v/>
      </c>
      <c r="H1303" s="78" t="str">
        <f t="shared" si="89"/>
        <v/>
      </c>
    </row>
    <row r="1304" spans="1:8" x14ac:dyDescent="0.3">
      <c r="A1304" s="48" t="str">
        <f>IF(A1303="No",1,IF(OR(LEFT(B1304,14)="Model response",LEFT(B1304,8)="Response"),MAX($A$11:$A1303)+1,""))</f>
        <v/>
      </c>
      <c r="B1304" s="60"/>
      <c r="C1304" s="42"/>
      <c r="D1304" s="42"/>
      <c r="E1304" s="42"/>
      <c r="F1304" s="77" t="str">
        <f t="shared" si="90"/>
        <v>Cek</v>
      </c>
      <c r="G1304" s="77" t="str">
        <f t="shared" si="88"/>
        <v/>
      </c>
      <c r="H1304" s="78" t="str">
        <f t="shared" si="89"/>
        <v/>
      </c>
    </row>
    <row r="1305" spans="1:8" x14ac:dyDescent="0.3">
      <c r="A1305" s="48" t="str">
        <f>IF(A1304="No",1,IF(OR(LEFT(B1305,14)="Model response",LEFT(B1305,8)="Response"),MAX($A$11:$A1304)+1,""))</f>
        <v/>
      </c>
      <c r="B1305" s="60"/>
      <c r="C1305" s="42"/>
      <c r="D1305" s="42"/>
      <c r="E1305" s="42"/>
      <c r="F1305" s="77" t="str">
        <f t="shared" si="90"/>
        <v>Cek</v>
      </c>
      <c r="G1305" s="77" t="str">
        <f t="shared" si="88"/>
        <v/>
      </c>
      <c r="H1305" s="78" t="str">
        <f t="shared" si="89"/>
        <v/>
      </c>
    </row>
    <row r="1306" spans="1:8" x14ac:dyDescent="0.3">
      <c r="A1306" s="48" t="str">
        <f>IF(A1305="No",1,IF(OR(LEFT(B1306,14)="Model response",LEFT(B1306,8)="Response"),MAX($A$11:$A1305)+1,""))</f>
        <v/>
      </c>
      <c r="B1306" s="60"/>
      <c r="C1306" s="42"/>
      <c r="D1306" s="42"/>
      <c r="E1306" s="42"/>
      <c r="F1306" s="77" t="str">
        <f t="shared" si="90"/>
        <v>Cek</v>
      </c>
      <c r="G1306" s="77" t="str">
        <f t="shared" si="88"/>
        <v/>
      </c>
      <c r="H1306" s="78" t="str">
        <f t="shared" si="89"/>
        <v/>
      </c>
    </row>
    <row r="1307" spans="1:8" x14ac:dyDescent="0.3">
      <c r="A1307" s="48" t="str">
        <f>IF(A1306="No",1,IF(OR(LEFT(B1307,14)="Model response",LEFT(B1307,8)="Response"),MAX($A$11:$A1306)+1,""))</f>
        <v/>
      </c>
      <c r="B1307" s="60"/>
      <c r="C1307" s="42"/>
      <c r="D1307" s="42"/>
      <c r="E1307" s="42"/>
      <c r="F1307" s="77" t="str">
        <f t="shared" si="90"/>
        <v>Cek</v>
      </c>
      <c r="G1307" s="77" t="str">
        <f t="shared" si="88"/>
        <v/>
      </c>
      <c r="H1307" s="78" t="str">
        <f t="shared" si="89"/>
        <v/>
      </c>
    </row>
    <row r="1308" spans="1:8" x14ac:dyDescent="0.3">
      <c r="A1308" s="48" t="str">
        <f>IF(A1307="No",1,IF(OR(LEFT(B1308,14)="Model response",LEFT(B1308,8)="Response"),MAX($A$11:$A1307)+1,""))</f>
        <v/>
      </c>
      <c r="B1308" s="60"/>
      <c r="C1308" s="42"/>
      <c r="D1308" s="42"/>
      <c r="E1308" s="42"/>
      <c r="F1308" s="77" t="str">
        <f t="shared" si="90"/>
        <v>Cek</v>
      </c>
      <c r="G1308" s="77" t="str">
        <f t="shared" si="88"/>
        <v/>
      </c>
      <c r="H1308" s="78" t="str">
        <f t="shared" si="89"/>
        <v/>
      </c>
    </row>
    <row r="1309" spans="1:8" x14ac:dyDescent="0.3">
      <c r="A1309" s="48" t="str">
        <f>IF(A1308="No",1,IF(OR(LEFT(B1309,14)="Model response",LEFT(B1309,8)="Response"),MAX($A$11:$A1308)+1,""))</f>
        <v/>
      </c>
      <c r="B1309" s="60"/>
      <c r="C1309" s="42"/>
      <c r="D1309" s="42"/>
      <c r="E1309" s="42"/>
      <c r="F1309" s="77" t="str">
        <f t="shared" si="90"/>
        <v>Cek</v>
      </c>
      <c r="G1309" s="77" t="str">
        <f t="shared" si="88"/>
        <v/>
      </c>
      <c r="H1309" s="78" t="str">
        <f t="shared" si="89"/>
        <v/>
      </c>
    </row>
    <row r="1310" spans="1:8" x14ac:dyDescent="0.3">
      <c r="A1310" s="48" t="str">
        <f>IF(A1309="No",1,IF(OR(LEFT(B1310,14)="Model response",LEFT(B1310,8)="Response"),MAX($A$11:$A1309)+1,""))</f>
        <v/>
      </c>
      <c r="B1310" s="60"/>
      <c r="C1310" s="42"/>
      <c r="D1310" s="42"/>
      <c r="E1310" s="42"/>
      <c r="F1310" s="77" t="str">
        <f t="shared" si="90"/>
        <v>Cek</v>
      </c>
      <c r="G1310" s="77" t="str">
        <f t="shared" si="88"/>
        <v/>
      </c>
      <c r="H1310" s="78" t="str">
        <f t="shared" si="89"/>
        <v/>
      </c>
    </row>
    <row r="1311" spans="1:8" x14ac:dyDescent="0.3">
      <c r="A1311" s="48" t="str">
        <f>IF(A1310="No",1,IF(OR(LEFT(B1311,14)="Model response",LEFT(B1311,8)="Response"),MAX($A$11:$A1310)+1,""))</f>
        <v/>
      </c>
      <c r="B1311" s="60"/>
      <c r="C1311" s="42"/>
      <c r="D1311" s="42"/>
      <c r="E1311" s="42"/>
      <c r="F1311" s="77" t="str">
        <f t="shared" si="90"/>
        <v>Cek</v>
      </c>
      <c r="G1311" s="77" t="str">
        <f t="shared" si="88"/>
        <v/>
      </c>
      <c r="H1311" s="78" t="str">
        <f t="shared" si="89"/>
        <v/>
      </c>
    </row>
    <row r="1312" spans="1:8" x14ac:dyDescent="0.3">
      <c r="A1312" s="48" t="str">
        <f>IF(A1311="No",1,IF(OR(LEFT(B1312,14)="Model response",LEFT(B1312,8)="Response"),MAX($A$11:$A1311)+1,""))</f>
        <v/>
      </c>
      <c r="B1312" s="60"/>
      <c r="C1312" s="42"/>
      <c r="D1312" s="42"/>
      <c r="E1312" s="42"/>
      <c r="F1312" s="77" t="str">
        <f t="shared" si="90"/>
        <v>Cek</v>
      </c>
      <c r="G1312" s="77" t="str">
        <f t="shared" si="88"/>
        <v/>
      </c>
      <c r="H1312" s="78" t="str">
        <f t="shared" si="89"/>
        <v/>
      </c>
    </row>
    <row r="1313" spans="1:8" x14ac:dyDescent="0.3">
      <c r="A1313" s="48" t="str">
        <f>IF(A1312="No",1,IF(OR(LEFT(B1313,14)="Model response",LEFT(B1313,8)="Response"),MAX($A$11:$A1312)+1,""))</f>
        <v/>
      </c>
      <c r="B1313" s="60"/>
      <c r="C1313" s="42"/>
      <c r="D1313" s="42"/>
      <c r="E1313" s="42"/>
      <c r="F1313" s="77" t="str">
        <f t="shared" si="90"/>
        <v>Cek</v>
      </c>
      <c r="G1313" s="77" t="str">
        <f t="shared" si="88"/>
        <v/>
      </c>
      <c r="H1313" s="78" t="str">
        <f t="shared" si="89"/>
        <v/>
      </c>
    </row>
    <row r="1314" spans="1:8" x14ac:dyDescent="0.3">
      <c r="A1314" s="48" t="str">
        <f>IF(A1313="No",1,IF(OR(LEFT(B1314,14)="Model response",LEFT(B1314,8)="Response"),MAX($A$11:$A1313)+1,""))</f>
        <v/>
      </c>
      <c r="B1314" s="60"/>
      <c r="C1314" s="42"/>
      <c r="D1314" s="42"/>
      <c r="E1314" s="42"/>
      <c r="F1314" s="77" t="str">
        <f t="shared" si="90"/>
        <v>Cek</v>
      </c>
      <c r="G1314" s="77" t="str">
        <f t="shared" si="88"/>
        <v/>
      </c>
      <c r="H1314" s="78" t="str">
        <f t="shared" si="89"/>
        <v/>
      </c>
    </row>
    <row r="1315" spans="1:8" x14ac:dyDescent="0.3">
      <c r="A1315" s="48" t="str">
        <f>IF(A1314="No",1,IF(OR(LEFT(B1315,14)="Model response",LEFT(B1315,8)="Response"),MAX($A$11:$A1314)+1,""))</f>
        <v/>
      </c>
      <c r="B1315" s="60"/>
      <c r="C1315" s="42"/>
      <c r="D1315" s="42"/>
      <c r="E1315" s="42"/>
      <c r="F1315" s="77" t="str">
        <f t="shared" si="90"/>
        <v>Cek</v>
      </c>
      <c r="G1315" s="77" t="str">
        <f t="shared" si="88"/>
        <v/>
      </c>
      <c r="H1315" s="78" t="str">
        <f t="shared" si="89"/>
        <v/>
      </c>
    </row>
    <row r="1316" spans="1:8" x14ac:dyDescent="0.3">
      <c r="A1316" s="48" t="str">
        <f>IF(A1315="No",1,IF(OR(LEFT(B1316,14)="Model response",LEFT(B1316,8)="Response"),MAX($A$11:$A1315)+1,""))</f>
        <v/>
      </c>
      <c r="B1316" s="60"/>
      <c r="C1316" s="42"/>
      <c r="D1316" s="42"/>
      <c r="E1316" s="42"/>
      <c r="F1316" s="77" t="str">
        <f t="shared" si="90"/>
        <v>Cek</v>
      </c>
      <c r="G1316" s="77" t="str">
        <f t="shared" si="88"/>
        <v/>
      </c>
      <c r="H1316" s="78" t="str">
        <f t="shared" si="89"/>
        <v/>
      </c>
    </row>
    <row r="1317" spans="1:8" x14ac:dyDescent="0.3">
      <c r="A1317" s="48" t="str">
        <f>IF(A1316="No",1,IF(OR(LEFT(B1317,14)="Model response",LEFT(B1317,8)="Response"),MAX($A$11:$A1316)+1,""))</f>
        <v/>
      </c>
      <c r="B1317" s="60"/>
      <c r="C1317" s="42"/>
      <c r="D1317" s="42"/>
      <c r="E1317" s="42"/>
      <c r="F1317" s="77" t="str">
        <f t="shared" si="90"/>
        <v>Cek</v>
      </c>
      <c r="G1317" s="77" t="str">
        <f t="shared" si="88"/>
        <v/>
      </c>
      <c r="H1317" s="78" t="str">
        <f t="shared" si="89"/>
        <v/>
      </c>
    </row>
    <row r="1318" spans="1:8" x14ac:dyDescent="0.3">
      <c r="A1318" s="48" t="str">
        <f>IF(A1317="No",1,IF(OR(LEFT(B1318,14)="Model response",LEFT(B1318,8)="Response"),MAX($A$11:$A1317)+1,""))</f>
        <v/>
      </c>
      <c r="B1318" s="60"/>
      <c r="C1318" s="42"/>
      <c r="D1318" s="42"/>
      <c r="E1318" s="42"/>
      <c r="F1318" s="77" t="str">
        <f t="shared" si="90"/>
        <v>Cek</v>
      </c>
      <c r="G1318" s="77" t="str">
        <f t="shared" si="88"/>
        <v/>
      </c>
      <c r="H1318" s="78" t="str">
        <f t="shared" si="89"/>
        <v/>
      </c>
    </row>
    <row r="1319" spans="1:8" x14ac:dyDescent="0.3">
      <c r="A1319" s="48" t="str">
        <f>IF(A1318="No",1,IF(OR(LEFT(B1319,14)="Model response",LEFT(B1319,8)="Response"),MAX($A$11:$A1318)+1,""))</f>
        <v/>
      </c>
      <c r="B1319" s="60"/>
      <c r="C1319" s="42"/>
      <c r="D1319" s="42"/>
      <c r="E1319" s="42"/>
      <c r="F1319" s="77" t="str">
        <f t="shared" si="90"/>
        <v>Cek</v>
      </c>
      <c r="G1319" s="77" t="str">
        <f t="shared" si="88"/>
        <v/>
      </c>
      <c r="H1319" s="78" t="str">
        <f t="shared" si="89"/>
        <v/>
      </c>
    </row>
    <row r="1320" spans="1:8" x14ac:dyDescent="0.3">
      <c r="A1320" s="48" t="str">
        <f>IF(A1319="No",1,IF(OR(LEFT(B1320,14)="Model response",LEFT(B1320,8)="Response"),MAX($A$11:$A1319)+1,""))</f>
        <v/>
      </c>
      <c r="B1320" s="60"/>
      <c r="C1320" s="42"/>
      <c r="D1320" s="42"/>
      <c r="E1320" s="42"/>
      <c r="F1320" s="77" t="str">
        <f t="shared" si="90"/>
        <v>Cek</v>
      </c>
      <c r="G1320" s="77" t="str">
        <f t="shared" si="88"/>
        <v/>
      </c>
      <c r="H1320" s="78" t="str">
        <f t="shared" si="89"/>
        <v/>
      </c>
    </row>
    <row r="1321" spans="1:8" x14ac:dyDescent="0.3">
      <c r="A1321" s="48" t="str">
        <f>IF(A1320="No",1,IF(OR(LEFT(B1321,14)="Model response",LEFT(B1321,8)="Response"),MAX($A$11:$A1320)+1,""))</f>
        <v/>
      </c>
      <c r="B1321" s="60"/>
      <c r="C1321" s="42"/>
      <c r="D1321" s="42"/>
      <c r="E1321" s="42"/>
      <c r="F1321" s="77" t="str">
        <f t="shared" si="90"/>
        <v>Cek</v>
      </c>
      <c r="G1321" s="77" t="str">
        <f t="shared" si="88"/>
        <v/>
      </c>
      <c r="H1321" s="78" t="str">
        <f t="shared" si="89"/>
        <v/>
      </c>
    </row>
    <row r="1322" spans="1:8" x14ac:dyDescent="0.3">
      <c r="A1322" s="48" t="str">
        <f>IF(A1321="No",1,IF(OR(LEFT(B1322,14)="Model response",LEFT(B1322,8)="Response"),MAX($A$11:$A1321)+1,""))</f>
        <v/>
      </c>
      <c r="B1322" s="60"/>
      <c r="C1322" s="42"/>
      <c r="D1322" s="42"/>
      <c r="E1322" s="42"/>
      <c r="F1322" s="77" t="str">
        <f t="shared" si="90"/>
        <v>Cek</v>
      </c>
      <c r="G1322" s="77" t="str">
        <f t="shared" si="88"/>
        <v/>
      </c>
      <c r="H1322" s="78" t="str">
        <f t="shared" si="89"/>
        <v/>
      </c>
    </row>
    <row r="1323" spans="1:8" x14ac:dyDescent="0.3">
      <c r="A1323" s="48" t="str">
        <f>IF(A1322="No",1,IF(OR(LEFT(B1323,14)="Model response",LEFT(B1323,8)="Response"),MAX($A$11:$A1322)+1,""))</f>
        <v/>
      </c>
      <c r="B1323" s="60"/>
      <c r="C1323" s="42"/>
      <c r="D1323" s="42"/>
      <c r="E1323" s="42"/>
      <c r="F1323" s="77" t="str">
        <f t="shared" si="90"/>
        <v>Cek</v>
      </c>
      <c r="G1323" s="77" t="str">
        <f t="shared" si="88"/>
        <v/>
      </c>
      <c r="H1323" s="78" t="str">
        <f t="shared" si="89"/>
        <v/>
      </c>
    </row>
    <row r="1324" spans="1:8" x14ac:dyDescent="0.3">
      <c r="A1324" s="48" t="str">
        <f>IF(A1323="No",1,IF(OR(LEFT(B1324,14)="Model response",LEFT(B1324,8)="Response"),MAX($A$11:$A1323)+1,""))</f>
        <v/>
      </c>
      <c r="B1324" s="60"/>
      <c r="C1324" s="42"/>
      <c r="D1324" s="42"/>
      <c r="E1324" s="42"/>
      <c r="F1324" s="77" t="str">
        <f t="shared" si="90"/>
        <v>Cek</v>
      </c>
      <c r="G1324" s="77" t="str">
        <f t="shared" si="88"/>
        <v/>
      </c>
      <c r="H1324" s="78" t="str">
        <f t="shared" si="89"/>
        <v/>
      </c>
    </row>
    <row r="1325" spans="1:8" x14ac:dyDescent="0.3">
      <c r="A1325" s="48" t="str">
        <f>IF(A1324="No",1,IF(OR(LEFT(B1325,14)="Model response",LEFT(B1325,8)="Response"),MAX($A$11:$A1324)+1,""))</f>
        <v/>
      </c>
      <c r="B1325" s="60"/>
      <c r="C1325" s="42"/>
      <c r="D1325" s="42"/>
      <c r="E1325" s="42"/>
      <c r="F1325" s="77" t="str">
        <f t="shared" si="90"/>
        <v>Cek</v>
      </c>
      <c r="G1325" s="77" t="str">
        <f t="shared" si="88"/>
        <v/>
      </c>
      <c r="H1325" s="78" t="str">
        <f t="shared" si="89"/>
        <v/>
      </c>
    </row>
    <row r="1326" spans="1:8" x14ac:dyDescent="0.3">
      <c r="A1326" s="48" t="str">
        <f>IF(A1325="No",1,IF(OR(LEFT(B1326,14)="Model response",LEFT(B1326,8)="Response"),MAX($A$11:$A1325)+1,""))</f>
        <v/>
      </c>
      <c r="B1326" s="60"/>
      <c r="C1326" s="42"/>
      <c r="D1326" s="42"/>
      <c r="E1326" s="42"/>
      <c r="F1326" s="77" t="str">
        <f t="shared" si="90"/>
        <v>Cek</v>
      </c>
      <c r="G1326" s="77" t="str">
        <f t="shared" si="88"/>
        <v/>
      </c>
      <c r="H1326" s="78" t="str">
        <f t="shared" si="89"/>
        <v/>
      </c>
    </row>
    <row r="1327" spans="1:8" x14ac:dyDescent="0.3">
      <c r="A1327" s="48" t="str">
        <f>IF(A1326="No",1,IF(OR(LEFT(B1327,14)="Model response",LEFT(B1327,8)="Response"),MAX($A$11:$A1326)+1,""))</f>
        <v/>
      </c>
      <c r="B1327" s="60"/>
      <c r="C1327" s="42"/>
      <c r="D1327" s="42"/>
      <c r="E1327" s="42"/>
      <c r="F1327" s="77" t="str">
        <f t="shared" si="90"/>
        <v>Cek</v>
      </c>
      <c r="G1327" s="77" t="str">
        <f t="shared" si="88"/>
        <v/>
      </c>
      <c r="H1327" s="78" t="str">
        <f t="shared" si="89"/>
        <v/>
      </c>
    </row>
    <row r="1328" spans="1:8" x14ac:dyDescent="0.3">
      <c r="A1328" s="48" t="str">
        <f>IF(A1327="No",1,IF(OR(LEFT(B1328,14)="Model response",LEFT(B1328,8)="Response"),MAX($A$11:$A1327)+1,""))</f>
        <v/>
      </c>
      <c r="B1328" s="60"/>
      <c r="C1328" s="42"/>
      <c r="D1328" s="42"/>
      <c r="E1328" s="42"/>
      <c r="F1328" s="77" t="str">
        <f t="shared" si="90"/>
        <v>Cek</v>
      </c>
      <c r="G1328" s="77" t="str">
        <f t="shared" si="88"/>
        <v/>
      </c>
      <c r="H1328" s="78" t="str">
        <f t="shared" si="89"/>
        <v/>
      </c>
    </row>
    <row r="1329" spans="1:8" x14ac:dyDescent="0.3">
      <c r="A1329" s="48" t="str">
        <f>IF(A1328="No",1,IF(OR(LEFT(B1329,14)="Model response",LEFT(B1329,8)="Response"),MAX($A$11:$A1328)+1,""))</f>
        <v/>
      </c>
      <c r="B1329" s="60"/>
      <c r="C1329" s="42"/>
      <c r="D1329" s="42"/>
      <c r="E1329" s="42"/>
      <c r="F1329" s="77" t="str">
        <f t="shared" si="90"/>
        <v>Cek</v>
      </c>
      <c r="G1329" s="77" t="str">
        <f t="shared" si="88"/>
        <v/>
      </c>
      <c r="H1329" s="78" t="str">
        <f t="shared" si="89"/>
        <v/>
      </c>
    </row>
    <row r="1330" spans="1:8" x14ac:dyDescent="0.3">
      <c r="A1330" s="48" t="str">
        <f>IF(A1329="No",1,IF(OR(LEFT(B1330,14)="Model response",LEFT(B1330,8)="Response"),MAX($A$11:$A1329)+1,""))</f>
        <v/>
      </c>
      <c r="B1330" s="60"/>
      <c r="C1330" s="42"/>
      <c r="D1330" s="42"/>
      <c r="E1330" s="42"/>
      <c r="F1330" s="77" t="str">
        <f t="shared" si="90"/>
        <v>Cek</v>
      </c>
      <c r="G1330" s="77" t="str">
        <f t="shared" si="88"/>
        <v/>
      </c>
      <c r="H1330" s="78" t="str">
        <f t="shared" si="89"/>
        <v/>
      </c>
    </row>
    <row r="1331" spans="1:8" x14ac:dyDescent="0.3">
      <c r="A1331" s="48" t="str">
        <f>IF(A1330="No",1,IF(OR(LEFT(B1331,14)="Model response",LEFT(B1331,8)="Response"),MAX($A$11:$A1330)+1,""))</f>
        <v/>
      </c>
      <c r="B1331" s="60"/>
      <c r="C1331" s="42"/>
      <c r="D1331" s="42"/>
      <c r="E1331" s="42"/>
      <c r="F1331" s="77" t="str">
        <f t="shared" si="90"/>
        <v>Cek</v>
      </c>
      <c r="G1331" s="77" t="str">
        <f t="shared" si="88"/>
        <v/>
      </c>
      <c r="H1331" s="78" t="str">
        <f t="shared" si="89"/>
        <v/>
      </c>
    </row>
    <row r="1332" spans="1:8" x14ac:dyDescent="0.3">
      <c r="A1332" s="48" t="str">
        <f>IF(A1331="No",1,IF(OR(LEFT(B1332,14)="Model response",LEFT(B1332,8)="Response"),MAX($A$11:$A1331)+1,""))</f>
        <v/>
      </c>
      <c r="B1332" s="60"/>
      <c r="C1332" s="42"/>
      <c r="D1332" s="42"/>
      <c r="E1332" s="42"/>
      <c r="F1332" s="77" t="str">
        <f t="shared" si="90"/>
        <v>Cek</v>
      </c>
      <c r="G1332" s="77" t="str">
        <f t="shared" si="88"/>
        <v/>
      </c>
      <c r="H1332" s="78" t="str">
        <f t="shared" si="89"/>
        <v/>
      </c>
    </row>
    <row r="1333" spans="1:8" x14ac:dyDescent="0.3">
      <c r="A1333" s="48" t="str">
        <f>IF(A1332="No",1,IF(OR(LEFT(B1333,14)="Model response",LEFT(B1333,8)="Response"),MAX($A$11:$A1332)+1,""))</f>
        <v/>
      </c>
      <c r="B1333" s="60"/>
      <c r="C1333" s="42"/>
      <c r="D1333" s="42"/>
      <c r="E1333" s="42"/>
      <c r="F1333" s="77" t="str">
        <f t="shared" si="90"/>
        <v>Cek</v>
      </c>
      <c r="G1333" s="77" t="str">
        <f t="shared" si="88"/>
        <v/>
      </c>
      <c r="H1333" s="78" t="str">
        <f t="shared" si="89"/>
        <v/>
      </c>
    </row>
    <row r="1334" spans="1:8" x14ac:dyDescent="0.3">
      <c r="A1334" s="48" t="str">
        <f>IF(A1333="No",1,IF(OR(LEFT(B1334,14)="Model response",LEFT(B1334,8)="Response"),MAX($A$11:$A1333)+1,""))</f>
        <v/>
      </c>
      <c r="B1334" s="60"/>
      <c r="C1334" s="42"/>
      <c r="D1334" s="42"/>
      <c r="E1334" s="42"/>
      <c r="F1334" s="77" t="str">
        <f t="shared" si="90"/>
        <v>Cek</v>
      </c>
      <c r="G1334" s="77" t="str">
        <f t="shared" si="88"/>
        <v/>
      </c>
      <c r="H1334" s="78" t="str">
        <f t="shared" si="89"/>
        <v/>
      </c>
    </row>
    <row r="1335" spans="1:8" x14ac:dyDescent="0.3">
      <c r="A1335" s="48" t="str">
        <f>IF(A1334="No",1,IF(OR(LEFT(B1335,14)="Model response",LEFT(B1335,8)="Response"),MAX($A$11:$A1334)+1,""))</f>
        <v/>
      </c>
      <c r="B1335" s="60"/>
      <c r="C1335" s="42"/>
      <c r="D1335" s="42"/>
      <c r="E1335" s="42"/>
      <c r="F1335" s="77" t="str">
        <f t="shared" si="90"/>
        <v>Cek</v>
      </c>
      <c r="G1335" s="77" t="str">
        <f t="shared" si="88"/>
        <v/>
      </c>
      <c r="H1335" s="78" t="str">
        <f t="shared" si="89"/>
        <v/>
      </c>
    </row>
    <row r="1336" spans="1:8" x14ac:dyDescent="0.3">
      <c r="A1336" s="48" t="str">
        <f>IF(A1335="No",1,IF(OR(LEFT(B1336,14)="Model response",LEFT(B1336,8)="Response"),MAX($A$11:$A1335)+1,""))</f>
        <v/>
      </c>
      <c r="B1336" s="60"/>
      <c r="C1336" s="42"/>
      <c r="D1336" s="42"/>
      <c r="E1336" s="42"/>
      <c r="F1336" s="77" t="str">
        <f t="shared" si="90"/>
        <v>Cek</v>
      </c>
      <c r="G1336" s="77" t="str">
        <f t="shared" si="88"/>
        <v/>
      </c>
      <c r="H1336" s="78" t="str">
        <f t="shared" si="89"/>
        <v/>
      </c>
    </row>
    <row r="1337" spans="1:8" x14ac:dyDescent="0.3">
      <c r="A1337" s="48" t="str">
        <f>IF(A1336="No",1,IF(OR(LEFT(B1337,14)="Model response",LEFT(B1337,8)="Response"),MAX($A$11:$A1336)+1,""))</f>
        <v/>
      </c>
      <c r="B1337" s="60"/>
      <c r="C1337" s="42"/>
      <c r="D1337" s="42"/>
      <c r="E1337" s="42"/>
      <c r="F1337" s="77" t="str">
        <f t="shared" si="90"/>
        <v>Cek</v>
      </c>
      <c r="G1337" s="77" t="str">
        <f t="shared" si="88"/>
        <v/>
      </c>
      <c r="H1337" s="78" t="str">
        <f t="shared" si="89"/>
        <v/>
      </c>
    </row>
    <row r="1338" spans="1:8" x14ac:dyDescent="0.3">
      <c r="A1338" s="48" t="str">
        <f>IF(A1337="No",1,IF(OR(LEFT(B1338,14)="Model response",LEFT(B1338,8)="Response"),MAX($A$11:$A1337)+1,""))</f>
        <v/>
      </c>
      <c r="B1338" s="60"/>
      <c r="C1338" s="42"/>
      <c r="D1338" s="42"/>
      <c r="E1338" s="42"/>
      <c r="F1338" s="77" t="str">
        <f t="shared" si="90"/>
        <v>Cek</v>
      </c>
      <c r="G1338" s="77" t="str">
        <f t="shared" si="88"/>
        <v/>
      </c>
      <c r="H1338" s="78" t="str">
        <f t="shared" si="89"/>
        <v/>
      </c>
    </row>
    <row r="1339" spans="1:8" x14ac:dyDescent="0.3">
      <c r="A1339" s="48" t="str">
        <f>IF(A1338="No",1,IF(OR(LEFT(B1339,14)="Model response",LEFT(B1339,8)="Response"),MAX($A$11:$A1338)+1,""))</f>
        <v/>
      </c>
      <c r="B1339" s="60"/>
      <c r="C1339" s="42"/>
      <c r="D1339" s="42"/>
      <c r="E1339" s="42"/>
      <c r="F1339" s="77" t="str">
        <f t="shared" si="90"/>
        <v>Cek</v>
      </c>
      <c r="G1339" s="77" t="str">
        <f t="shared" si="88"/>
        <v/>
      </c>
      <c r="H1339" s="78" t="str">
        <f t="shared" si="89"/>
        <v/>
      </c>
    </row>
    <row r="1340" spans="1:8" x14ac:dyDescent="0.3">
      <c r="A1340" s="48" t="str">
        <f>IF(A1339="No",1,IF(OR(LEFT(B1340,14)="Model response",LEFT(B1340,8)="Response"),MAX($A$11:$A1339)+1,""))</f>
        <v/>
      </c>
      <c r="B1340" s="60"/>
      <c r="C1340" s="42"/>
      <c r="D1340" s="42"/>
      <c r="E1340" s="42"/>
      <c r="F1340" s="77" t="str">
        <f t="shared" si="90"/>
        <v>Cek</v>
      </c>
      <c r="G1340" s="77" t="str">
        <f t="shared" si="88"/>
        <v/>
      </c>
      <c r="H1340" s="78" t="str">
        <f t="shared" si="89"/>
        <v/>
      </c>
    </row>
    <row r="1341" spans="1:8" x14ac:dyDescent="0.3">
      <c r="A1341" s="48" t="str">
        <f>IF(A1340="No",1,IF(OR(LEFT(B1341,14)="Model response",LEFT(B1341,8)="Response"),MAX($A$11:$A1340)+1,""))</f>
        <v/>
      </c>
      <c r="B1341" s="60"/>
      <c r="C1341" s="42"/>
      <c r="D1341" s="42"/>
      <c r="E1341" s="42"/>
      <c r="F1341" s="77" t="str">
        <f t="shared" si="90"/>
        <v>Cek</v>
      </c>
      <c r="G1341" s="77" t="str">
        <f t="shared" si="88"/>
        <v/>
      </c>
      <c r="H1341" s="78" t="str">
        <f t="shared" si="89"/>
        <v/>
      </c>
    </row>
    <row r="1342" spans="1:8" x14ac:dyDescent="0.3">
      <c r="A1342" s="48" t="str">
        <f>IF(A1341="No",1,IF(OR(LEFT(B1342,14)="Model response",LEFT(B1342,8)="Response"),MAX($A$11:$A1341)+1,""))</f>
        <v/>
      </c>
      <c r="B1342" s="60"/>
      <c r="C1342" s="42"/>
      <c r="D1342" s="42"/>
      <c r="E1342" s="42"/>
      <c r="F1342" s="77" t="str">
        <f t="shared" si="90"/>
        <v>Cek</v>
      </c>
      <c r="G1342" s="77" t="str">
        <f t="shared" si="88"/>
        <v/>
      </c>
      <c r="H1342" s="78" t="str">
        <f t="shared" si="89"/>
        <v/>
      </c>
    </row>
    <row r="1343" spans="1:8" x14ac:dyDescent="0.3">
      <c r="A1343" s="48" t="str">
        <f>IF(A1342="No",1,IF(OR(LEFT(B1343,14)="Model response",LEFT(B1343,8)="Response"),MAX($A$11:$A1342)+1,""))</f>
        <v/>
      </c>
      <c r="B1343" s="60"/>
      <c r="C1343" s="42"/>
      <c r="D1343" s="42"/>
      <c r="E1343" s="42"/>
      <c r="F1343" s="77" t="str">
        <f t="shared" si="90"/>
        <v>Cek</v>
      </c>
      <c r="G1343" s="77" t="str">
        <f t="shared" si="88"/>
        <v/>
      </c>
      <c r="H1343" s="78" t="str">
        <f t="shared" si="89"/>
        <v/>
      </c>
    </row>
    <row r="1344" spans="1:8" x14ac:dyDescent="0.3">
      <c r="A1344" s="48" t="str">
        <f>IF(A1343="No",1,IF(OR(LEFT(B1344,14)="Model response",LEFT(B1344,8)="Response"),MAX($A$11:$A1343)+1,""))</f>
        <v/>
      </c>
      <c r="B1344" s="60"/>
      <c r="C1344" s="42"/>
      <c r="D1344" s="42"/>
      <c r="E1344" s="42"/>
      <c r="F1344" s="77" t="str">
        <f t="shared" si="90"/>
        <v>Cek</v>
      </c>
      <c r="G1344" s="77" t="str">
        <f t="shared" si="88"/>
        <v/>
      </c>
      <c r="H1344" s="78" t="str">
        <f t="shared" si="89"/>
        <v/>
      </c>
    </row>
    <row r="1345" spans="1:8" x14ac:dyDescent="0.3">
      <c r="A1345" s="48" t="str">
        <f>IF(A1344="No",1,IF(OR(LEFT(B1345,14)="Model response",LEFT(B1345,8)="Response"),MAX($A$11:$A1344)+1,""))</f>
        <v/>
      </c>
      <c r="B1345" s="60"/>
      <c r="C1345" s="42"/>
      <c r="D1345" s="42"/>
      <c r="E1345" s="42"/>
      <c r="F1345" s="77" t="str">
        <f t="shared" si="90"/>
        <v>Cek</v>
      </c>
      <c r="G1345" s="77" t="str">
        <f t="shared" si="88"/>
        <v/>
      </c>
      <c r="H1345" s="78" t="str">
        <f t="shared" si="89"/>
        <v/>
      </c>
    </row>
    <row r="1346" spans="1:8" x14ac:dyDescent="0.3">
      <c r="A1346" s="48" t="str">
        <f>IF(A1345="No",1,IF(OR(LEFT(B1346,14)="Model response",LEFT(B1346,8)="Response"),MAX($A$11:$A1345)+1,""))</f>
        <v/>
      </c>
      <c r="B1346" s="60"/>
      <c r="C1346" s="42"/>
      <c r="D1346" s="42"/>
      <c r="E1346" s="42"/>
      <c r="F1346" s="77" t="str">
        <f t="shared" si="90"/>
        <v>Cek</v>
      </c>
      <c r="G1346" s="77" t="str">
        <f t="shared" si="88"/>
        <v/>
      </c>
      <c r="H1346" s="78" t="str">
        <f t="shared" si="89"/>
        <v/>
      </c>
    </row>
    <row r="1347" spans="1:8" x14ac:dyDescent="0.3">
      <c r="A1347" s="48" t="str">
        <f>IF(A1346="No",1,IF(OR(LEFT(B1347,14)="Model response",LEFT(B1347,8)="Response"),MAX($A$11:$A1346)+1,""))</f>
        <v/>
      </c>
      <c r="B1347" s="60"/>
      <c r="C1347" s="42"/>
      <c r="D1347" s="42"/>
      <c r="E1347" s="42"/>
      <c r="F1347" s="77" t="str">
        <f t="shared" si="90"/>
        <v>Cek</v>
      </c>
      <c r="G1347" s="77" t="str">
        <f t="shared" si="88"/>
        <v/>
      </c>
      <c r="H1347" s="78" t="str">
        <f t="shared" si="89"/>
        <v/>
      </c>
    </row>
    <row r="1348" spans="1:8" x14ac:dyDescent="0.3">
      <c r="A1348" s="48" t="str">
        <f>IF(A1347="No",1,IF(OR(LEFT(B1348,14)="Model response",LEFT(B1348,8)="Response"),MAX($A$11:$A1347)+1,""))</f>
        <v/>
      </c>
      <c r="B1348" s="60"/>
      <c r="C1348" s="42"/>
      <c r="D1348" s="42"/>
      <c r="E1348" s="42"/>
      <c r="F1348" s="77" t="str">
        <f t="shared" si="90"/>
        <v>Cek</v>
      </c>
      <c r="G1348" s="77" t="str">
        <f t="shared" si="88"/>
        <v/>
      </c>
      <c r="H1348" s="78" t="str">
        <f t="shared" si="89"/>
        <v/>
      </c>
    </row>
    <row r="1349" spans="1:8" x14ac:dyDescent="0.3">
      <c r="A1349" s="48" t="str">
        <f>IF(A1348="No",1,IF(OR(LEFT(B1349,14)="Model response",LEFT(B1349,8)="Response"),MAX($A$11:$A1348)+1,""))</f>
        <v/>
      </c>
      <c r="B1349" s="60"/>
      <c r="C1349" s="42"/>
      <c r="D1349" s="42"/>
      <c r="E1349" s="42"/>
      <c r="F1349" s="77" t="str">
        <f t="shared" si="90"/>
        <v>Cek</v>
      </c>
      <c r="G1349" s="77" t="str">
        <f t="shared" si="88"/>
        <v/>
      </c>
      <c r="H1349" s="78" t="str">
        <f t="shared" si="89"/>
        <v/>
      </c>
    </row>
    <row r="1350" spans="1:8" x14ac:dyDescent="0.3">
      <c r="A1350" s="48" t="str">
        <f>IF(A1349="No",1,IF(OR(LEFT(B1350,14)="Model response",LEFT(B1350,8)="Response"),MAX($A$11:$A1349)+1,""))</f>
        <v/>
      </c>
      <c r="B1350" s="60"/>
      <c r="C1350" s="42"/>
      <c r="D1350" s="42"/>
      <c r="E1350" s="42"/>
      <c r="F1350" s="77" t="str">
        <f t="shared" si="90"/>
        <v>Cek</v>
      </c>
      <c r="G1350" s="77" t="str">
        <f t="shared" si="88"/>
        <v/>
      </c>
      <c r="H1350" s="78" t="str">
        <f t="shared" si="89"/>
        <v/>
      </c>
    </row>
    <row r="1351" spans="1:8" x14ac:dyDescent="0.3">
      <c r="A1351" s="48" t="str">
        <f>IF(A1350="No",1,IF(OR(LEFT(B1351,14)="Model response",LEFT(B1351,8)="Response"),MAX($A$11:$A1350)+1,""))</f>
        <v/>
      </c>
      <c r="B1351" s="60"/>
      <c r="C1351" s="42"/>
      <c r="D1351" s="42"/>
      <c r="E1351" s="42"/>
      <c r="F1351" s="77" t="str">
        <f t="shared" si="90"/>
        <v>Cek</v>
      </c>
      <c r="G1351" s="77" t="str">
        <f t="shared" si="88"/>
        <v/>
      </c>
      <c r="H1351" s="78" t="str">
        <f t="shared" si="89"/>
        <v/>
      </c>
    </row>
    <row r="1352" spans="1:8" x14ac:dyDescent="0.3">
      <c r="A1352" s="48" t="str">
        <f>IF(A1351="No",1,IF(OR(LEFT(B1352,14)="Model response",LEFT(B1352,8)="Response"),MAX($A$11:$A1351)+1,""))</f>
        <v/>
      </c>
      <c r="B1352" s="60"/>
      <c r="C1352" s="42"/>
      <c r="D1352" s="42"/>
      <c r="E1352" s="42"/>
      <c r="F1352" s="77" t="str">
        <f t="shared" si="90"/>
        <v>Cek</v>
      </c>
      <c r="G1352" s="77" t="str">
        <f t="shared" ref="G1352:G1410" si="91">IF(A1352="","",COUNTIF(F1353:F1356,"Cek"))</f>
        <v/>
      </c>
      <c r="H1352" s="78" t="str">
        <f t="shared" ref="H1352:H1411" si="92">IF(G1352="","",SUMIF(C1353:C1358,100%,E1353:E1358))</f>
        <v/>
      </c>
    </row>
    <row r="1353" spans="1:8" x14ac:dyDescent="0.3">
      <c r="A1353" s="48" t="str">
        <f>IF(A1352="No",1,IF(OR(LEFT(B1353,14)="Model response",LEFT(B1353,8)="Response"),MAX($A$11:$A1352)+1,""))</f>
        <v/>
      </c>
      <c r="B1353" s="60"/>
      <c r="C1353" s="42"/>
      <c r="D1353" s="42"/>
      <c r="E1353" s="42"/>
      <c r="F1353" s="77" t="str">
        <f t="shared" si="90"/>
        <v>Cek</v>
      </c>
      <c r="G1353" s="77" t="str">
        <f t="shared" si="91"/>
        <v/>
      </c>
      <c r="H1353" s="78" t="str">
        <f t="shared" si="92"/>
        <v/>
      </c>
    </row>
    <row r="1354" spans="1:8" x14ac:dyDescent="0.3">
      <c r="A1354" s="48" t="str">
        <f>IF(A1353="No",1,IF(OR(LEFT(B1354,14)="Model response",LEFT(B1354,8)="Response"),MAX($A$11:$A1353)+1,""))</f>
        <v/>
      </c>
      <c r="B1354" s="60"/>
      <c r="C1354" s="42"/>
      <c r="D1354" s="42"/>
      <c r="E1354" s="42"/>
      <c r="F1354" s="77" t="str">
        <f t="shared" si="90"/>
        <v>Cek</v>
      </c>
      <c r="G1354" s="77" t="str">
        <f t="shared" si="91"/>
        <v/>
      </c>
      <c r="H1354" s="78" t="str">
        <f t="shared" si="92"/>
        <v/>
      </c>
    </row>
    <row r="1355" spans="1:8" x14ac:dyDescent="0.3">
      <c r="A1355" s="48" t="str">
        <f>IF(A1354="No",1,IF(OR(LEFT(B1355,14)="Model response",LEFT(B1355,8)="Response"),MAX($A$11:$A1354)+1,""))</f>
        <v/>
      </c>
      <c r="B1355" s="60"/>
      <c r="C1355" s="42"/>
      <c r="D1355" s="42"/>
      <c r="E1355" s="42"/>
      <c r="F1355" s="77" t="str">
        <f t="shared" si="90"/>
        <v>Cek</v>
      </c>
      <c r="G1355" s="77" t="str">
        <f t="shared" si="91"/>
        <v/>
      </c>
      <c r="H1355" s="78" t="str">
        <f t="shared" si="92"/>
        <v/>
      </c>
    </row>
    <row r="1356" spans="1:8" x14ac:dyDescent="0.3">
      <c r="A1356" s="48" t="str">
        <f>IF(A1355="No",1,IF(OR(LEFT(B1356,14)="Model response",LEFT(B1356,8)="Response"),MAX($A$11:$A1355)+1,""))</f>
        <v/>
      </c>
      <c r="B1356" s="60"/>
      <c r="C1356" s="42"/>
      <c r="D1356" s="42"/>
      <c r="E1356" s="42"/>
      <c r="F1356" s="77" t="str">
        <f t="shared" si="90"/>
        <v>Cek</v>
      </c>
      <c r="G1356" s="77" t="str">
        <f t="shared" si="91"/>
        <v/>
      </c>
      <c r="H1356" s="78" t="str">
        <f t="shared" si="92"/>
        <v/>
      </c>
    </row>
    <row r="1357" spans="1:8" x14ac:dyDescent="0.3">
      <c r="A1357" s="48" t="str">
        <f>IF(A1356="No",1,IF(OR(LEFT(B1357,14)="Model response",LEFT(B1357,8)="Response"),MAX($A$11:$A1356)+1,""))</f>
        <v/>
      </c>
      <c r="B1357" s="60"/>
      <c r="C1357" s="42"/>
      <c r="D1357" s="42"/>
      <c r="E1357" s="42"/>
      <c r="F1357" s="77" t="str">
        <f t="shared" ref="F1357:F1411" si="93">IF(OR(LEFT(B1357,14)="Model response",LEFT(B1357,8)="Response",B1357="[No response]"),"",IF(E1357&lt;=$G$10,"Cek","OK"))</f>
        <v>Cek</v>
      </c>
      <c r="G1357" s="77" t="str">
        <f t="shared" si="91"/>
        <v/>
      </c>
      <c r="H1357" s="78" t="str">
        <f t="shared" si="92"/>
        <v/>
      </c>
    </row>
    <row r="1358" spans="1:8" x14ac:dyDescent="0.3">
      <c r="A1358" s="48" t="str">
        <f>IF(A1357="No",1,IF(OR(LEFT(B1358,14)="Model response",LEFT(B1358,8)="Response"),MAX($A$11:$A1357)+1,""))</f>
        <v/>
      </c>
      <c r="B1358" s="60"/>
      <c r="C1358" s="42"/>
      <c r="D1358" s="42"/>
      <c r="E1358" s="42"/>
      <c r="F1358" s="77" t="str">
        <f t="shared" si="93"/>
        <v>Cek</v>
      </c>
      <c r="G1358" s="77" t="str">
        <f t="shared" si="91"/>
        <v/>
      </c>
      <c r="H1358" s="78" t="str">
        <f t="shared" si="92"/>
        <v/>
      </c>
    </row>
    <row r="1359" spans="1:8" x14ac:dyDescent="0.3">
      <c r="A1359" s="48" t="str">
        <f>IF(A1358="No",1,IF(OR(LEFT(B1359,14)="Model response",LEFT(B1359,8)="Response"),MAX($A$11:$A1358)+1,""))</f>
        <v/>
      </c>
      <c r="B1359" s="60"/>
      <c r="C1359" s="42"/>
      <c r="D1359" s="42"/>
      <c r="E1359" s="42"/>
      <c r="F1359" s="77" t="str">
        <f t="shared" si="93"/>
        <v>Cek</v>
      </c>
      <c r="G1359" s="77" t="str">
        <f t="shared" si="91"/>
        <v/>
      </c>
      <c r="H1359" s="78" t="str">
        <f t="shared" si="92"/>
        <v/>
      </c>
    </row>
    <row r="1360" spans="1:8" x14ac:dyDescent="0.3">
      <c r="A1360" s="48" t="str">
        <f>IF(A1359="No",1,IF(OR(LEFT(B1360,14)="Model response",LEFT(B1360,8)="Response"),MAX($A$11:$A1359)+1,""))</f>
        <v/>
      </c>
      <c r="B1360" s="60"/>
      <c r="C1360" s="42"/>
      <c r="D1360" s="42"/>
      <c r="E1360" s="42"/>
      <c r="F1360" s="77" t="str">
        <f t="shared" si="93"/>
        <v>Cek</v>
      </c>
      <c r="G1360" s="77" t="str">
        <f t="shared" si="91"/>
        <v/>
      </c>
      <c r="H1360" s="78" t="str">
        <f t="shared" si="92"/>
        <v/>
      </c>
    </row>
    <row r="1361" spans="1:8" x14ac:dyDescent="0.3">
      <c r="A1361" s="48" t="str">
        <f>IF(A1360="No",1,IF(OR(LEFT(B1361,14)="Model response",LEFT(B1361,8)="Response"),MAX($A$11:$A1360)+1,""))</f>
        <v/>
      </c>
      <c r="B1361" s="60"/>
      <c r="C1361" s="42"/>
      <c r="D1361" s="42"/>
      <c r="E1361" s="42"/>
      <c r="F1361" s="77" t="str">
        <f t="shared" si="93"/>
        <v>Cek</v>
      </c>
      <c r="G1361" s="77" t="str">
        <f t="shared" si="91"/>
        <v/>
      </c>
      <c r="H1361" s="78" t="str">
        <f t="shared" si="92"/>
        <v/>
      </c>
    </row>
    <row r="1362" spans="1:8" x14ac:dyDescent="0.3">
      <c r="A1362" s="48" t="str">
        <f>IF(A1361="No",1,IF(OR(LEFT(B1362,14)="Model response",LEFT(B1362,8)="Response"),MAX($A$11:$A1361)+1,""))</f>
        <v/>
      </c>
      <c r="B1362" s="60"/>
      <c r="C1362" s="42"/>
      <c r="D1362" s="42"/>
      <c r="E1362" s="42"/>
      <c r="F1362" s="77" t="str">
        <f t="shared" si="93"/>
        <v>Cek</v>
      </c>
      <c r="G1362" s="77" t="str">
        <f t="shared" si="91"/>
        <v/>
      </c>
      <c r="H1362" s="78" t="str">
        <f t="shared" si="92"/>
        <v/>
      </c>
    </row>
    <row r="1363" spans="1:8" x14ac:dyDescent="0.3">
      <c r="A1363" s="48" t="str">
        <f>IF(A1362="No",1,IF(OR(LEFT(B1363,14)="Model response",LEFT(B1363,8)="Response"),MAX($A$11:$A1362)+1,""))</f>
        <v/>
      </c>
      <c r="B1363" s="60"/>
      <c r="C1363" s="42"/>
      <c r="D1363" s="42"/>
      <c r="E1363" s="42"/>
      <c r="F1363" s="77" t="str">
        <f t="shared" si="93"/>
        <v>Cek</v>
      </c>
      <c r="G1363" s="77" t="str">
        <f t="shared" si="91"/>
        <v/>
      </c>
      <c r="H1363" s="78" t="str">
        <f t="shared" si="92"/>
        <v/>
      </c>
    </row>
    <row r="1364" spans="1:8" x14ac:dyDescent="0.3">
      <c r="A1364" s="48" t="str">
        <f>IF(A1363="No",1,IF(OR(LEFT(B1364,14)="Model response",LEFT(B1364,8)="Response"),MAX($A$11:$A1363)+1,""))</f>
        <v/>
      </c>
      <c r="B1364" s="60"/>
      <c r="C1364" s="42"/>
      <c r="D1364" s="42"/>
      <c r="E1364" s="42"/>
      <c r="F1364" s="77" t="str">
        <f t="shared" si="93"/>
        <v>Cek</v>
      </c>
      <c r="G1364" s="77" t="str">
        <f t="shared" si="91"/>
        <v/>
      </c>
      <c r="H1364" s="78" t="str">
        <f t="shared" si="92"/>
        <v/>
      </c>
    </row>
    <row r="1365" spans="1:8" x14ac:dyDescent="0.3">
      <c r="A1365" s="48" t="str">
        <f>IF(A1364="No",1,IF(OR(LEFT(B1365,14)="Model response",LEFT(B1365,8)="Response"),MAX($A$11:$A1364)+1,""))</f>
        <v/>
      </c>
      <c r="B1365" s="60"/>
      <c r="C1365" s="42"/>
      <c r="D1365" s="42"/>
      <c r="E1365" s="42"/>
      <c r="F1365" s="77" t="str">
        <f t="shared" si="93"/>
        <v>Cek</v>
      </c>
      <c r="G1365" s="77" t="str">
        <f t="shared" si="91"/>
        <v/>
      </c>
      <c r="H1365" s="78" t="str">
        <f t="shared" si="92"/>
        <v/>
      </c>
    </row>
    <row r="1366" spans="1:8" x14ac:dyDescent="0.3">
      <c r="A1366" s="48" t="str">
        <f>IF(A1365="No",1,IF(OR(LEFT(B1366,14)="Model response",LEFT(B1366,8)="Response"),MAX($A$11:$A1365)+1,""))</f>
        <v/>
      </c>
      <c r="B1366" s="60"/>
      <c r="C1366" s="42"/>
      <c r="D1366" s="42"/>
      <c r="E1366" s="42"/>
      <c r="F1366" s="77" t="str">
        <f t="shared" si="93"/>
        <v>Cek</v>
      </c>
      <c r="G1366" s="77" t="str">
        <f t="shared" si="91"/>
        <v/>
      </c>
      <c r="H1366" s="78" t="str">
        <f t="shared" si="92"/>
        <v/>
      </c>
    </row>
    <row r="1367" spans="1:8" x14ac:dyDescent="0.3">
      <c r="A1367" s="48" t="str">
        <f>IF(A1366="No",1,IF(OR(LEFT(B1367,14)="Model response",LEFT(B1367,8)="Response"),MAX($A$11:$A1366)+1,""))</f>
        <v/>
      </c>
      <c r="B1367" s="60"/>
      <c r="C1367" s="42"/>
      <c r="D1367" s="42"/>
      <c r="E1367" s="42"/>
      <c r="F1367" s="77" t="str">
        <f t="shared" si="93"/>
        <v>Cek</v>
      </c>
      <c r="G1367" s="77" t="str">
        <f t="shared" si="91"/>
        <v/>
      </c>
      <c r="H1367" s="78" t="str">
        <f t="shared" si="92"/>
        <v/>
      </c>
    </row>
    <row r="1368" spans="1:8" x14ac:dyDescent="0.3">
      <c r="A1368" s="48" t="str">
        <f>IF(A1367="No",1,IF(OR(LEFT(B1368,14)="Model response",LEFT(B1368,8)="Response"),MAX($A$11:$A1367)+1,""))</f>
        <v/>
      </c>
      <c r="B1368" s="60"/>
      <c r="C1368" s="42"/>
      <c r="D1368" s="42"/>
      <c r="E1368" s="42"/>
      <c r="F1368" s="77" t="str">
        <f t="shared" si="93"/>
        <v>Cek</v>
      </c>
      <c r="G1368" s="77" t="str">
        <f t="shared" si="91"/>
        <v/>
      </c>
      <c r="H1368" s="78" t="str">
        <f t="shared" si="92"/>
        <v/>
      </c>
    </row>
    <row r="1369" spans="1:8" x14ac:dyDescent="0.3">
      <c r="A1369" s="48" t="str">
        <f>IF(A1368="No",1,IF(OR(LEFT(B1369,14)="Model response",LEFT(B1369,8)="Response"),MAX($A$11:$A1368)+1,""))</f>
        <v/>
      </c>
      <c r="B1369" s="60"/>
      <c r="C1369" s="42"/>
      <c r="D1369" s="42"/>
      <c r="E1369" s="42"/>
      <c r="F1369" s="77" t="str">
        <f t="shared" si="93"/>
        <v>Cek</v>
      </c>
      <c r="G1369" s="77" t="str">
        <f t="shared" si="91"/>
        <v/>
      </c>
      <c r="H1369" s="78" t="str">
        <f t="shared" si="92"/>
        <v/>
      </c>
    </row>
    <row r="1370" spans="1:8" x14ac:dyDescent="0.3">
      <c r="A1370" s="48" t="str">
        <f>IF(A1369="No",1,IF(OR(LEFT(B1370,14)="Model response",LEFT(B1370,8)="Response"),MAX($A$11:$A1369)+1,""))</f>
        <v/>
      </c>
      <c r="B1370" s="60"/>
      <c r="C1370" s="42"/>
      <c r="D1370" s="42"/>
      <c r="E1370" s="42"/>
      <c r="F1370" s="77" t="str">
        <f t="shared" si="93"/>
        <v>Cek</v>
      </c>
      <c r="G1370" s="77" t="str">
        <f t="shared" si="91"/>
        <v/>
      </c>
      <c r="H1370" s="78" t="str">
        <f t="shared" si="92"/>
        <v/>
      </c>
    </row>
    <row r="1371" spans="1:8" x14ac:dyDescent="0.3">
      <c r="A1371" s="48" t="str">
        <f>IF(A1370="No",1,IF(OR(LEFT(B1371,14)="Model response",LEFT(B1371,8)="Response"),MAX($A$11:$A1370)+1,""))</f>
        <v/>
      </c>
      <c r="B1371" s="60"/>
      <c r="C1371" s="42"/>
      <c r="D1371" s="42"/>
      <c r="E1371" s="42"/>
      <c r="F1371" s="77" t="str">
        <f t="shared" si="93"/>
        <v>Cek</v>
      </c>
      <c r="G1371" s="77" t="str">
        <f t="shared" si="91"/>
        <v/>
      </c>
      <c r="H1371" s="78" t="str">
        <f t="shared" si="92"/>
        <v/>
      </c>
    </row>
    <row r="1372" spans="1:8" x14ac:dyDescent="0.3">
      <c r="A1372" s="48" t="str">
        <f>IF(A1371="No",1,IF(OR(LEFT(B1372,14)="Model response",LEFT(B1372,8)="Response"),MAX($A$11:$A1371)+1,""))</f>
        <v/>
      </c>
      <c r="B1372" s="60"/>
      <c r="C1372" s="42"/>
      <c r="D1372" s="42"/>
      <c r="E1372" s="42"/>
      <c r="F1372" s="77" t="str">
        <f t="shared" si="93"/>
        <v>Cek</v>
      </c>
      <c r="G1372" s="77" t="str">
        <f t="shared" si="91"/>
        <v/>
      </c>
      <c r="H1372" s="78" t="str">
        <f t="shared" si="92"/>
        <v/>
      </c>
    </row>
    <row r="1373" spans="1:8" x14ac:dyDescent="0.3">
      <c r="A1373" s="48" t="str">
        <f>IF(A1372="No",1,IF(OR(LEFT(B1373,14)="Model response",LEFT(B1373,8)="Response"),MAX($A$11:$A1372)+1,""))</f>
        <v/>
      </c>
      <c r="B1373" s="60"/>
      <c r="C1373" s="42"/>
      <c r="D1373" s="42"/>
      <c r="E1373" s="42"/>
      <c r="F1373" s="77" t="str">
        <f t="shared" si="93"/>
        <v>Cek</v>
      </c>
      <c r="G1373" s="77" t="str">
        <f t="shared" si="91"/>
        <v/>
      </c>
      <c r="H1373" s="78" t="str">
        <f t="shared" si="92"/>
        <v/>
      </c>
    </row>
    <row r="1374" spans="1:8" x14ac:dyDescent="0.3">
      <c r="A1374" s="48" t="str">
        <f>IF(A1373="No",1,IF(OR(LEFT(B1374,14)="Model response",LEFT(B1374,8)="Response"),MAX($A$11:$A1373)+1,""))</f>
        <v/>
      </c>
      <c r="B1374" s="60"/>
      <c r="C1374" s="42"/>
      <c r="D1374" s="42"/>
      <c r="E1374" s="42"/>
      <c r="F1374" s="77" t="str">
        <f t="shared" si="93"/>
        <v>Cek</v>
      </c>
      <c r="G1374" s="77" t="str">
        <f t="shared" si="91"/>
        <v/>
      </c>
      <c r="H1374" s="78" t="str">
        <f t="shared" si="92"/>
        <v/>
      </c>
    </row>
    <row r="1375" spans="1:8" x14ac:dyDescent="0.3">
      <c r="A1375" s="48" t="str">
        <f>IF(A1374="No",1,IF(OR(LEFT(B1375,14)="Model response",LEFT(B1375,8)="Response"),MAX($A$11:$A1374)+1,""))</f>
        <v/>
      </c>
      <c r="B1375" s="60"/>
      <c r="C1375" s="42"/>
      <c r="D1375" s="42"/>
      <c r="E1375" s="42"/>
      <c r="F1375" s="77" t="str">
        <f t="shared" si="93"/>
        <v>Cek</v>
      </c>
      <c r="G1375" s="77" t="str">
        <f t="shared" si="91"/>
        <v/>
      </c>
      <c r="H1375" s="78" t="str">
        <f t="shared" si="92"/>
        <v/>
      </c>
    </row>
    <row r="1376" spans="1:8" x14ac:dyDescent="0.3">
      <c r="A1376" s="48" t="str">
        <f>IF(A1375="No",1,IF(OR(LEFT(B1376,14)="Model response",LEFT(B1376,8)="Response"),MAX($A$11:$A1375)+1,""))</f>
        <v/>
      </c>
      <c r="B1376" s="60"/>
      <c r="C1376" s="42"/>
      <c r="D1376" s="42"/>
      <c r="E1376" s="42"/>
      <c r="F1376" s="77" t="str">
        <f t="shared" si="93"/>
        <v>Cek</v>
      </c>
      <c r="G1376" s="77" t="str">
        <f t="shared" si="91"/>
        <v/>
      </c>
      <c r="H1376" s="78" t="str">
        <f t="shared" si="92"/>
        <v/>
      </c>
    </row>
    <row r="1377" spans="1:8" x14ac:dyDescent="0.3">
      <c r="A1377" s="48" t="str">
        <f>IF(A1376="No",1,IF(OR(LEFT(B1377,14)="Model response",LEFT(B1377,8)="Response"),MAX($A$11:$A1376)+1,""))</f>
        <v/>
      </c>
      <c r="B1377" s="60"/>
      <c r="C1377" s="42"/>
      <c r="D1377" s="42"/>
      <c r="E1377" s="42"/>
      <c r="F1377" s="77" t="str">
        <f t="shared" si="93"/>
        <v>Cek</v>
      </c>
      <c r="G1377" s="77" t="str">
        <f t="shared" si="91"/>
        <v/>
      </c>
      <c r="H1377" s="78" t="str">
        <f t="shared" si="92"/>
        <v/>
      </c>
    </row>
    <row r="1378" spans="1:8" x14ac:dyDescent="0.3">
      <c r="A1378" s="48" t="str">
        <f>IF(A1377="No",1,IF(OR(LEFT(B1378,14)="Model response",LEFT(B1378,8)="Response"),MAX($A$11:$A1377)+1,""))</f>
        <v/>
      </c>
      <c r="B1378" s="60"/>
      <c r="C1378" s="42"/>
      <c r="D1378" s="42"/>
      <c r="E1378" s="42"/>
      <c r="F1378" s="77" t="str">
        <f t="shared" si="93"/>
        <v>Cek</v>
      </c>
      <c r="G1378" s="77" t="str">
        <f t="shared" si="91"/>
        <v/>
      </c>
      <c r="H1378" s="78" t="str">
        <f t="shared" si="92"/>
        <v/>
      </c>
    </row>
    <row r="1379" spans="1:8" x14ac:dyDescent="0.3">
      <c r="A1379" s="48" t="str">
        <f>IF(A1378="No",1,IF(OR(LEFT(B1379,14)="Model response",LEFT(B1379,8)="Response"),MAX($A$11:$A1378)+1,""))</f>
        <v/>
      </c>
      <c r="B1379" s="60"/>
      <c r="C1379" s="42"/>
      <c r="D1379" s="42"/>
      <c r="E1379" s="42"/>
      <c r="F1379" s="77" t="str">
        <f t="shared" si="93"/>
        <v>Cek</v>
      </c>
      <c r="G1379" s="77" t="str">
        <f t="shared" si="91"/>
        <v/>
      </c>
      <c r="H1379" s="78" t="str">
        <f t="shared" si="92"/>
        <v/>
      </c>
    </row>
    <row r="1380" spans="1:8" x14ac:dyDescent="0.3">
      <c r="A1380" s="48" t="str">
        <f>IF(A1379="No",1,IF(OR(LEFT(B1380,14)="Model response",LEFT(B1380,8)="Response"),MAX($A$11:$A1379)+1,""))</f>
        <v/>
      </c>
      <c r="B1380" s="60"/>
      <c r="C1380" s="42"/>
      <c r="D1380" s="42"/>
      <c r="E1380" s="42"/>
      <c r="F1380" s="77" t="str">
        <f t="shared" si="93"/>
        <v>Cek</v>
      </c>
      <c r="G1380" s="77" t="str">
        <f t="shared" si="91"/>
        <v/>
      </c>
      <c r="H1380" s="78" t="str">
        <f t="shared" si="92"/>
        <v/>
      </c>
    </row>
    <row r="1381" spans="1:8" x14ac:dyDescent="0.3">
      <c r="A1381" s="48" t="str">
        <f>IF(A1380="No",1,IF(OR(LEFT(B1381,14)="Model response",LEFT(B1381,8)="Response"),MAX($A$11:$A1380)+1,""))</f>
        <v/>
      </c>
      <c r="B1381" s="60"/>
      <c r="C1381" s="42"/>
      <c r="D1381" s="42"/>
      <c r="E1381" s="42"/>
      <c r="F1381" s="77" t="str">
        <f t="shared" si="93"/>
        <v>Cek</v>
      </c>
      <c r="G1381" s="77" t="str">
        <f t="shared" si="91"/>
        <v/>
      </c>
      <c r="H1381" s="78" t="str">
        <f t="shared" si="92"/>
        <v/>
      </c>
    </row>
    <row r="1382" spans="1:8" x14ac:dyDescent="0.3">
      <c r="A1382" s="48" t="str">
        <f>IF(A1381="No",1,IF(OR(LEFT(B1382,14)="Model response",LEFT(B1382,8)="Response"),MAX($A$11:$A1381)+1,""))</f>
        <v/>
      </c>
      <c r="B1382" s="60"/>
      <c r="C1382" s="42"/>
      <c r="D1382" s="42"/>
      <c r="E1382" s="42"/>
      <c r="F1382" s="77" t="str">
        <f t="shared" si="93"/>
        <v>Cek</v>
      </c>
      <c r="G1382" s="77" t="str">
        <f t="shared" si="91"/>
        <v/>
      </c>
      <c r="H1382" s="78" t="str">
        <f t="shared" si="92"/>
        <v/>
      </c>
    </row>
    <row r="1383" spans="1:8" x14ac:dyDescent="0.3">
      <c r="A1383" s="48" t="str">
        <f>IF(A1382="No",1,IF(OR(LEFT(B1383,14)="Model response",LEFT(B1383,8)="Response"),MAX($A$11:$A1382)+1,""))</f>
        <v/>
      </c>
      <c r="B1383" s="60"/>
      <c r="C1383" s="42"/>
      <c r="D1383" s="42"/>
      <c r="E1383" s="42"/>
      <c r="F1383" s="77" t="str">
        <f t="shared" si="93"/>
        <v>Cek</v>
      </c>
      <c r="G1383" s="77" t="str">
        <f t="shared" si="91"/>
        <v/>
      </c>
      <c r="H1383" s="78" t="str">
        <f t="shared" si="92"/>
        <v/>
      </c>
    </row>
    <row r="1384" spans="1:8" x14ac:dyDescent="0.3">
      <c r="A1384" s="48" t="str">
        <f>IF(A1383="No",1,IF(OR(LEFT(B1384,14)="Model response",LEFT(B1384,8)="Response"),MAX($A$11:$A1383)+1,""))</f>
        <v/>
      </c>
      <c r="B1384" s="60"/>
      <c r="C1384" s="42"/>
      <c r="D1384" s="42"/>
      <c r="E1384" s="42"/>
      <c r="F1384" s="77" t="str">
        <f t="shared" si="93"/>
        <v>Cek</v>
      </c>
      <c r="G1384" s="77" t="str">
        <f t="shared" si="91"/>
        <v/>
      </c>
      <c r="H1384" s="78" t="str">
        <f t="shared" si="92"/>
        <v/>
      </c>
    </row>
    <row r="1385" spans="1:8" x14ac:dyDescent="0.3">
      <c r="A1385" s="48" t="str">
        <f>IF(A1384="No",1,IF(OR(LEFT(B1385,14)="Model response",LEFT(B1385,8)="Response"),MAX($A$11:$A1384)+1,""))</f>
        <v/>
      </c>
      <c r="B1385" s="60"/>
      <c r="C1385" s="42"/>
      <c r="D1385" s="42"/>
      <c r="E1385" s="42"/>
      <c r="F1385" s="77" t="str">
        <f t="shared" si="93"/>
        <v>Cek</v>
      </c>
      <c r="G1385" s="77" t="str">
        <f t="shared" si="91"/>
        <v/>
      </c>
      <c r="H1385" s="78" t="str">
        <f t="shared" si="92"/>
        <v/>
      </c>
    </row>
    <row r="1386" spans="1:8" x14ac:dyDescent="0.3">
      <c r="A1386" s="48" t="str">
        <f>IF(A1385="No",1,IF(OR(LEFT(B1386,14)="Model response",LEFT(B1386,8)="Response"),MAX($A$11:$A1385)+1,""))</f>
        <v/>
      </c>
      <c r="B1386" s="60"/>
      <c r="C1386" s="42"/>
      <c r="D1386" s="42"/>
      <c r="E1386" s="42"/>
      <c r="F1386" s="77" t="str">
        <f t="shared" si="93"/>
        <v>Cek</v>
      </c>
      <c r="G1386" s="77" t="str">
        <f t="shared" si="91"/>
        <v/>
      </c>
      <c r="H1386" s="78" t="str">
        <f t="shared" si="92"/>
        <v/>
      </c>
    </row>
    <row r="1387" spans="1:8" x14ac:dyDescent="0.3">
      <c r="A1387" s="48" t="str">
        <f>IF(A1386="No",1,IF(OR(LEFT(B1387,14)="Model response",LEFT(B1387,8)="Response"),MAX($A$11:$A1386)+1,""))</f>
        <v/>
      </c>
      <c r="B1387" s="60"/>
      <c r="C1387" s="42"/>
      <c r="D1387" s="42"/>
      <c r="E1387" s="42"/>
      <c r="F1387" s="77" t="str">
        <f t="shared" si="93"/>
        <v>Cek</v>
      </c>
      <c r="G1387" s="77" t="str">
        <f t="shared" si="91"/>
        <v/>
      </c>
      <c r="H1387" s="78" t="str">
        <f t="shared" si="92"/>
        <v/>
      </c>
    </row>
    <row r="1388" spans="1:8" x14ac:dyDescent="0.3">
      <c r="A1388" s="48" t="str">
        <f>IF(A1387="No",1,IF(OR(LEFT(B1388,14)="Model response",LEFT(B1388,8)="Response"),MAX($A$11:$A1387)+1,""))</f>
        <v/>
      </c>
      <c r="B1388" s="60"/>
      <c r="C1388" s="42"/>
      <c r="D1388" s="42"/>
      <c r="E1388" s="42"/>
      <c r="F1388" s="77" t="str">
        <f t="shared" si="93"/>
        <v>Cek</v>
      </c>
      <c r="G1388" s="77" t="str">
        <f t="shared" si="91"/>
        <v/>
      </c>
      <c r="H1388" s="78" t="str">
        <f t="shared" si="92"/>
        <v/>
      </c>
    </row>
    <row r="1389" spans="1:8" x14ac:dyDescent="0.3">
      <c r="A1389" s="48" t="str">
        <f>IF(A1388="No",1,IF(OR(LEFT(B1389,14)="Model response",LEFT(B1389,8)="Response"),MAX($A$11:$A1388)+1,""))</f>
        <v/>
      </c>
      <c r="B1389" s="60"/>
      <c r="C1389" s="42"/>
      <c r="D1389" s="42"/>
      <c r="E1389" s="42"/>
      <c r="F1389" s="77" t="str">
        <f t="shared" si="93"/>
        <v>Cek</v>
      </c>
      <c r="G1389" s="77" t="str">
        <f t="shared" si="91"/>
        <v/>
      </c>
      <c r="H1389" s="78" t="str">
        <f t="shared" si="92"/>
        <v/>
      </c>
    </row>
    <row r="1390" spans="1:8" x14ac:dyDescent="0.3">
      <c r="A1390" s="48" t="str">
        <f>IF(A1389="No",1,IF(OR(LEFT(B1390,14)="Model response",LEFT(B1390,8)="Response"),MAX($A$11:$A1389)+1,""))</f>
        <v/>
      </c>
      <c r="B1390" s="60"/>
      <c r="C1390" s="42"/>
      <c r="D1390" s="42"/>
      <c r="E1390" s="42"/>
      <c r="F1390" s="77" t="str">
        <f t="shared" si="93"/>
        <v>Cek</v>
      </c>
      <c r="G1390" s="77" t="str">
        <f t="shared" si="91"/>
        <v/>
      </c>
      <c r="H1390" s="78" t="str">
        <f t="shared" si="92"/>
        <v/>
      </c>
    </row>
    <row r="1391" spans="1:8" x14ac:dyDescent="0.3">
      <c r="A1391" s="48" t="str">
        <f>IF(A1390="No",1,IF(OR(LEFT(B1391,14)="Model response",LEFT(B1391,8)="Response"),MAX($A$11:$A1390)+1,""))</f>
        <v/>
      </c>
      <c r="B1391" s="60"/>
      <c r="C1391" s="42"/>
      <c r="D1391" s="42"/>
      <c r="E1391" s="42"/>
      <c r="F1391" s="77" t="str">
        <f t="shared" si="93"/>
        <v>Cek</v>
      </c>
      <c r="G1391" s="77" t="str">
        <f t="shared" si="91"/>
        <v/>
      </c>
      <c r="H1391" s="78" t="str">
        <f t="shared" si="92"/>
        <v/>
      </c>
    </row>
    <row r="1392" spans="1:8" x14ac:dyDescent="0.3">
      <c r="A1392" s="48" t="str">
        <f>IF(A1391="No",1,IF(OR(LEFT(B1392,14)="Model response",LEFT(B1392,8)="Response"),MAX($A$11:$A1391)+1,""))</f>
        <v/>
      </c>
      <c r="B1392" s="60"/>
      <c r="C1392" s="42"/>
      <c r="D1392" s="42"/>
      <c r="E1392" s="42"/>
      <c r="F1392" s="77" t="str">
        <f t="shared" si="93"/>
        <v>Cek</v>
      </c>
      <c r="G1392" s="77" t="str">
        <f t="shared" si="91"/>
        <v/>
      </c>
      <c r="H1392" s="78" t="str">
        <f t="shared" si="92"/>
        <v/>
      </c>
    </row>
    <row r="1393" spans="1:8" x14ac:dyDescent="0.3">
      <c r="A1393" s="48" t="str">
        <f>IF(A1392="No",1,IF(OR(LEFT(B1393,14)="Model response",LEFT(B1393,8)="Response"),MAX($A$11:$A1392)+1,""))</f>
        <v/>
      </c>
      <c r="B1393" s="60"/>
      <c r="C1393" s="42"/>
      <c r="D1393" s="42"/>
      <c r="E1393" s="42"/>
      <c r="F1393" s="77" t="str">
        <f t="shared" si="93"/>
        <v>Cek</v>
      </c>
      <c r="G1393" s="77" t="str">
        <f t="shared" si="91"/>
        <v/>
      </c>
      <c r="H1393" s="78" t="str">
        <f t="shared" si="92"/>
        <v/>
      </c>
    </row>
    <row r="1394" spans="1:8" x14ac:dyDescent="0.3">
      <c r="A1394" s="48" t="str">
        <f>IF(A1393="No",1,IF(OR(LEFT(B1394,14)="Model response",LEFT(B1394,8)="Response"),MAX($A$11:$A1393)+1,""))</f>
        <v/>
      </c>
      <c r="B1394" s="60"/>
      <c r="C1394" s="42"/>
      <c r="D1394" s="42"/>
      <c r="E1394" s="42"/>
      <c r="F1394" s="77" t="str">
        <f t="shared" si="93"/>
        <v>Cek</v>
      </c>
      <c r="G1394" s="77" t="str">
        <f t="shared" si="91"/>
        <v/>
      </c>
      <c r="H1394" s="78" t="str">
        <f t="shared" si="92"/>
        <v/>
      </c>
    </row>
    <row r="1395" spans="1:8" x14ac:dyDescent="0.3">
      <c r="A1395" s="48" t="str">
        <f>IF(A1394="No",1,IF(OR(LEFT(B1395,14)="Model response",LEFT(B1395,8)="Response"),MAX($A$11:$A1394)+1,""))</f>
        <v/>
      </c>
      <c r="B1395" s="60"/>
      <c r="C1395" s="42"/>
      <c r="D1395" s="42"/>
      <c r="E1395" s="42"/>
      <c r="F1395" s="77" t="str">
        <f t="shared" si="93"/>
        <v>Cek</v>
      </c>
      <c r="G1395" s="77" t="str">
        <f t="shared" si="91"/>
        <v/>
      </c>
      <c r="H1395" s="78" t="str">
        <f t="shared" si="92"/>
        <v/>
      </c>
    </row>
    <row r="1396" spans="1:8" x14ac:dyDescent="0.3">
      <c r="A1396" s="48" t="str">
        <f>IF(A1395="No",1,IF(OR(LEFT(B1396,14)="Model response",LEFT(B1396,8)="Response"),MAX($A$11:$A1395)+1,""))</f>
        <v/>
      </c>
      <c r="B1396" s="60"/>
      <c r="C1396" s="42"/>
      <c r="D1396" s="42"/>
      <c r="E1396" s="42"/>
      <c r="F1396" s="77" t="str">
        <f t="shared" si="93"/>
        <v>Cek</v>
      </c>
      <c r="G1396" s="77" t="str">
        <f t="shared" si="91"/>
        <v/>
      </c>
      <c r="H1396" s="78" t="str">
        <f t="shared" si="92"/>
        <v/>
      </c>
    </row>
    <row r="1397" spans="1:8" x14ac:dyDescent="0.3">
      <c r="A1397" s="48" t="str">
        <f>IF(A1396="No",1,IF(OR(LEFT(B1397,14)="Model response",LEFT(B1397,8)="Response"),MAX($A$11:$A1396)+1,""))</f>
        <v/>
      </c>
      <c r="B1397" s="60"/>
      <c r="C1397" s="42"/>
      <c r="D1397" s="42"/>
      <c r="E1397" s="42"/>
      <c r="F1397" s="77" t="str">
        <f t="shared" si="93"/>
        <v>Cek</v>
      </c>
      <c r="G1397" s="77" t="str">
        <f t="shared" si="91"/>
        <v/>
      </c>
      <c r="H1397" s="78" t="str">
        <f t="shared" si="92"/>
        <v/>
      </c>
    </row>
    <row r="1398" spans="1:8" x14ac:dyDescent="0.3">
      <c r="A1398" s="48" t="str">
        <f>IF(A1397="No",1,IF(OR(LEFT(B1398,14)="Model response",LEFT(B1398,8)="Response"),MAX($A$11:$A1397)+1,""))</f>
        <v/>
      </c>
      <c r="B1398" s="60"/>
      <c r="C1398" s="42"/>
      <c r="D1398" s="42"/>
      <c r="E1398" s="42"/>
      <c r="F1398" s="77" t="str">
        <f t="shared" si="93"/>
        <v>Cek</v>
      </c>
      <c r="G1398" s="77" t="str">
        <f t="shared" si="91"/>
        <v/>
      </c>
      <c r="H1398" s="78" t="str">
        <f t="shared" si="92"/>
        <v/>
      </c>
    </row>
    <row r="1399" spans="1:8" x14ac:dyDescent="0.3">
      <c r="A1399" s="48" t="str">
        <f>IF(A1398="No",1,IF(OR(LEFT(B1399,14)="Model response",LEFT(B1399,8)="Response"),MAX($A$11:$A1398)+1,""))</f>
        <v/>
      </c>
      <c r="B1399" s="60"/>
      <c r="C1399" s="42"/>
      <c r="D1399" s="42"/>
      <c r="E1399" s="42"/>
      <c r="F1399" s="77" t="str">
        <f t="shared" si="93"/>
        <v>Cek</v>
      </c>
      <c r="G1399" s="77" t="str">
        <f t="shared" si="91"/>
        <v/>
      </c>
      <c r="H1399" s="78" t="str">
        <f t="shared" si="92"/>
        <v/>
      </c>
    </row>
    <row r="1400" spans="1:8" x14ac:dyDescent="0.3">
      <c r="A1400" s="48" t="str">
        <f>IF(A1399="No",1,IF(OR(LEFT(B1400,14)="Model response",LEFT(B1400,8)="Response"),MAX($A$11:$A1399)+1,""))</f>
        <v/>
      </c>
      <c r="B1400" s="60"/>
      <c r="C1400" s="42"/>
      <c r="D1400" s="42"/>
      <c r="E1400" s="42"/>
      <c r="F1400" s="77" t="str">
        <f t="shared" si="93"/>
        <v>Cek</v>
      </c>
      <c r="G1400" s="77" t="str">
        <f t="shared" si="91"/>
        <v/>
      </c>
      <c r="H1400" s="78" t="str">
        <f t="shared" si="92"/>
        <v/>
      </c>
    </row>
    <row r="1401" spans="1:8" x14ac:dyDescent="0.3">
      <c r="A1401" s="48" t="str">
        <f>IF(A1400="No",1,IF(OR(LEFT(B1401,14)="Model response",LEFT(B1401,8)="Response"),MAX($A$11:$A1400)+1,""))</f>
        <v/>
      </c>
      <c r="B1401" s="60"/>
      <c r="C1401" s="42"/>
      <c r="D1401" s="42"/>
      <c r="E1401" s="42"/>
      <c r="F1401" s="77" t="str">
        <f t="shared" si="93"/>
        <v>Cek</v>
      </c>
      <c r="G1401" s="77" t="str">
        <f t="shared" si="91"/>
        <v/>
      </c>
      <c r="H1401" s="78" t="str">
        <f t="shared" si="92"/>
        <v/>
      </c>
    </row>
    <row r="1402" spans="1:8" x14ac:dyDescent="0.3">
      <c r="A1402" s="48" t="str">
        <f>IF(A1401="No",1,IF(OR(LEFT(B1402,14)="Model response",LEFT(B1402,8)="Response"),MAX($A$11:$A1401)+1,""))</f>
        <v/>
      </c>
      <c r="B1402" s="60"/>
      <c r="C1402" s="42"/>
      <c r="D1402" s="42"/>
      <c r="E1402" s="42"/>
      <c r="F1402" s="77" t="str">
        <f t="shared" si="93"/>
        <v>Cek</v>
      </c>
      <c r="G1402" s="77" t="str">
        <f t="shared" si="91"/>
        <v/>
      </c>
      <c r="H1402" s="78" t="str">
        <f t="shared" si="92"/>
        <v/>
      </c>
    </row>
    <row r="1403" spans="1:8" x14ac:dyDescent="0.3">
      <c r="A1403" s="48" t="str">
        <f>IF(A1402="No",1,IF(OR(LEFT(B1403,14)="Model response",LEFT(B1403,8)="Response"),MAX($A$11:$A1402)+1,""))</f>
        <v/>
      </c>
      <c r="B1403" s="60"/>
      <c r="C1403" s="42"/>
      <c r="D1403" s="42"/>
      <c r="E1403" s="42"/>
      <c r="F1403" s="77" t="str">
        <f t="shared" si="93"/>
        <v>Cek</v>
      </c>
      <c r="G1403" s="77" t="str">
        <f t="shared" si="91"/>
        <v/>
      </c>
      <c r="H1403" s="78" t="str">
        <f t="shared" si="92"/>
        <v/>
      </c>
    </row>
    <row r="1404" spans="1:8" x14ac:dyDescent="0.3">
      <c r="A1404" s="48" t="str">
        <f>IF(A1403="No",1,IF(OR(LEFT(B1404,14)="Model response",LEFT(B1404,8)="Response"),MAX($A$11:$A1403)+1,""))</f>
        <v/>
      </c>
      <c r="B1404" s="60"/>
      <c r="C1404" s="42"/>
      <c r="D1404" s="42"/>
      <c r="E1404" s="42"/>
      <c r="F1404" s="77" t="str">
        <f t="shared" si="93"/>
        <v>Cek</v>
      </c>
      <c r="G1404" s="77" t="str">
        <f t="shared" si="91"/>
        <v/>
      </c>
      <c r="H1404" s="78" t="str">
        <f t="shared" si="92"/>
        <v/>
      </c>
    </row>
    <row r="1405" spans="1:8" x14ac:dyDescent="0.3">
      <c r="A1405" s="48" t="str">
        <f>IF(A1404="No",1,IF(OR(LEFT(B1405,14)="Model response",LEFT(B1405,8)="Response"),MAX($A$11:$A1404)+1,""))</f>
        <v/>
      </c>
      <c r="B1405" s="60"/>
      <c r="C1405" s="42"/>
      <c r="D1405" s="42"/>
      <c r="E1405" s="42"/>
      <c r="F1405" s="77" t="str">
        <f t="shared" si="93"/>
        <v>Cek</v>
      </c>
      <c r="G1405" s="77" t="str">
        <f t="shared" si="91"/>
        <v/>
      </c>
      <c r="H1405" s="78" t="str">
        <f t="shared" si="92"/>
        <v/>
      </c>
    </row>
    <row r="1406" spans="1:8" x14ac:dyDescent="0.3">
      <c r="A1406" s="48" t="str">
        <f>IF(A1405="No",1,IF(OR(LEFT(B1406,14)="Model response",LEFT(B1406,8)="Response"),MAX($A$11:$A1405)+1,""))</f>
        <v/>
      </c>
      <c r="B1406" s="60"/>
      <c r="C1406" s="42"/>
      <c r="D1406" s="42"/>
      <c r="E1406" s="42"/>
      <c r="F1406" s="77" t="str">
        <f t="shared" si="93"/>
        <v>Cek</v>
      </c>
      <c r="G1406" s="77" t="str">
        <f t="shared" si="91"/>
        <v/>
      </c>
      <c r="H1406" s="78" t="str">
        <f t="shared" si="92"/>
        <v/>
      </c>
    </row>
    <row r="1407" spans="1:8" x14ac:dyDescent="0.3">
      <c r="A1407" s="48" t="str">
        <f>IF(A1406="No",1,IF(OR(LEFT(B1407,14)="Model response",LEFT(B1407,8)="Response"),MAX($A$11:$A1406)+1,""))</f>
        <v/>
      </c>
      <c r="B1407" s="60"/>
      <c r="C1407" s="42"/>
      <c r="D1407" s="42"/>
      <c r="E1407" s="42"/>
      <c r="F1407" s="77" t="str">
        <f t="shared" si="93"/>
        <v>Cek</v>
      </c>
      <c r="G1407" s="77" t="str">
        <f t="shared" si="91"/>
        <v/>
      </c>
      <c r="H1407" s="78" t="str">
        <f t="shared" si="92"/>
        <v/>
      </c>
    </row>
    <row r="1408" spans="1:8" x14ac:dyDescent="0.3">
      <c r="A1408" s="48" t="str">
        <f>IF(A1407="No",1,IF(OR(LEFT(B1408,14)="Model response",LEFT(B1408,8)="Response"),MAX($A$11:$A1407)+1,""))</f>
        <v/>
      </c>
      <c r="B1408" s="60"/>
      <c r="C1408" s="42"/>
      <c r="D1408" s="42"/>
      <c r="E1408" s="42"/>
      <c r="F1408" s="77" t="str">
        <f t="shared" si="93"/>
        <v>Cek</v>
      </c>
      <c r="G1408" s="77" t="str">
        <f t="shared" si="91"/>
        <v/>
      </c>
      <c r="H1408" s="78" t="str">
        <f t="shared" si="92"/>
        <v/>
      </c>
    </row>
    <row r="1409" spans="1:8" x14ac:dyDescent="0.3">
      <c r="A1409" s="48" t="str">
        <f>IF(A1408="No",1,IF(OR(LEFT(B1409,14)="Model response",LEFT(B1409,8)="Response"),MAX($A$11:$A1408)+1,""))</f>
        <v/>
      </c>
      <c r="B1409" s="60"/>
      <c r="C1409" s="42"/>
      <c r="D1409" s="42"/>
      <c r="E1409" s="42"/>
      <c r="F1409" s="77" t="str">
        <f t="shared" si="93"/>
        <v>Cek</v>
      </c>
      <c r="G1409" s="77" t="str">
        <f t="shared" si="91"/>
        <v/>
      </c>
      <c r="H1409" s="78" t="str">
        <f t="shared" si="92"/>
        <v/>
      </c>
    </row>
    <row r="1410" spans="1:8" x14ac:dyDescent="0.3">
      <c r="A1410" s="48" t="str">
        <f>IF(A1409="No",1,IF(OR(LEFT(B1410,14)="Model response",LEFT(B1410,8)="Response"),MAX($A$11:$A1409)+1,""))</f>
        <v/>
      </c>
      <c r="B1410" s="60"/>
      <c r="C1410" s="42"/>
      <c r="D1410" s="42"/>
      <c r="E1410" s="42"/>
      <c r="F1410" s="77" t="str">
        <f t="shared" si="93"/>
        <v>Cek</v>
      </c>
      <c r="G1410" s="77" t="str">
        <f t="shared" si="91"/>
        <v/>
      </c>
      <c r="H1410" s="78" t="str">
        <f t="shared" si="92"/>
        <v/>
      </c>
    </row>
    <row r="1411" spans="1:8" x14ac:dyDescent="0.3">
      <c r="A1411" s="48" t="str">
        <f>IF(A1410="No",1,IF(OR(LEFT(B1411,14)="Model response",LEFT(B1411,8)="Response"),MAX($A$11:$A1410)+1,""))</f>
        <v/>
      </c>
      <c r="B1411" s="60"/>
      <c r="C1411" s="42"/>
      <c r="D1411" s="42"/>
      <c r="E1411" s="42"/>
      <c r="F1411" s="77" t="str">
        <f t="shared" si="93"/>
        <v>Cek</v>
      </c>
      <c r="G1411" s="77" t="str">
        <f>IF(A1411="","",COUNTIF(F1412:F1415,"Cek"))</f>
        <v/>
      </c>
      <c r="H1411" s="78" t="str">
        <f t="shared" si="92"/>
        <v/>
      </c>
    </row>
  </sheetData>
  <mergeCells count="15">
    <mergeCell ref="A1:G1"/>
    <mergeCell ref="B2:G2"/>
    <mergeCell ref="B3:G3"/>
    <mergeCell ref="B4:G4"/>
    <mergeCell ref="B5:G5"/>
    <mergeCell ref="I218:J218"/>
    <mergeCell ref="A6:G6"/>
    <mergeCell ref="A7:G7"/>
    <mergeCell ref="A8:B8"/>
    <mergeCell ref="F8:G8"/>
    <mergeCell ref="K8:L8"/>
    <mergeCell ref="I6:M6"/>
    <mergeCell ref="I7:M7"/>
    <mergeCell ref="A9:E9"/>
    <mergeCell ref="I213:J213"/>
  </mergeCells>
  <pageMargins left="0.7" right="0.7" top="0.46666666666666701" bottom="0.37847222222222199" header="0.51180555555555496" footer="0.211805555555556"/>
  <pageSetup paperSize="9" scale="68" firstPageNumber="0" orientation="portrait" horizontalDpi="300" verticalDpi="300" r:id="rId1"/>
  <headerFooter>
    <oddFooter>&amp;L&amp;"Times New Roman,Regular"&amp;12Analisa Butir Soal - Simpel&amp;C&amp;"Times New Roman,Regular"&amp;12Page &amp;P of &amp;N&amp;R&amp;"Times New Roman,Regular"&amp;12Ikatan Fisioterapi Indonesia</oddFooter>
  </headerFooter>
  <colBreaks count="1" manualBreakCount="1">
    <brk id="8" max="1048575" man="1"/>
  </colBreaks>
</worksheet>
</file>

<file path=docProps/app.xml><?xml version="1.0" encoding="utf-8"?>
<Properties xmlns="http://schemas.openxmlformats.org/officeDocument/2006/extended-properties" xmlns:vt="http://schemas.openxmlformats.org/officeDocument/2006/docPropsVTypes">
  <Template/>
  <TotalTime>231</TotalTime>
  <Application>Microsoft Excel</Application>
  <DocSecurity>0</DocSecurity>
  <ScaleCrop>false</ScaleCrop>
  <HeadingPairs>
    <vt:vector size="4" baseType="variant">
      <vt:variant>
        <vt:lpstr>Worksheets</vt:lpstr>
      </vt:variant>
      <vt:variant>
        <vt:i4>4</vt:i4>
      </vt:variant>
      <vt:variant>
        <vt:lpstr>Named Ranges</vt:lpstr>
      </vt:variant>
      <vt:variant>
        <vt:i4>32</vt:i4>
      </vt:variant>
    </vt:vector>
  </HeadingPairs>
  <TitlesOfParts>
    <vt:vector size="36" baseType="lpstr">
      <vt:lpstr>LAPORAN ANALISA</vt:lpstr>
      <vt:lpstr>Data 1</vt:lpstr>
      <vt:lpstr>Tingkat Lanjut - IK-DP</vt:lpstr>
      <vt:lpstr>Simpel - Fungsi Distraktor</vt:lpstr>
      <vt:lpstr>'LAPORAN ANALISA'!_xlnm_Print_Area</vt:lpstr>
      <vt:lpstr>'Simpel - Fungsi Distraktor'!_xlnm_Print_Area</vt:lpstr>
      <vt:lpstr>'Tingkat Lanjut - IK-DP'!_xlnm_Print_Area</vt:lpstr>
      <vt:lpstr>'LAPORAN ANALISA'!_xlnm_Print_Area_0</vt:lpstr>
      <vt:lpstr>'Tingkat Lanjut - IK-DP'!_xlnm_Print_Area_0</vt:lpstr>
      <vt:lpstr>'LAPORAN ANALISA'!_xlnm_Print_Area_0_0</vt:lpstr>
      <vt:lpstr>'Tingkat Lanjut - IK-DP'!_xlnm_Print_Area_0_0</vt:lpstr>
      <vt:lpstr>'LAPORAN ANALISA'!_xlnm_Print_Area_0_0_0</vt:lpstr>
      <vt:lpstr>'Tingkat Lanjut - IK-DP'!_xlnm_Print_Area_0_0_0</vt:lpstr>
      <vt:lpstr>'LAPORAN ANALISA'!_xlnm_Print_Area_0_0_0_0</vt:lpstr>
      <vt:lpstr>'Tingkat Lanjut - IK-DP'!_xlnm_Print_Area_0_0_0_0</vt:lpstr>
      <vt:lpstr>'LAPORAN ANALISA'!_xlnm_Print_Area_0_0_0_0_0</vt:lpstr>
      <vt:lpstr>'Tingkat Lanjut - IK-DP'!_xlnm_Print_Area_0_0_0_0_0</vt:lpstr>
      <vt:lpstr>'LAPORAN ANALISA'!_xlnm_Print_Area_0_0_0_0_0_0</vt:lpstr>
      <vt:lpstr>'Tingkat Lanjut - IK-DP'!_xlnm_Print_Area_0_0_0_0_0_0</vt:lpstr>
      <vt:lpstr>'LAPORAN ANALISA'!_xlnm_Print_Area_0_0_0_0_0_0_0</vt:lpstr>
      <vt:lpstr>'Tingkat Lanjut - IK-DP'!_xlnm_Print_Area_0_0_0_0_0_0_0</vt:lpstr>
      <vt:lpstr>'LAPORAN ANALISA'!_xlnm_Print_Area_0_0_0_0_0_0_0_0</vt:lpstr>
      <vt:lpstr>'Tingkat Lanjut - IK-DP'!_xlnm_Print_Area_0_0_0_0_0_0_0_0</vt:lpstr>
      <vt:lpstr>'LAPORAN ANALISA'!_xlnm_Print_Area_0_0_0_0_0_0_0_0_0</vt:lpstr>
      <vt:lpstr>'Tingkat Lanjut - IK-DP'!_xlnm_Print_Area_0_0_0_0_0_0_0_0_0</vt:lpstr>
      <vt:lpstr>'Simpel - Fungsi Distraktor'!_xlnm_Print_Titles</vt:lpstr>
      <vt:lpstr>'Tingkat Lanjut - IK-DP'!_xlnm_Print_Titles</vt:lpstr>
      <vt:lpstr>'LAPORAN ANALISA'!Excel_BuiltIn_Print_Area</vt:lpstr>
      <vt:lpstr>'Simpel - Fungsi Distraktor'!Excel_BuiltIn_Print_Area</vt:lpstr>
      <vt:lpstr>'Tingkat Lanjut - IK-DP'!Excel_BuiltIn_Print_Area</vt:lpstr>
      <vt:lpstr>'Data 1'!Print_Area</vt:lpstr>
      <vt:lpstr>'LAPORAN ANALISA'!Print_Area</vt:lpstr>
      <vt:lpstr>'Simpel - Fungsi Distraktor'!Print_Area</vt:lpstr>
      <vt:lpstr>'Tingkat Lanjut - IK-DP'!Print_Area</vt:lpstr>
      <vt:lpstr>'Simpel - Fungsi Distraktor'!Print_Titles</vt:lpstr>
      <vt:lpstr>'Tingkat Lanjut - IK-DP'!Print_Titles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Suryani</dc:creator>
  <dc:description/>
  <cp:lastModifiedBy>PDSI UNISA</cp:lastModifiedBy>
  <cp:revision>58</cp:revision>
  <cp:lastPrinted>2015-09-26T04:09:01Z</cp:lastPrinted>
  <dcterms:created xsi:type="dcterms:W3CDTF">2015-09-11T23:33:23Z</dcterms:created>
  <dcterms:modified xsi:type="dcterms:W3CDTF">2021-10-26T14:00:22Z</dcterms:modified>
  <dc:language>en-US</dc:language>
</cp:coreProperties>
</file>